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10" windowHeight="7755" activeTab="1"/>
  </bookViews>
  <sheets>
    <sheet name="Hoja2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P103" i="3" l="1"/>
  <c r="Q103" i="3" s="1"/>
  <c r="R103" i="3" s="1"/>
  <c r="P102" i="3"/>
  <c r="Q102" i="3" s="1"/>
  <c r="R102" i="3" s="1"/>
  <c r="P101" i="3"/>
  <c r="Q101" i="3" s="1"/>
  <c r="R101" i="3" s="1"/>
  <c r="P100" i="3"/>
  <c r="Q100" i="3" s="1"/>
  <c r="R100" i="3" s="1"/>
  <c r="P99" i="3"/>
  <c r="Q99" i="3" s="1"/>
  <c r="R99" i="3" s="1"/>
  <c r="P98" i="3"/>
  <c r="Q98" i="3" s="1"/>
  <c r="P93" i="3"/>
  <c r="Q93" i="3" s="1"/>
  <c r="R93" i="3" s="1"/>
  <c r="P92" i="3"/>
  <c r="Q92" i="3" s="1"/>
  <c r="R92" i="3" s="1"/>
  <c r="P91" i="3"/>
  <c r="Q91" i="3" s="1"/>
  <c r="R91" i="3" s="1"/>
  <c r="P90" i="3"/>
  <c r="Q90" i="3" s="1"/>
  <c r="R90" i="3" s="1"/>
  <c r="P89" i="3"/>
  <c r="Q89" i="3" s="1"/>
  <c r="R89" i="3" s="1"/>
  <c r="P88" i="3"/>
  <c r="Q88" i="3" s="1"/>
  <c r="P83" i="3"/>
  <c r="Q83" i="3" s="1"/>
  <c r="R83" i="3" s="1"/>
  <c r="P82" i="3"/>
  <c r="Q82" i="3" s="1"/>
  <c r="R82" i="3" s="1"/>
  <c r="P81" i="3"/>
  <c r="Q81" i="3" s="1"/>
  <c r="R81" i="3" s="1"/>
  <c r="P80" i="3"/>
  <c r="Q80" i="3" s="1"/>
  <c r="R80" i="3" s="1"/>
  <c r="P79" i="3"/>
  <c r="Q79" i="3" s="1"/>
  <c r="R79" i="3" s="1"/>
  <c r="P78" i="3"/>
  <c r="Q78" i="3" s="1"/>
  <c r="P73" i="3"/>
  <c r="Q73" i="3" s="1"/>
  <c r="R73" i="3" s="1"/>
  <c r="P72" i="3"/>
  <c r="Q72" i="3" s="1"/>
  <c r="R72" i="3" s="1"/>
  <c r="P71" i="3"/>
  <c r="Q71" i="3" s="1"/>
  <c r="R71" i="3" s="1"/>
  <c r="P70" i="3"/>
  <c r="Q70" i="3" s="1"/>
  <c r="R70" i="3" s="1"/>
  <c r="P69" i="3"/>
  <c r="Q69" i="3" s="1"/>
  <c r="R69" i="3" s="1"/>
  <c r="P68" i="3"/>
  <c r="Q68" i="3" s="1"/>
  <c r="P63" i="3"/>
  <c r="Q63" i="3" s="1"/>
  <c r="R63" i="3" s="1"/>
  <c r="P62" i="3"/>
  <c r="Q62" i="3" s="1"/>
  <c r="R62" i="3" s="1"/>
  <c r="P61" i="3"/>
  <c r="Q61" i="3" s="1"/>
  <c r="R61" i="3" s="1"/>
  <c r="P60" i="3"/>
  <c r="Q60" i="3" s="1"/>
  <c r="R60" i="3" s="1"/>
  <c r="P59" i="3"/>
  <c r="Q59" i="3" s="1"/>
  <c r="R59" i="3" s="1"/>
  <c r="P58" i="3"/>
  <c r="Q58" i="3" s="1"/>
  <c r="P53" i="3"/>
  <c r="Q53" i="3" s="1"/>
  <c r="R53" i="3" s="1"/>
  <c r="P52" i="3"/>
  <c r="Q52" i="3" s="1"/>
  <c r="R52" i="3" s="1"/>
  <c r="P51" i="3"/>
  <c r="Q51" i="3" s="1"/>
  <c r="R51" i="3" s="1"/>
  <c r="P50" i="3"/>
  <c r="Q50" i="3" s="1"/>
  <c r="R50" i="3" s="1"/>
  <c r="P49" i="3"/>
  <c r="Q49" i="3" s="1"/>
  <c r="R49" i="3" s="1"/>
  <c r="P48" i="3"/>
  <c r="Q48" i="3" s="1"/>
  <c r="P43" i="3"/>
  <c r="Q43" i="3" s="1"/>
  <c r="R43" i="3" s="1"/>
  <c r="P42" i="3"/>
  <c r="Q42" i="3" s="1"/>
  <c r="R42" i="3" s="1"/>
  <c r="P41" i="3"/>
  <c r="Q41" i="3" s="1"/>
  <c r="R41" i="3" s="1"/>
  <c r="P40" i="3"/>
  <c r="Q40" i="3" s="1"/>
  <c r="R40" i="3" s="1"/>
  <c r="P39" i="3"/>
  <c r="Q39" i="3" s="1"/>
  <c r="R39" i="3" s="1"/>
  <c r="P38" i="3"/>
  <c r="Q38" i="3" s="1"/>
  <c r="P33" i="3"/>
  <c r="Q33" i="3" s="1"/>
  <c r="R33" i="3" s="1"/>
  <c r="P32" i="3"/>
  <c r="Q32" i="3" s="1"/>
  <c r="R32" i="3" s="1"/>
  <c r="P31" i="3"/>
  <c r="Q31" i="3" s="1"/>
  <c r="R31" i="3" s="1"/>
  <c r="P30" i="3"/>
  <c r="Q30" i="3" s="1"/>
  <c r="R30" i="3" s="1"/>
  <c r="P29" i="3"/>
  <c r="Q29" i="3" s="1"/>
  <c r="R29" i="3" s="1"/>
  <c r="P28" i="3"/>
  <c r="Q28" i="3" s="1"/>
  <c r="R98" i="3" l="1"/>
  <c r="F98" i="3"/>
  <c r="D98" i="3" s="1"/>
  <c r="F88" i="3"/>
  <c r="D88" i="3" s="1"/>
  <c r="R88" i="3"/>
  <c r="R78" i="3"/>
  <c r="F78" i="3"/>
  <c r="D78" i="3" s="1"/>
  <c r="F68" i="3"/>
  <c r="D68" i="3" s="1"/>
  <c r="R68" i="3"/>
  <c r="F58" i="3"/>
  <c r="D58" i="3" s="1"/>
  <c r="R58" i="3"/>
  <c r="F48" i="3"/>
  <c r="D48" i="3" s="1"/>
  <c r="R48" i="3"/>
  <c r="F38" i="3"/>
  <c r="D38" i="3" s="1"/>
  <c r="R38" i="3"/>
  <c r="F28" i="3"/>
  <c r="D28" i="3" s="1"/>
  <c r="R28" i="3"/>
  <c r="P12" i="3"/>
  <c r="Q12" i="3" s="1"/>
  <c r="R12" i="3" s="1"/>
  <c r="P11" i="3"/>
  <c r="Q11" i="3" s="1"/>
  <c r="R11" i="3" s="1"/>
  <c r="P13" i="3" l="1"/>
  <c r="Q13" i="3" s="1"/>
  <c r="P23" i="3" l="1"/>
  <c r="Q23" i="3" s="1"/>
  <c r="R23" i="3" s="1"/>
  <c r="P22" i="3"/>
  <c r="Q22" i="3" s="1"/>
  <c r="R22" i="3" s="1"/>
  <c r="P21" i="3"/>
  <c r="Q21" i="3" s="1"/>
  <c r="R21" i="3" s="1"/>
  <c r="P20" i="3"/>
  <c r="Q20" i="3" s="1"/>
  <c r="R20" i="3" s="1"/>
  <c r="P19" i="3"/>
  <c r="Q19" i="3" s="1"/>
  <c r="R19" i="3" s="1"/>
  <c r="P18" i="3"/>
  <c r="Q18" i="3" s="1"/>
  <c r="R18" i="3" l="1"/>
  <c r="F18" i="3"/>
  <c r="D18" i="3" s="1"/>
  <c r="P10" i="3"/>
  <c r="Q10" i="3" s="1"/>
  <c r="P9" i="3"/>
  <c r="Q9" i="3" s="1"/>
  <c r="P7" i="3"/>
  <c r="Q7" i="3" s="1"/>
  <c r="R7" i="3" s="1"/>
  <c r="R13" i="3" l="1"/>
  <c r="R10" i="3"/>
  <c r="R9" i="3"/>
  <c r="P8" i="3"/>
  <c r="Q8" i="3" s="1"/>
  <c r="R8" i="3" s="1"/>
  <c r="F7" i="3" l="1"/>
  <c r="D7" i="3" s="1"/>
  <c r="M19" i="2"/>
  <c r="O19" i="2" s="1"/>
  <c r="M18" i="2"/>
  <c r="P18" i="2" s="1"/>
  <c r="U18" i="2" s="1"/>
  <c r="J21" i="2"/>
  <c r="M20" i="2"/>
  <c r="O20" i="2" s="1"/>
  <c r="M17" i="2"/>
  <c r="P17" i="2" s="1"/>
  <c r="M16" i="2"/>
  <c r="O16" i="2" s="1"/>
  <c r="M15" i="2"/>
  <c r="P15" i="2" s="1"/>
  <c r="M14" i="2"/>
  <c r="O14" i="2" s="1"/>
  <c r="O18" i="2" l="1"/>
  <c r="P19" i="2"/>
  <c r="T18" i="2"/>
  <c r="P14" i="2"/>
  <c r="U14" i="2" s="1"/>
  <c r="P20" i="2"/>
  <c r="U20" i="2" s="1"/>
  <c r="P16" i="2"/>
  <c r="U16" i="2" s="1"/>
  <c r="F14" i="2"/>
  <c r="T17" i="2"/>
  <c r="U17" i="2"/>
  <c r="T15" i="2"/>
  <c r="U15" i="2"/>
  <c r="T14" i="2"/>
  <c r="O15" i="2"/>
  <c r="T16" i="2"/>
  <c r="O17" i="2"/>
  <c r="J13" i="2"/>
  <c r="T20" i="2" l="1"/>
  <c r="T19" i="2"/>
  <c r="U19" i="2"/>
  <c r="M8" i="2"/>
  <c r="O8" i="2" s="1"/>
  <c r="M12" i="2"/>
  <c r="O12" i="2" s="1"/>
  <c r="M11" i="2"/>
  <c r="O11" i="2" s="1"/>
  <c r="M10" i="2"/>
  <c r="O10" i="2" s="1"/>
  <c r="M9" i="2"/>
  <c r="O9" i="2" s="1"/>
  <c r="P8" i="2" l="1"/>
  <c r="P12" i="2"/>
  <c r="P11" i="2"/>
  <c r="P10" i="2"/>
  <c r="P9" i="2"/>
  <c r="F8" i="2"/>
  <c r="D14" i="2" s="1"/>
  <c r="T12" i="2" l="1"/>
  <c r="U12" i="2"/>
  <c r="T11" i="2"/>
  <c r="U11" i="2"/>
  <c r="T10" i="2"/>
  <c r="U10" i="2"/>
  <c r="T9" i="2"/>
  <c r="U9" i="2"/>
  <c r="T8" i="2"/>
  <c r="U8" i="2"/>
</calcChain>
</file>

<file path=xl/sharedStrings.xml><?xml version="1.0" encoding="utf-8"?>
<sst xmlns="http://schemas.openxmlformats.org/spreadsheetml/2006/main" count="312" uniqueCount="125">
  <si>
    <t xml:space="preserve">MATRIZ DE SEGUIMIENTO PLAN DE ACCION AGENDA AMBIENTAL MUNICIPAL </t>
  </si>
  <si>
    <t xml:space="preserve">AVANCE DE LA META FISICA A LA FECHA </t>
  </si>
  <si>
    <t>FECHA DE EVALUACIÓN ____________________</t>
  </si>
  <si>
    <t xml:space="preserve">CALIFICACION CUMPLIMIENTO AÑO ACTUAL                             ALTO 80% - 100%                      MEDIO 50%-79%                          BAJO 0% - 49% </t>
  </si>
  <si>
    <t>%  CUMPLIMIENTO DE  META FISICA CUATRENIO ACTUAL (CORTO / MEDIANO / LARGO PLAZO)</t>
  </si>
  <si>
    <t xml:space="preserve">PROGRAMA </t>
  </si>
  <si>
    <t xml:space="preserve">PROYECTO </t>
  </si>
  <si>
    <t>ACTIVIDADES</t>
  </si>
  <si>
    <t>META</t>
  </si>
  <si>
    <t>PLAN DE ACCION</t>
  </si>
  <si>
    <t>A</t>
  </si>
  <si>
    <t>B</t>
  </si>
  <si>
    <t>C</t>
  </si>
  <si>
    <t>D</t>
  </si>
  <si>
    <t>E</t>
  </si>
  <si>
    <t>F</t>
  </si>
  <si>
    <t>H</t>
  </si>
  <si>
    <t>I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</si>
  <si>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</si>
  <si>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</si>
  <si>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</si>
  <si>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</si>
  <si>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</si>
  <si>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</si>
  <si>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</si>
  <si>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</si>
  <si>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</si>
  <si>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</si>
  <si>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</si>
  <si>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</si>
  <si>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</si>
  <si>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TOTAL DE LA GESTION AMBIENTAL</t>
  </si>
  <si>
    <t xml:space="preserve">ACUMULADO  DE CUMPLIMIENTO DE LA META  EN EL  MEDIANO  PLAZO  </t>
  </si>
  <si>
    <t>. MATRIZ DE SEGUIMIENTO A LA GESTIÓN Y AVANCE EN LAS METAS FÍSICAS DEL PLAN DE ACCION (AGENDA AMBIENTAL MUNICIPAL).</t>
  </si>
  <si>
    <t>INDICADOR</t>
  </si>
  <si>
    <t>EJECUCIÓN  DE LA GESTIÓN AMBIENTAL  SEGÚN VIGENCIA AGENDA  (12 AÑOS )</t>
  </si>
  <si>
    <r>
      <t xml:space="preserve">VIGENCIA EVALUACION (AÑO)       </t>
    </r>
    <r>
      <rPr>
        <b/>
        <sz val="11"/>
        <color theme="1"/>
        <rFont val="Calibri"/>
        <family val="2"/>
        <scheme val="minor"/>
      </rPr>
      <t>2016</t>
    </r>
  </si>
  <si>
    <r>
      <t xml:space="preserve">ALCALDIA MUNICIPAL DE </t>
    </r>
    <r>
      <rPr>
        <b/>
        <sz val="11"/>
        <color theme="1"/>
        <rFont val="Calibri"/>
        <family val="2"/>
        <scheme val="minor"/>
      </rPr>
      <t>GIRARDOT</t>
    </r>
  </si>
  <si>
    <t>Agua</t>
  </si>
  <si>
    <t xml:space="preserve">Capacitación y sensibilización ambiental a pobladores de zonas de recarga hídrica  </t>
  </si>
  <si>
    <t>Deforestación y ampliación de la frontera agricola</t>
  </si>
  <si>
    <t xml:space="preserve">Realizar el inventario de personas y zonas de recuperación hídrica </t>
  </si>
  <si>
    <t>Localización de zonas de recarga hídrica</t>
  </si>
  <si>
    <t>Preparación de talleres</t>
  </si>
  <si>
    <t>Ejecucuión de talleres</t>
  </si>
  <si>
    <t>Evaluación de talleres</t>
  </si>
  <si>
    <t>No de talleres realizados / No de talleres propuestos</t>
  </si>
  <si>
    <t>CANTIDAD DE ACTIVIDADES PROPUESTAS POR AÑO</t>
  </si>
  <si>
    <t>% DE AVANCE DEL PROGRAMA</t>
  </si>
  <si>
    <t>Realizar Cinco (5) talleres de capacitacion a todos los pobladores de las zonas de recarga hídrica</t>
  </si>
  <si>
    <t>PRIORIDAD DE LA PROBLEMATICA</t>
  </si>
  <si>
    <t>ANTECEDENTES  
(PROBLEMATICA)</t>
  </si>
  <si>
    <t>% AVANCE DEL PROYECTO</t>
  </si>
  <si>
    <t>% DE AVANCE ACTIVIDAD</t>
  </si>
  <si>
    <t xml:space="preserve">PROMEDIO AVANCE CUATRENIO </t>
  </si>
  <si>
    <t xml:space="preserve">TOTAL DE CUMPLIMIENTO DE LA META </t>
  </si>
  <si>
    <t xml:space="preserve">ACUMULADO DE CUMPLIMIENTO DE LA META EN EL LARGO PLAZO </t>
  </si>
  <si>
    <t>VALOR 
META</t>
  </si>
  <si>
    <t>% 
AÑO No. 1 
2017</t>
  </si>
  <si>
    <t>% 
AÑO No. 2
2018</t>
  </si>
  <si>
    <t>% 
AÑO No. 3
2019</t>
  </si>
  <si>
    <t>% 
AÑO No. 4
2020</t>
  </si>
  <si>
    <t>ACUMULADO  DE CUMPLIMIENTO DE LA META  EN EL  CORTO PLAZO  
2017-2020</t>
  </si>
  <si>
    <t>PLAZO
CORTO - 1
MEDIANO - 2
LARGO - 3</t>
  </si>
  <si>
    <t>G</t>
  </si>
  <si>
    <t>J</t>
  </si>
  <si>
    <t>X</t>
  </si>
  <si>
    <t>REFORESTACION</t>
  </si>
  <si>
    <t>Reforestacion del Municipio</t>
  </si>
  <si>
    <t>Georeferenciacion de los predios</t>
  </si>
  <si>
    <t>Reforestacion de Treinta (30) Ha. rurales del municipio</t>
  </si>
  <si>
    <t>No. de Ha. propuestas / No. Ha. reforestadas</t>
  </si>
  <si>
    <t>Identificacion de las zonas a reforestas</t>
  </si>
  <si>
    <t>Preparación del Terreno</t>
  </si>
  <si>
    <t>Consecucion de Material Vegetal Nativo</t>
  </si>
  <si>
    <t>Entrega de Material Vegetal Nativo</t>
  </si>
  <si>
    <t>Reforestacion</t>
  </si>
  <si>
    <t>Seguimiento</t>
  </si>
  <si>
    <t>FECHA DE REVISION</t>
  </si>
  <si>
    <t>PRIMER TRIMESTRE</t>
  </si>
  <si>
    <t>ANTECEDENTES  
(PROBLEMÁTICA)</t>
  </si>
  <si>
    <t>PRIORIDAD DE LA PROBLEMÁTICA</t>
  </si>
  <si>
    <t>SEGUNDO
TRIMESTRE</t>
  </si>
  <si>
    <t>TERCER
TRIMESTRE</t>
  </si>
  <si>
    <t>CUARTO TRIMESTRE</t>
  </si>
  <si>
    <t xml:space="preserve">MATRIZ DE SEGUIMIENTO PLAN DE ACCIÓN - AGENDA AMBIENTAL MUNICIPAL </t>
  </si>
  <si>
    <t xml:space="preserve">ESTADO DE LA GESTION AMBIENTAL
ALTO 80% - 100%
MEDIO 50%-79%
BAJO 0% - 49% </t>
  </si>
  <si>
    <t>CANTIDAD DE ACTIVIDADES EJECUTADAS
AÑO 2017</t>
  </si>
  <si>
    <t>TOTAL ACTIVIDADES EJECUTADAS</t>
  </si>
  <si>
    <t>SUELO</t>
  </si>
  <si>
    <t>ADQUISICIÓN  DE  9600 m DE  RESERVA AMBIENTAL PARA PROTECCIÓN Y CONSERVACION.</t>
  </si>
  <si>
    <t>ADQUIRIR PREDIO EL TRIUNFO  DE IMPORTANCIA AMBIENTAL PARA EL MUNICIPIO DE TIBACUY</t>
  </si>
  <si>
    <t>9600 m</t>
  </si>
  <si>
    <t>NÚMERO DE PREDIOS  CON CARACTERÍSTICAS AMBIENTALES  / NÚMERO DE PREDIOS ADQUIRIDOS</t>
  </si>
  <si>
    <t xml:space="preserve">LOCALIZACION Y GEOREFERENCIACIÓN </t>
  </si>
  <si>
    <t>VISITA TECNICA  AL PREDIO</t>
  </si>
  <si>
    <t>AVALUO CATASTRAL</t>
  </si>
  <si>
    <t>INCORPORAR DEL PROYECTO EN MGA (METODOLOGIA GENERAL AJUSTADA)</t>
  </si>
  <si>
    <t>RADICACION DE PROYECTO  EN LA CAR</t>
  </si>
  <si>
    <t>REALIZAR LA COMPRA DE 9600 m DE  RESERVA AMBIENTAL PARA PROTECCIÓN Y CONSERVACION.</t>
  </si>
  <si>
    <t>SEGUIMIENTO  AL PROYECTO</t>
  </si>
  <si>
    <t>ALCALDÍA MUNICIPAL DE TIBACUY</t>
  </si>
  <si>
    <t xml:space="preserve">Delimitar y recuperar diez (10) hectáreas (ha) de  rondas hídricas durante el cuatrienio </t>
  </si>
  <si>
    <t>Realizar reforestación (10) hectáreas (ha) con especies nativas en cooperación comunitaria durante el cuatrienio</t>
  </si>
  <si>
    <t>Recuperar (10) hectáreas (ha) de áreas ambientales de interés hídrico y forestal durante el cuatrienio</t>
  </si>
  <si>
    <t xml:space="preserve">Delimitar (1)  zona de protección y de recarga de acuíferos 
</t>
  </si>
  <si>
    <t xml:space="preserve">Compra y manejar cuatro (4) predios de reserva hídrica, reserva natural y/o importancia ambiental durante el cuatrienio
</t>
  </si>
  <si>
    <t>Implementar  cinco (5) sistemas de tratamiento de agua residual en la zona rural durante el cuatrienio</t>
  </si>
  <si>
    <t>Implementar un (1) proyecto de aprovechamiento de residuos sólidos durante el cuatrienio</t>
  </si>
  <si>
    <t xml:space="preserve">Realizar cuatro (4) concursos para cofinaciación de  Proyectos Ambientales Escolares (PRAES) durante el cuatrienio
</t>
  </si>
  <si>
    <t xml:space="preserve">Cofinanciar cuatro (4) Proyectos Ciudadanos de Educación Ambiental (CIDEAS) durante el cuatrienio
</t>
  </si>
  <si>
    <t xml:space="preserve">(10) hectáreas (ha) </t>
  </si>
  <si>
    <t xml:space="preserve"> (10) hectáreas (ha) </t>
  </si>
  <si>
    <t>(1)  zona de protección</t>
  </si>
  <si>
    <t xml:space="preserve">(4) concursos </t>
  </si>
  <si>
    <t xml:space="preserve"> (4) Proyectos </t>
  </si>
  <si>
    <t xml:space="preserve"> (1) proyecto </t>
  </si>
  <si>
    <t xml:space="preserve"> (5) sistemas de tratamiento</t>
  </si>
  <si>
    <t xml:space="preserve"> (4) predios </t>
  </si>
  <si>
    <t>AÑO 2018</t>
  </si>
  <si>
    <t>HIDRICO</t>
  </si>
  <si>
    <t>ZONAS DE MANEJO AMBIENTAL</t>
  </si>
  <si>
    <t>HIDRICO , SUELO</t>
  </si>
  <si>
    <t>SERVICIOS PUBLICOS</t>
  </si>
  <si>
    <t>SOCIO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</si>
</sst>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1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9" fontId="2" fillId="2" borderId="3" xfId="1" applyFont="1" applyFill="1" applyBorder="1" applyAlignment="1">
      <alignment horizontal="center" vertical="center" wrapText="1"/>
    </xf>
    <xf numFmtId="9" fontId="2" fillId="0" borderId="3" xfId="1" applyFont="1" applyFill="1" applyBorder="1" applyAlignment="1">
      <alignment horizontal="center" vertical="center" wrapText="1"/>
    </xf>
    <xf numFmtId="0" fontId="4" fillId="0" borderId="0" xfId="0" applyFont="1"/>
    <xf numFmtId="9" fontId="2" fillId="0" borderId="3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vertical="center" wrapText="1"/>
    </xf>
    <xf numFmtId="14" fontId="4" fillId="0" borderId="0" xfId="0" applyNumberFormat="1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0" fillId="0" borderId="0" xfId="0" applyFont="1"/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justify" vertical="center" wrapText="1"/>
    </xf>
    <xf numFmtId="0" fontId="9" fillId="0" borderId="0" xfId="0" applyFont="1" applyFill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9" fontId="9" fillId="0" borderId="3" xfId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9" fontId="9" fillId="0" borderId="3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9" fontId="9" fillId="0" borderId="3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9" fontId="2" fillId="0" borderId="7" xfId="1" applyFont="1" applyFill="1" applyBorder="1" applyAlignment="1">
      <alignment horizontal="center" vertical="center" wrapText="1"/>
    </xf>
    <xf numFmtId="9" fontId="2" fillId="0" borderId="8" xfId="1" applyFont="1" applyFill="1" applyBorder="1" applyAlignment="1">
      <alignment horizontal="center" vertical="center" wrapText="1"/>
    </xf>
    <xf numFmtId="9" fontId="2" fillId="0" borderId="9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9" fontId="2" fillId="0" borderId="3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0" xfId="2" applyAlignment="1">
      <alignment vertical="center" wrapText="1"/>
    </xf>
    <xf numFmtId="164" fontId="6" fillId="0" borderId="3" xfId="2" applyNumberForma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7" xfId="1" applyNumberFormat="1" applyFont="1" applyFill="1" applyBorder="1" applyAlignment="1">
      <alignment horizontal="center" vertical="center" wrapText="1"/>
    </xf>
    <xf numFmtId="0" fontId="7" fillId="3" borderId="8" xfId="1" applyNumberFormat="1" applyFont="1" applyFill="1" applyBorder="1" applyAlignment="1">
      <alignment horizontal="center" vertical="center" wrapText="1"/>
    </xf>
    <xf numFmtId="0" fontId="7" fillId="3" borderId="9" xfId="1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9" fontId="9" fillId="0" borderId="7" xfId="1" applyFont="1" applyFill="1" applyBorder="1" applyAlignment="1">
      <alignment horizontal="center" vertical="center" wrapText="1"/>
    </xf>
    <xf numFmtId="9" fontId="9" fillId="0" borderId="8" xfId="1" applyFont="1" applyFill="1" applyBorder="1" applyAlignment="1">
      <alignment horizontal="center" vertical="center" wrapText="1"/>
    </xf>
    <xf numFmtId="9" fontId="9" fillId="0" borderId="9" xfId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7" fillId="3" borderId="3" xfId="1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9" fontId="9" fillId="0" borderId="3" xfId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4" borderId="3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36"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D:\COGUA\AGENDA%20AMBIENTAL%20UBAT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topLeftCell="K1" zoomScale="106" zoomScaleNormal="106" workbookViewId="0">
      <pane ySplit="7" topLeftCell="A8" activePane="bottomLeft" state="frozen"/>
      <selection activeCell="A7" sqref="A7"/>
      <selection pane="bottomLeft" activeCell="X5" sqref="X5"/>
    </sheetView>
  </sheetViews>
  <sheetFormatPr baseColWidth="10" defaultColWidth="11.42578125" defaultRowHeight="15" x14ac:dyDescent="0.25"/>
  <cols>
    <col min="1" max="1" width="15" style="3" bestFit="1" customWidth="1"/>
    <col min="2" max="2" width="13.5703125" style="4" customWidth="1"/>
    <col min="3" max="3" width="11.7109375" style="3" customWidth="1"/>
    <col min="4" max="4" width="10.42578125" style="4" customWidth="1"/>
    <col min="5" max="5" width="10.28515625" style="4" bestFit="1" customWidth="1"/>
    <col min="6" max="6" width="11.42578125" style="5"/>
    <col min="7" max="7" width="11.42578125" style="9"/>
    <col min="8" max="8" width="6.5703125" style="9" bestFit="1" customWidth="1"/>
    <col min="9" max="9" width="11.5703125" style="9"/>
    <col min="10" max="10" width="15.7109375" style="5" customWidth="1"/>
    <col min="11" max="11" width="12.7109375" style="1" customWidth="1"/>
    <col min="12" max="12" width="11.42578125" style="1"/>
    <col min="13" max="13" width="11.42578125" style="8"/>
    <col min="14" max="14" width="11" style="8" bestFit="1" customWidth="1"/>
    <col min="15" max="15" width="15.7109375" style="1" customWidth="1"/>
    <col min="16" max="16" width="8.5703125" style="6" customWidth="1"/>
    <col min="17" max="17" width="9.140625" customWidth="1"/>
    <col min="18" max="18" width="9" customWidth="1"/>
    <col min="19" max="19" width="9.140625" customWidth="1"/>
    <col min="20" max="20" width="9.7109375" customWidth="1"/>
    <col min="21" max="21" width="12.5703125" customWidth="1"/>
    <col min="22" max="22" width="13.28515625" customWidth="1"/>
    <col min="23" max="23" width="12.85546875" customWidth="1"/>
    <col min="24" max="24" width="12.5703125" customWidth="1"/>
    <col min="25" max="25" width="11.28515625" style="32" bestFit="1" customWidth="1"/>
  </cols>
  <sheetData>
    <row r="1" spans="1:25" ht="15.75" hidden="1" thickBot="1" x14ac:dyDescent="0.3">
      <c r="A1" s="66" t="s">
        <v>33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8"/>
    </row>
    <row r="2" spans="1:25" ht="15.75" hidden="1" thickBot="1" x14ac:dyDescent="0.3">
      <c r="A2" s="69" t="s">
        <v>37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1"/>
    </row>
    <row r="3" spans="1:25" ht="15.75" hidden="1" thickBot="1" x14ac:dyDescent="0.3">
      <c r="A3" s="69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1"/>
    </row>
    <row r="4" spans="1:25" ht="15.75" hidden="1" thickBot="1" x14ac:dyDescent="0.3">
      <c r="A4" s="78" t="s">
        <v>36</v>
      </c>
      <c r="B4" s="79"/>
      <c r="C4" s="79"/>
      <c r="D4" s="79"/>
      <c r="E4" s="79"/>
      <c r="F4" s="79"/>
      <c r="G4" s="79"/>
      <c r="H4" s="79"/>
      <c r="I4" s="79"/>
      <c r="J4" s="79"/>
      <c r="K4" s="75" t="s">
        <v>2</v>
      </c>
      <c r="L4" s="76"/>
      <c r="M4" s="76"/>
      <c r="N4" s="76"/>
      <c r="O4" s="76"/>
      <c r="P4" s="76"/>
      <c r="Q4" s="76"/>
      <c r="R4" s="77"/>
    </row>
    <row r="5" spans="1:25" s="7" customFormat="1" ht="36.75" customHeight="1" thickBot="1" x14ac:dyDescent="0.3">
      <c r="A5" s="72" t="s">
        <v>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/>
      <c r="P5" s="72" t="s">
        <v>4</v>
      </c>
      <c r="Q5" s="73"/>
      <c r="R5" s="73"/>
      <c r="S5" s="73"/>
      <c r="T5" s="74"/>
      <c r="U5" s="72" t="s">
        <v>35</v>
      </c>
      <c r="V5" s="73"/>
      <c r="W5" s="74"/>
      <c r="X5" s="11" t="s">
        <v>31</v>
      </c>
      <c r="Y5" s="33"/>
    </row>
    <row r="6" spans="1:25" s="7" customFormat="1" ht="15.75" thickBot="1" x14ac:dyDescent="0.3">
      <c r="A6" s="14" t="s">
        <v>10</v>
      </c>
      <c r="B6" s="15" t="s">
        <v>11</v>
      </c>
      <c r="C6" s="15" t="s">
        <v>12</v>
      </c>
      <c r="D6" s="15" t="s">
        <v>13</v>
      </c>
      <c r="E6" s="15" t="s">
        <v>14</v>
      </c>
      <c r="F6" s="15" t="s">
        <v>15</v>
      </c>
      <c r="G6" s="15" t="s">
        <v>64</v>
      </c>
      <c r="H6" s="15" t="s">
        <v>16</v>
      </c>
      <c r="I6" s="15" t="s">
        <v>17</v>
      </c>
      <c r="J6" s="15" t="s">
        <v>65</v>
      </c>
      <c r="K6" s="15" t="s">
        <v>18</v>
      </c>
      <c r="L6" s="15" t="s">
        <v>19</v>
      </c>
      <c r="M6" s="15" t="s">
        <v>20</v>
      </c>
      <c r="N6" s="15" t="s">
        <v>21</v>
      </c>
      <c r="O6" s="15" t="s">
        <v>22</v>
      </c>
      <c r="P6" s="15" t="s">
        <v>23</v>
      </c>
      <c r="Q6" s="15" t="s">
        <v>24</v>
      </c>
      <c r="R6" s="15" t="s">
        <v>25</v>
      </c>
      <c r="S6" s="15" t="s">
        <v>26</v>
      </c>
      <c r="T6" s="15" t="s">
        <v>27</v>
      </c>
      <c r="U6" s="15" t="s">
        <v>28</v>
      </c>
      <c r="V6" s="15" t="s">
        <v>29</v>
      </c>
      <c r="W6" s="15" t="s">
        <v>30</v>
      </c>
      <c r="X6" s="12" t="s">
        <v>66</v>
      </c>
      <c r="Y6" s="33"/>
    </row>
    <row r="7" spans="1:25" s="2" customFormat="1" ht="63.75" thickBot="1" x14ac:dyDescent="0.3">
      <c r="A7" s="22" t="s">
        <v>51</v>
      </c>
      <c r="B7" s="22" t="s">
        <v>50</v>
      </c>
      <c r="C7" s="22" t="s">
        <v>5</v>
      </c>
      <c r="D7" s="22" t="s">
        <v>48</v>
      </c>
      <c r="E7" s="22" t="s">
        <v>6</v>
      </c>
      <c r="F7" s="22" t="s">
        <v>52</v>
      </c>
      <c r="G7" s="22" t="s">
        <v>8</v>
      </c>
      <c r="H7" s="22" t="s">
        <v>57</v>
      </c>
      <c r="I7" s="22" t="s">
        <v>34</v>
      </c>
      <c r="J7" s="22" t="s">
        <v>7</v>
      </c>
      <c r="K7" s="22" t="s">
        <v>47</v>
      </c>
      <c r="L7" s="22" t="s">
        <v>1</v>
      </c>
      <c r="M7" s="23" t="s">
        <v>53</v>
      </c>
      <c r="N7" s="23" t="s">
        <v>63</v>
      </c>
      <c r="O7" s="22" t="s">
        <v>3</v>
      </c>
      <c r="P7" s="22" t="s">
        <v>58</v>
      </c>
      <c r="Q7" s="22" t="s">
        <v>59</v>
      </c>
      <c r="R7" s="22" t="s">
        <v>60</v>
      </c>
      <c r="S7" s="22" t="s">
        <v>61</v>
      </c>
      <c r="T7" s="22" t="s">
        <v>54</v>
      </c>
      <c r="U7" s="22" t="s">
        <v>62</v>
      </c>
      <c r="V7" s="22" t="s">
        <v>32</v>
      </c>
      <c r="W7" s="22" t="s">
        <v>56</v>
      </c>
      <c r="X7" s="22" t="s">
        <v>55</v>
      </c>
      <c r="Y7" s="31" t="s">
        <v>78</v>
      </c>
    </row>
    <row r="8" spans="1:25" s="27" customFormat="1" ht="45" x14ac:dyDescent="0.25">
      <c r="A8" s="83" t="s">
        <v>40</v>
      </c>
      <c r="B8" s="80">
        <v>1</v>
      </c>
      <c r="C8" s="80" t="s">
        <v>38</v>
      </c>
      <c r="D8" s="61">
        <v>0.73809523809523814</v>
      </c>
      <c r="E8" s="64" t="s">
        <v>39</v>
      </c>
      <c r="F8" s="65">
        <f>SUM(M8:M12)/J13</f>
        <v>0</v>
      </c>
      <c r="G8" s="64" t="s">
        <v>49</v>
      </c>
      <c r="H8" s="80">
        <v>5</v>
      </c>
      <c r="I8" s="64" t="s">
        <v>46</v>
      </c>
      <c r="J8" s="10" t="s">
        <v>41</v>
      </c>
      <c r="K8" s="13">
        <v>1</v>
      </c>
      <c r="L8" s="13"/>
      <c r="M8" s="26">
        <f>L8/K8</f>
        <v>0</v>
      </c>
      <c r="N8" s="30">
        <v>1</v>
      </c>
      <c r="O8" s="13" t="str">
        <f>IF(M8&lt;=0.49,"BAJO",IF(M8&lt;=0.79,"MEDIO","ALTO"))</f>
        <v>BAJO</v>
      </c>
      <c r="P8" s="26">
        <f>M8</f>
        <v>0</v>
      </c>
      <c r="Q8" s="13"/>
      <c r="R8" s="13"/>
      <c r="S8" s="13"/>
      <c r="T8" s="26">
        <f>SUM(P8:S8)/4</f>
        <v>0</v>
      </c>
      <c r="U8" s="26">
        <f>SUM(P8:S8)/4</f>
        <v>0</v>
      </c>
      <c r="V8" s="13"/>
      <c r="W8" s="13"/>
      <c r="X8" s="26"/>
      <c r="Y8" s="35">
        <v>42771</v>
      </c>
    </row>
    <row r="9" spans="1:25" s="27" customFormat="1" ht="27" x14ac:dyDescent="0.25">
      <c r="A9" s="83"/>
      <c r="B9" s="81"/>
      <c r="C9" s="81"/>
      <c r="D9" s="62"/>
      <c r="E9" s="64"/>
      <c r="F9" s="65"/>
      <c r="G9" s="64"/>
      <c r="H9" s="81"/>
      <c r="I9" s="64"/>
      <c r="J9" s="10" t="s">
        <v>42</v>
      </c>
      <c r="K9" s="13">
        <v>1</v>
      </c>
      <c r="L9" s="13"/>
      <c r="M9" s="26">
        <f>L9/K9</f>
        <v>0</v>
      </c>
      <c r="N9" s="30">
        <v>1</v>
      </c>
      <c r="O9" s="13" t="str">
        <f>IF(M9&lt;=0.49,"BAJO",IF(M9&lt;=0.79,"MEDIO","ALTO"))</f>
        <v>BAJO</v>
      </c>
      <c r="P9" s="26">
        <f>M9</f>
        <v>0</v>
      </c>
      <c r="Q9" s="13"/>
      <c r="R9" s="13"/>
      <c r="S9" s="13"/>
      <c r="T9" s="26">
        <f t="shared" ref="T9:T12" si="0">SUM(P9:S9)/4</f>
        <v>0</v>
      </c>
      <c r="U9" s="26">
        <f t="shared" ref="U9:U12" si="1">SUM(P9:S9)/4</f>
        <v>0</v>
      </c>
      <c r="V9" s="13"/>
      <c r="W9" s="13"/>
      <c r="X9" s="28"/>
      <c r="Y9" s="34"/>
    </row>
    <row r="10" spans="1:25" s="27" customFormat="1" ht="18" x14ac:dyDescent="0.25">
      <c r="A10" s="83"/>
      <c r="B10" s="81"/>
      <c r="C10" s="81"/>
      <c r="D10" s="62"/>
      <c r="E10" s="64"/>
      <c r="F10" s="65"/>
      <c r="G10" s="64"/>
      <c r="H10" s="81"/>
      <c r="I10" s="64"/>
      <c r="J10" s="10" t="s">
        <v>43</v>
      </c>
      <c r="K10" s="13">
        <v>5</v>
      </c>
      <c r="L10" s="13"/>
      <c r="M10" s="26">
        <f>L10/K10</f>
        <v>0</v>
      </c>
      <c r="N10" s="30">
        <v>1</v>
      </c>
      <c r="O10" s="13" t="str">
        <f>IF(M10&lt;=0.49,"BAJO",IF(M10&lt;=0.79,"MEDIO","ALTO"))</f>
        <v>BAJO</v>
      </c>
      <c r="P10" s="26">
        <f>M10</f>
        <v>0</v>
      </c>
      <c r="Q10" s="13"/>
      <c r="R10" s="13"/>
      <c r="S10" s="13"/>
      <c r="T10" s="26">
        <f t="shared" si="0"/>
        <v>0</v>
      </c>
      <c r="U10" s="26">
        <f t="shared" si="1"/>
        <v>0</v>
      </c>
      <c r="V10" s="13"/>
      <c r="W10" s="13"/>
      <c r="X10" s="28"/>
      <c r="Y10" s="34"/>
    </row>
    <row r="11" spans="1:25" s="27" customFormat="1" ht="18" x14ac:dyDescent="0.25">
      <c r="A11" s="83"/>
      <c r="B11" s="81"/>
      <c r="C11" s="81"/>
      <c r="D11" s="62"/>
      <c r="E11" s="64"/>
      <c r="F11" s="65"/>
      <c r="G11" s="64"/>
      <c r="H11" s="81"/>
      <c r="I11" s="64"/>
      <c r="J11" s="10" t="s">
        <v>44</v>
      </c>
      <c r="K11" s="13">
        <v>5</v>
      </c>
      <c r="L11" s="13"/>
      <c r="M11" s="26">
        <f>L11/K11</f>
        <v>0</v>
      </c>
      <c r="N11" s="30">
        <v>1</v>
      </c>
      <c r="O11" s="13" t="str">
        <f>IF(M11&lt;=0.49,"BAJO",IF(M11&lt;=0.79,"MEDIO","ALTO"))</f>
        <v>BAJO</v>
      </c>
      <c r="P11" s="26">
        <f>M11</f>
        <v>0</v>
      </c>
      <c r="Q11" s="13"/>
      <c r="R11" s="13"/>
      <c r="S11" s="13"/>
      <c r="T11" s="26">
        <f t="shared" si="0"/>
        <v>0</v>
      </c>
      <c r="U11" s="26">
        <f t="shared" si="1"/>
        <v>0</v>
      </c>
      <c r="V11" s="13"/>
      <c r="W11" s="13"/>
      <c r="X11" s="28"/>
      <c r="Y11" s="34"/>
    </row>
    <row r="12" spans="1:25" s="27" customFormat="1" ht="18" x14ac:dyDescent="0.25">
      <c r="A12" s="83"/>
      <c r="B12" s="82"/>
      <c r="C12" s="82"/>
      <c r="D12" s="63"/>
      <c r="E12" s="64"/>
      <c r="F12" s="65"/>
      <c r="G12" s="64"/>
      <c r="H12" s="82"/>
      <c r="I12" s="64"/>
      <c r="J12" s="10" t="s">
        <v>45</v>
      </c>
      <c r="K12" s="13">
        <v>5</v>
      </c>
      <c r="L12" s="13"/>
      <c r="M12" s="26">
        <f>L12/K12</f>
        <v>0</v>
      </c>
      <c r="N12" s="30">
        <v>1</v>
      </c>
      <c r="O12" s="13" t="str">
        <f>IF(M12&lt;=0.49,"BAJO",IF(M12&lt;=0.79,"MEDIO","ALTO"))</f>
        <v>BAJO</v>
      </c>
      <c r="P12" s="26">
        <f>M12</f>
        <v>0</v>
      </c>
      <c r="Q12" s="13"/>
      <c r="R12" s="13"/>
      <c r="S12" s="13"/>
      <c r="T12" s="26">
        <f t="shared" si="0"/>
        <v>0</v>
      </c>
      <c r="U12" s="26">
        <f t="shared" si="1"/>
        <v>0</v>
      </c>
      <c r="V12" s="13"/>
      <c r="W12" s="13"/>
      <c r="X12" s="28"/>
      <c r="Y12" s="34"/>
    </row>
    <row r="13" spans="1:25" x14ac:dyDescent="0.25">
      <c r="A13" s="17"/>
      <c r="B13" s="16"/>
      <c r="C13" s="16"/>
      <c r="D13" s="16">
        <v>2</v>
      </c>
      <c r="E13" s="16"/>
      <c r="F13" s="18"/>
      <c r="G13" s="24"/>
      <c r="H13" s="24"/>
      <c r="I13" s="25"/>
      <c r="J13" s="16">
        <f>COUNTA(J8:J12)</f>
        <v>5</v>
      </c>
      <c r="K13" s="19"/>
      <c r="L13" s="19"/>
      <c r="M13" s="20"/>
      <c r="N13" s="20"/>
      <c r="O13" s="16"/>
      <c r="P13" s="18"/>
      <c r="Q13" s="21"/>
      <c r="R13" s="21"/>
      <c r="S13" s="21"/>
      <c r="T13" s="21"/>
      <c r="U13" s="21"/>
      <c r="V13" s="21"/>
      <c r="W13" s="21"/>
      <c r="X13" s="21"/>
    </row>
    <row r="14" spans="1:25" s="27" customFormat="1" ht="18" x14ac:dyDescent="0.25">
      <c r="A14" s="84" t="s">
        <v>67</v>
      </c>
      <c r="B14" s="80">
        <v>1</v>
      </c>
      <c r="C14" s="80" t="s">
        <v>38</v>
      </c>
      <c r="D14" s="61">
        <f>(F8+F14)/D21</f>
        <v>0.33809523809523812</v>
      </c>
      <c r="E14" s="64" t="s">
        <v>68</v>
      </c>
      <c r="F14" s="65">
        <f>SUM(M14:M20)/J21</f>
        <v>0.67619047619047623</v>
      </c>
      <c r="G14" s="64" t="s">
        <v>70</v>
      </c>
      <c r="H14" s="80">
        <v>30</v>
      </c>
      <c r="I14" s="64" t="s">
        <v>71</v>
      </c>
      <c r="J14" s="10" t="s">
        <v>69</v>
      </c>
      <c r="K14" s="29">
        <v>1</v>
      </c>
      <c r="L14" s="29">
        <v>1</v>
      </c>
      <c r="M14" s="28">
        <f t="shared" ref="M14:M20" si="2">L14/K14</f>
        <v>1</v>
      </c>
      <c r="N14" s="30">
        <v>1</v>
      </c>
      <c r="O14" s="29" t="str">
        <f t="shared" ref="O14:O20" si="3">IF(M14&lt;=0.49,"BAJO",IF(M14&lt;=0.79,"MEDIO","ALTO"))</f>
        <v>ALTO</v>
      </c>
      <c r="P14" s="28">
        <f t="shared" ref="P14:P20" si="4">M14</f>
        <v>1</v>
      </c>
      <c r="Q14" s="29"/>
      <c r="R14" s="29"/>
      <c r="S14" s="29"/>
      <c r="T14" s="28">
        <f>SUM(P14:S14)/4</f>
        <v>0.25</v>
      </c>
      <c r="U14" s="28">
        <f>SUM(P14:S14)/4</f>
        <v>0.25</v>
      </c>
      <c r="V14" s="29"/>
      <c r="W14" s="29"/>
      <c r="X14" s="28"/>
      <c r="Y14" s="34"/>
    </row>
    <row r="15" spans="1:25" s="27" customFormat="1" ht="18" x14ac:dyDescent="0.25">
      <c r="A15" s="84"/>
      <c r="B15" s="81"/>
      <c r="C15" s="81"/>
      <c r="D15" s="62"/>
      <c r="E15" s="64"/>
      <c r="F15" s="65"/>
      <c r="G15" s="64"/>
      <c r="H15" s="81"/>
      <c r="I15" s="64"/>
      <c r="J15" s="10" t="s">
        <v>72</v>
      </c>
      <c r="K15" s="29">
        <v>1</v>
      </c>
      <c r="L15" s="29">
        <v>1</v>
      </c>
      <c r="M15" s="28">
        <f t="shared" si="2"/>
        <v>1</v>
      </c>
      <c r="N15" s="30">
        <v>2</v>
      </c>
      <c r="O15" s="29" t="str">
        <f t="shared" si="3"/>
        <v>ALTO</v>
      </c>
      <c r="P15" s="28">
        <f t="shared" si="4"/>
        <v>1</v>
      </c>
      <c r="Q15" s="29"/>
      <c r="R15" s="29"/>
      <c r="S15" s="29"/>
      <c r="T15" s="28">
        <f t="shared" ref="T15:T20" si="5">SUM(P15:S15)/4</f>
        <v>0.25</v>
      </c>
      <c r="U15" s="28">
        <f t="shared" ref="U15:U20" si="6">SUM(P15:S15)/4</f>
        <v>0.25</v>
      </c>
      <c r="V15" s="29"/>
      <c r="W15" s="29"/>
      <c r="X15" s="28"/>
      <c r="Y15" s="34"/>
    </row>
    <row r="16" spans="1:25" s="27" customFormat="1" ht="18" x14ac:dyDescent="0.25">
      <c r="A16" s="84"/>
      <c r="B16" s="81"/>
      <c r="C16" s="81"/>
      <c r="D16" s="62"/>
      <c r="E16" s="64"/>
      <c r="F16" s="65"/>
      <c r="G16" s="64"/>
      <c r="H16" s="81"/>
      <c r="I16" s="64"/>
      <c r="J16" s="10" t="s">
        <v>73</v>
      </c>
      <c r="K16" s="29">
        <v>30</v>
      </c>
      <c r="L16" s="29">
        <v>15</v>
      </c>
      <c r="M16" s="28">
        <f t="shared" si="2"/>
        <v>0.5</v>
      </c>
      <c r="N16" s="30">
        <v>2</v>
      </c>
      <c r="O16" s="29" t="str">
        <f t="shared" si="3"/>
        <v>MEDIO</v>
      </c>
      <c r="P16" s="28">
        <f t="shared" si="4"/>
        <v>0.5</v>
      </c>
      <c r="Q16" s="29"/>
      <c r="R16" s="29"/>
      <c r="S16" s="29"/>
      <c r="T16" s="28">
        <f t="shared" si="5"/>
        <v>0.125</v>
      </c>
      <c r="U16" s="28">
        <f t="shared" si="6"/>
        <v>0.125</v>
      </c>
      <c r="V16" s="29"/>
      <c r="W16" s="29"/>
      <c r="X16" s="28"/>
      <c r="Y16" s="34"/>
    </row>
    <row r="17" spans="1:25" s="27" customFormat="1" ht="27" x14ac:dyDescent="0.25">
      <c r="A17" s="84"/>
      <c r="B17" s="81"/>
      <c r="C17" s="81"/>
      <c r="D17" s="62"/>
      <c r="E17" s="64"/>
      <c r="F17" s="65"/>
      <c r="G17" s="64"/>
      <c r="H17" s="81"/>
      <c r="I17" s="64"/>
      <c r="J17" s="10" t="s">
        <v>74</v>
      </c>
      <c r="K17" s="29">
        <v>1</v>
      </c>
      <c r="L17" s="29">
        <v>1</v>
      </c>
      <c r="M17" s="28">
        <f t="shared" si="2"/>
        <v>1</v>
      </c>
      <c r="N17" s="30">
        <v>2</v>
      </c>
      <c r="O17" s="29" t="str">
        <f t="shared" si="3"/>
        <v>ALTO</v>
      </c>
      <c r="P17" s="28">
        <f t="shared" si="4"/>
        <v>1</v>
      </c>
      <c r="Q17" s="29"/>
      <c r="R17" s="29"/>
      <c r="S17" s="29"/>
      <c r="T17" s="28">
        <f t="shared" si="5"/>
        <v>0.25</v>
      </c>
      <c r="U17" s="28">
        <f t="shared" si="6"/>
        <v>0.25</v>
      </c>
      <c r="V17" s="29"/>
      <c r="W17" s="29"/>
      <c r="X17" s="28"/>
      <c r="Y17" s="34"/>
    </row>
    <row r="18" spans="1:25" s="27" customFormat="1" ht="18" x14ac:dyDescent="0.25">
      <c r="A18" s="84"/>
      <c r="B18" s="81"/>
      <c r="C18" s="81"/>
      <c r="D18" s="62"/>
      <c r="E18" s="64"/>
      <c r="F18" s="65"/>
      <c r="G18" s="64"/>
      <c r="H18" s="81"/>
      <c r="I18" s="64"/>
      <c r="J18" s="10" t="s">
        <v>75</v>
      </c>
      <c r="K18" s="29">
        <v>5</v>
      </c>
      <c r="L18" s="29">
        <v>2</v>
      </c>
      <c r="M18" s="28">
        <f t="shared" si="2"/>
        <v>0.4</v>
      </c>
      <c r="N18" s="30">
        <v>2</v>
      </c>
      <c r="O18" s="29" t="str">
        <f t="shared" si="3"/>
        <v>BAJO</v>
      </c>
      <c r="P18" s="28">
        <f t="shared" si="4"/>
        <v>0.4</v>
      </c>
      <c r="Q18" s="29"/>
      <c r="R18" s="29"/>
      <c r="S18" s="29"/>
      <c r="T18" s="28">
        <f t="shared" si="5"/>
        <v>0.1</v>
      </c>
      <c r="U18" s="28">
        <f t="shared" si="6"/>
        <v>0.1</v>
      </c>
      <c r="V18" s="29"/>
      <c r="W18" s="29"/>
      <c r="X18" s="28"/>
      <c r="Y18" s="34"/>
    </row>
    <row r="19" spans="1:25" s="27" customFormat="1" x14ac:dyDescent="0.25">
      <c r="A19" s="84"/>
      <c r="B19" s="81"/>
      <c r="C19" s="81"/>
      <c r="D19" s="62"/>
      <c r="E19" s="64"/>
      <c r="F19" s="65"/>
      <c r="G19" s="64"/>
      <c r="H19" s="81"/>
      <c r="I19" s="64"/>
      <c r="J19" s="10" t="s">
        <v>76</v>
      </c>
      <c r="K19" s="29">
        <v>30</v>
      </c>
      <c r="L19" s="29">
        <v>15</v>
      </c>
      <c r="M19" s="28">
        <f t="shared" si="2"/>
        <v>0.5</v>
      </c>
      <c r="N19" s="30">
        <v>2</v>
      </c>
      <c r="O19" s="29" t="str">
        <f t="shared" si="3"/>
        <v>MEDIO</v>
      </c>
      <c r="P19" s="28">
        <f t="shared" si="4"/>
        <v>0.5</v>
      </c>
      <c r="Q19" s="29"/>
      <c r="R19" s="29"/>
      <c r="S19" s="29"/>
      <c r="T19" s="28">
        <f t="shared" si="5"/>
        <v>0.125</v>
      </c>
      <c r="U19" s="28">
        <f t="shared" si="6"/>
        <v>0.125</v>
      </c>
      <c r="V19" s="29"/>
      <c r="W19" s="29"/>
      <c r="X19" s="28"/>
      <c r="Y19" s="34"/>
    </row>
    <row r="20" spans="1:25" s="27" customFormat="1" x14ac:dyDescent="0.25">
      <c r="A20" s="84"/>
      <c r="B20" s="82"/>
      <c r="C20" s="82"/>
      <c r="D20" s="63"/>
      <c r="E20" s="64"/>
      <c r="F20" s="65"/>
      <c r="G20" s="64"/>
      <c r="H20" s="82"/>
      <c r="I20" s="64"/>
      <c r="J20" s="10" t="s">
        <v>77</v>
      </c>
      <c r="K20" s="29">
        <v>3</v>
      </c>
      <c r="L20" s="29">
        <v>1</v>
      </c>
      <c r="M20" s="28">
        <f t="shared" si="2"/>
        <v>0.33333333333333331</v>
      </c>
      <c r="N20" s="30">
        <v>2</v>
      </c>
      <c r="O20" s="29" t="str">
        <f t="shared" si="3"/>
        <v>BAJO</v>
      </c>
      <c r="P20" s="28">
        <f t="shared" si="4"/>
        <v>0.33333333333333331</v>
      </c>
      <c r="Q20" s="29"/>
      <c r="R20" s="29"/>
      <c r="S20" s="29"/>
      <c r="T20" s="28">
        <f t="shared" si="5"/>
        <v>8.3333333333333329E-2</v>
      </c>
      <c r="U20" s="28">
        <f t="shared" si="6"/>
        <v>8.3333333333333329E-2</v>
      </c>
      <c r="V20" s="29"/>
      <c r="W20" s="29"/>
      <c r="X20" s="28"/>
      <c r="Y20" s="34"/>
    </row>
    <row r="21" spans="1:25" x14ac:dyDescent="0.25">
      <c r="A21" s="17"/>
      <c r="B21" s="16"/>
      <c r="C21" s="16"/>
      <c r="D21" s="16">
        <v>2</v>
      </c>
      <c r="E21" s="16"/>
      <c r="F21" s="18"/>
      <c r="G21" s="24"/>
      <c r="H21" s="24"/>
      <c r="I21" s="25"/>
      <c r="J21" s="16">
        <f>COUNTA(J14:J20)</f>
        <v>7</v>
      </c>
      <c r="K21" s="19"/>
      <c r="L21" s="19"/>
      <c r="M21" s="20"/>
      <c r="N21" s="20"/>
      <c r="O21" s="16"/>
      <c r="P21" s="18"/>
      <c r="Q21" s="21"/>
      <c r="R21" s="21"/>
      <c r="S21" s="21"/>
      <c r="T21" s="21"/>
      <c r="U21" s="21"/>
      <c r="V21" s="21"/>
      <c r="W21" s="21"/>
      <c r="X21" s="21"/>
    </row>
  </sheetData>
  <mergeCells count="27">
    <mergeCell ref="I14:I20"/>
    <mergeCell ref="D14:D20"/>
    <mergeCell ref="E14:E20"/>
    <mergeCell ref="F14:F20"/>
    <mergeCell ref="G14:G20"/>
    <mergeCell ref="H14:H20"/>
    <mergeCell ref="A8:A12"/>
    <mergeCell ref="C8:C12"/>
    <mergeCell ref="A14:A20"/>
    <mergeCell ref="B14:B20"/>
    <mergeCell ref="C14:C20"/>
    <mergeCell ref="D8:D12"/>
    <mergeCell ref="E8:E12"/>
    <mergeCell ref="F8:F12"/>
    <mergeCell ref="A1:X1"/>
    <mergeCell ref="A2:X2"/>
    <mergeCell ref="A3:X3"/>
    <mergeCell ref="U5:W5"/>
    <mergeCell ref="A5:J5"/>
    <mergeCell ref="K4:R4"/>
    <mergeCell ref="A4:J4"/>
    <mergeCell ref="K5:O5"/>
    <mergeCell ref="P5:T5"/>
    <mergeCell ref="G8:G12"/>
    <mergeCell ref="I8:I12"/>
    <mergeCell ref="B8:B12"/>
    <mergeCell ref="H8:H12"/>
  </mergeCells>
  <conditionalFormatting sqref="O8:O12">
    <cfRule type="expression" dxfId="35" priority="4">
      <formula>$O8="BAJO"</formula>
    </cfRule>
    <cfRule type="expression" dxfId="34" priority="5">
      <formula>$O8="MEDIO"</formula>
    </cfRule>
    <cfRule type="expression" dxfId="33" priority="6">
      <formula>$O8="ALTO"</formula>
    </cfRule>
  </conditionalFormatting>
  <conditionalFormatting sqref="O14:O20">
    <cfRule type="expression" dxfId="32" priority="1">
      <formula>$O14="BAJO"</formula>
    </cfRule>
    <cfRule type="expression" dxfId="31" priority="2">
      <formula>$O14="MEDIO"</formula>
    </cfRule>
    <cfRule type="expression" dxfId="30" priority="3">
      <formula>$O14="ALTO"</formula>
    </cfRule>
  </conditionalFormatting>
  <hyperlinks>
    <hyperlink ref="A8:A12" r:id="rId1" display="Deforestación y ampliación de la frontera agricola"/>
  </hyperlinks>
  <pageMargins left="0.70866141732283472" right="0.70866141732283472" top="0.74803149606299213" bottom="0.74803149606299213" header="0.31496062992125984" footer="0.31496062992125984"/>
  <pageSetup scale="4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tabSelected="1" topLeftCell="A13" zoomScaleNormal="100" workbookViewId="0">
      <selection activeCell="C7" sqref="C7:C13"/>
    </sheetView>
  </sheetViews>
  <sheetFormatPr baseColWidth="10" defaultColWidth="11.42578125" defaultRowHeight="15" x14ac:dyDescent="0.25"/>
  <cols>
    <col min="1" max="1" width="15" style="42" bestFit="1" customWidth="1"/>
    <col min="2" max="2" width="14" style="43" bestFit="1" customWidth="1"/>
    <col min="3" max="3" width="11.7109375" style="42" customWidth="1"/>
    <col min="4" max="4" width="10.5703125" style="43" customWidth="1"/>
    <col min="5" max="5" width="24.5703125" style="43" customWidth="1"/>
    <col min="6" max="6" width="12" style="44" customWidth="1"/>
    <col min="7" max="7" width="15.7109375" style="45" customWidth="1"/>
    <col min="8" max="8" width="13.140625" style="45" customWidth="1"/>
    <col min="9" max="9" width="17" style="45" customWidth="1"/>
    <col min="10" max="10" width="30.5703125" style="44" customWidth="1"/>
    <col min="11" max="11" width="12" style="40" customWidth="1"/>
    <col min="12" max="15" width="10.42578125" style="40" bestFit="1" customWidth="1"/>
    <col min="16" max="16" width="11.85546875" style="40" bestFit="1" customWidth="1"/>
    <col min="17" max="17" width="9.85546875" style="8" customWidth="1"/>
    <col min="18" max="18" width="13.7109375" style="40" bestFit="1" customWidth="1"/>
    <col min="19" max="16384" width="11.42578125" style="36"/>
  </cols>
  <sheetData>
    <row r="1" spans="1:18" ht="21" x14ac:dyDescent="0.35">
      <c r="A1" s="116" t="s">
        <v>85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18" ht="21" x14ac:dyDescent="0.35">
      <c r="A2" s="116" t="s">
        <v>101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18" ht="23.25" x14ac:dyDescent="0.35">
      <c r="A3" s="117" t="s">
        <v>119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</row>
    <row r="4" spans="1:18" s="38" customForma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8" s="39" customFormat="1" ht="31.5" customHeight="1" x14ac:dyDescent="0.25">
      <c r="A5" s="105" t="s">
        <v>80</v>
      </c>
      <c r="B5" s="105" t="s">
        <v>81</v>
      </c>
      <c r="C5" s="105" t="s">
        <v>5</v>
      </c>
      <c r="D5" s="105" t="s">
        <v>48</v>
      </c>
      <c r="E5" s="105" t="s">
        <v>6</v>
      </c>
      <c r="F5" s="105" t="s">
        <v>52</v>
      </c>
      <c r="G5" s="105" t="s">
        <v>8</v>
      </c>
      <c r="H5" s="105" t="s">
        <v>57</v>
      </c>
      <c r="I5" s="105" t="s">
        <v>34</v>
      </c>
      <c r="J5" s="105" t="s">
        <v>7</v>
      </c>
      <c r="K5" s="105" t="s">
        <v>47</v>
      </c>
      <c r="L5" s="105" t="s">
        <v>87</v>
      </c>
      <c r="M5" s="105"/>
      <c r="N5" s="105"/>
      <c r="O5" s="105"/>
      <c r="P5" s="105" t="s">
        <v>88</v>
      </c>
      <c r="Q5" s="112" t="s">
        <v>53</v>
      </c>
      <c r="R5" s="105" t="s">
        <v>86</v>
      </c>
    </row>
    <row r="6" spans="1:18" s="39" customFormat="1" ht="27.75" customHeight="1" x14ac:dyDescent="0.25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41" t="s">
        <v>79</v>
      </c>
      <c r="M6" s="41" t="s">
        <v>82</v>
      </c>
      <c r="N6" s="41" t="s">
        <v>83</v>
      </c>
      <c r="O6" s="41" t="s">
        <v>84</v>
      </c>
      <c r="P6" s="105"/>
      <c r="Q6" s="112"/>
      <c r="R6" s="105"/>
    </row>
    <row r="7" spans="1:18" s="39" customFormat="1" ht="34.5" customHeight="1" x14ac:dyDescent="0.25">
      <c r="A7" s="118"/>
      <c r="B7" s="113">
        <v>1</v>
      </c>
      <c r="C7" s="113" t="s">
        <v>89</v>
      </c>
      <c r="D7" s="114">
        <f>F7</f>
        <v>0</v>
      </c>
      <c r="E7" s="115" t="s">
        <v>90</v>
      </c>
      <c r="F7" s="114">
        <f>SUM(Q7:Q13)/6</f>
        <v>0</v>
      </c>
      <c r="G7" s="113" t="s">
        <v>91</v>
      </c>
      <c r="H7" s="115" t="s">
        <v>92</v>
      </c>
      <c r="I7" s="113" t="s">
        <v>93</v>
      </c>
      <c r="J7" s="50" t="s">
        <v>94</v>
      </c>
      <c r="K7" s="46">
        <v>1</v>
      </c>
      <c r="L7" s="46"/>
      <c r="M7" s="47"/>
      <c r="N7" s="47"/>
      <c r="O7" s="47"/>
      <c r="P7" s="48">
        <f t="shared" ref="P7" si="0">SUM(L7:O7)</f>
        <v>0</v>
      </c>
      <c r="Q7" s="49">
        <f t="shared" ref="Q7" si="1">P7/K7</f>
        <v>0</v>
      </c>
      <c r="R7" s="48" t="str">
        <f t="shared" ref="R7" si="2">IF(Q7&lt;=0.49,"BAJO",IF(Q7&lt;=0.79,"MEDIO","ALTO"))</f>
        <v>BAJO</v>
      </c>
    </row>
    <row r="8" spans="1:18" s="27" customFormat="1" x14ac:dyDescent="0.25">
      <c r="A8" s="118"/>
      <c r="B8" s="113"/>
      <c r="C8" s="113"/>
      <c r="D8" s="114"/>
      <c r="E8" s="115"/>
      <c r="F8" s="114"/>
      <c r="G8" s="113"/>
      <c r="H8" s="115"/>
      <c r="I8" s="113"/>
      <c r="J8" s="51" t="s">
        <v>95</v>
      </c>
      <c r="K8" s="48">
        <v>1</v>
      </c>
      <c r="L8" s="48"/>
      <c r="M8" s="48"/>
      <c r="N8" s="48"/>
      <c r="O8" s="48"/>
      <c r="P8" s="48">
        <f>SUM(L8:O8)</f>
        <v>0</v>
      </c>
      <c r="Q8" s="49">
        <f>P8/K8</f>
        <v>0</v>
      </c>
      <c r="R8" s="48" t="str">
        <f>IF(Q8&lt;=0.49,"BAJO",IF(Q8&lt;=0.79,"MEDIO","ALTO"))</f>
        <v>BAJO</v>
      </c>
    </row>
    <row r="9" spans="1:18" s="27" customFormat="1" ht="18.75" customHeight="1" x14ac:dyDescent="0.25">
      <c r="A9" s="118"/>
      <c r="B9" s="113"/>
      <c r="C9" s="113"/>
      <c r="D9" s="114"/>
      <c r="E9" s="115"/>
      <c r="F9" s="114"/>
      <c r="G9" s="113"/>
      <c r="H9" s="115"/>
      <c r="I9" s="113"/>
      <c r="J9" s="51" t="s">
        <v>96</v>
      </c>
      <c r="K9" s="48">
        <v>1</v>
      </c>
      <c r="L9" s="48"/>
      <c r="M9" s="48"/>
      <c r="N9" s="48"/>
      <c r="O9" s="48"/>
      <c r="P9" s="48">
        <f t="shared" ref="P9:P10" si="3">SUM(L9:O9)</f>
        <v>0</v>
      </c>
      <c r="Q9" s="49">
        <f t="shared" ref="Q9:Q10" si="4">P9/K9</f>
        <v>0</v>
      </c>
      <c r="R9" s="48" t="str">
        <f t="shared" ref="R9" si="5">IF(Q9&lt;=0.49,"BAJO",IF(Q9&lt;=0.79,"MEDIO","ALTO"))</f>
        <v>BAJO</v>
      </c>
    </row>
    <row r="10" spans="1:18" s="27" customFormat="1" ht="26.25" customHeight="1" x14ac:dyDescent="0.25">
      <c r="A10" s="118"/>
      <c r="B10" s="113"/>
      <c r="C10" s="113"/>
      <c r="D10" s="114"/>
      <c r="E10" s="115"/>
      <c r="F10" s="114"/>
      <c r="G10" s="113"/>
      <c r="H10" s="115"/>
      <c r="I10" s="113"/>
      <c r="J10" s="51" t="s">
        <v>97</v>
      </c>
      <c r="K10" s="48">
        <v>1</v>
      </c>
      <c r="L10" s="48"/>
      <c r="M10" s="48"/>
      <c r="N10" s="48"/>
      <c r="O10" s="48"/>
      <c r="P10" s="48">
        <f t="shared" si="3"/>
        <v>0</v>
      </c>
      <c r="Q10" s="49">
        <f t="shared" si="4"/>
        <v>0</v>
      </c>
      <c r="R10" s="48" t="str">
        <f>IF(Q10&lt;=0.49,"BAJO",IF(Q10&lt;=0.79,"MEDIO","ALTO"))</f>
        <v>BAJO</v>
      </c>
    </row>
    <row r="11" spans="1:18" s="27" customFormat="1" ht="22.5" customHeight="1" x14ac:dyDescent="0.25">
      <c r="A11" s="118"/>
      <c r="B11" s="113"/>
      <c r="C11" s="113"/>
      <c r="D11" s="114"/>
      <c r="E11" s="115"/>
      <c r="F11" s="114"/>
      <c r="G11" s="113"/>
      <c r="H11" s="115"/>
      <c r="I11" s="113"/>
      <c r="J11" s="51" t="s">
        <v>98</v>
      </c>
      <c r="K11" s="54">
        <v>1</v>
      </c>
      <c r="L11" s="54"/>
      <c r="M11" s="54"/>
      <c r="N11" s="54"/>
      <c r="O11" s="54"/>
      <c r="P11" s="54">
        <f>SUM(L11:O11)</f>
        <v>0</v>
      </c>
      <c r="Q11" s="53">
        <f>P11/K11</f>
        <v>0</v>
      </c>
      <c r="R11" s="54" t="str">
        <f>IF(Q11&lt;=0.49,"BAJO",IF(Q11&lt;=0.79,"MEDIO","ALTO"))</f>
        <v>BAJO</v>
      </c>
    </row>
    <row r="12" spans="1:18" s="27" customFormat="1" ht="42" customHeight="1" x14ac:dyDescent="0.25">
      <c r="A12" s="118"/>
      <c r="B12" s="113"/>
      <c r="C12" s="113"/>
      <c r="D12" s="114"/>
      <c r="E12" s="115"/>
      <c r="F12" s="114"/>
      <c r="G12" s="113"/>
      <c r="H12" s="115"/>
      <c r="I12" s="113"/>
      <c r="J12" s="51" t="s">
        <v>99</v>
      </c>
      <c r="K12" s="54">
        <v>1</v>
      </c>
      <c r="L12" s="54"/>
      <c r="M12" s="54"/>
      <c r="N12" s="54"/>
      <c r="O12" s="54"/>
      <c r="P12" s="54">
        <f>SUM(L12:O12)</f>
        <v>0</v>
      </c>
      <c r="Q12" s="53">
        <f>P12/K12</f>
        <v>0</v>
      </c>
      <c r="R12" s="54" t="str">
        <f>IF(Q12&lt;=0.49,"BAJO",IF(Q12&lt;=0.79,"MEDIO","ALTO"))</f>
        <v>BAJO</v>
      </c>
    </row>
    <row r="13" spans="1:18" s="27" customFormat="1" ht="27.75" customHeight="1" x14ac:dyDescent="0.25">
      <c r="A13" s="118"/>
      <c r="B13" s="113"/>
      <c r="C13" s="113"/>
      <c r="D13" s="114"/>
      <c r="E13" s="115"/>
      <c r="F13" s="114"/>
      <c r="G13" s="113"/>
      <c r="H13" s="115"/>
      <c r="I13" s="113"/>
      <c r="J13" s="51" t="s">
        <v>100</v>
      </c>
      <c r="K13" s="48">
        <v>1</v>
      </c>
      <c r="L13" s="48"/>
      <c r="M13" s="48"/>
      <c r="N13" s="48"/>
      <c r="O13" s="48"/>
      <c r="P13" s="48">
        <f>SUM(L13:O13)</f>
        <v>0</v>
      </c>
      <c r="Q13" s="49">
        <f>P13/K13</f>
        <v>0</v>
      </c>
      <c r="R13" s="48" t="str">
        <f>IF(Q10&lt;=0.49,"BAJO",IF(Q10&lt;=0.79,"MEDIO","ALTO"))</f>
        <v>BAJO</v>
      </c>
    </row>
    <row r="15" spans="1:18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</row>
    <row r="16" spans="1:18" ht="24.75" customHeight="1" x14ac:dyDescent="0.25">
      <c r="A16" s="105" t="s">
        <v>80</v>
      </c>
      <c r="B16" s="105" t="s">
        <v>81</v>
      </c>
      <c r="C16" s="105" t="s">
        <v>5</v>
      </c>
      <c r="D16" s="105" t="s">
        <v>48</v>
      </c>
      <c r="E16" s="105" t="s">
        <v>6</v>
      </c>
      <c r="F16" s="105" t="s">
        <v>52</v>
      </c>
      <c r="G16" s="105" t="s">
        <v>8</v>
      </c>
      <c r="H16" s="105" t="s">
        <v>57</v>
      </c>
      <c r="I16" s="105" t="s">
        <v>34</v>
      </c>
      <c r="J16" s="105" t="s">
        <v>7</v>
      </c>
      <c r="K16" s="105" t="s">
        <v>47</v>
      </c>
      <c r="L16" s="105" t="s">
        <v>87</v>
      </c>
      <c r="M16" s="105"/>
      <c r="N16" s="105"/>
      <c r="O16" s="105"/>
      <c r="P16" s="105" t="s">
        <v>88</v>
      </c>
      <c r="Q16" s="112" t="s">
        <v>53</v>
      </c>
      <c r="R16" s="105" t="s">
        <v>86</v>
      </c>
    </row>
    <row r="17" spans="1:18" ht="27" customHeight="1" x14ac:dyDescent="0.25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52" t="s">
        <v>79</v>
      </c>
      <c r="M17" s="52" t="s">
        <v>82</v>
      </c>
      <c r="N17" s="52" t="s">
        <v>83</v>
      </c>
      <c r="O17" s="52" t="s">
        <v>84</v>
      </c>
      <c r="P17" s="105"/>
      <c r="Q17" s="112"/>
      <c r="R17" s="105"/>
    </row>
    <row r="18" spans="1:18" x14ac:dyDescent="0.25">
      <c r="A18" s="101"/>
      <c r="B18" s="104"/>
      <c r="C18" s="104" t="s">
        <v>120</v>
      </c>
      <c r="D18" s="106">
        <f>F18</f>
        <v>0</v>
      </c>
      <c r="E18" s="109" t="s">
        <v>102</v>
      </c>
      <c r="F18" s="106">
        <f>SUM(Q18:Q23)/6</f>
        <v>0</v>
      </c>
      <c r="G18" s="104"/>
      <c r="H18" s="109" t="s">
        <v>111</v>
      </c>
      <c r="I18" s="104"/>
      <c r="J18" s="50"/>
      <c r="K18" s="46">
        <v>1</v>
      </c>
      <c r="L18" s="46"/>
      <c r="M18" s="47"/>
      <c r="N18" s="47"/>
      <c r="O18" s="47"/>
      <c r="P18" s="48">
        <f t="shared" ref="P18" si="6">SUM(L18:O18)</f>
        <v>0</v>
      </c>
      <c r="Q18" s="49">
        <f t="shared" ref="Q18" si="7">P18/K18</f>
        <v>0</v>
      </c>
      <c r="R18" s="48" t="str">
        <f t="shared" ref="R18" si="8">IF(Q18&lt;=0.49,"BAJO",IF(Q18&lt;=0.79,"MEDIO","ALTO"))</f>
        <v>BAJO</v>
      </c>
    </row>
    <row r="19" spans="1:18" x14ac:dyDescent="0.25">
      <c r="A19" s="102"/>
      <c r="B19" s="97"/>
      <c r="C19" s="97"/>
      <c r="D19" s="107"/>
      <c r="E19" s="110"/>
      <c r="F19" s="107"/>
      <c r="G19" s="97"/>
      <c r="H19" s="110"/>
      <c r="I19" s="97"/>
      <c r="J19" s="51"/>
      <c r="K19" s="48">
        <v>1</v>
      </c>
      <c r="L19" s="48"/>
      <c r="M19" s="48"/>
      <c r="N19" s="48"/>
      <c r="O19" s="48"/>
      <c r="P19" s="48">
        <f>SUM(L19:O19)</f>
        <v>0</v>
      </c>
      <c r="Q19" s="49">
        <f>P19/K19</f>
        <v>0</v>
      </c>
      <c r="R19" s="48" t="str">
        <f>IF(Q19&lt;=0.49,"BAJO",IF(Q19&lt;=0.79,"MEDIO","ALTO"))</f>
        <v>BAJO</v>
      </c>
    </row>
    <row r="20" spans="1:18" x14ac:dyDescent="0.25">
      <c r="A20" s="102"/>
      <c r="B20" s="97"/>
      <c r="C20" s="97"/>
      <c r="D20" s="107"/>
      <c r="E20" s="110"/>
      <c r="F20" s="107"/>
      <c r="G20" s="97"/>
      <c r="H20" s="110"/>
      <c r="I20" s="97"/>
      <c r="J20" s="51"/>
      <c r="K20" s="48">
        <v>1</v>
      </c>
      <c r="L20" s="48"/>
      <c r="M20" s="48"/>
      <c r="N20" s="48"/>
      <c r="O20" s="48"/>
      <c r="P20" s="48">
        <f t="shared" ref="P20:P23" si="9">SUM(L20:O20)</f>
        <v>0</v>
      </c>
      <c r="Q20" s="49">
        <f t="shared" ref="Q20:Q23" si="10">P20/K20</f>
        <v>0</v>
      </c>
      <c r="R20" s="48" t="str">
        <f t="shared" ref="R20:R23" si="11">IF(Q20&lt;=0.49,"BAJO",IF(Q20&lt;=0.79,"MEDIO","ALTO"))</f>
        <v>BAJO</v>
      </c>
    </row>
    <row r="21" spans="1:18" x14ac:dyDescent="0.25">
      <c r="A21" s="102"/>
      <c r="B21" s="97"/>
      <c r="C21" s="97"/>
      <c r="D21" s="107"/>
      <c r="E21" s="110"/>
      <c r="F21" s="107"/>
      <c r="G21" s="97"/>
      <c r="H21" s="110"/>
      <c r="I21" s="97"/>
      <c r="J21" s="51"/>
      <c r="K21" s="48">
        <v>1</v>
      </c>
      <c r="L21" s="48"/>
      <c r="M21" s="48"/>
      <c r="N21" s="48"/>
      <c r="O21" s="48"/>
      <c r="P21" s="48">
        <f t="shared" si="9"/>
        <v>0</v>
      </c>
      <c r="Q21" s="49">
        <f t="shared" si="10"/>
        <v>0</v>
      </c>
      <c r="R21" s="48" t="str">
        <f t="shared" si="11"/>
        <v>BAJO</v>
      </c>
    </row>
    <row r="22" spans="1:18" ht="24.75" customHeight="1" x14ac:dyDescent="0.25">
      <c r="A22" s="102"/>
      <c r="B22" s="97"/>
      <c r="C22" s="97"/>
      <c r="D22" s="107"/>
      <c r="E22" s="110"/>
      <c r="F22" s="107"/>
      <c r="G22" s="97"/>
      <c r="H22" s="110"/>
      <c r="I22" s="97"/>
      <c r="J22" s="51"/>
      <c r="K22" s="48">
        <v>1</v>
      </c>
      <c r="L22" s="48"/>
      <c r="M22" s="48"/>
      <c r="N22" s="48"/>
      <c r="O22" s="48"/>
      <c r="P22" s="48">
        <f t="shared" si="9"/>
        <v>0</v>
      </c>
      <c r="Q22" s="49">
        <f t="shared" si="10"/>
        <v>0</v>
      </c>
      <c r="R22" s="48" t="str">
        <f t="shared" si="11"/>
        <v>BAJO</v>
      </c>
    </row>
    <row r="23" spans="1:18" ht="28.5" customHeight="1" x14ac:dyDescent="0.25">
      <c r="A23" s="103"/>
      <c r="B23" s="98"/>
      <c r="C23" s="98"/>
      <c r="D23" s="108"/>
      <c r="E23" s="111"/>
      <c r="F23" s="108"/>
      <c r="G23" s="98"/>
      <c r="H23" s="111"/>
      <c r="I23" s="98"/>
      <c r="J23" s="51"/>
      <c r="K23" s="48">
        <v>1</v>
      </c>
      <c r="L23" s="48"/>
      <c r="M23" s="48"/>
      <c r="N23" s="48"/>
      <c r="O23" s="48"/>
      <c r="P23" s="48">
        <f t="shared" si="9"/>
        <v>0</v>
      </c>
      <c r="Q23" s="49">
        <f t="shared" si="10"/>
        <v>0</v>
      </c>
      <c r="R23" s="48" t="str">
        <f t="shared" si="11"/>
        <v>BAJO</v>
      </c>
    </row>
    <row r="25" spans="1:18" ht="15" customHeight="1" x14ac:dyDescent="0.25">
      <c r="A25" s="85" t="s">
        <v>80</v>
      </c>
      <c r="B25" s="85" t="s">
        <v>81</v>
      </c>
      <c r="C25" s="85" t="s">
        <v>5</v>
      </c>
      <c r="D25" s="85" t="s">
        <v>48</v>
      </c>
      <c r="E25" s="85" t="s">
        <v>6</v>
      </c>
      <c r="F25" s="85" t="s">
        <v>52</v>
      </c>
      <c r="G25" s="85" t="s">
        <v>8</v>
      </c>
      <c r="H25" s="85" t="s">
        <v>57</v>
      </c>
      <c r="I25" s="85" t="s">
        <v>34</v>
      </c>
      <c r="J25" s="85" t="s">
        <v>7</v>
      </c>
      <c r="K25" s="85" t="s">
        <v>47</v>
      </c>
      <c r="L25" s="91" t="s">
        <v>87</v>
      </c>
      <c r="M25" s="92"/>
      <c r="N25" s="92"/>
      <c r="O25" s="93"/>
      <c r="P25" s="85" t="s">
        <v>88</v>
      </c>
      <c r="Q25" s="88" t="s">
        <v>53</v>
      </c>
      <c r="R25" s="85" t="s">
        <v>86</v>
      </c>
    </row>
    <row r="26" spans="1:18" ht="24.75" customHeight="1" x14ac:dyDescent="0.25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94"/>
      <c r="M26" s="95"/>
      <c r="N26" s="95"/>
      <c r="O26" s="96"/>
      <c r="P26" s="86"/>
      <c r="Q26" s="89"/>
      <c r="R26" s="86"/>
    </row>
    <row r="27" spans="1:18" ht="41.25" customHeight="1" x14ac:dyDescent="0.25">
      <c r="A27" s="86"/>
      <c r="B27" s="86"/>
      <c r="C27" s="86"/>
      <c r="D27" s="87"/>
      <c r="E27" s="87"/>
      <c r="F27" s="87"/>
      <c r="G27" s="87"/>
      <c r="H27" s="87"/>
      <c r="I27" s="87"/>
      <c r="J27" s="87"/>
      <c r="K27" s="87"/>
      <c r="L27" s="55" t="s">
        <v>79</v>
      </c>
      <c r="M27" s="55" t="s">
        <v>82</v>
      </c>
      <c r="N27" s="55" t="s">
        <v>83</v>
      </c>
      <c r="O27" s="55" t="s">
        <v>84</v>
      </c>
      <c r="P27" s="87"/>
      <c r="Q27" s="90"/>
      <c r="R27" s="87"/>
    </row>
    <row r="28" spans="1:18" x14ac:dyDescent="0.25">
      <c r="A28" s="59"/>
      <c r="B28" s="97"/>
      <c r="C28" s="97" t="s">
        <v>89</v>
      </c>
      <c r="D28" s="106">
        <f>F28</f>
        <v>0</v>
      </c>
      <c r="E28" s="109" t="s">
        <v>103</v>
      </c>
      <c r="F28" s="106">
        <f>SUM(Q28:Q33)/6</f>
        <v>0</v>
      </c>
      <c r="G28" s="104"/>
      <c r="H28" s="109" t="s">
        <v>112</v>
      </c>
      <c r="I28" s="104"/>
      <c r="J28" s="50"/>
      <c r="K28" s="58">
        <v>1</v>
      </c>
      <c r="L28" s="58"/>
      <c r="M28" s="47"/>
      <c r="N28" s="47"/>
      <c r="O28" s="47"/>
      <c r="P28" s="57">
        <f t="shared" ref="P28" si="12">SUM(L28:O28)</f>
        <v>0</v>
      </c>
      <c r="Q28" s="56">
        <f t="shared" ref="Q28" si="13">P28/K28</f>
        <v>0</v>
      </c>
      <c r="R28" s="57" t="str">
        <f t="shared" ref="R28" si="14">IF(Q28&lt;=0.49,"BAJO",IF(Q28&lt;=0.79,"MEDIO","ALTO"))</f>
        <v>BAJO</v>
      </c>
    </row>
    <row r="29" spans="1:18" x14ac:dyDescent="0.25">
      <c r="A29" s="59"/>
      <c r="B29" s="97"/>
      <c r="C29" s="97"/>
      <c r="D29" s="107"/>
      <c r="E29" s="110"/>
      <c r="F29" s="107"/>
      <c r="G29" s="97"/>
      <c r="H29" s="110"/>
      <c r="I29" s="97"/>
      <c r="J29" s="51"/>
      <c r="K29" s="57">
        <v>1</v>
      </c>
      <c r="L29" s="57"/>
      <c r="M29" s="57"/>
      <c r="N29" s="57"/>
      <c r="O29" s="57"/>
      <c r="P29" s="57">
        <f>SUM(L29:O29)</f>
        <v>0</v>
      </c>
      <c r="Q29" s="56">
        <f>P29/K29</f>
        <v>0</v>
      </c>
      <c r="R29" s="57" t="str">
        <f>IF(Q29&lt;=0.49,"BAJO",IF(Q29&lt;=0.79,"MEDIO","ALTO"))</f>
        <v>BAJO</v>
      </c>
    </row>
    <row r="30" spans="1:18" x14ac:dyDescent="0.25">
      <c r="A30" s="59"/>
      <c r="B30" s="97"/>
      <c r="C30" s="97"/>
      <c r="D30" s="107"/>
      <c r="E30" s="110"/>
      <c r="F30" s="107"/>
      <c r="G30" s="97"/>
      <c r="H30" s="110"/>
      <c r="I30" s="97"/>
      <c r="J30" s="51"/>
      <c r="K30" s="57">
        <v>1</v>
      </c>
      <c r="L30" s="57"/>
      <c r="M30" s="57"/>
      <c r="N30" s="57"/>
      <c r="O30" s="57"/>
      <c r="P30" s="57">
        <f t="shared" ref="P30:P33" si="15">SUM(L30:O30)</f>
        <v>0</v>
      </c>
      <c r="Q30" s="56">
        <f t="shared" ref="Q30:Q33" si="16">P30/K30</f>
        <v>0</v>
      </c>
      <c r="R30" s="57" t="str">
        <f t="shared" ref="R30:R33" si="17">IF(Q30&lt;=0.49,"BAJO",IF(Q30&lt;=0.79,"MEDIO","ALTO"))</f>
        <v>BAJO</v>
      </c>
    </row>
    <row r="31" spans="1:18" x14ac:dyDescent="0.25">
      <c r="A31" s="59"/>
      <c r="B31" s="97"/>
      <c r="C31" s="97"/>
      <c r="D31" s="107"/>
      <c r="E31" s="110"/>
      <c r="F31" s="107"/>
      <c r="G31" s="97"/>
      <c r="H31" s="110"/>
      <c r="I31" s="97"/>
      <c r="J31" s="51"/>
      <c r="K31" s="57">
        <v>1</v>
      </c>
      <c r="L31" s="57"/>
      <c r="M31" s="57"/>
      <c r="N31" s="57"/>
      <c r="O31" s="57"/>
      <c r="P31" s="57">
        <f t="shared" si="15"/>
        <v>0</v>
      </c>
      <c r="Q31" s="56">
        <f t="shared" si="16"/>
        <v>0</v>
      </c>
      <c r="R31" s="57" t="str">
        <f t="shared" si="17"/>
        <v>BAJO</v>
      </c>
    </row>
    <row r="32" spans="1:18" x14ac:dyDescent="0.25">
      <c r="A32" s="59"/>
      <c r="B32" s="97"/>
      <c r="C32" s="97"/>
      <c r="D32" s="107"/>
      <c r="E32" s="110"/>
      <c r="F32" s="107"/>
      <c r="G32" s="97"/>
      <c r="H32" s="110"/>
      <c r="I32" s="97"/>
      <c r="J32" s="51"/>
      <c r="K32" s="57">
        <v>1</v>
      </c>
      <c r="L32" s="57"/>
      <c r="M32" s="57"/>
      <c r="N32" s="57"/>
      <c r="O32" s="57"/>
      <c r="P32" s="57">
        <f t="shared" si="15"/>
        <v>0</v>
      </c>
      <c r="Q32" s="56">
        <f t="shared" si="16"/>
        <v>0</v>
      </c>
      <c r="R32" s="57" t="str">
        <f t="shared" si="17"/>
        <v>BAJO</v>
      </c>
    </row>
    <row r="33" spans="1:18" ht="33" customHeight="1" x14ac:dyDescent="0.25">
      <c r="A33" s="60"/>
      <c r="B33" s="98"/>
      <c r="C33" s="98"/>
      <c r="D33" s="108"/>
      <c r="E33" s="111"/>
      <c r="F33" s="108"/>
      <c r="G33" s="98"/>
      <c r="H33" s="111"/>
      <c r="I33" s="98"/>
      <c r="J33" s="51"/>
      <c r="K33" s="57">
        <v>1</v>
      </c>
      <c r="L33" s="57"/>
      <c r="M33" s="57"/>
      <c r="N33" s="57"/>
      <c r="O33" s="57"/>
      <c r="P33" s="57">
        <f t="shared" si="15"/>
        <v>0</v>
      </c>
      <c r="Q33" s="56">
        <f t="shared" si="16"/>
        <v>0</v>
      </c>
      <c r="R33" s="57" t="str">
        <f t="shared" si="17"/>
        <v>BAJO</v>
      </c>
    </row>
    <row r="35" spans="1:18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</row>
    <row r="36" spans="1:18" ht="30" customHeight="1" x14ac:dyDescent="0.25">
      <c r="A36" s="105" t="s">
        <v>80</v>
      </c>
      <c r="B36" s="105" t="s">
        <v>81</v>
      </c>
      <c r="C36" s="105" t="s">
        <v>5</v>
      </c>
      <c r="D36" s="105" t="s">
        <v>48</v>
      </c>
      <c r="E36" s="105" t="s">
        <v>6</v>
      </c>
      <c r="F36" s="105" t="s">
        <v>52</v>
      </c>
      <c r="G36" s="105" t="s">
        <v>8</v>
      </c>
      <c r="H36" s="105" t="s">
        <v>57</v>
      </c>
      <c r="I36" s="105" t="s">
        <v>34</v>
      </c>
      <c r="J36" s="105" t="s">
        <v>7</v>
      </c>
      <c r="K36" s="105" t="s">
        <v>47</v>
      </c>
      <c r="L36" s="105" t="s">
        <v>87</v>
      </c>
      <c r="M36" s="105"/>
      <c r="N36" s="105"/>
      <c r="O36" s="105"/>
      <c r="P36" s="105" t="s">
        <v>88</v>
      </c>
      <c r="Q36" s="112" t="s">
        <v>53</v>
      </c>
      <c r="R36" s="105" t="s">
        <v>86</v>
      </c>
    </row>
    <row r="37" spans="1:18" ht="39.75" customHeight="1" x14ac:dyDescent="0.25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55" t="s">
        <v>79</v>
      </c>
      <c r="M37" s="55" t="s">
        <v>82</v>
      </c>
      <c r="N37" s="55" t="s">
        <v>83</v>
      </c>
      <c r="O37" s="55" t="s">
        <v>84</v>
      </c>
      <c r="P37" s="105"/>
      <c r="Q37" s="112"/>
      <c r="R37" s="105"/>
    </row>
    <row r="38" spans="1:18" x14ac:dyDescent="0.25">
      <c r="A38" s="101"/>
      <c r="B38" s="104"/>
      <c r="C38" s="104" t="s">
        <v>121</v>
      </c>
      <c r="D38" s="106">
        <f>F38</f>
        <v>0</v>
      </c>
      <c r="E38" s="109" t="s">
        <v>104</v>
      </c>
      <c r="F38" s="106">
        <f>SUM(Q38:Q43)/6</f>
        <v>0</v>
      </c>
      <c r="G38" s="104"/>
      <c r="H38" s="109" t="s">
        <v>112</v>
      </c>
      <c r="I38" s="104"/>
      <c r="J38" s="50"/>
      <c r="K38" s="58">
        <v>1</v>
      </c>
      <c r="L38" s="58"/>
      <c r="M38" s="47"/>
      <c r="N38" s="47"/>
      <c r="O38" s="47"/>
      <c r="P38" s="57">
        <f t="shared" ref="P38" si="18">SUM(L38:O38)</f>
        <v>0</v>
      </c>
      <c r="Q38" s="56">
        <f t="shared" ref="Q38" si="19">P38/K38</f>
        <v>0</v>
      </c>
      <c r="R38" s="57" t="str">
        <f t="shared" ref="R38" si="20">IF(Q38&lt;=0.49,"BAJO",IF(Q38&lt;=0.79,"MEDIO","ALTO"))</f>
        <v>BAJO</v>
      </c>
    </row>
    <row r="39" spans="1:18" x14ac:dyDescent="0.25">
      <c r="A39" s="102"/>
      <c r="B39" s="97"/>
      <c r="C39" s="97"/>
      <c r="D39" s="107"/>
      <c r="E39" s="110"/>
      <c r="F39" s="107"/>
      <c r="G39" s="97"/>
      <c r="H39" s="110"/>
      <c r="I39" s="97"/>
      <c r="J39" s="51"/>
      <c r="K39" s="57">
        <v>1</v>
      </c>
      <c r="L39" s="57"/>
      <c r="M39" s="57"/>
      <c r="N39" s="57"/>
      <c r="O39" s="57"/>
      <c r="P39" s="57">
        <f>SUM(L39:O39)</f>
        <v>0</v>
      </c>
      <c r="Q39" s="56">
        <f>P39/K39</f>
        <v>0</v>
      </c>
      <c r="R39" s="57" t="str">
        <f>IF(Q39&lt;=0.49,"BAJO",IF(Q39&lt;=0.79,"MEDIO","ALTO"))</f>
        <v>BAJO</v>
      </c>
    </row>
    <row r="40" spans="1:18" x14ac:dyDescent="0.25">
      <c r="A40" s="102"/>
      <c r="B40" s="97"/>
      <c r="C40" s="97"/>
      <c r="D40" s="107"/>
      <c r="E40" s="110"/>
      <c r="F40" s="107"/>
      <c r="G40" s="97"/>
      <c r="H40" s="110"/>
      <c r="I40" s="97"/>
      <c r="J40" s="51"/>
      <c r="K40" s="57">
        <v>1</v>
      </c>
      <c r="L40" s="57"/>
      <c r="M40" s="57"/>
      <c r="N40" s="57"/>
      <c r="O40" s="57"/>
      <c r="P40" s="57">
        <f t="shared" ref="P40:P43" si="21">SUM(L40:O40)</f>
        <v>0</v>
      </c>
      <c r="Q40" s="56">
        <f t="shared" ref="Q40:Q43" si="22">P40/K40</f>
        <v>0</v>
      </c>
      <c r="R40" s="57" t="str">
        <f t="shared" ref="R40:R43" si="23">IF(Q40&lt;=0.49,"BAJO",IF(Q40&lt;=0.79,"MEDIO","ALTO"))</f>
        <v>BAJO</v>
      </c>
    </row>
    <row r="41" spans="1:18" x14ac:dyDescent="0.25">
      <c r="A41" s="102"/>
      <c r="B41" s="97"/>
      <c r="C41" s="97"/>
      <c r="D41" s="107"/>
      <c r="E41" s="110"/>
      <c r="F41" s="107"/>
      <c r="G41" s="97"/>
      <c r="H41" s="110"/>
      <c r="I41" s="97"/>
      <c r="J41" s="51"/>
      <c r="K41" s="57">
        <v>1</v>
      </c>
      <c r="L41" s="57"/>
      <c r="M41" s="57"/>
      <c r="N41" s="57"/>
      <c r="O41" s="57"/>
      <c r="P41" s="57">
        <f t="shared" si="21"/>
        <v>0</v>
      </c>
      <c r="Q41" s="56">
        <f t="shared" si="22"/>
        <v>0</v>
      </c>
      <c r="R41" s="57" t="str">
        <f t="shared" si="23"/>
        <v>BAJO</v>
      </c>
    </row>
    <row r="42" spans="1:18" x14ac:dyDescent="0.25">
      <c r="A42" s="102"/>
      <c r="B42" s="97"/>
      <c r="C42" s="97"/>
      <c r="D42" s="107"/>
      <c r="E42" s="110"/>
      <c r="F42" s="107"/>
      <c r="G42" s="97"/>
      <c r="H42" s="110"/>
      <c r="I42" s="97"/>
      <c r="J42" s="51"/>
      <c r="K42" s="57">
        <v>1</v>
      </c>
      <c r="L42" s="57"/>
      <c r="M42" s="57"/>
      <c r="N42" s="57"/>
      <c r="O42" s="57"/>
      <c r="P42" s="57">
        <f t="shared" si="21"/>
        <v>0</v>
      </c>
      <c r="Q42" s="56">
        <f t="shared" si="22"/>
        <v>0</v>
      </c>
      <c r="R42" s="57" t="str">
        <f t="shared" si="23"/>
        <v>BAJO</v>
      </c>
    </row>
    <row r="43" spans="1:18" x14ac:dyDescent="0.25">
      <c r="A43" s="103"/>
      <c r="B43" s="98"/>
      <c r="C43" s="98"/>
      <c r="D43" s="108"/>
      <c r="E43" s="111"/>
      <c r="F43" s="108"/>
      <c r="G43" s="98"/>
      <c r="H43" s="111"/>
      <c r="I43" s="98"/>
      <c r="J43" s="51"/>
      <c r="K43" s="57">
        <v>1</v>
      </c>
      <c r="L43" s="57"/>
      <c r="M43" s="57"/>
      <c r="N43" s="57"/>
      <c r="O43" s="57"/>
      <c r="P43" s="57">
        <f t="shared" si="21"/>
        <v>0</v>
      </c>
      <c r="Q43" s="56">
        <f t="shared" si="22"/>
        <v>0</v>
      </c>
      <c r="R43" s="57" t="str">
        <f t="shared" si="23"/>
        <v>BAJO</v>
      </c>
    </row>
    <row r="45" spans="1:18" ht="15" customHeight="1" x14ac:dyDescent="0.25">
      <c r="A45" s="85" t="s">
        <v>80</v>
      </c>
      <c r="B45" s="85" t="s">
        <v>81</v>
      </c>
      <c r="C45" s="99" t="s">
        <v>5</v>
      </c>
      <c r="D45" s="85" t="s">
        <v>48</v>
      </c>
      <c r="E45" s="85" t="s">
        <v>6</v>
      </c>
      <c r="F45" s="85" t="s">
        <v>52</v>
      </c>
      <c r="G45" s="85" t="s">
        <v>8</v>
      </c>
      <c r="H45" s="85" t="s">
        <v>57</v>
      </c>
      <c r="I45" s="85" t="s">
        <v>34</v>
      </c>
      <c r="J45" s="85" t="s">
        <v>7</v>
      </c>
      <c r="K45" s="85" t="s">
        <v>47</v>
      </c>
      <c r="L45" s="91" t="s">
        <v>87</v>
      </c>
      <c r="M45" s="92"/>
      <c r="N45" s="92"/>
      <c r="O45" s="93"/>
      <c r="P45" s="85" t="s">
        <v>88</v>
      </c>
      <c r="Q45" s="88" t="s">
        <v>53</v>
      </c>
      <c r="R45" s="85" t="s">
        <v>86</v>
      </c>
    </row>
    <row r="46" spans="1:18" ht="25.5" customHeight="1" x14ac:dyDescent="0.25">
      <c r="A46" s="86"/>
      <c r="B46" s="86"/>
      <c r="C46" s="100"/>
      <c r="D46" s="86"/>
      <c r="E46" s="86"/>
      <c r="F46" s="86"/>
      <c r="G46" s="86"/>
      <c r="H46" s="86"/>
      <c r="I46" s="86"/>
      <c r="J46" s="86"/>
      <c r="K46" s="86"/>
      <c r="L46" s="94"/>
      <c r="M46" s="95"/>
      <c r="N46" s="95"/>
      <c r="O46" s="96"/>
      <c r="P46" s="86"/>
      <c r="Q46" s="89"/>
      <c r="R46" s="86"/>
    </row>
    <row r="47" spans="1:18" ht="44.25" customHeight="1" x14ac:dyDescent="0.25">
      <c r="A47" s="86"/>
      <c r="B47" s="86"/>
      <c r="C47" s="100"/>
      <c r="D47" s="87"/>
      <c r="E47" s="87"/>
      <c r="F47" s="87"/>
      <c r="G47" s="87"/>
      <c r="H47" s="87"/>
      <c r="I47" s="87"/>
      <c r="J47" s="87"/>
      <c r="K47" s="87"/>
      <c r="L47" s="55" t="s">
        <v>79</v>
      </c>
      <c r="M47" s="55" t="s">
        <v>82</v>
      </c>
      <c r="N47" s="55" t="s">
        <v>83</v>
      </c>
      <c r="O47" s="55" t="s">
        <v>84</v>
      </c>
      <c r="P47" s="87"/>
      <c r="Q47" s="90"/>
      <c r="R47" s="87"/>
    </row>
    <row r="48" spans="1:18" x14ac:dyDescent="0.25">
      <c r="A48" s="59"/>
      <c r="B48" s="97"/>
      <c r="C48" s="97" t="s">
        <v>121</v>
      </c>
      <c r="D48" s="106">
        <f>F48</f>
        <v>0</v>
      </c>
      <c r="E48" s="109" t="s">
        <v>105</v>
      </c>
      <c r="F48" s="106">
        <f>SUM(Q48:Q53)/6</f>
        <v>0</v>
      </c>
      <c r="G48" s="104"/>
      <c r="H48" s="109" t="s">
        <v>113</v>
      </c>
      <c r="I48" s="104"/>
      <c r="J48" s="50"/>
      <c r="K48" s="58">
        <v>1</v>
      </c>
      <c r="L48" s="58"/>
      <c r="M48" s="47"/>
      <c r="N48" s="47"/>
      <c r="O48" s="47"/>
      <c r="P48" s="57">
        <f t="shared" ref="P48" si="24">SUM(L48:O48)</f>
        <v>0</v>
      </c>
      <c r="Q48" s="56">
        <f t="shared" ref="Q48" si="25">P48/K48</f>
        <v>0</v>
      </c>
      <c r="R48" s="57" t="str">
        <f t="shared" ref="R48" si="26">IF(Q48&lt;=0.49,"BAJO",IF(Q48&lt;=0.79,"MEDIO","ALTO"))</f>
        <v>BAJO</v>
      </c>
    </row>
    <row r="49" spans="1:18" x14ac:dyDescent="0.25">
      <c r="A49" s="59"/>
      <c r="B49" s="97"/>
      <c r="C49" s="97"/>
      <c r="D49" s="107"/>
      <c r="E49" s="110"/>
      <c r="F49" s="107"/>
      <c r="G49" s="97"/>
      <c r="H49" s="110"/>
      <c r="I49" s="97"/>
      <c r="J49" s="51"/>
      <c r="K49" s="57">
        <v>1</v>
      </c>
      <c r="L49" s="57"/>
      <c r="M49" s="57"/>
      <c r="N49" s="57"/>
      <c r="O49" s="57"/>
      <c r="P49" s="57">
        <f>SUM(L49:O49)</f>
        <v>0</v>
      </c>
      <c r="Q49" s="56">
        <f>P49/K49</f>
        <v>0</v>
      </c>
      <c r="R49" s="57" t="str">
        <f>IF(Q49&lt;=0.49,"BAJO",IF(Q49&lt;=0.79,"MEDIO","ALTO"))</f>
        <v>BAJO</v>
      </c>
    </row>
    <row r="50" spans="1:18" x14ac:dyDescent="0.25">
      <c r="A50" s="59"/>
      <c r="B50" s="97"/>
      <c r="C50" s="97"/>
      <c r="D50" s="107"/>
      <c r="E50" s="110"/>
      <c r="F50" s="107"/>
      <c r="G50" s="97"/>
      <c r="H50" s="110"/>
      <c r="I50" s="97"/>
      <c r="J50" s="51"/>
      <c r="K50" s="57">
        <v>1</v>
      </c>
      <c r="L50" s="57"/>
      <c r="M50" s="57"/>
      <c r="N50" s="57"/>
      <c r="O50" s="57"/>
      <c r="P50" s="57">
        <f t="shared" ref="P50:P53" si="27">SUM(L50:O50)</f>
        <v>0</v>
      </c>
      <c r="Q50" s="56">
        <f t="shared" ref="Q50:Q53" si="28">P50/K50</f>
        <v>0</v>
      </c>
      <c r="R50" s="57" t="str">
        <f t="shared" ref="R50:R53" si="29">IF(Q50&lt;=0.49,"BAJO",IF(Q50&lt;=0.79,"MEDIO","ALTO"))</f>
        <v>BAJO</v>
      </c>
    </row>
    <row r="51" spans="1:18" x14ac:dyDescent="0.25">
      <c r="A51" s="59"/>
      <c r="B51" s="97"/>
      <c r="C51" s="97"/>
      <c r="D51" s="107"/>
      <c r="E51" s="110"/>
      <c r="F51" s="107"/>
      <c r="G51" s="97"/>
      <c r="H51" s="110"/>
      <c r="I51" s="97"/>
      <c r="J51" s="51"/>
      <c r="K51" s="57">
        <v>1</v>
      </c>
      <c r="L51" s="57"/>
      <c r="M51" s="57"/>
      <c r="N51" s="57"/>
      <c r="O51" s="57"/>
      <c r="P51" s="57">
        <f t="shared" si="27"/>
        <v>0</v>
      </c>
      <c r="Q51" s="56">
        <f t="shared" si="28"/>
        <v>0</v>
      </c>
      <c r="R51" s="57" t="str">
        <f t="shared" si="29"/>
        <v>BAJO</v>
      </c>
    </row>
    <row r="52" spans="1:18" x14ac:dyDescent="0.25">
      <c r="A52" s="59"/>
      <c r="B52" s="97"/>
      <c r="C52" s="97"/>
      <c r="D52" s="107"/>
      <c r="E52" s="110"/>
      <c r="F52" s="107"/>
      <c r="G52" s="97"/>
      <c r="H52" s="110"/>
      <c r="I52" s="97"/>
      <c r="J52" s="51"/>
      <c r="K52" s="57">
        <v>1</v>
      </c>
      <c r="L52" s="57"/>
      <c r="M52" s="57"/>
      <c r="N52" s="57"/>
      <c r="O52" s="57"/>
      <c r="P52" s="57">
        <f t="shared" si="27"/>
        <v>0</v>
      </c>
      <c r="Q52" s="56">
        <f t="shared" si="28"/>
        <v>0</v>
      </c>
      <c r="R52" s="57" t="str">
        <f t="shared" si="29"/>
        <v>BAJO</v>
      </c>
    </row>
    <row r="53" spans="1:18" x14ac:dyDescent="0.25">
      <c r="A53" s="60"/>
      <c r="B53" s="98"/>
      <c r="C53" s="98"/>
      <c r="D53" s="108"/>
      <c r="E53" s="111"/>
      <c r="F53" s="108"/>
      <c r="G53" s="98"/>
      <c r="H53" s="111"/>
      <c r="I53" s="98"/>
      <c r="J53" s="51"/>
      <c r="K53" s="57">
        <v>1</v>
      </c>
      <c r="L53" s="57"/>
      <c r="M53" s="57"/>
      <c r="N53" s="57"/>
      <c r="O53" s="57"/>
      <c r="P53" s="57">
        <f t="shared" si="27"/>
        <v>0</v>
      </c>
      <c r="Q53" s="56">
        <f t="shared" si="28"/>
        <v>0</v>
      </c>
      <c r="R53" s="57" t="str">
        <f t="shared" si="29"/>
        <v>BAJO</v>
      </c>
    </row>
    <row r="55" spans="1:18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</row>
    <row r="56" spans="1:18" ht="29.25" customHeight="1" x14ac:dyDescent="0.25">
      <c r="A56" s="105" t="s">
        <v>80</v>
      </c>
      <c r="B56" s="105" t="s">
        <v>81</v>
      </c>
      <c r="C56" s="105" t="s">
        <v>5</v>
      </c>
      <c r="D56" s="105" t="s">
        <v>48</v>
      </c>
      <c r="E56" s="105" t="s">
        <v>6</v>
      </c>
      <c r="F56" s="105" t="s">
        <v>52</v>
      </c>
      <c r="G56" s="105" t="s">
        <v>8</v>
      </c>
      <c r="H56" s="105" t="s">
        <v>57</v>
      </c>
      <c r="I56" s="105" t="s">
        <v>34</v>
      </c>
      <c r="J56" s="105" t="s">
        <v>7</v>
      </c>
      <c r="K56" s="105" t="s">
        <v>47</v>
      </c>
      <c r="L56" s="105" t="s">
        <v>87</v>
      </c>
      <c r="M56" s="105"/>
      <c r="N56" s="105"/>
      <c r="O56" s="105"/>
      <c r="P56" s="105" t="s">
        <v>88</v>
      </c>
      <c r="Q56" s="112" t="s">
        <v>53</v>
      </c>
      <c r="R56" s="105" t="s">
        <v>86</v>
      </c>
    </row>
    <row r="57" spans="1:18" ht="54" customHeight="1" x14ac:dyDescent="0.25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55" t="s">
        <v>79</v>
      </c>
      <c r="M57" s="55" t="s">
        <v>82</v>
      </c>
      <c r="N57" s="55" t="s">
        <v>83</v>
      </c>
      <c r="O57" s="55" t="s">
        <v>84</v>
      </c>
      <c r="P57" s="105"/>
      <c r="Q57" s="112"/>
      <c r="R57" s="105"/>
    </row>
    <row r="58" spans="1:18" x14ac:dyDescent="0.25">
      <c r="A58" s="101"/>
      <c r="B58" s="104"/>
      <c r="C58" s="104" t="s">
        <v>122</v>
      </c>
      <c r="D58" s="106">
        <f>F58</f>
        <v>0</v>
      </c>
      <c r="E58" s="109" t="s">
        <v>106</v>
      </c>
      <c r="F58" s="106">
        <f>SUM(Q58:Q63)/6</f>
        <v>0</v>
      </c>
      <c r="G58" s="104"/>
      <c r="H58" s="109" t="s">
        <v>118</v>
      </c>
      <c r="I58" s="104"/>
      <c r="J58" s="50"/>
      <c r="K58" s="58">
        <v>1</v>
      </c>
      <c r="L58" s="58"/>
      <c r="M58" s="47"/>
      <c r="N58" s="47"/>
      <c r="O58" s="47"/>
      <c r="P58" s="57">
        <f t="shared" ref="P58" si="30">SUM(L58:O58)</f>
        <v>0</v>
      </c>
      <c r="Q58" s="56">
        <f t="shared" ref="Q58" si="31">P58/K58</f>
        <v>0</v>
      </c>
      <c r="R58" s="57" t="str">
        <f t="shared" ref="R58" si="32">IF(Q58&lt;=0.49,"BAJO",IF(Q58&lt;=0.79,"MEDIO","ALTO"))</f>
        <v>BAJO</v>
      </c>
    </row>
    <row r="59" spans="1:18" x14ac:dyDescent="0.25">
      <c r="A59" s="102"/>
      <c r="B59" s="97"/>
      <c r="C59" s="97"/>
      <c r="D59" s="107"/>
      <c r="E59" s="110"/>
      <c r="F59" s="107"/>
      <c r="G59" s="97"/>
      <c r="H59" s="110"/>
      <c r="I59" s="97"/>
      <c r="J59" s="51"/>
      <c r="K59" s="57">
        <v>1</v>
      </c>
      <c r="L59" s="57"/>
      <c r="M59" s="57"/>
      <c r="N59" s="57"/>
      <c r="O59" s="57"/>
      <c r="P59" s="57">
        <f>SUM(L59:O59)</f>
        <v>0</v>
      </c>
      <c r="Q59" s="56">
        <f>P59/K59</f>
        <v>0</v>
      </c>
      <c r="R59" s="57" t="str">
        <f>IF(Q59&lt;=0.49,"BAJO",IF(Q59&lt;=0.79,"MEDIO","ALTO"))</f>
        <v>BAJO</v>
      </c>
    </row>
    <row r="60" spans="1:18" x14ac:dyDescent="0.25">
      <c r="A60" s="102"/>
      <c r="B60" s="97"/>
      <c r="C60" s="97"/>
      <c r="D60" s="107"/>
      <c r="E60" s="110"/>
      <c r="F60" s="107"/>
      <c r="G60" s="97"/>
      <c r="H60" s="110"/>
      <c r="I60" s="97"/>
      <c r="J60" s="51"/>
      <c r="K60" s="57">
        <v>1</v>
      </c>
      <c r="L60" s="57"/>
      <c r="M60" s="57"/>
      <c r="N60" s="57"/>
      <c r="O60" s="57"/>
      <c r="P60" s="57">
        <f t="shared" ref="P60:P63" si="33">SUM(L60:O60)</f>
        <v>0</v>
      </c>
      <c r="Q60" s="56">
        <f t="shared" ref="Q60:Q63" si="34">P60/K60</f>
        <v>0</v>
      </c>
      <c r="R60" s="57" t="str">
        <f t="shared" ref="R60:R63" si="35">IF(Q60&lt;=0.49,"BAJO",IF(Q60&lt;=0.79,"MEDIO","ALTO"))</f>
        <v>BAJO</v>
      </c>
    </row>
    <row r="61" spans="1:18" x14ac:dyDescent="0.25">
      <c r="A61" s="102"/>
      <c r="B61" s="97"/>
      <c r="C61" s="97"/>
      <c r="D61" s="107"/>
      <c r="E61" s="110"/>
      <c r="F61" s="107"/>
      <c r="G61" s="97"/>
      <c r="H61" s="110"/>
      <c r="I61" s="97"/>
      <c r="J61" s="51"/>
      <c r="K61" s="57">
        <v>1</v>
      </c>
      <c r="L61" s="57"/>
      <c r="M61" s="57"/>
      <c r="N61" s="57"/>
      <c r="O61" s="57"/>
      <c r="P61" s="57">
        <f t="shared" si="33"/>
        <v>0</v>
      </c>
      <c r="Q61" s="56">
        <f t="shared" si="34"/>
        <v>0</v>
      </c>
      <c r="R61" s="57" t="str">
        <f t="shared" si="35"/>
        <v>BAJO</v>
      </c>
    </row>
    <row r="62" spans="1:18" x14ac:dyDescent="0.25">
      <c r="A62" s="102"/>
      <c r="B62" s="97"/>
      <c r="C62" s="97"/>
      <c r="D62" s="107"/>
      <c r="E62" s="110"/>
      <c r="F62" s="107"/>
      <c r="G62" s="97"/>
      <c r="H62" s="110"/>
      <c r="I62" s="97"/>
      <c r="J62" s="51"/>
      <c r="K62" s="57">
        <v>1</v>
      </c>
      <c r="L62" s="57"/>
      <c r="M62" s="57"/>
      <c r="N62" s="57"/>
      <c r="O62" s="57"/>
      <c r="P62" s="57">
        <f t="shared" si="33"/>
        <v>0</v>
      </c>
      <c r="Q62" s="56">
        <f t="shared" si="34"/>
        <v>0</v>
      </c>
      <c r="R62" s="57" t="str">
        <f t="shared" si="35"/>
        <v>BAJO</v>
      </c>
    </row>
    <row r="63" spans="1:18" x14ac:dyDescent="0.25">
      <c r="A63" s="103"/>
      <c r="B63" s="98"/>
      <c r="C63" s="98"/>
      <c r="D63" s="108"/>
      <c r="E63" s="111"/>
      <c r="F63" s="108"/>
      <c r="G63" s="98"/>
      <c r="H63" s="111"/>
      <c r="I63" s="98"/>
      <c r="J63" s="51"/>
      <c r="K63" s="57">
        <v>1</v>
      </c>
      <c r="L63" s="57"/>
      <c r="M63" s="57"/>
      <c r="N63" s="57"/>
      <c r="O63" s="57"/>
      <c r="P63" s="57">
        <f t="shared" si="33"/>
        <v>0</v>
      </c>
      <c r="Q63" s="56">
        <f t="shared" si="34"/>
        <v>0</v>
      </c>
      <c r="R63" s="57" t="str">
        <f t="shared" si="35"/>
        <v>BAJO</v>
      </c>
    </row>
    <row r="65" spans="1:18" ht="15" customHeight="1" x14ac:dyDescent="0.25">
      <c r="A65" s="85" t="s">
        <v>80</v>
      </c>
      <c r="B65" s="85" t="s">
        <v>81</v>
      </c>
      <c r="C65" s="85" t="s">
        <v>5</v>
      </c>
      <c r="D65" s="85" t="s">
        <v>48</v>
      </c>
      <c r="E65" s="85" t="s">
        <v>6</v>
      </c>
      <c r="F65" s="85" t="s">
        <v>52</v>
      </c>
      <c r="G65" s="85" t="s">
        <v>8</v>
      </c>
      <c r="H65" s="85" t="s">
        <v>57</v>
      </c>
      <c r="I65" s="85" t="s">
        <v>34</v>
      </c>
      <c r="J65" s="85" t="s">
        <v>7</v>
      </c>
      <c r="K65" s="85" t="s">
        <v>47</v>
      </c>
      <c r="L65" s="91" t="s">
        <v>87</v>
      </c>
      <c r="M65" s="92"/>
      <c r="N65" s="92"/>
      <c r="O65" s="93"/>
      <c r="P65" s="85" t="s">
        <v>88</v>
      </c>
      <c r="Q65" s="88" t="s">
        <v>53</v>
      </c>
      <c r="R65" s="85" t="s">
        <v>86</v>
      </c>
    </row>
    <row r="66" spans="1:18" ht="24.75" customHeight="1" x14ac:dyDescent="0.25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94"/>
      <c r="M66" s="95"/>
      <c r="N66" s="95"/>
      <c r="O66" s="96"/>
      <c r="P66" s="86"/>
      <c r="Q66" s="89"/>
      <c r="R66" s="86"/>
    </row>
    <row r="67" spans="1:18" ht="33" customHeight="1" x14ac:dyDescent="0.25">
      <c r="A67" s="86"/>
      <c r="B67" s="86"/>
      <c r="C67" s="86"/>
      <c r="D67" s="87"/>
      <c r="E67" s="87"/>
      <c r="F67" s="87"/>
      <c r="G67" s="87"/>
      <c r="H67" s="87"/>
      <c r="I67" s="87"/>
      <c r="J67" s="87"/>
      <c r="K67" s="87"/>
      <c r="L67" s="55" t="s">
        <v>79</v>
      </c>
      <c r="M67" s="55" t="s">
        <v>82</v>
      </c>
      <c r="N67" s="55" t="s">
        <v>83</v>
      </c>
      <c r="O67" s="55" t="s">
        <v>84</v>
      </c>
      <c r="P67" s="87"/>
      <c r="Q67" s="90"/>
      <c r="R67" s="87"/>
    </row>
    <row r="68" spans="1:18" x14ac:dyDescent="0.25">
      <c r="A68" s="59"/>
      <c r="B68" s="97"/>
      <c r="C68" s="97" t="s">
        <v>123</v>
      </c>
      <c r="D68" s="106">
        <f>F68</f>
        <v>0</v>
      </c>
      <c r="E68" s="109" t="s">
        <v>107</v>
      </c>
      <c r="F68" s="106">
        <f>SUM(Q68:Q73)/6</f>
        <v>0</v>
      </c>
      <c r="G68" s="104"/>
      <c r="H68" s="109" t="s">
        <v>117</v>
      </c>
      <c r="I68" s="104"/>
      <c r="J68" s="50"/>
      <c r="K68" s="58">
        <v>1</v>
      </c>
      <c r="L68" s="58"/>
      <c r="M68" s="47"/>
      <c r="N68" s="47"/>
      <c r="O68" s="47"/>
      <c r="P68" s="57">
        <f t="shared" ref="P68" si="36">SUM(L68:O68)</f>
        <v>0</v>
      </c>
      <c r="Q68" s="56">
        <f t="shared" ref="Q68" si="37">P68/K68</f>
        <v>0</v>
      </c>
      <c r="R68" s="57" t="str">
        <f t="shared" ref="R68" si="38">IF(Q68&lt;=0.49,"BAJO",IF(Q68&lt;=0.79,"MEDIO","ALTO"))</f>
        <v>BAJO</v>
      </c>
    </row>
    <row r="69" spans="1:18" x14ac:dyDescent="0.25">
      <c r="A69" s="59"/>
      <c r="B69" s="97"/>
      <c r="C69" s="97"/>
      <c r="D69" s="107"/>
      <c r="E69" s="110"/>
      <c r="F69" s="107"/>
      <c r="G69" s="97"/>
      <c r="H69" s="110"/>
      <c r="I69" s="97"/>
      <c r="J69" s="51"/>
      <c r="K69" s="57">
        <v>1</v>
      </c>
      <c r="L69" s="57"/>
      <c r="M69" s="57"/>
      <c r="N69" s="57"/>
      <c r="O69" s="57"/>
      <c r="P69" s="57">
        <f>SUM(L69:O69)</f>
        <v>0</v>
      </c>
      <c r="Q69" s="56">
        <f>P69/K69</f>
        <v>0</v>
      </c>
      <c r="R69" s="57" t="str">
        <f>IF(Q69&lt;=0.49,"BAJO",IF(Q69&lt;=0.79,"MEDIO","ALTO"))</f>
        <v>BAJO</v>
      </c>
    </row>
    <row r="70" spans="1:18" x14ac:dyDescent="0.25">
      <c r="A70" s="59"/>
      <c r="B70" s="97"/>
      <c r="C70" s="97"/>
      <c r="D70" s="107"/>
      <c r="E70" s="110"/>
      <c r="F70" s="107"/>
      <c r="G70" s="97"/>
      <c r="H70" s="110"/>
      <c r="I70" s="97"/>
      <c r="J70" s="51"/>
      <c r="K70" s="57">
        <v>1</v>
      </c>
      <c r="L70" s="57"/>
      <c r="M70" s="57"/>
      <c r="N70" s="57"/>
      <c r="O70" s="57"/>
      <c r="P70" s="57">
        <f t="shared" ref="P70:P73" si="39">SUM(L70:O70)</f>
        <v>0</v>
      </c>
      <c r="Q70" s="56">
        <f t="shared" ref="Q70:Q73" si="40">P70/K70</f>
        <v>0</v>
      </c>
      <c r="R70" s="57" t="str">
        <f t="shared" ref="R70:R73" si="41">IF(Q70&lt;=0.49,"BAJO",IF(Q70&lt;=0.79,"MEDIO","ALTO"))</f>
        <v>BAJO</v>
      </c>
    </row>
    <row r="71" spans="1:18" x14ac:dyDescent="0.25">
      <c r="A71" s="59"/>
      <c r="B71" s="97"/>
      <c r="C71" s="97"/>
      <c r="D71" s="107"/>
      <c r="E71" s="110"/>
      <c r="F71" s="107"/>
      <c r="G71" s="97"/>
      <c r="H71" s="110"/>
      <c r="I71" s="97"/>
      <c r="J71" s="51"/>
      <c r="K71" s="57">
        <v>1</v>
      </c>
      <c r="L71" s="57"/>
      <c r="M71" s="57"/>
      <c r="N71" s="57"/>
      <c r="O71" s="57"/>
      <c r="P71" s="57">
        <f t="shared" si="39"/>
        <v>0</v>
      </c>
      <c r="Q71" s="56">
        <f t="shared" si="40"/>
        <v>0</v>
      </c>
      <c r="R71" s="57" t="str">
        <f t="shared" si="41"/>
        <v>BAJO</v>
      </c>
    </row>
    <row r="72" spans="1:18" x14ac:dyDescent="0.25">
      <c r="A72" s="59"/>
      <c r="B72" s="97"/>
      <c r="C72" s="97"/>
      <c r="D72" s="107"/>
      <c r="E72" s="110"/>
      <c r="F72" s="107"/>
      <c r="G72" s="97"/>
      <c r="H72" s="110"/>
      <c r="I72" s="97"/>
      <c r="J72" s="51"/>
      <c r="K72" s="57">
        <v>1</v>
      </c>
      <c r="L72" s="57"/>
      <c r="M72" s="57"/>
      <c r="N72" s="57"/>
      <c r="O72" s="57"/>
      <c r="P72" s="57">
        <f t="shared" si="39"/>
        <v>0</v>
      </c>
      <c r="Q72" s="56">
        <f t="shared" si="40"/>
        <v>0</v>
      </c>
      <c r="R72" s="57" t="str">
        <f t="shared" si="41"/>
        <v>BAJO</v>
      </c>
    </row>
    <row r="73" spans="1:18" x14ac:dyDescent="0.25">
      <c r="A73" s="60"/>
      <c r="B73" s="98"/>
      <c r="C73" s="98"/>
      <c r="D73" s="108"/>
      <c r="E73" s="111"/>
      <c r="F73" s="108"/>
      <c r="G73" s="98"/>
      <c r="H73" s="111"/>
      <c r="I73" s="98"/>
      <c r="J73" s="51"/>
      <c r="K73" s="57">
        <v>1</v>
      </c>
      <c r="L73" s="57"/>
      <c r="M73" s="57"/>
      <c r="N73" s="57"/>
      <c r="O73" s="57"/>
      <c r="P73" s="57">
        <f t="shared" si="39"/>
        <v>0</v>
      </c>
      <c r="Q73" s="56">
        <f t="shared" si="40"/>
        <v>0</v>
      </c>
      <c r="R73" s="57" t="str">
        <f t="shared" si="41"/>
        <v>BAJO</v>
      </c>
    </row>
    <row r="75" spans="1:18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</row>
    <row r="76" spans="1:18" ht="33" customHeight="1" x14ac:dyDescent="0.25">
      <c r="A76" s="105" t="s">
        <v>80</v>
      </c>
      <c r="B76" s="105" t="s">
        <v>81</v>
      </c>
      <c r="C76" s="105" t="s">
        <v>5</v>
      </c>
      <c r="D76" s="105" t="s">
        <v>48</v>
      </c>
      <c r="E76" s="105" t="s">
        <v>6</v>
      </c>
      <c r="F76" s="105" t="s">
        <v>52</v>
      </c>
      <c r="G76" s="105" t="s">
        <v>8</v>
      </c>
      <c r="H76" s="105" t="s">
        <v>57</v>
      </c>
      <c r="I76" s="105" t="s">
        <v>34</v>
      </c>
      <c r="J76" s="105" t="s">
        <v>7</v>
      </c>
      <c r="K76" s="105" t="s">
        <v>47</v>
      </c>
      <c r="L76" s="105" t="s">
        <v>87</v>
      </c>
      <c r="M76" s="105"/>
      <c r="N76" s="105"/>
      <c r="O76" s="105"/>
      <c r="P76" s="105" t="s">
        <v>88</v>
      </c>
      <c r="Q76" s="112" t="s">
        <v>53</v>
      </c>
      <c r="R76" s="105" t="s">
        <v>86</v>
      </c>
    </row>
    <row r="77" spans="1:18" ht="45" customHeight="1" x14ac:dyDescent="0.25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55" t="s">
        <v>79</v>
      </c>
      <c r="M77" s="55" t="s">
        <v>82</v>
      </c>
      <c r="N77" s="55" t="s">
        <v>83</v>
      </c>
      <c r="O77" s="55" t="s">
        <v>84</v>
      </c>
      <c r="P77" s="105"/>
      <c r="Q77" s="112"/>
      <c r="R77" s="105"/>
    </row>
    <row r="78" spans="1:18" x14ac:dyDescent="0.25">
      <c r="A78" s="101"/>
      <c r="B78" s="104">
        <v>2</v>
      </c>
      <c r="C78" s="104" t="s">
        <v>123</v>
      </c>
      <c r="D78" s="106">
        <f>F78</f>
        <v>0</v>
      </c>
      <c r="E78" s="109" t="s">
        <v>108</v>
      </c>
      <c r="F78" s="106">
        <f>SUM(Q78:Q83)/6</f>
        <v>0</v>
      </c>
      <c r="G78" s="104"/>
      <c r="H78" s="109" t="s">
        <v>116</v>
      </c>
      <c r="I78" s="104"/>
      <c r="J78" s="50"/>
      <c r="K78" s="58">
        <v>1</v>
      </c>
      <c r="L78" s="58"/>
      <c r="M78" s="47"/>
      <c r="N78" s="47"/>
      <c r="O78" s="47"/>
      <c r="P78" s="57">
        <f t="shared" ref="P78" si="42">SUM(L78:O78)</f>
        <v>0</v>
      </c>
      <c r="Q78" s="56">
        <f t="shared" ref="Q78" si="43">P78/K78</f>
        <v>0</v>
      </c>
      <c r="R78" s="57" t="str">
        <f t="shared" ref="R78" si="44">IF(Q78&lt;=0.49,"BAJO",IF(Q78&lt;=0.79,"MEDIO","ALTO"))</f>
        <v>BAJO</v>
      </c>
    </row>
    <row r="79" spans="1:18" x14ac:dyDescent="0.25">
      <c r="A79" s="102"/>
      <c r="B79" s="97"/>
      <c r="C79" s="97"/>
      <c r="D79" s="107"/>
      <c r="E79" s="110"/>
      <c r="F79" s="107"/>
      <c r="G79" s="97"/>
      <c r="H79" s="110"/>
      <c r="I79" s="97"/>
      <c r="J79" s="51"/>
      <c r="K79" s="57">
        <v>1</v>
      </c>
      <c r="L79" s="57"/>
      <c r="M79" s="57"/>
      <c r="N79" s="57"/>
      <c r="O79" s="57"/>
      <c r="P79" s="57">
        <f>SUM(L79:O79)</f>
        <v>0</v>
      </c>
      <c r="Q79" s="56">
        <f>P79/K79</f>
        <v>0</v>
      </c>
      <c r="R79" s="57" t="str">
        <f>IF(Q79&lt;=0.49,"BAJO",IF(Q79&lt;=0.79,"MEDIO","ALTO"))</f>
        <v>BAJO</v>
      </c>
    </row>
    <row r="80" spans="1:18" x14ac:dyDescent="0.25">
      <c r="A80" s="102"/>
      <c r="B80" s="97"/>
      <c r="C80" s="97"/>
      <c r="D80" s="107"/>
      <c r="E80" s="110"/>
      <c r="F80" s="107"/>
      <c r="G80" s="97"/>
      <c r="H80" s="110"/>
      <c r="I80" s="97"/>
      <c r="J80" s="51"/>
      <c r="K80" s="57">
        <v>1</v>
      </c>
      <c r="L80" s="57"/>
      <c r="M80" s="57"/>
      <c r="N80" s="57"/>
      <c r="O80" s="57"/>
      <c r="P80" s="57">
        <f t="shared" ref="P80:P83" si="45">SUM(L80:O80)</f>
        <v>0</v>
      </c>
      <c r="Q80" s="56">
        <f t="shared" ref="Q80:Q83" si="46">P80/K80</f>
        <v>0</v>
      </c>
      <c r="R80" s="57" t="str">
        <f t="shared" ref="R80:R83" si="47">IF(Q80&lt;=0.49,"BAJO",IF(Q80&lt;=0.79,"MEDIO","ALTO"))</f>
        <v>BAJO</v>
      </c>
    </row>
    <row r="81" spans="1:18" x14ac:dyDescent="0.25">
      <c r="A81" s="102"/>
      <c r="B81" s="97"/>
      <c r="C81" s="97"/>
      <c r="D81" s="107"/>
      <c r="E81" s="110"/>
      <c r="F81" s="107"/>
      <c r="G81" s="97"/>
      <c r="H81" s="110"/>
      <c r="I81" s="97"/>
      <c r="J81" s="51"/>
      <c r="K81" s="57">
        <v>1</v>
      </c>
      <c r="L81" s="57"/>
      <c r="M81" s="57"/>
      <c r="N81" s="57"/>
      <c r="O81" s="57"/>
      <c r="P81" s="57">
        <f t="shared" si="45"/>
        <v>0</v>
      </c>
      <c r="Q81" s="56">
        <f t="shared" si="46"/>
        <v>0</v>
      </c>
      <c r="R81" s="57" t="str">
        <f t="shared" si="47"/>
        <v>BAJO</v>
      </c>
    </row>
    <row r="82" spans="1:18" x14ac:dyDescent="0.25">
      <c r="A82" s="102"/>
      <c r="B82" s="97"/>
      <c r="C82" s="97"/>
      <c r="D82" s="107"/>
      <c r="E82" s="110"/>
      <c r="F82" s="107"/>
      <c r="G82" s="97"/>
      <c r="H82" s="110"/>
      <c r="I82" s="97"/>
      <c r="J82" s="51"/>
      <c r="K82" s="57">
        <v>1</v>
      </c>
      <c r="L82" s="57"/>
      <c r="M82" s="57"/>
      <c r="N82" s="57"/>
      <c r="O82" s="57"/>
      <c r="P82" s="57">
        <f t="shared" si="45"/>
        <v>0</v>
      </c>
      <c r="Q82" s="56">
        <f t="shared" si="46"/>
        <v>0</v>
      </c>
      <c r="R82" s="57" t="str">
        <f t="shared" si="47"/>
        <v>BAJO</v>
      </c>
    </row>
    <row r="83" spans="1:18" x14ac:dyDescent="0.25">
      <c r="A83" s="103"/>
      <c r="B83" s="98"/>
      <c r="C83" s="98"/>
      <c r="D83" s="108"/>
      <c r="E83" s="111"/>
      <c r="F83" s="108"/>
      <c r="G83" s="98"/>
      <c r="H83" s="111"/>
      <c r="I83" s="98"/>
      <c r="J83" s="51"/>
      <c r="K83" s="57">
        <v>1</v>
      </c>
      <c r="L83" s="57"/>
      <c r="M83" s="57"/>
      <c r="N83" s="57"/>
      <c r="O83" s="57"/>
      <c r="P83" s="57">
        <f t="shared" si="45"/>
        <v>0</v>
      </c>
      <c r="Q83" s="56">
        <f t="shared" si="46"/>
        <v>0</v>
      </c>
      <c r="R83" s="57" t="str">
        <f t="shared" si="47"/>
        <v>BAJO</v>
      </c>
    </row>
    <row r="85" spans="1:18" ht="15" customHeight="1" x14ac:dyDescent="0.25">
      <c r="A85" s="85" t="s">
        <v>80</v>
      </c>
      <c r="B85" s="85" t="s">
        <v>81</v>
      </c>
      <c r="C85" s="85" t="s">
        <v>5</v>
      </c>
      <c r="D85" s="85" t="s">
        <v>48</v>
      </c>
      <c r="E85" s="85" t="s">
        <v>6</v>
      </c>
      <c r="F85" s="85" t="s">
        <v>52</v>
      </c>
      <c r="G85" s="85" t="s">
        <v>8</v>
      </c>
      <c r="H85" s="85" t="s">
        <v>57</v>
      </c>
      <c r="I85" s="85" t="s">
        <v>34</v>
      </c>
      <c r="J85" s="85" t="s">
        <v>7</v>
      </c>
      <c r="K85" s="85" t="s">
        <v>47</v>
      </c>
      <c r="L85" s="91" t="s">
        <v>87</v>
      </c>
      <c r="M85" s="92"/>
      <c r="N85" s="92"/>
      <c r="O85" s="93"/>
      <c r="P85" s="85" t="s">
        <v>88</v>
      </c>
      <c r="Q85" s="88" t="s">
        <v>53</v>
      </c>
      <c r="R85" s="85" t="s">
        <v>86</v>
      </c>
    </row>
    <row r="86" spans="1:18" ht="24" customHeight="1" x14ac:dyDescent="0.25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94"/>
      <c r="M86" s="95"/>
      <c r="N86" s="95"/>
      <c r="O86" s="96"/>
      <c r="P86" s="86"/>
      <c r="Q86" s="89"/>
      <c r="R86" s="86"/>
    </row>
    <row r="87" spans="1:18" ht="37.5" customHeight="1" x14ac:dyDescent="0.25">
      <c r="A87" s="86"/>
      <c r="B87" s="86"/>
      <c r="C87" s="86"/>
      <c r="D87" s="87"/>
      <c r="E87" s="87"/>
      <c r="F87" s="87"/>
      <c r="G87" s="87"/>
      <c r="H87" s="87"/>
      <c r="I87" s="87"/>
      <c r="J87" s="87"/>
      <c r="K87" s="87"/>
      <c r="L87" s="55" t="s">
        <v>79</v>
      </c>
      <c r="M87" s="55" t="s">
        <v>82</v>
      </c>
      <c r="N87" s="55" t="s">
        <v>83</v>
      </c>
      <c r="O87" s="55" t="s">
        <v>84</v>
      </c>
      <c r="P87" s="87"/>
      <c r="Q87" s="90"/>
      <c r="R87" s="87"/>
    </row>
    <row r="88" spans="1:18" x14ac:dyDescent="0.25">
      <c r="A88" s="59"/>
      <c r="B88" s="97"/>
      <c r="C88" s="97" t="s">
        <v>124</v>
      </c>
      <c r="D88" s="106">
        <f>F88</f>
        <v>0</v>
      </c>
      <c r="E88" s="109" t="s">
        <v>109</v>
      </c>
      <c r="F88" s="106">
        <f>SUM(Q88:Q93)/6</f>
        <v>0</v>
      </c>
      <c r="G88" s="104"/>
      <c r="H88" s="109" t="s">
        <v>114</v>
      </c>
      <c r="I88" s="104"/>
      <c r="J88" s="50"/>
      <c r="K88" s="58">
        <v>1</v>
      </c>
      <c r="L88" s="58"/>
      <c r="M88" s="47"/>
      <c r="N88" s="47"/>
      <c r="O88" s="47"/>
      <c r="P88" s="57">
        <f t="shared" ref="P88" si="48">SUM(L88:O88)</f>
        <v>0</v>
      </c>
      <c r="Q88" s="56">
        <f t="shared" ref="Q88" si="49">P88/K88</f>
        <v>0</v>
      </c>
      <c r="R88" s="57" t="str">
        <f t="shared" ref="R88" si="50">IF(Q88&lt;=0.49,"BAJO",IF(Q88&lt;=0.79,"MEDIO","ALTO"))</f>
        <v>BAJO</v>
      </c>
    </row>
    <row r="89" spans="1:18" x14ac:dyDescent="0.25">
      <c r="A89" s="59"/>
      <c r="B89" s="97"/>
      <c r="C89" s="97"/>
      <c r="D89" s="107"/>
      <c r="E89" s="110"/>
      <c r="F89" s="107"/>
      <c r="G89" s="97"/>
      <c r="H89" s="110"/>
      <c r="I89" s="97"/>
      <c r="J89" s="51"/>
      <c r="K89" s="57">
        <v>1</v>
      </c>
      <c r="L89" s="57"/>
      <c r="M89" s="57"/>
      <c r="N89" s="57"/>
      <c r="O89" s="57"/>
      <c r="P89" s="57">
        <f>SUM(L89:O89)</f>
        <v>0</v>
      </c>
      <c r="Q89" s="56">
        <f>P89/K89</f>
        <v>0</v>
      </c>
      <c r="R89" s="57" t="str">
        <f>IF(Q89&lt;=0.49,"BAJO",IF(Q89&lt;=0.79,"MEDIO","ALTO"))</f>
        <v>BAJO</v>
      </c>
    </row>
    <row r="90" spans="1:18" x14ac:dyDescent="0.25">
      <c r="A90" s="59"/>
      <c r="B90" s="97"/>
      <c r="C90" s="97"/>
      <c r="D90" s="107"/>
      <c r="E90" s="110"/>
      <c r="F90" s="107"/>
      <c r="G90" s="97"/>
      <c r="H90" s="110"/>
      <c r="I90" s="97"/>
      <c r="J90" s="51"/>
      <c r="K90" s="57">
        <v>1</v>
      </c>
      <c r="L90" s="57"/>
      <c r="M90" s="57"/>
      <c r="N90" s="57"/>
      <c r="O90" s="57"/>
      <c r="P90" s="57">
        <f t="shared" ref="P90:P93" si="51">SUM(L90:O90)</f>
        <v>0</v>
      </c>
      <c r="Q90" s="56">
        <f t="shared" ref="Q90:Q93" si="52">P90/K90</f>
        <v>0</v>
      </c>
      <c r="R90" s="57" t="str">
        <f t="shared" ref="R90:R93" si="53">IF(Q90&lt;=0.49,"BAJO",IF(Q90&lt;=0.79,"MEDIO","ALTO"))</f>
        <v>BAJO</v>
      </c>
    </row>
    <row r="91" spans="1:18" x14ac:dyDescent="0.25">
      <c r="A91" s="59"/>
      <c r="B91" s="97"/>
      <c r="C91" s="97"/>
      <c r="D91" s="107"/>
      <c r="E91" s="110"/>
      <c r="F91" s="107"/>
      <c r="G91" s="97"/>
      <c r="H91" s="110"/>
      <c r="I91" s="97"/>
      <c r="J91" s="51"/>
      <c r="K91" s="57">
        <v>1</v>
      </c>
      <c r="L91" s="57"/>
      <c r="M91" s="57"/>
      <c r="N91" s="57"/>
      <c r="O91" s="57"/>
      <c r="P91" s="57">
        <f t="shared" si="51"/>
        <v>0</v>
      </c>
      <c r="Q91" s="56">
        <f t="shared" si="52"/>
        <v>0</v>
      </c>
      <c r="R91" s="57" t="str">
        <f t="shared" si="53"/>
        <v>BAJO</v>
      </c>
    </row>
    <row r="92" spans="1:18" x14ac:dyDescent="0.25">
      <c r="A92" s="59"/>
      <c r="B92" s="97"/>
      <c r="C92" s="97"/>
      <c r="D92" s="107"/>
      <c r="E92" s="110"/>
      <c r="F92" s="107"/>
      <c r="G92" s="97"/>
      <c r="H92" s="110"/>
      <c r="I92" s="97"/>
      <c r="J92" s="51"/>
      <c r="K92" s="57">
        <v>1</v>
      </c>
      <c r="L92" s="57"/>
      <c r="M92" s="57"/>
      <c r="N92" s="57"/>
      <c r="O92" s="57"/>
      <c r="P92" s="57">
        <f t="shared" si="51"/>
        <v>0</v>
      </c>
      <c r="Q92" s="56">
        <f t="shared" si="52"/>
        <v>0</v>
      </c>
      <c r="R92" s="57" t="str">
        <f t="shared" si="53"/>
        <v>BAJO</v>
      </c>
    </row>
    <row r="93" spans="1:18" x14ac:dyDescent="0.25">
      <c r="A93" s="60"/>
      <c r="B93" s="98"/>
      <c r="C93" s="98"/>
      <c r="D93" s="108"/>
      <c r="E93" s="111"/>
      <c r="F93" s="108"/>
      <c r="G93" s="98"/>
      <c r="H93" s="111"/>
      <c r="I93" s="98"/>
      <c r="J93" s="51"/>
      <c r="K93" s="57">
        <v>1</v>
      </c>
      <c r="L93" s="57"/>
      <c r="M93" s="57"/>
      <c r="N93" s="57"/>
      <c r="O93" s="57"/>
      <c r="P93" s="57">
        <f t="shared" si="51"/>
        <v>0</v>
      </c>
      <c r="Q93" s="56">
        <f t="shared" si="52"/>
        <v>0</v>
      </c>
      <c r="R93" s="57" t="str">
        <f t="shared" si="53"/>
        <v>BAJO</v>
      </c>
    </row>
    <row r="95" spans="1:18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</row>
    <row r="96" spans="1:18" ht="34.5" customHeight="1" x14ac:dyDescent="0.25">
      <c r="A96" s="105" t="s">
        <v>80</v>
      </c>
      <c r="B96" s="105" t="s">
        <v>81</v>
      </c>
      <c r="C96" s="105" t="s">
        <v>5</v>
      </c>
      <c r="D96" s="105" t="s">
        <v>48</v>
      </c>
      <c r="E96" s="105" t="s">
        <v>6</v>
      </c>
      <c r="F96" s="105" t="s">
        <v>52</v>
      </c>
      <c r="G96" s="105" t="s">
        <v>8</v>
      </c>
      <c r="H96" s="105" t="s">
        <v>57</v>
      </c>
      <c r="I96" s="105" t="s">
        <v>34</v>
      </c>
      <c r="J96" s="105" t="s">
        <v>7</v>
      </c>
      <c r="K96" s="105" t="s">
        <v>47</v>
      </c>
      <c r="L96" s="105" t="s">
        <v>87</v>
      </c>
      <c r="M96" s="105"/>
      <c r="N96" s="105"/>
      <c r="O96" s="105"/>
      <c r="P96" s="105" t="s">
        <v>88</v>
      </c>
      <c r="Q96" s="112" t="s">
        <v>53</v>
      </c>
      <c r="R96" s="105" t="s">
        <v>86</v>
      </c>
    </row>
    <row r="97" spans="1:18" ht="32.25" customHeight="1" x14ac:dyDescent="0.25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55" t="s">
        <v>79</v>
      </c>
      <c r="M97" s="55" t="s">
        <v>82</v>
      </c>
      <c r="N97" s="55" t="s">
        <v>83</v>
      </c>
      <c r="O97" s="55" t="s">
        <v>84</v>
      </c>
      <c r="P97" s="105"/>
      <c r="Q97" s="112"/>
      <c r="R97" s="105"/>
    </row>
    <row r="98" spans="1:18" ht="15" customHeight="1" x14ac:dyDescent="0.25">
      <c r="A98" s="101"/>
      <c r="B98" s="104"/>
      <c r="C98" s="104" t="s">
        <v>124</v>
      </c>
      <c r="D98" s="106">
        <f>F98</f>
        <v>0</v>
      </c>
      <c r="E98" s="109" t="s">
        <v>110</v>
      </c>
      <c r="F98" s="106">
        <f>SUM(Q98:Q103)/6</f>
        <v>0</v>
      </c>
      <c r="G98" s="104"/>
      <c r="H98" s="109" t="s">
        <v>115</v>
      </c>
      <c r="I98" s="104"/>
      <c r="J98" s="50"/>
      <c r="K98" s="58">
        <v>1</v>
      </c>
      <c r="L98" s="58"/>
      <c r="M98" s="47"/>
      <c r="N98" s="47"/>
      <c r="O98" s="47"/>
      <c r="P98" s="57">
        <f t="shared" ref="P98" si="54">SUM(L98:O98)</f>
        <v>0</v>
      </c>
      <c r="Q98" s="56">
        <f t="shared" ref="Q98" si="55">P98/K98</f>
        <v>0</v>
      </c>
      <c r="R98" s="57" t="str">
        <f t="shared" ref="R98" si="56">IF(Q98&lt;=0.49,"BAJO",IF(Q98&lt;=0.79,"MEDIO","ALTO"))</f>
        <v>BAJO</v>
      </c>
    </row>
    <row r="99" spans="1:18" x14ac:dyDescent="0.25">
      <c r="A99" s="102"/>
      <c r="B99" s="97"/>
      <c r="C99" s="97"/>
      <c r="D99" s="107"/>
      <c r="E99" s="110"/>
      <c r="F99" s="107"/>
      <c r="G99" s="97"/>
      <c r="H99" s="110"/>
      <c r="I99" s="97"/>
      <c r="J99" s="51"/>
      <c r="K99" s="57">
        <v>1</v>
      </c>
      <c r="L99" s="57"/>
      <c r="M99" s="57"/>
      <c r="N99" s="57"/>
      <c r="O99" s="57"/>
      <c r="P99" s="57">
        <f>SUM(L99:O99)</f>
        <v>0</v>
      </c>
      <c r="Q99" s="56">
        <f>P99/K99</f>
        <v>0</v>
      </c>
      <c r="R99" s="57" t="str">
        <f>IF(Q99&lt;=0.49,"BAJO",IF(Q99&lt;=0.79,"MEDIO","ALTO"))</f>
        <v>BAJO</v>
      </c>
    </row>
    <row r="100" spans="1:18" x14ac:dyDescent="0.25">
      <c r="A100" s="102"/>
      <c r="B100" s="97"/>
      <c r="C100" s="97"/>
      <c r="D100" s="107"/>
      <c r="E100" s="110"/>
      <c r="F100" s="107"/>
      <c r="G100" s="97"/>
      <c r="H100" s="110"/>
      <c r="I100" s="97"/>
      <c r="J100" s="51"/>
      <c r="K100" s="57">
        <v>1</v>
      </c>
      <c r="L100" s="57"/>
      <c r="M100" s="57"/>
      <c r="N100" s="57"/>
      <c r="O100" s="57"/>
      <c r="P100" s="57">
        <f t="shared" ref="P100:P103" si="57">SUM(L100:O100)</f>
        <v>0</v>
      </c>
      <c r="Q100" s="56">
        <f t="shared" ref="Q100:Q103" si="58">P100/K100</f>
        <v>0</v>
      </c>
      <c r="R100" s="57" t="str">
        <f t="shared" ref="R100:R103" si="59">IF(Q100&lt;=0.49,"BAJO",IF(Q100&lt;=0.79,"MEDIO","ALTO"))</f>
        <v>BAJO</v>
      </c>
    </row>
    <row r="101" spans="1:18" x14ac:dyDescent="0.25">
      <c r="A101" s="102"/>
      <c r="B101" s="97"/>
      <c r="C101" s="97"/>
      <c r="D101" s="107"/>
      <c r="E101" s="110"/>
      <c r="F101" s="107"/>
      <c r="G101" s="97"/>
      <c r="H101" s="110"/>
      <c r="I101" s="97"/>
      <c r="J101" s="51"/>
      <c r="K101" s="57">
        <v>1</v>
      </c>
      <c r="L101" s="57"/>
      <c r="M101" s="57"/>
      <c r="N101" s="57"/>
      <c r="O101" s="57"/>
      <c r="P101" s="57">
        <f t="shared" si="57"/>
        <v>0</v>
      </c>
      <c r="Q101" s="56">
        <f t="shared" si="58"/>
        <v>0</v>
      </c>
      <c r="R101" s="57" t="str">
        <f t="shared" si="59"/>
        <v>BAJO</v>
      </c>
    </row>
    <row r="102" spans="1:18" x14ac:dyDescent="0.25">
      <c r="A102" s="102"/>
      <c r="B102" s="97"/>
      <c r="C102" s="97"/>
      <c r="D102" s="107"/>
      <c r="E102" s="110"/>
      <c r="F102" s="107"/>
      <c r="G102" s="97"/>
      <c r="H102" s="110"/>
      <c r="I102" s="97"/>
      <c r="J102" s="51"/>
      <c r="K102" s="57">
        <v>1</v>
      </c>
      <c r="L102" s="57"/>
      <c r="M102" s="57"/>
      <c r="N102" s="57"/>
      <c r="O102" s="57"/>
      <c r="P102" s="57">
        <f t="shared" si="57"/>
        <v>0</v>
      </c>
      <c r="Q102" s="56">
        <f t="shared" si="58"/>
        <v>0</v>
      </c>
      <c r="R102" s="57" t="str">
        <f t="shared" si="59"/>
        <v>BAJO</v>
      </c>
    </row>
    <row r="103" spans="1:18" x14ac:dyDescent="0.25">
      <c r="A103" s="103"/>
      <c r="B103" s="98"/>
      <c r="C103" s="98"/>
      <c r="D103" s="108"/>
      <c r="E103" s="111"/>
      <c r="F103" s="108"/>
      <c r="G103" s="98"/>
      <c r="H103" s="111"/>
      <c r="I103" s="98"/>
      <c r="J103" s="51"/>
      <c r="K103" s="57">
        <v>1</v>
      </c>
      <c r="L103" s="57"/>
      <c r="M103" s="57"/>
      <c r="N103" s="57"/>
      <c r="O103" s="57"/>
      <c r="P103" s="57">
        <f t="shared" si="57"/>
        <v>0</v>
      </c>
      <c r="Q103" s="56">
        <f t="shared" si="58"/>
        <v>0</v>
      </c>
      <c r="R103" s="57" t="str">
        <f t="shared" si="59"/>
        <v>BAJO</v>
      </c>
    </row>
  </sheetData>
  <mergeCells count="239">
    <mergeCell ref="D98:D103"/>
    <mergeCell ref="D76:D77"/>
    <mergeCell ref="D78:D83"/>
    <mergeCell ref="D88:D93"/>
    <mergeCell ref="D96:D97"/>
    <mergeCell ref="D48:D53"/>
    <mergeCell ref="D56:D57"/>
    <mergeCell ref="D58:D63"/>
    <mergeCell ref="D68:D73"/>
    <mergeCell ref="G88:G93"/>
    <mergeCell ref="H88:H93"/>
    <mergeCell ref="I88:I93"/>
    <mergeCell ref="D28:D33"/>
    <mergeCell ref="D36:D37"/>
    <mergeCell ref="D38:D43"/>
    <mergeCell ref="R96:R97"/>
    <mergeCell ref="E98:E103"/>
    <mergeCell ref="F98:F103"/>
    <mergeCell ref="G98:G103"/>
    <mergeCell ref="H98:H103"/>
    <mergeCell ref="I98:I103"/>
    <mergeCell ref="J96:J97"/>
    <mergeCell ref="K96:K97"/>
    <mergeCell ref="L96:O96"/>
    <mergeCell ref="P96:P97"/>
    <mergeCell ref="Q96:Q97"/>
    <mergeCell ref="E96:E97"/>
    <mergeCell ref="F96:F97"/>
    <mergeCell ref="G96:G97"/>
    <mergeCell ref="H96:H97"/>
    <mergeCell ref="I96:I97"/>
    <mergeCell ref="E88:E93"/>
    <mergeCell ref="F88:F93"/>
    <mergeCell ref="E68:E73"/>
    <mergeCell ref="F68:F73"/>
    <mergeCell ref="G68:G73"/>
    <mergeCell ref="H68:H73"/>
    <mergeCell ref="I68:I73"/>
    <mergeCell ref="R76:R77"/>
    <mergeCell ref="E78:E83"/>
    <mergeCell ref="F78:F83"/>
    <mergeCell ref="G78:G83"/>
    <mergeCell ref="H78:H83"/>
    <mergeCell ref="I78:I83"/>
    <mergeCell ref="J76:J77"/>
    <mergeCell ref="K76:K77"/>
    <mergeCell ref="L76:O76"/>
    <mergeCell ref="P76:P77"/>
    <mergeCell ref="Q76:Q77"/>
    <mergeCell ref="E76:E77"/>
    <mergeCell ref="F76:F77"/>
    <mergeCell ref="G76:G77"/>
    <mergeCell ref="H76:H77"/>
    <mergeCell ref="I76:I77"/>
    <mergeCell ref="I45:I47"/>
    <mergeCell ref="J45:J47"/>
    <mergeCell ref="K45:K47"/>
    <mergeCell ref="L45:O46"/>
    <mergeCell ref="R56:R57"/>
    <mergeCell ref="E58:E63"/>
    <mergeCell ref="F58:F63"/>
    <mergeCell ref="G58:G63"/>
    <mergeCell ref="H58:H63"/>
    <mergeCell ref="I58:I63"/>
    <mergeCell ref="J56:J57"/>
    <mergeCell ref="K56:K57"/>
    <mergeCell ref="L56:O56"/>
    <mergeCell ref="P56:P57"/>
    <mergeCell ref="Q56:Q57"/>
    <mergeCell ref="E56:E57"/>
    <mergeCell ref="F56:F57"/>
    <mergeCell ref="G56:G57"/>
    <mergeCell ref="H56:H57"/>
    <mergeCell ref="I56:I57"/>
    <mergeCell ref="J25:J27"/>
    <mergeCell ref="K25:K27"/>
    <mergeCell ref="L25:O26"/>
    <mergeCell ref="R36:R37"/>
    <mergeCell ref="E38:E43"/>
    <mergeCell ref="F38:F43"/>
    <mergeCell ref="G38:G43"/>
    <mergeCell ref="H38:H43"/>
    <mergeCell ref="I38:I43"/>
    <mergeCell ref="J36:J37"/>
    <mergeCell ref="K36:K37"/>
    <mergeCell ref="L36:O36"/>
    <mergeCell ref="P36:P37"/>
    <mergeCell ref="Q36:Q37"/>
    <mergeCell ref="E36:E37"/>
    <mergeCell ref="F36:F37"/>
    <mergeCell ref="G36:G37"/>
    <mergeCell ref="H36:H37"/>
    <mergeCell ref="I36:I37"/>
    <mergeCell ref="J5:J6"/>
    <mergeCell ref="K5:K6"/>
    <mergeCell ref="F7:F13"/>
    <mergeCell ref="G7:G13"/>
    <mergeCell ref="H7:H13"/>
    <mergeCell ref="I7:I13"/>
    <mergeCell ref="A1:R1"/>
    <mergeCell ref="A2:R2"/>
    <mergeCell ref="A3:R3"/>
    <mergeCell ref="P5:P6"/>
    <mergeCell ref="Q5:Q6"/>
    <mergeCell ref="R5:R6"/>
    <mergeCell ref="A5:A6"/>
    <mergeCell ref="B5:B6"/>
    <mergeCell ref="C5:C6"/>
    <mergeCell ref="D5:D6"/>
    <mergeCell ref="E5:E6"/>
    <mergeCell ref="F5:F6"/>
    <mergeCell ref="L5:O5"/>
    <mergeCell ref="G5:G6"/>
    <mergeCell ref="H5:H6"/>
    <mergeCell ref="I5:I6"/>
    <mergeCell ref="A7:A13"/>
    <mergeCell ref="B7:B13"/>
    <mergeCell ref="C7:C13"/>
    <mergeCell ref="D7:D13"/>
    <mergeCell ref="E7:E13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O16"/>
    <mergeCell ref="P16:P17"/>
    <mergeCell ref="Q16:Q17"/>
    <mergeCell ref="R16:R17"/>
    <mergeCell ref="A36:A37"/>
    <mergeCell ref="B36:B37"/>
    <mergeCell ref="C36:C37"/>
    <mergeCell ref="F18:F23"/>
    <mergeCell ref="G18:G23"/>
    <mergeCell ref="H18:H23"/>
    <mergeCell ref="I18:I23"/>
    <mergeCell ref="A18:A23"/>
    <mergeCell ref="B18:B23"/>
    <mergeCell ref="C18:C23"/>
    <mergeCell ref="D18:D23"/>
    <mergeCell ref="E18:E23"/>
    <mergeCell ref="E28:E33"/>
    <mergeCell ref="F28:F33"/>
    <mergeCell ref="G28:G33"/>
    <mergeCell ref="H28:H33"/>
    <mergeCell ref="I28:I33"/>
    <mergeCell ref="E25:E27"/>
    <mergeCell ref="F25:F27"/>
    <mergeCell ref="G25:G27"/>
    <mergeCell ref="H25:H27"/>
    <mergeCell ref="I25:I27"/>
    <mergeCell ref="C78:C83"/>
    <mergeCell ref="A56:A57"/>
    <mergeCell ref="B56:B57"/>
    <mergeCell ref="C56:C57"/>
    <mergeCell ref="A58:A63"/>
    <mergeCell ref="B58:B63"/>
    <mergeCell ref="C58:C63"/>
    <mergeCell ref="A38:A43"/>
    <mergeCell ref="B38:B43"/>
    <mergeCell ref="C38:C43"/>
    <mergeCell ref="A98:A103"/>
    <mergeCell ref="B98:B103"/>
    <mergeCell ref="C98:C103"/>
    <mergeCell ref="D25:D27"/>
    <mergeCell ref="C25:C27"/>
    <mergeCell ref="B25:B27"/>
    <mergeCell ref="A25:A27"/>
    <mergeCell ref="C88:C93"/>
    <mergeCell ref="B88:B93"/>
    <mergeCell ref="D45:D47"/>
    <mergeCell ref="C65:C67"/>
    <mergeCell ref="B65:B67"/>
    <mergeCell ref="A65:A67"/>
    <mergeCell ref="B68:B73"/>
    <mergeCell ref="C68:C73"/>
    <mergeCell ref="C48:C53"/>
    <mergeCell ref="B48:B53"/>
    <mergeCell ref="A96:A97"/>
    <mergeCell ref="B96:B97"/>
    <mergeCell ref="C96:C97"/>
    <mergeCell ref="A76:A77"/>
    <mergeCell ref="B76:B77"/>
    <mergeCell ref="C76:C77"/>
    <mergeCell ref="A78:A83"/>
    <mergeCell ref="P25:P27"/>
    <mergeCell ref="Q25:Q27"/>
    <mergeCell ref="R25:R27"/>
    <mergeCell ref="B28:B33"/>
    <mergeCell ref="C28:C33"/>
    <mergeCell ref="A85:A87"/>
    <mergeCell ref="B85:B87"/>
    <mergeCell ref="C85:C87"/>
    <mergeCell ref="D85:D87"/>
    <mergeCell ref="E85:E87"/>
    <mergeCell ref="F85:F87"/>
    <mergeCell ref="G85:G87"/>
    <mergeCell ref="H85:H87"/>
    <mergeCell ref="I85:I87"/>
    <mergeCell ref="J85:J87"/>
    <mergeCell ref="K85:K87"/>
    <mergeCell ref="L85:O86"/>
    <mergeCell ref="P85:P87"/>
    <mergeCell ref="Q85:Q87"/>
    <mergeCell ref="R85:R87"/>
    <mergeCell ref="A45:A47"/>
    <mergeCell ref="B45:B47"/>
    <mergeCell ref="C45:C47"/>
    <mergeCell ref="B78:B83"/>
    <mergeCell ref="P45:P47"/>
    <mergeCell ref="Q45:Q47"/>
    <mergeCell ref="R45:R47"/>
    <mergeCell ref="D65:D67"/>
    <mergeCell ref="E65:E67"/>
    <mergeCell ref="F65:F67"/>
    <mergeCell ref="G65:G67"/>
    <mergeCell ref="H65:H67"/>
    <mergeCell ref="I65:I67"/>
    <mergeCell ref="J65:J67"/>
    <mergeCell ref="K65:K67"/>
    <mergeCell ref="L65:O66"/>
    <mergeCell ref="P65:P67"/>
    <mergeCell ref="Q65:Q67"/>
    <mergeCell ref="R65:R67"/>
    <mergeCell ref="E48:E53"/>
    <mergeCell ref="F48:F53"/>
    <mergeCell ref="G48:G53"/>
    <mergeCell ref="H48:H53"/>
    <mergeCell ref="I48:I53"/>
    <mergeCell ref="E45:E47"/>
    <mergeCell ref="F45:F47"/>
    <mergeCell ref="G45:G47"/>
    <mergeCell ref="H45:H47"/>
  </mergeCells>
  <conditionalFormatting sqref="R7:R13">
    <cfRule type="expression" dxfId="29" priority="31">
      <formula>$R7="BAJO"</formula>
    </cfRule>
    <cfRule type="expression" dxfId="28" priority="32">
      <formula>$R7="MEDIO"</formula>
    </cfRule>
    <cfRule type="expression" dxfId="27" priority="33">
      <formula>$R7="ALTO"</formula>
    </cfRule>
  </conditionalFormatting>
  <conditionalFormatting sqref="R18:R23">
    <cfRule type="expression" dxfId="26" priority="25">
      <formula>$R18="BAJO"</formula>
    </cfRule>
    <cfRule type="expression" dxfId="25" priority="26">
      <formula>$R18="MEDIO"</formula>
    </cfRule>
    <cfRule type="expression" dxfId="24" priority="27">
      <formula>$R18="ALTO"</formula>
    </cfRule>
  </conditionalFormatting>
  <conditionalFormatting sqref="R28:R33">
    <cfRule type="expression" dxfId="23" priority="22">
      <formula>$R28="BAJO"</formula>
    </cfRule>
    <cfRule type="expression" dxfId="22" priority="23">
      <formula>$R28="MEDIO"</formula>
    </cfRule>
    <cfRule type="expression" dxfId="21" priority="24">
      <formula>$R28="ALTO"</formula>
    </cfRule>
  </conditionalFormatting>
  <conditionalFormatting sqref="R38:R43">
    <cfRule type="expression" dxfId="20" priority="19">
      <formula>$R38="BAJO"</formula>
    </cfRule>
    <cfRule type="expression" dxfId="19" priority="20">
      <formula>$R38="MEDIO"</formula>
    </cfRule>
    <cfRule type="expression" dxfId="18" priority="21">
      <formula>$R38="ALTO"</formula>
    </cfRule>
  </conditionalFormatting>
  <conditionalFormatting sqref="R48:R53">
    <cfRule type="expression" dxfId="17" priority="16">
      <formula>$R48="BAJO"</formula>
    </cfRule>
    <cfRule type="expression" dxfId="16" priority="17">
      <formula>$R48="MEDIO"</formula>
    </cfRule>
    <cfRule type="expression" dxfId="15" priority="18">
      <formula>$R48="ALTO"</formula>
    </cfRule>
  </conditionalFormatting>
  <conditionalFormatting sqref="R58:R63">
    <cfRule type="expression" dxfId="14" priority="13">
      <formula>$R58="BAJO"</formula>
    </cfRule>
    <cfRule type="expression" dxfId="13" priority="14">
      <formula>$R58="MEDIO"</formula>
    </cfRule>
    <cfRule type="expression" dxfId="12" priority="15">
      <formula>$R58="ALTO"</formula>
    </cfRule>
  </conditionalFormatting>
  <conditionalFormatting sqref="R68:R73">
    <cfRule type="expression" dxfId="11" priority="10">
      <formula>$R68="BAJO"</formula>
    </cfRule>
    <cfRule type="expression" dxfId="10" priority="11">
      <formula>$R68="MEDIO"</formula>
    </cfRule>
    <cfRule type="expression" dxfId="9" priority="12">
      <formula>$R68="ALTO"</formula>
    </cfRule>
  </conditionalFormatting>
  <conditionalFormatting sqref="R78:R83">
    <cfRule type="expression" dxfId="8" priority="7">
      <formula>$R78="BAJO"</formula>
    </cfRule>
    <cfRule type="expression" dxfId="7" priority="8">
      <formula>$R78="MEDIO"</formula>
    </cfRule>
    <cfRule type="expression" dxfId="6" priority="9">
      <formula>$R78="ALTO"</formula>
    </cfRule>
  </conditionalFormatting>
  <conditionalFormatting sqref="R88:R93">
    <cfRule type="expression" dxfId="5" priority="4">
      <formula>$R88="BAJO"</formula>
    </cfRule>
    <cfRule type="expression" dxfId="4" priority="5">
      <formula>$R88="MEDIO"</formula>
    </cfRule>
    <cfRule type="expression" dxfId="3" priority="6">
      <formula>$R88="ALTO"</formula>
    </cfRule>
  </conditionalFormatting>
  <conditionalFormatting sqref="R98:R103">
    <cfRule type="expression" dxfId="2" priority="1">
      <formula>$R98="BAJO"</formula>
    </cfRule>
    <cfRule type="expression" dxfId="1" priority="2">
      <formula>$R98="MEDIO"</formula>
    </cfRule>
    <cfRule type="expression" dxfId="0" priority="3">
      <formula>$R98="ALTO"</formula>
    </cfRule>
  </conditionalFormatting>
  <printOptions horizontalCentered="1"/>
  <pageMargins left="0.39370078740157483" right="0.39370078740157483" top="0.39370078740157483" bottom="0.98425196850393704" header="0.31496062992125984" footer="0.59055118110236227"/>
  <pageSetup scale="56" orientation="landscape" verticalDpi="1200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pedro cometa ho</dc:creator>
  <cp:lastModifiedBy>PERSONAL</cp:lastModifiedBy>
  <cp:lastPrinted>2017-04-25T16:34:22Z</cp:lastPrinted>
  <dcterms:created xsi:type="dcterms:W3CDTF">2014-12-15T02:17:22Z</dcterms:created>
  <dcterms:modified xsi:type="dcterms:W3CDTF">2018-04-04T18:32:36Z</dcterms:modified>
</cp:coreProperties>
</file>