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ngeniero Ambiental\Desktop\KAREN\2023\SDREMA\PTEA\"/>
    </mc:Choice>
  </mc:AlternateContent>
  <xr:revisionPtr revIDLastSave="0" documentId="13_ncr:1_{7D1ABBE0-C2F6-49D6-971C-77580CD6FA98}" xr6:coauthVersionLast="47" xr6:coauthVersionMax="47" xr10:uidLastSave="{00000000-0000-0000-0000-000000000000}"/>
  <bookViews>
    <workbookView xWindow="-120" yWindow="-120" windowWidth="29040" windowHeight="15840" tabRatio="912" firstSheet="1" activeTab="6" xr2:uid="{00000000-000D-0000-FFFF-FFFF00000000}"/>
  </bookViews>
  <sheets>
    <sheet name="LEY No 2169 DE 2021" sheetId="10" state="hidden" r:id="rId1"/>
    <sheet name="PTEA 2020-2023" sheetId="7" r:id="rId2"/>
    <sheet name="ARMONIZACIÓN" sheetId="1" r:id="rId3"/>
    <sheet name="ARMONIZACIÓN PND 2022-2026" sheetId="13" r:id="rId4"/>
    <sheet name="PAC 2020-2023" sheetId="4" state="hidden" r:id="rId5"/>
    <sheet name="Nivel ArticulaciónPTEA-PNEA2023" sheetId="8" r:id="rId6"/>
    <sheet name="Analisis Implem PTEA-PNEA20" sheetId="14" r:id="rId7"/>
    <sheet name="GRÁFICOS" sheetId="12" r:id="rId8"/>
  </sheets>
  <definedNames>
    <definedName name="_xlnm._FilterDatabase" localSheetId="6" hidden="1">'Analisis Implem PTEA-PNEA20'!$A$3:$AF$99</definedName>
    <definedName name="_xlnm._FilterDatabase" localSheetId="2" hidden="1">ARMONIZACIÓN!$A$2:$BG$328</definedName>
    <definedName name="_xlnm._FilterDatabase" localSheetId="3" hidden="1">'ARMONIZACIÓN PND 2022-2026'!$A$2:$K$44</definedName>
    <definedName name="_xlnm._FilterDatabase" localSheetId="0" hidden="1">'LEY No 2169 DE 2021'!$A$2:$C$9</definedName>
    <definedName name="_xlnm._FilterDatabase" localSheetId="4" hidden="1">'PAC 2020-2023'!$A$2:$D$33</definedName>
    <definedName name="_xlnm._FilterDatabase" localSheetId="1" hidden="1">'PTEA 2020-2023'!$A$2:$S$50</definedName>
  </definedNames>
  <calcPr calcId="191029"/>
</workbook>
</file>

<file path=xl/calcChain.xml><?xml version="1.0" encoding="utf-8"?>
<calcChain xmlns="http://schemas.openxmlformats.org/spreadsheetml/2006/main">
  <c r="U98" i="14" l="1"/>
  <c r="T98" i="14"/>
  <c r="S98" i="14"/>
  <c r="R98" i="14"/>
  <c r="Q98" i="14"/>
  <c r="P98" i="14"/>
  <c r="O98" i="14"/>
  <c r="N98" i="14"/>
  <c r="M98" i="14"/>
  <c r="L98" i="14"/>
  <c r="AA97" i="14"/>
  <c r="B134" i="12" s="1"/>
  <c r="Z97" i="14"/>
  <c r="W97" i="14"/>
  <c r="V97" i="14"/>
  <c r="W96" i="14"/>
  <c r="V96" i="14"/>
  <c r="W95" i="14"/>
  <c r="V95" i="14"/>
  <c r="W94" i="14"/>
  <c r="V94" i="14"/>
  <c r="W93" i="14"/>
  <c r="V93" i="14"/>
  <c r="W92" i="14"/>
  <c r="V92" i="14"/>
  <c r="W91" i="14"/>
  <c r="V91" i="14"/>
  <c r="W90" i="14"/>
  <c r="V90" i="14"/>
  <c r="W89" i="14"/>
  <c r="V89" i="14"/>
  <c r="W88" i="14"/>
  <c r="V88" i="14"/>
  <c r="W87" i="14"/>
  <c r="V87" i="14"/>
  <c r="W86" i="14"/>
  <c r="V86" i="14"/>
  <c r="W85" i="14"/>
  <c r="V85" i="14"/>
  <c r="AA84" i="14"/>
  <c r="B133" i="12" s="1"/>
  <c r="Z84" i="14"/>
  <c r="W84" i="14"/>
  <c r="V84" i="14"/>
  <c r="Z83" i="14"/>
  <c r="W83" i="14"/>
  <c r="V83" i="14"/>
  <c r="Z82" i="14"/>
  <c r="W82" i="14"/>
  <c r="V82" i="14"/>
  <c r="W81" i="14"/>
  <c r="V81" i="14"/>
  <c r="W80" i="14"/>
  <c r="V80" i="14"/>
  <c r="W79" i="14"/>
  <c r="V79" i="14"/>
  <c r="W78" i="14"/>
  <c r="V78" i="14"/>
  <c r="W77" i="14"/>
  <c r="V77" i="14"/>
  <c r="Z76" i="14"/>
  <c r="W76" i="14"/>
  <c r="V76" i="14"/>
  <c r="AA75" i="14"/>
  <c r="B131" i="12" s="1"/>
  <c r="Z75" i="14"/>
  <c r="W75" i="14"/>
  <c r="V75" i="14"/>
  <c r="W74" i="14"/>
  <c r="V74" i="14"/>
  <c r="W73" i="14"/>
  <c r="V73" i="14"/>
  <c r="W72" i="14"/>
  <c r="V72" i="14"/>
  <c r="W71" i="14"/>
  <c r="V71" i="14"/>
  <c r="W70" i="14"/>
  <c r="V70" i="14"/>
  <c r="AA69" i="14"/>
  <c r="B130" i="12" s="1"/>
  <c r="Z69" i="14"/>
  <c r="W69" i="14"/>
  <c r="V69" i="14"/>
  <c r="Z68" i="14"/>
  <c r="W68" i="14"/>
  <c r="V68" i="14"/>
  <c r="Z67" i="14"/>
  <c r="AA67" i="14" s="1"/>
  <c r="B129" i="12" s="1"/>
  <c r="W67" i="14"/>
  <c r="V67" i="14"/>
  <c r="W66" i="14"/>
  <c r="V66" i="14"/>
  <c r="W65" i="14"/>
  <c r="V65" i="14"/>
  <c r="Z64" i="14"/>
  <c r="AA64" i="14" s="1"/>
  <c r="B128" i="12" s="1"/>
  <c r="W64" i="14"/>
  <c r="V64" i="14"/>
  <c r="W63" i="14"/>
  <c r="V63" i="14"/>
  <c r="W62" i="14"/>
  <c r="V62" i="14"/>
  <c r="W61" i="14"/>
  <c r="V61" i="14"/>
  <c r="W60" i="14"/>
  <c r="V60" i="14"/>
  <c r="W59" i="14"/>
  <c r="V59" i="14"/>
  <c r="W58" i="14"/>
  <c r="V58" i="14"/>
  <c r="W57" i="14"/>
  <c r="V57" i="14"/>
  <c r="W56" i="14"/>
  <c r="V56" i="14"/>
  <c r="W55" i="14"/>
  <c r="V55" i="14"/>
  <c r="W54" i="14"/>
  <c r="V54" i="14"/>
  <c r="W53" i="14"/>
  <c r="V53" i="14"/>
  <c r="W52" i="14"/>
  <c r="V52" i="14"/>
  <c r="W51" i="14"/>
  <c r="V51" i="14"/>
  <c r="W50" i="14"/>
  <c r="V50" i="14"/>
  <c r="W49" i="14"/>
  <c r="V49" i="14"/>
  <c r="W48" i="14"/>
  <c r="V48" i="14"/>
  <c r="Z47" i="14"/>
  <c r="W47" i="14"/>
  <c r="V47" i="14"/>
  <c r="W46" i="14"/>
  <c r="V46" i="14"/>
  <c r="Z45" i="14"/>
  <c r="W45" i="14"/>
  <c r="V45" i="14"/>
  <c r="W44" i="14"/>
  <c r="V44" i="14"/>
  <c r="W43" i="14"/>
  <c r="V43" i="14"/>
  <c r="W42" i="14"/>
  <c r="V42" i="14"/>
  <c r="Z41" i="14"/>
  <c r="W41" i="14"/>
  <c r="V41" i="14"/>
  <c r="Z40" i="14"/>
  <c r="AA40" i="14" s="1"/>
  <c r="B113" i="12" s="1"/>
  <c r="W40" i="14"/>
  <c r="V40" i="14"/>
  <c r="Z39" i="14"/>
  <c r="AA39" i="14" s="1"/>
  <c r="B112" i="12" s="1"/>
  <c r="W39" i="14"/>
  <c r="V39" i="14"/>
  <c r="Z38" i="14"/>
  <c r="AA38" i="14" s="1"/>
  <c r="B111" i="12" s="1"/>
  <c r="W38" i="14"/>
  <c r="V38" i="14"/>
  <c r="AA37" i="14"/>
  <c r="B110" i="12" s="1"/>
  <c r="Z37" i="14"/>
  <c r="W37" i="14"/>
  <c r="V37" i="14"/>
  <c r="W36" i="14"/>
  <c r="V36" i="14"/>
  <c r="W35" i="14"/>
  <c r="V35" i="14"/>
  <c r="Z34" i="14"/>
  <c r="AA34" i="14" s="1"/>
  <c r="W34" i="14"/>
  <c r="V34" i="14"/>
  <c r="W33" i="14"/>
  <c r="V33" i="14"/>
  <c r="AA32" i="14"/>
  <c r="B92" i="12" s="1"/>
  <c r="Z32" i="14"/>
  <c r="W32" i="14"/>
  <c r="V32" i="14"/>
  <c r="W31" i="14"/>
  <c r="V31" i="14"/>
  <c r="W30" i="14"/>
  <c r="V30" i="14"/>
  <c r="Z29" i="14"/>
  <c r="W29" i="14"/>
  <c r="V29" i="14"/>
  <c r="Z28" i="14"/>
  <c r="W28" i="14"/>
  <c r="V28" i="14"/>
  <c r="W27" i="14"/>
  <c r="V27" i="14"/>
  <c r="W26" i="14"/>
  <c r="V26" i="14"/>
  <c r="Z25" i="14"/>
  <c r="AA25" i="14" s="1"/>
  <c r="B91" i="12" s="1"/>
  <c r="W25" i="14"/>
  <c r="V25" i="14"/>
  <c r="Z24" i="14"/>
  <c r="AA24" i="14" s="1"/>
  <c r="B90" i="12" s="1"/>
  <c r="W24" i="14"/>
  <c r="V24" i="14"/>
  <c r="Z23" i="14"/>
  <c r="AA23" i="14" s="1"/>
  <c r="B73" i="12" s="1"/>
  <c r="W23" i="14"/>
  <c r="V23" i="14"/>
  <c r="Z22" i="14"/>
  <c r="AA22" i="14" s="1"/>
  <c r="B72" i="12" s="1"/>
  <c r="W22" i="14"/>
  <c r="V22" i="14"/>
  <c r="W21" i="14"/>
  <c r="V21" i="14"/>
  <c r="Z20" i="14"/>
  <c r="AA20" i="14" s="1"/>
  <c r="B71" i="12" s="1"/>
  <c r="W20" i="14"/>
  <c r="V20" i="14"/>
  <c r="Z19" i="14"/>
  <c r="AA19" i="14" s="1"/>
  <c r="B45" i="12" s="1"/>
  <c r="W19" i="14"/>
  <c r="V19" i="14"/>
  <c r="W18" i="14"/>
  <c r="V18" i="14"/>
  <c r="Z17" i="14"/>
  <c r="W17" i="14"/>
  <c r="V17" i="14"/>
  <c r="W16" i="14"/>
  <c r="V16" i="14"/>
  <c r="W15" i="14"/>
  <c r="V15" i="14"/>
  <c r="Z14" i="14"/>
  <c r="AA14" i="14" s="1"/>
  <c r="B44" i="12" s="1"/>
  <c r="W14" i="14"/>
  <c r="V14" i="14"/>
  <c r="W13" i="14"/>
  <c r="V13" i="14"/>
  <c r="W12" i="14"/>
  <c r="V12" i="14"/>
  <c r="W11" i="14"/>
  <c r="V11" i="14"/>
  <c r="W10" i="14"/>
  <c r="V10" i="14"/>
  <c r="W9" i="14"/>
  <c r="V9" i="14"/>
  <c r="W8" i="14"/>
  <c r="V8" i="14"/>
  <c r="W7" i="14"/>
  <c r="V7" i="14"/>
  <c r="W6" i="14"/>
  <c r="V6" i="14"/>
  <c r="W5" i="14"/>
  <c r="V5" i="14"/>
  <c r="AA4" i="14"/>
  <c r="B43" i="12" s="1"/>
  <c r="Z4" i="14"/>
  <c r="W4" i="14"/>
  <c r="V4" i="14"/>
  <c r="AB20" i="14" l="1"/>
  <c r="B29" i="12" s="1"/>
  <c r="AB34" i="14"/>
  <c r="B31" i="12" s="1"/>
  <c r="AA41" i="14"/>
  <c r="AA76" i="14"/>
  <c r="B132" i="12" s="1"/>
  <c r="B109" i="12"/>
  <c r="AB24" i="14"/>
  <c r="B30" i="12" s="1"/>
  <c r="AB4" i="14"/>
  <c r="B28" i="12" l="1"/>
  <c r="AB41" i="14"/>
  <c r="B32" i="12" s="1"/>
  <c r="B127" i="12"/>
  <c r="D23" i="12"/>
  <c r="D22" i="12"/>
  <c r="D21" i="12"/>
  <c r="D20" i="12"/>
  <c r="D19" i="12"/>
  <c r="L18" i="12"/>
  <c r="D18" i="12"/>
  <c r="L17" i="12"/>
  <c r="D17" i="12"/>
  <c r="L16" i="12"/>
  <c r="D16" i="12"/>
  <c r="L15" i="12"/>
  <c r="D15" i="12"/>
  <c r="L14" i="12"/>
  <c r="D14" i="12"/>
  <c r="K1" i="12"/>
  <c r="CR5" i="8"/>
  <c r="M18" i="12" s="1"/>
  <c r="N18" i="12" s="1"/>
  <c r="K6" i="12" s="1"/>
  <c r="CQ5" i="8"/>
  <c r="M17" i="12" s="1"/>
  <c r="N17" i="12" s="1"/>
  <c r="K5" i="12" s="1"/>
  <c r="CP5" i="8"/>
  <c r="M16" i="12" s="1"/>
  <c r="N16" i="12" s="1"/>
  <c r="K4" i="12" s="1"/>
  <c r="CO5" i="8"/>
  <c r="M15" i="12" s="1"/>
  <c r="N15" i="12" s="1"/>
  <c r="K3" i="12" s="1"/>
  <c r="CN5" i="8"/>
  <c r="M14" i="12" s="1"/>
  <c r="N14" i="12" s="1"/>
  <c r="K2" i="12" s="1"/>
  <c r="CK5" i="8"/>
  <c r="E23" i="12" s="1"/>
  <c r="F23" i="12" s="1"/>
  <c r="B10" i="12" s="1"/>
  <c r="CJ5" i="8"/>
  <c r="E22" i="12" s="1"/>
  <c r="F22" i="12" s="1"/>
  <c r="B9" i="12" s="1"/>
  <c r="CI5" i="8"/>
  <c r="E21" i="12" s="1"/>
  <c r="F21" i="12" s="1"/>
  <c r="B8" i="12" s="1"/>
  <c r="CH5" i="8"/>
  <c r="E20" i="12" s="1"/>
  <c r="F20" i="12" s="1"/>
  <c r="CG5" i="8"/>
  <c r="E19" i="12" s="1"/>
  <c r="F19" i="12" s="1"/>
  <c r="B7" i="12" s="1"/>
  <c r="CF5" i="8"/>
  <c r="E18" i="12" s="1"/>
  <c r="F18" i="12" s="1"/>
  <c r="B6" i="12" s="1"/>
  <c r="CE5" i="8"/>
  <c r="E17" i="12" s="1"/>
  <c r="CD5" i="8"/>
  <c r="E16" i="12" s="1"/>
  <c r="F16" i="12" s="1"/>
  <c r="B4" i="12" s="1"/>
  <c r="CC5" i="8"/>
  <c r="E15" i="12" s="1"/>
  <c r="F15" i="12" s="1"/>
  <c r="B3" i="12" s="1"/>
  <c r="CB5" i="8"/>
  <c r="CL5" i="8" s="1"/>
  <c r="CM5" i="8" s="1"/>
  <c r="BG328" i="1"/>
  <c r="BF328" i="1"/>
  <c r="BE328" i="1"/>
  <c r="BG321" i="1"/>
  <c r="BF321" i="1"/>
  <c r="BE321" i="1"/>
  <c r="BG320" i="1"/>
  <c r="BF320" i="1"/>
  <c r="BE320" i="1"/>
  <c r="BG319" i="1"/>
  <c r="BF319" i="1"/>
  <c r="BE319" i="1"/>
  <c r="BG318" i="1"/>
  <c r="BF318" i="1"/>
  <c r="BE318" i="1"/>
  <c r="BG317" i="1"/>
  <c r="BF317" i="1"/>
  <c r="BE317" i="1"/>
  <c r="BG315" i="1"/>
  <c r="BF315" i="1"/>
  <c r="BE315" i="1"/>
  <c r="BG314" i="1"/>
  <c r="BF314" i="1"/>
  <c r="BE314" i="1"/>
  <c r="BG313" i="1"/>
  <c r="BF313" i="1"/>
  <c r="BE313" i="1"/>
  <c r="BG310" i="1"/>
  <c r="BF310" i="1"/>
  <c r="BE310" i="1"/>
  <c r="BG309" i="1"/>
  <c r="BF309" i="1"/>
  <c r="BE309" i="1"/>
  <c r="BG307" i="1"/>
  <c r="BF307" i="1"/>
  <c r="BE307" i="1"/>
  <c r="BG306" i="1"/>
  <c r="BF306" i="1"/>
  <c r="BE306" i="1"/>
  <c r="BG305" i="1"/>
  <c r="BF305" i="1"/>
  <c r="BE305" i="1"/>
  <c r="BG304" i="1"/>
  <c r="BF304" i="1"/>
  <c r="BE304" i="1"/>
  <c r="BG303" i="1"/>
  <c r="BF303" i="1"/>
  <c r="BE303" i="1"/>
  <c r="BG302" i="1"/>
  <c r="BF302" i="1"/>
  <c r="BE302" i="1"/>
  <c r="BG301" i="1"/>
  <c r="BF301" i="1"/>
  <c r="BE301" i="1"/>
  <c r="BG297" i="1"/>
  <c r="BF297" i="1"/>
  <c r="BE297" i="1"/>
  <c r="BG296" i="1"/>
  <c r="BF296" i="1"/>
  <c r="BE296" i="1"/>
  <c r="BG294" i="1"/>
  <c r="BF294" i="1"/>
  <c r="BE294" i="1"/>
  <c r="BG293" i="1"/>
  <c r="BF293" i="1"/>
  <c r="BE293" i="1"/>
  <c r="BG289" i="1"/>
  <c r="BF289" i="1"/>
  <c r="BE289" i="1"/>
  <c r="BG288" i="1"/>
  <c r="BF288" i="1"/>
  <c r="BE288" i="1"/>
  <c r="BG287" i="1"/>
  <c r="BF287" i="1"/>
  <c r="BE287" i="1"/>
  <c r="BG284" i="1"/>
  <c r="BF284" i="1"/>
  <c r="BE284" i="1"/>
  <c r="BG282" i="1"/>
  <c r="BF282" i="1"/>
  <c r="BE282" i="1"/>
  <c r="BG281" i="1"/>
  <c r="BF281" i="1"/>
  <c r="BE281" i="1"/>
  <c r="BG280" i="1"/>
  <c r="BF280" i="1"/>
  <c r="BE280" i="1"/>
  <c r="BG279" i="1"/>
  <c r="BF279" i="1"/>
  <c r="BE279" i="1"/>
  <c r="BG278" i="1"/>
  <c r="BF278" i="1"/>
  <c r="BE278" i="1"/>
  <c r="BG277" i="1"/>
  <c r="BF277" i="1"/>
  <c r="BE277" i="1"/>
  <c r="BG276" i="1"/>
  <c r="BF276" i="1"/>
  <c r="BE276" i="1"/>
  <c r="BG275" i="1"/>
  <c r="BF275" i="1"/>
  <c r="BE275" i="1"/>
  <c r="BG274" i="1"/>
  <c r="BF274" i="1"/>
  <c r="BE274" i="1"/>
  <c r="BG273" i="1"/>
  <c r="BF273" i="1"/>
  <c r="BE273" i="1"/>
  <c r="BG272" i="1"/>
  <c r="BF272" i="1"/>
  <c r="BE272" i="1"/>
  <c r="BG271" i="1"/>
  <c r="BF271" i="1"/>
  <c r="BE271" i="1"/>
  <c r="BG270" i="1"/>
  <c r="BF270" i="1"/>
  <c r="BE270" i="1"/>
  <c r="BG269" i="1"/>
  <c r="BF269" i="1"/>
  <c r="BE269" i="1"/>
  <c r="BG268" i="1"/>
  <c r="BF268" i="1"/>
  <c r="BE268" i="1"/>
  <c r="BG267" i="1"/>
  <c r="BF267" i="1"/>
  <c r="BE267" i="1"/>
  <c r="BG266" i="1"/>
  <c r="BF266" i="1"/>
  <c r="BE266" i="1"/>
  <c r="BG265" i="1"/>
  <c r="BF265" i="1"/>
  <c r="BE265" i="1"/>
  <c r="BG264" i="1"/>
  <c r="BF264" i="1"/>
  <c r="BE264" i="1"/>
  <c r="BG263" i="1"/>
  <c r="BF263" i="1"/>
  <c r="BE263" i="1"/>
  <c r="BG262" i="1"/>
  <c r="BF262" i="1"/>
  <c r="BE262" i="1"/>
  <c r="BG261" i="1"/>
  <c r="BF261" i="1"/>
  <c r="BE261" i="1"/>
  <c r="BG260" i="1"/>
  <c r="BF260" i="1"/>
  <c r="BE260" i="1"/>
  <c r="BG259" i="1"/>
  <c r="BF259" i="1"/>
  <c r="BE259" i="1"/>
  <c r="BG258" i="1"/>
  <c r="BF258" i="1"/>
  <c r="BE258" i="1"/>
  <c r="BG257" i="1"/>
  <c r="BF257" i="1"/>
  <c r="BE257" i="1"/>
  <c r="BG255" i="1"/>
  <c r="BF255" i="1"/>
  <c r="BE255" i="1"/>
  <c r="BG254" i="1"/>
  <c r="BF254" i="1"/>
  <c r="BE254" i="1"/>
  <c r="BG253" i="1"/>
  <c r="BF253" i="1"/>
  <c r="BE253" i="1"/>
  <c r="BG252" i="1"/>
  <c r="BF252" i="1"/>
  <c r="BE252" i="1"/>
  <c r="BG251" i="1"/>
  <c r="BF251" i="1"/>
  <c r="BE251" i="1"/>
  <c r="BG250" i="1"/>
  <c r="BF250" i="1"/>
  <c r="BE250" i="1"/>
  <c r="BG249" i="1"/>
  <c r="BF249" i="1"/>
  <c r="BE249" i="1"/>
  <c r="BG248" i="1"/>
  <c r="BF248" i="1"/>
  <c r="BE248" i="1"/>
  <c r="BG247" i="1"/>
  <c r="BF247" i="1"/>
  <c r="BE247" i="1"/>
  <c r="BG246" i="1"/>
  <c r="BF246" i="1"/>
  <c r="BE246" i="1"/>
  <c r="BG245" i="1"/>
  <c r="BF245" i="1"/>
  <c r="BE245" i="1"/>
  <c r="BG244" i="1"/>
  <c r="BF244" i="1"/>
  <c r="BE244" i="1"/>
  <c r="BG243" i="1"/>
  <c r="BF243" i="1"/>
  <c r="BE243" i="1"/>
  <c r="BG242" i="1"/>
  <c r="BF242" i="1"/>
  <c r="BE242" i="1"/>
  <c r="BG241" i="1"/>
  <c r="BF241" i="1"/>
  <c r="BE241" i="1"/>
  <c r="BG240" i="1"/>
  <c r="BF240" i="1"/>
  <c r="BE240" i="1"/>
  <c r="BG238" i="1"/>
  <c r="BF238" i="1"/>
  <c r="BE238" i="1"/>
  <c r="BG235" i="1"/>
  <c r="BF235" i="1"/>
  <c r="BE235" i="1"/>
  <c r="BG233" i="1"/>
  <c r="BF233" i="1"/>
  <c r="BE233" i="1"/>
  <c r="BG231" i="1"/>
  <c r="BF231" i="1"/>
  <c r="BE231" i="1"/>
  <c r="BG230" i="1"/>
  <c r="BF230" i="1"/>
  <c r="BE230" i="1"/>
  <c r="BG229" i="1"/>
  <c r="BF229" i="1"/>
  <c r="BE229" i="1"/>
  <c r="BG228" i="1"/>
  <c r="BF228" i="1"/>
  <c r="BE228" i="1"/>
  <c r="BG227" i="1"/>
  <c r="BF227" i="1"/>
  <c r="BE227" i="1"/>
  <c r="BG225" i="1"/>
  <c r="BF225" i="1"/>
  <c r="BE225" i="1"/>
  <c r="BG224" i="1"/>
  <c r="BF224" i="1"/>
  <c r="BE224" i="1"/>
  <c r="BG221" i="1"/>
  <c r="BF221" i="1"/>
  <c r="BE221" i="1"/>
  <c r="BG204" i="1"/>
  <c r="BF204" i="1"/>
  <c r="BE204" i="1"/>
  <c r="BG203" i="1"/>
  <c r="BF203" i="1"/>
  <c r="BE203" i="1"/>
  <c r="BG202" i="1"/>
  <c r="BF202" i="1"/>
  <c r="BE202" i="1"/>
  <c r="BG201" i="1"/>
  <c r="BF201" i="1"/>
  <c r="BE201" i="1"/>
  <c r="BG200" i="1"/>
  <c r="BF200" i="1"/>
  <c r="BE200" i="1"/>
  <c r="BG197" i="1"/>
  <c r="BF197" i="1"/>
  <c r="BE197" i="1"/>
  <c r="BG196" i="1"/>
  <c r="BF196" i="1"/>
  <c r="BE196" i="1"/>
  <c r="BG195" i="1"/>
  <c r="BF195" i="1"/>
  <c r="BE195" i="1"/>
  <c r="BG194" i="1"/>
  <c r="BF194" i="1"/>
  <c r="BE194" i="1"/>
  <c r="BG191" i="1"/>
  <c r="BF191" i="1"/>
  <c r="BE191" i="1"/>
  <c r="BG190" i="1"/>
  <c r="BF190" i="1"/>
  <c r="BE190" i="1"/>
  <c r="BG189" i="1"/>
  <c r="BF189" i="1"/>
  <c r="BE189" i="1"/>
  <c r="BG188" i="1"/>
  <c r="BF188" i="1"/>
  <c r="BE188" i="1"/>
  <c r="BG187" i="1"/>
  <c r="BF187" i="1"/>
  <c r="BE187" i="1"/>
  <c r="BG186" i="1"/>
  <c r="BF186" i="1"/>
  <c r="BE186" i="1"/>
  <c r="BG185" i="1"/>
  <c r="BF185" i="1"/>
  <c r="BE185" i="1"/>
  <c r="BG184" i="1"/>
  <c r="BF184" i="1"/>
  <c r="BE184" i="1"/>
  <c r="BG183" i="1"/>
  <c r="BF183" i="1"/>
  <c r="BE183" i="1"/>
  <c r="BG182" i="1"/>
  <c r="BF182" i="1"/>
  <c r="BE182" i="1"/>
  <c r="BG181" i="1"/>
  <c r="BF181" i="1"/>
  <c r="BE181" i="1"/>
  <c r="BG180" i="1"/>
  <c r="BF180" i="1"/>
  <c r="BE180" i="1"/>
  <c r="BG179" i="1"/>
  <c r="BF179" i="1"/>
  <c r="BE179" i="1"/>
  <c r="BG178" i="1"/>
  <c r="BF178" i="1"/>
  <c r="BE178" i="1"/>
  <c r="BG177" i="1"/>
  <c r="BF177" i="1"/>
  <c r="BE177" i="1"/>
  <c r="BG176" i="1"/>
  <c r="BF176" i="1"/>
  <c r="BE176" i="1"/>
  <c r="BG175" i="1"/>
  <c r="BF175" i="1"/>
  <c r="BE175" i="1"/>
  <c r="BG174" i="1"/>
  <c r="BF174" i="1"/>
  <c r="BE174" i="1"/>
  <c r="BG173" i="1"/>
  <c r="BF173" i="1"/>
  <c r="BE173" i="1"/>
  <c r="BG171" i="1"/>
  <c r="BF171" i="1"/>
  <c r="BE171" i="1"/>
  <c r="BG170" i="1"/>
  <c r="BF170" i="1"/>
  <c r="BE170" i="1"/>
  <c r="BG164" i="1"/>
  <c r="BF164" i="1"/>
  <c r="BE164" i="1"/>
  <c r="BG163" i="1"/>
  <c r="BF163" i="1"/>
  <c r="BE163" i="1"/>
  <c r="BG162" i="1"/>
  <c r="BF162" i="1"/>
  <c r="BE162" i="1"/>
  <c r="BG161" i="1"/>
  <c r="BF161" i="1"/>
  <c r="BE161" i="1"/>
  <c r="BG160" i="1"/>
  <c r="BF160" i="1"/>
  <c r="BE160" i="1"/>
  <c r="BG159" i="1"/>
  <c r="BF159" i="1"/>
  <c r="BE159" i="1"/>
  <c r="BG158" i="1"/>
  <c r="BF158" i="1"/>
  <c r="BE158" i="1"/>
  <c r="BG157" i="1"/>
  <c r="BF157" i="1"/>
  <c r="BE157" i="1"/>
  <c r="BG154" i="1"/>
  <c r="BF154" i="1"/>
  <c r="BE154" i="1"/>
  <c r="BG153" i="1"/>
  <c r="BF153" i="1"/>
  <c r="BE153" i="1"/>
  <c r="BG152" i="1"/>
  <c r="BF152" i="1"/>
  <c r="BE152" i="1"/>
  <c r="BG151" i="1"/>
  <c r="BF151" i="1"/>
  <c r="BE151" i="1"/>
  <c r="BG150" i="1"/>
  <c r="BF150" i="1"/>
  <c r="BE150" i="1"/>
  <c r="BG149" i="1"/>
  <c r="BF149" i="1"/>
  <c r="BE149" i="1"/>
  <c r="BG148" i="1"/>
  <c r="BF148" i="1"/>
  <c r="BE148" i="1"/>
  <c r="BG146" i="1"/>
  <c r="BF146" i="1"/>
  <c r="BE146" i="1"/>
  <c r="BG145" i="1"/>
  <c r="BF145" i="1"/>
  <c r="BE145" i="1"/>
  <c r="BG144" i="1"/>
  <c r="BF144" i="1"/>
  <c r="BE144" i="1"/>
  <c r="BG143" i="1"/>
  <c r="BF143" i="1"/>
  <c r="BE143" i="1"/>
  <c r="BG140" i="1"/>
  <c r="BF140" i="1"/>
  <c r="BE140" i="1"/>
  <c r="BG134" i="1"/>
  <c r="BF134" i="1"/>
  <c r="BE134" i="1"/>
  <c r="BG133" i="1"/>
  <c r="BF133" i="1"/>
  <c r="BE133" i="1"/>
  <c r="BG131" i="1"/>
  <c r="BF131" i="1"/>
  <c r="BE131" i="1"/>
  <c r="BG130" i="1"/>
  <c r="BF130" i="1"/>
  <c r="BE130" i="1"/>
  <c r="BG125" i="1"/>
  <c r="BF125" i="1"/>
  <c r="BE125" i="1"/>
  <c r="BG124" i="1"/>
  <c r="BF124" i="1"/>
  <c r="BE124" i="1"/>
  <c r="BG123" i="1"/>
  <c r="BF123" i="1"/>
  <c r="BE123" i="1"/>
  <c r="BG120" i="1"/>
  <c r="BF120" i="1"/>
  <c r="BE120" i="1"/>
  <c r="BG118" i="1"/>
  <c r="BF118" i="1"/>
  <c r="BE118" i="1"/>
  <c r="BG117" i="1"/>
  <c r="BF117" i="1"/>
  <c r="BE117" i="1"/>
  <c r="BG116" i="1"/>
  <c r="BF116" i="1"/>
  <c r="BE116" i="1"/>
  <c r="BG115" i="1"/>
  <c r="BF115" i="1"/>
  <c r="BE115" i="1"/>
  <c r="BG114" i="1"/>
  <c r="BF114" i="1"/>
  <c r="BE114" i="1"/>
  <c r="BG113" i="1"/>
  <c r="BF113" i="1"/>
  <c r="BE113" i="1"/>
  <c r="BG112" i="1"/>
  <c r="BF112" i="1"/>
  <c r="BE112" i="1"/>
  <c r="BG111" i="1"/>
  <c r="BF111" i="1"/>
  <c r="BE111" i="1"/>
  <c r="BG110" i="1"/>
  <c r="BF110" i="1"/>
  <c r="BE110" i="1"/>
  <c r="BG109" i="1"/>
  <c r="BF109" i="1"/>
  <c r="BE109" i="1"/>
  <c r="BG107" i="1"/>
  <c r="BF107" i="1"/>
  <c r="BE107" i="1"/>
  <c r="BG106" i="1"/>
  <c r="BF106" i="1"/>
  <c r="BE106" i="1"/>
  <c r="BG99" i="1"/>
  <c r="BF99" i="1"/>
  <c r="BE99" i="1"/>
  <c r="BG98" i="1"/>
  <c r="BF98" i="1"/>
  <c r="BE98" i="1"/>
  <c r="BG97" i="1"/>
  <c r="BF97" i="1"/>
  <c r="BE97" i="1"/>
  <c r="BG96" i="1"/>
  <c r="BF96" i="1"/>
  <c r="BE96" i="1"/>
  <c r="BG95" i="1"/>
  <c r="BF95" i="1"/>
  <c r="BE95" i="1"/>
  <c r="BG94" i="1"/>
  <c r="BF94" i="1"/>
  <c r="BE94" i="1"/>
  <c r="BG93" i="1"/>
  <c r="BF93" i="1"/>
  <c r="BE93" i="1"/>
  <c r="BG92" i="1"/>
  <c r="BF92" i="1"/>
  <c r="BE92" i="1"/>
  <c r="BG84" i="1"/>
  <c r="BF84" i="1"/>
  <c r="BE84" i="1"/>
  <c r="BG83" i="1"/>
  <c r="BF83" i="1"/>
  <c r="BE83" i="1"/>
  <c r="BG82" i="1"/>
  <c r="BF82" i="1"/>
  <c r="BE82" i="1"/>
  <c r="BG81" i="1"/>
  <c r="BF81" i="1"/>
  <c r="BE81" i="1"/>
  <c r="BG80" i="1"/>
  <c r="BF80" i="1"/>
  <c r="BE80" i="1"/>
  <c r="BG79" i="1"/>
  <c r="BF79" i="1"/>
  <c r="BE79" i="1"/>
  <c r="BG78" i="1"/>
  <c r="BF78" i="1"/>
  <c r="BE78" i="1"/>
  <c r="BG77" i="1"/>
  <c r="BF77" i="1"/>
  <c r="BE77" i="1"/>
  <c r="BG76" i="1"/>
  <c r="BF76" i="1"/>
  <c r="BE76" i="1"/>
  <c r="BG75" i="1"/>
  <c r="BF75" i="1"/>
  <c r="BE75" i="1"/>
  <c r="BG74" i="1"/>
  <c r="BF74" i="1"/>
  <c r="BE74" i="1"/>
  <c r="BG73" i="1"/>
  <c r="BF73" i="1"/>
  <c r="BE73" i="1"/>
  <c r="BG72" i="1"/>
  <c r="BF72" i="1"/>
  <c r="BE72" i="1"/>
  <c r="BG71" i="1"/>
  <c r="BF71" i="1"/>
  <c r="BE71" i="1"/>
  <c r="BG70" i="1"/>
  <c r="BF70" i="1"/>
  <c r="BE70" i="1"/>
  <c r="BG69" i="1"/>
  <c r="BF69" i="1"/>
  <c r="BE69" i="1"/>
  <c r="BG68" i="1"/>
  <c r="BF68" i="1"/>
  <c r="BE68" i="1"/>
  <c r="BG67" i="1"/>
  <c r="BF67" i="1"/>
  <c r="BE67" i="1"/>
  <c r="BG66" i="1"/>
  <c r="BF66" i="1"/>
  <c r="BE66" i="1"/>
  <c r="BG64" i="1"/>
  <c r="BF64" i="1"/>
  <c r="BE64" i="1"/>
  <c r="BG62" i="1"/>
  <c r="BF62" i="1"/>
  <c r="BE62" i="1"/>
  <c r="BG61" i="1"/>
  <c r="BF61" i="1"/>
  <c r="BE61" i="1"/>
  <c r="BG60" i="1"/>
  <c r="BF60" i="1"/>
  <c r="BE60" i="1"/>
  <c r="BG54" i="1"/>
  <c r="BF54" i="1"/>
  <c r="BE54" i="1"/>
  <c r="BG50" i="1"/>
  <c r="BF50" i="1"/>
  <c r="BE50" i="1"/>
  <c r="BG47" i="1"/>
  <c r="BF47" i="1"/>
  <c r="BE47" i="1"/>
  <c r="BG46" i="1"/>
  <c r="BF46" i="1"/>
  <c r="BE46" i="1"/>
  <c r="BG45" i="1"/>
  <c r="BF45" i="1"/>
  <c r="BE45" i="1"/>
  <c r="BG43" i="1"/>
  <c r="BF43" i="1"/>
  <c r="BE43" i="1"/>
  <c r="BG42" i="1"/>
  <c r="BF42" i="1"/>
  <c r="BE42" i="1"/>
  <c r="BG37" i="1"/>
  <c r="BF37" i="1"/>
  <c r="BE37" i="1"/>
  <c r="BG34" i="1"/>
  <c r="BF34" i="1"/>
  <c r="BE34" i="1"/>
  <c r="BG33" i="1"/>
  <c r="BF33" i="1"/>
  <c r="BE33" i="1"/>
  <c r="BG32" i="1"/>
  <c r="BF32" i="1"/>
  <c r="BE32" i="1"/>
  <c r="BG30" i="1"/>
  <c r="BF30" i="1"/>
  <c r="BE30" i="1"/>
  <c r="BG29" i="1"/>
  <c r="BF29" i="1"/>
  <c r="BE29" i="1"/>
  <c r="BG26" i="1"/>
  <c r="BF26" i="1"/>
  <c r="BE26" i="1"/>
  <c r="BG23" i="1"/>
  <c r="BF23" i="1"/>
  <c r="BE23" i="1"/>
  <c r="BG21" i="1"/>
  <c r="BF21" i="1"/>
  <c r="BE21" i="1"/>
  <c r="BG20" i="1"/>
  <c r="BF20" i="1"/>
  <c r="BE20" i="1"/>
  <c r="BG19" i="1"/>
  <c r="BF19" i="1"/>
  <c r="BE19" i="1"/>
  <c r="BG18" i="1"/>
  <c r="BF18" i="1"/>
  <c r="BE18" i="1"/>
  <c r="BG15" i="1"/>
  <c r="BF15" i="1"/>
  <c r="BE15" i="1"/>
  <c r="BG11" i="1"/>
  <c r="BF11" i="1"/>
  <c r="BE11" i="1"/>
  <c r="BG10" i="1"/>
  <c r="BF10" i="1"/>
  <c r="BE10" i="1"/>
  <c r="BG9" i="1"/>
  <c r="BF9" i="1"/>
  <c r="BE9" i="1"/>
  <c r="BG8" i="1"/>
  <c r="BF8" i="1"/>
  <c r="BE8" i="1"/>
  <c r="BG7" i="1"/>
  <c r="BF7" i="1"/>
  <c r="BE7" i="1"/>
  <c r="BG6" i="1"/>
  <c r="BF6" i="1"/>
  <c r="BE6" i="1"/>
  <c r="BG5" i="1"/>
  <c r="BF5" i="1"/>
  <c r="BE5" i="1"/>
  <c r="BG4" i="1"/>
  <c r="BF4" i="1"/>
  <c r="BE4" i="1"/>
  <c r="BG3" i="1"/>
  <c r="BF3" i="1"/>
  <c r="BE3" i="1"/>
  <c r="AC4" i="14" l="1"/>
  <c r="E14" i="12"/>
  <c r="F14" i="12" s="1"/>
  <c r="B2" i="12" s="1"/>
  <c r="F17" i="12"/>
  <c r="B5" i="12" s="1"/>
  <c r="CS5" i="8"/>
  <c r="CT5" i="8" s="1"/>
</calcChain>
</file>

<file path=xl/sharedStrings.xml><?xml version="1.0" encoding="utf-8"?>
<sst xmlns="http://schemas.openxmlformats.org/spreadsheetml/2006/main" count="20378" uniqueCount="1746">
  <si>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</si>
  <si>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</si>
  <si>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</si>
  <si>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</si>
  <si>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</si>
  <si>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</si>
  <si>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</si>
  <si>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</si>
  <si>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</si>
  <si>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</si>
  <si>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</si>
  <si>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</si>
  <si>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</si>
  <si>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</si>
  <si>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</si>
  <si>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</si>
  <si>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</si>
  <si>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</si>
  <si>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</si>
  <si>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</si>
  <si>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</si>
  <si>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</si>
  <si>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</si>
  <si>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</si>
  <si>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</si>
  <si>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</si>
  <si>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</si>
  <si>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</si>
  <si>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</si>
  <si>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</si>
  <si>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</si>
  <si>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</si>
  <si>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</si>
  <si>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</si>
  <si>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</si>
  <si>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</si>
  <si>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</si>
  <si>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</si>
  <si>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</si>
  <si>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</si>
  <si>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</si>
  <si>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</si>
  <si>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</si>
  <si>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</si>
  <si>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</si>
  <si>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</si>
  <si>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</si>
  <si>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</si>
  <si>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</si>
  <si>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</si>
  <si>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</si>
  <si>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</si>
  <si>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</si>
  <si>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</si>
  <si>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</si>
  <si>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</si>
  <si>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</si>
  <si>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</si>
  <si>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</si>
  <si>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</si>
  <si>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</si>
  <si>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</si>
  <si>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</si>
  <si>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</si>
  <si>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</si>
  <si>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</si>
  <si>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</si>
  <si>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</si>
  <si>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</si>
  <si>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</si>
  <si>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</si>
  <si>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</si>
  <si>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</si>
  <si>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</si>
  <si>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</si>
  <si>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</si>
  <si>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</si>
  <si>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</si>
  <si>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</si>
  <si>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</si>
  <si>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</si>
  <si>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</si>
  <si>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</si>
  <si>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</si>
  <si>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</si>
  <si>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</si>
  <si>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</si>
  <si>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</si>
  <si>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</si>
  <si>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</si>
  <si>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</si>
  <si>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</si>
  <si>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</si>
  <si>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</si>
  <si>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</si>
  <si>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</si>
  <si>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</si>
  <si>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</si>
  <si>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</si>
  <si>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</si>
  <si>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</si>
  <si>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</si>
  <si>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</si>
  <si>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</si>
  <si>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</si>
  <si>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</si>
  <si>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</si>
  <si>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</si>
  <si>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</si>
  <si>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</si>
  <si>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</si>
  <si>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</si>
  <si>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</si>
  <si>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</si>
  <si>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</si>
  <si>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</si>
  <si>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</si>
  <si>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</si>
  <si>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</si>
  <si>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</si>
  <si>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</si>
  <si>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</si>
  <si>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</si>
  <si>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</si>
  <si>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</si>
  <si>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</si>
  <si>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</si>
  <si>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</si>
  <si>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</si>
  <si>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</si>
  <si>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</si>
  <si>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</si>
  <si>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</si>
  <si>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</si>
  <si>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</si>
  <si>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</si>
  <si>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</si>
  <si>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</si>
  <si>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</si>
  <si>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</si>
  <si>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</si>
  <si>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</si>
  <si>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</si>
  <si>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</si>
  <si>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</si>
  <si>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</si>
  <si>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</si>
  <si>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</si>
  <si>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</si>
  <si>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</si>
  <si>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</si>
  <si>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</si>
  <si>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</si>
  <si>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</si>
  <si>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</si>
  <si>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</si>
  <si>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</si>
  <si>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</si>
  <si>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</si>
  <si>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</si>
  <si>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</si>
  <si>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</si>
  <si>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</si>
  <si>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</si>
  <si>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</si>
  <si>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</si>
  <si>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</si>
  <si>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</si>
  <si>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</si>
  <si>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</si>
  <si>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</si>
  <si>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</si>
  <si>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</si>
  <si>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</si>
  <si>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</si>
  <si>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</si>
  <si>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</si>
  <si>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</si>
  <si>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</si>
  <si>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</si>
  <si>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</si>
  <si>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</si>
  <si>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</si>
  <si>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</si>
  <si>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</si>
  <si>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</si>
  <si>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</si>
  <si>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</si>
  <si>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</si>
  <si>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</si>
  <si>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</si>
  <si>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</si>
  <si>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</si>
  <si>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</si>
  <si>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</si>
  <si>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</si>
  <si>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</si>
  <si>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</si>
  <si>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</si>
  <si>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</si>
  <si>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</si>
  <si>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</si>
  <si>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</si>
  <si>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</si>
  <si>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</si>
  <si>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</si>
  <si>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</si>
  <si>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</si>
  <si>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</si>
  <si>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</si>
  <si>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</si>
  <si>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</si>
  <si>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</si>
  <si>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</si>
  <si>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</si>
  <si>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</si>
  <si>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</si>
  <si>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</si>
  <si>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</si>
  <si>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</si>
  <si>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</si>
  <si>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</si>
  <si>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</si>
  <si>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</si>
  <si>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</si>
  <si>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</si>
  <si>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</si>
  <si>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</si>
  <si>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</si>
  <si>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</si>
  <si>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</si>
  <si>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</si>
  <si>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</si>
  <si>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</si>
  <si>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</si>
  <si>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</si>
  <si>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</si>
  <si>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</si>
  <si>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</si>
  <si>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</si>
  <si>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</si>
  <si>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</si>
  <si>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</si>
  <si>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</si>
  <si>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</si>
  <si>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</si>
  <si>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</si>
  <si>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</si>
  <si>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</si>
  <si>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</si>
  <si>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</si>
  <si>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</si>
  <si>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</si>
  <si>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</si>
  <si>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</si>
  <si>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</si>
  <si>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</si>
  <si>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</si>
  <si>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</si>
  <si>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</si>
  <si>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</si>
  <si>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</si>
  <si>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</si>
  <si>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</si>
  <si>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</si>
  <si>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</si>
  <si>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</si>
  <si>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</si>
  <si>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</si>
  <si>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</si>
  <si>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</si>
  <si>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</si>
  <si>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</si>
  <si>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</si>
  <si>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</si>
  <si>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</si>
  <si>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</si>
  <si>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</si>
  <si>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</si>
  <si>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</si>
  <si>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</si>
  <si>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</si>
  <si>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</si>
  <si>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</si>
  <si>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</si>
  <si>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</si>
  <si>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</si>
  <si>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</si>
  <si>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</si>
  <si>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</si>
  <si>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</si>
  <si>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</si>
  <si>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</si>
  <si>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</si>
  <si>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</si>
  <si>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</si>
  <si>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</si>
  <si>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</si>
  <si>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</si>
  <si>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</si>
  <si>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</si>
  <si>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</si>
  <si>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</si>
  <si>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</si>
  <si>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</si>
  <si>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</si>
  <si>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</si>
  <si>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</si>
  <si>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</si>
  <si>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</si>
  <si>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</si>
  <si>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</si>
  <si>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</si>
  <si>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</si>
  <si>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</si>
  <si>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</si>
  <si>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</si>
  <si>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</si>
  <si>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</si>
  <si>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</si>
  <si>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</si>
  <si>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</si>
  <si>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</si>
  <si>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</si>
  <si>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</si>
  <si>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</si>
  <si>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</si>
  <si>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</si>
  <si>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</si>
  <si>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</si>
  <si>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</si>
  <si>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</si>
  <si>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</si>
  <si>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</si>
  <si>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</si>
  <si>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</si>
  <si>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</si>
  <si>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</si>
  <si>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</si>
  <si>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</si>
  <si>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</si>
  <si>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</si>
  <si>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</si>
  <si>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</si>
  <si>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</si>
  <si>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</si>
  <si>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</si>
  <si>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</si>
  <si>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</si>
  <si>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</si>
  <si>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</si>
  <si>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</si>
  <si>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</si>
  <si>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</si>
  <si>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</si>
  <si>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</si>
  <si>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</si>
  <si>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</si>
  <si>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</si>
  <si>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</si>
  <si>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</si>
  <si>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</si>
  <si>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</si>
  <si>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</si>
  <si>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</si>
  <si>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</si>
  <si>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</si>
  <si>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</si>
  <si>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</si>
  <si>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</si>
  <si>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</si>
  <si>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</si>
  <si>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</si>
  <si>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</si>
  <si>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</si>
  <si>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</si>
  <si>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</si>
  <si>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</si>
  <si>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</si>
  <si>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</si>
  <si>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</si>
  <si>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</si>
  <si>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</si>
  <si>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</si>
  <si>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</si>
  <si>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</si>
  <si>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</si>
  <si>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</si>
  <si>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</si>
  <si>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</si>
  <si>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</si>
  <si>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</si>
  <si>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</si>
  <si>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</si>
  <si>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</si>
  <si>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</si>
  <si>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</si>
  <si>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</si>
  <si>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</si>
  <si>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</si>
  <si>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</si>
  <si>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</si>
  <si>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</si>
  <si>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</si>
  <si>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</si>
  <si>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</si>
  <si>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</si>
  <si>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</si>
  <si>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</si>
  <si>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</si>
  <si>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</si>
  <si>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</si>
  <si>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</si>
  <si>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</si>
  <si>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</si>
  <si>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</si>
  <si>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</si>
  <si>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</si>
  <si>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</si>
  <si>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</si>
  <si>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</si>
  <si>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</si>
  <si>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</si>
  <si>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</si>
  <si>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</si>
  <si>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</si>
  <si>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</si>
  <si>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</si>
  <si>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</si>
  <si>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</si>
  <si>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</si>
  <si>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</si>
  <si>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</si>
  <si>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</si>
  <si>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</si>
  <si>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</si>
  <si>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</si>
  <si>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</si>
  <si>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</si>
  <si>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META 16.1. Implementar el 100% del modelo pedagógico BiciCAR para la promoción de la movilidad sostenible en la jurisdicción CAR.</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</si>
  <si>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</si>
  <si>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</si>
  <si>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</si>
  <si>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</si>
  <si>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</si>
  <si>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</si>
  <si>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</si>
  <si>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</si>
  <si>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</si>
  <si>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</si>
  <si>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</si>
  <si>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META 21.2. Realizar el 100% de las acciones para la validación de cuatro (4) sistemas de producción más limpia en cultivos para cien (100) familias de productores en zonas de uso permitido de Distritos de Manejo Integrado y zonas periféricas de las áreas protegidas.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</si>
  <si>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</si>
  <si>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</si>
  <si>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</si>
  <si>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</si>
  <si>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</si>
  <si>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</si>
  <si>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</si>
  <si>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</si>
  <si>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</si>
  <si>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</si>
  <si>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</si>
  <si>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</si>
  <si>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Involucrar minimo al 10% de los actores de la comunidad en el desarrollo de las alertas tempranas en los 4 sitios piloto seleccionados. (Número de personas involucradas en cada prototipo de SCAT.)</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</si>
  <si>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</si>
  <si>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24.2. Diseñar e implementar el 100% de una (1) estrategia de fortalecimiento en el aspecto funcional, para mejorar el Servicio y la Atención al Ciudadano.</t>
  </si>
  <si>
    <t>Ecosistemas Estratégicos y sostenibilidad del Territorio en la cuenca.</t>
  </si>
  <si>
    <t>2.2.2. Protección de la estructura ecológica principal (EEP) que sustentan la oferta de biodiversidad y los servicios ecosistémicos, para la cuenca del río Bogotá</t>
  </si>
  <si>
    <t>278. Reforestar 150 hectáreas de áreas degradadas en los municipios de la Cuenca del Río Bogotá</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</si>
  <si>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</si>
  <si>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Orientación ambiental productiva de la cuenca.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</si>
  <si>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</si>
  <si>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</si>
  <si>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</si>
  <si>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</si>
  <si>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</si>
  <si>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5.2.1. Promover prácticas productivas sostenibles en el sector pecuario</t>
  </si>
  <si>
    <t>5.2.2. Actividad pecuaria y sostenibilidad</t>
  </si>
  <si>
    <t>5.4.1. Apoyo técnico y seguimiento a la gestión socioambiental de actividades minero industriales.</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</si>
  <si>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</si>
  <si>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</si>
  <si>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Plan de capacitación directivo y técnica bajo buenas prácticas ambientales y eficientes que llegue al 100% de los PMI participantes del proceso. (Número de Planes de Capacitación).</t>
  </si>
  <si>
    <t>Efectuar jornadas anuales de difusión de los PMGR y simulacros de emergencias en todos los municipios. (Número de talleres de difusión y de simulacros realizados).</t>
  </si>
  <si>
    <t>5.3.2. Agricultura Transitoria y Sostenibilidad</t>
  </si>
  <si>
    <t>Sensibilización y apropiación del territorio para el mejoramiento y manejo sostenible de los sistemas productivos de la microcuenca (Numero de talleres realizados)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</si>
  <si>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</si>
  <si>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</si>
  <si>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</si>
  <si>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</si>
  <si>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Incluir dentro de las acciones de la estrategia acciones y medidas para la trasformación de conflictos relacionados con el recurso hídrico. (Número de Planes y Programas articulados con la metodología para la transformación de conflictos)</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</si>
  <si>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</si>
  <si>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</si>
  <si>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</si>
  <si>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</si>
  <si>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</si>
  <si>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</si>
  <si>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</si>
  <si>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</si>
  <si>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</si>
  <si>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</si>
  <si>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</si>
  <si>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Recuperación y enriquecimiento forestal de las áreas de microcuencas abastecedoras de la Cuenca (Número de hectáreas incrementadas de coberturas boscosas. Número de hectáreas conservadas)</t>
  </si>
  <si>
    <t>PLAN NACIONAL DE DESARROLLO “PACTO POR COLOMBIA, PACTO POR LA EQUIDAD” 2018-2022</t>
  </si>
  <si>
    <t>PLAN DE DESARROLLO DEPARTAMENTAL 2020-2024 "CUNDINAMARCA, ¡REGIÓN QUE PROGRESA!"</t>
  </si>
  <si>
    <t>Programa de Gobernanza y gestión pública del agua en la cuenca del río Bogotá.</t>
  </si>
  <si>
    <t>Construyendo Cultura de Cuidado y Protección del río Bogotá</t>
  </si>
  <si>
    <t>Realizar los estudios físico-bióticos y socioeconómicos de los humedales naturales presentes en la cuenca.</t>
  </si>
  <si>
    <t>Ejecutar las actividades de aislamiento de humedales priorizados para esta actividad</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</si>
  <si>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</si>
  <si>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</si>
  <si>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</si>
  <si>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</si>
  <si>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Programa de Seguridad hídrica en la cuenca del río Bogotá</t>
  </si>
  <si>
    <t xml:space="preserve">Mejora en la calidad hídrica de las subcuencas priorizadas de la cuenca del río Bogotá </t>
  </si>
  <si>
    <t>El 98% de los municipios formularan e implementar los Planes de Gestión de Residuos Sólidos.</t>
  </si>
  <si>
    <t xml:space="preserve">Definir las zonas de amortiguación de los humedales naturales en la cuenca del río Bogotá
Ejecutar las actividades de aislamiento de humedales priorizados para esta actividad </t>
  </si>
  <si>
    <t>Definir las zonas de amortiguación de los humedales naturales en la cuenca del río Bogotá
Ejecutar las actividades de aislamiento de humedales priorizados para esta actividad</t>
  </si>
  <si>
    <t>Definir las zonas de amortiguación de los humedales naturales en la cuenca del río Bogotá.
Ejecutar las actividades de aislamiento de humedales priorizados para esta actividad.</t>
  </si>
  <si>
    <t xml:space="preserve">Acuerdos Protocolizados Comunidad Kichwa de Sesquilé. </t>
  </si>
  <si>
    <t xml:space="preserve">El 98% de los municipios formularan e implementar los Planes de Gestión de Residuos Sólidos.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</si>
  <si>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</si>
  <si>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</si>
  <si>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</si>
  <si>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</si>
  <si>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</si>
  <si>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</si>
  <si>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</si>
  <si>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</si>
  <si>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</si>
  <si>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</si>
  <si>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</si>
  <si>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</si>
  <si>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Cabildo Muisca de Cota  Acuerdos Protocolizados Resguardo Muisca de Chía.</t>
  </si>
  <si>
    <t xml:space="preserve"> Implementar un programa de educación y sensibilización ambiental, étnico - cultural.</t>
  </si>
  <si>
    <t xml:space="preserve"> 2 jornadas de capacitación a la comunidad en políticas ambientales y buenas prácticas agrícolas y ganaderas.</t>
  </si>
  <si>
    <t>Acuerdos Protocolizados Parcialidad Muisca de Sesquilé.</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</si>
  <si>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</si>
  <si>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</si>
  <si>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</si>
  <si>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</si>
  <si>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PROGRAMA CIDEA</t>
  </si>
  <si>
    <t>PROYECTO CIDEA</t>
  </si>
  <si>
    <t>INDICADOR DE GESTIÓN</t>
  </si>
  <si>
    <t>RESPONSABLE DE LA EJECUCIÓN</t>
  </si>
  <si>
    <t>ENTIDAD QUE PUEDE APOYAR LAS ACCIONES</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</si>
  <si>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</si>
  <si>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</si>
  <si>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</si>
  <si>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Gobernación de Cundinamarca.
Corporación Autónoma Regional de Cundinamarca - CAR.</t>
  </si>
  <si>
    <t>Seguimiento de PROCEDA Vinculados en el municipio.</t>
  </si>
  <si>
    <t>Comunidad capacitada y comprometida con el desarrollo del turismo sostenible.</t>
  </si>
  <si>
    <t>Administración Municipal</t>
  </si>
  <si>
    <t>Impulsar el turismo de naturaleza, dando a conocer a los pobladores y turistas sobre las rutas ecológicas del municipio.</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</si>
  <si>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</si>
  <si>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</si>
  <si>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Gobernación de Cundinamarca - Secretaria de Ambiente.
Policía Nacional – Policía Ambiental.
Corporación Autónoma Regional de Cundinamarca - CAR.</t>
  </si>
  <si>
    <t>Promover la dinamización de la educación ambiental entre los pobladores del Municipio.</t>
  </si>
  <si>
    <t>Corporación Autónoma Regional de Cundinamarca - CAR.</t>
  </si>
  <si>
    <t>Gobernación de Cundinamarca.
Ministerio de Medio Ambiente.
Corporación Autónoma Regional de Cundinamarca - CAR.</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</si>
  <si>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</si>
  <si>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</si>
  <si>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Administración Municipal y Acueductos</t>
  </si>
  <si>
    <t>Gobernación de Cundinamarca - Secretaria de Ambiente.
Empresas Públicas de Cundinamarca.
Corporación Autónoma Regional de Cundinamarca - CAR.</t>
  </si>
  <si>
    <t>Gobernación de Cundinamarca - Secretaria de Ambiente.
Corporación Autónoma Regional de Cundinamarca - CAR.</t>
  </si>
  <si>
    <t>Incentivar la cultura ambiental y el sentido de pertenencia por el cuidado y la preservación del recurso hídrico.</t>
  </si>
  <si>
    <t>(Número de jornadas de limpieza ejecutadas para el período / Número total de jornadas de limpieza planeadas para el período)*100</t>
  </si>
  <si>
    <t>(Número de jornadas de reforestación ejecutadas para el período / Número total de jornadas de reforestación planeadas para el período)*100</t>
  </si>
  <si>
    <t>Promover la protección de los recursos naturales renovables del municipio a partir del reconocimiento de la recuperación y conservación de áreas de importancia ambiental.</t>
  </si>
  <si>
    <t>Promover la participación ciudadana en procesos de gestión ambiental participativa.</t>
  </si>
  <si>
    <t>(Número de capacitaciones ejecutadas para el período / Número total de capacitaciones planeadas para el período)*100</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</si>
  <si>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</si>
  <si>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</si>
  <si>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Promover cultura ambiental, entre la comunidad del sector urbano y rural del municipio, con la adopción de los horarios y rutas de recolección.</t>
  </si>
  <si>
    <t>(Número de jornadas ejecutadas para el período / Número total de jornadas planeadas para el período)*100</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</si>
  <si>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</si>
  <si>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</si>
  <si>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Reducción de la cantidad de residuos Sólidos aprovechables dispuestos en el relleno Sanitario.</t>
  </si>
  <si>
    <t>Jornadas de recolección de residuos sólidos aprovechables, como cartón, vidrio, plástico (botellas tipo PET), metal entre otros.</t>
  </si>
  <si>
    <t>Adopción de estrategias del triple lavado de los envases de agroquímicos y equipos de aspersión en el mismo tanque de mezcla y disposición de vertimientos en camas biológicas,  por parte de los productores agrícolas del municipio.</t>
  </si>
  <si>
    <t>Jornadas de recolección de residuos de envases de agroquímicos.</t>
  </si>
  <si>
    <t>Administración Municipal.
Comité Municipal de Gestión del Riesgo de Desastres.</t>
  </si>
  <si>
    <t>Gobernación de Cundinamarca - Secretaria de Ambiente, Secretaria de Agricultura y Unidad Administrativa Especial para la Gestión del Riesgo de Desastres.
Corporación Autónoma Regional de Cundinamarca - CAR.</t>
  </si>
  <si>
    <t>(Número de procesos de formación ejecutados para el período / Número total de procesos de formación planeados para el período)*100</t>
  </si>
  <si>
    <t>Aumentar la capacidad y promover la adopción de estrategias de adaptación al cambio climático y prevención del riesgo de la comunidad del sector urbano y rural del municipio.</t>
  </si>
  <si>
    <t>Gobernación de Cundinamarca - Secretaria de Ambiente y Unidad Administrativa Especial para la Gestión del Riesgo de Desastres.
Corporación Autónoma Regional de Cundinamarca - CAR.</t>
  </si>
  <si>
    <t>Recuperar áreas que se presenten en alto riesgo de desastre, como medida de prevención.</t>
  </si>
  <si>
    <t>Productores capacitados en el uso responsable de productos agroquímicos.</t>
  </si>
  <si>
    <t>Gobernación de Cundinamarca - Secretaria de Ambiente y Secretaria de Agricultura.
Instituto Colombiano Agropecuario -ICA.
Corporación Colombiana de Investigación Agropecuaria - CORPOICA.
Corporación Autónoma Regional de Cundinamarca - CAR.</t>
  </si>
  <si>
    <t>Promover el conocimiento de normativas y tramites ambientales entre los pobladores, para garantizar la legalidad ambiental en el Municipio.</t>
  </si>
  <si>
    <t>Administración municipal</t>
  </si>
  <si>
    <t>Promover conocimiento de las afectaciones ambientales que conlleva el tráfico y tenencia en cautiverio de fauna silvestre entre la comunidad, así como sus sanciones</t>
  </si>
  <si>
    <t>Gobernación de Cundinamarca - Secretaria del Ambiente.
Policía Nacional – Policía Ambiental.
Corporación Autónoma Regional de Cundinamarca - CAR.</t>
  </si>
  <si>
    <t>Promover el conocimiento de la gestión integral de residuos sólidos, entre los pobladores, para garantizar su correcta disposición.</t>
  </si>
  <si>
    <t>Presupuesto Total Anual</t>
  </si>
  <si>
    <t>Presupuesto Total Vigencia PTEA</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</si>
  <si>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</si>
  <si>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</si>
  <si>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META 23.4. Fortalecer e implementar el 100% de las tres (3) acciones definidas para la estrategia educativa "LLUVIA PARA LA VIDA" y otras alternativas de ecoeficiencia en el uso eficiente del agua en hogares priorizados.</t>
  </si>
  <si>
    <t>OBJETIVOS DE DESARROLLO SOSTENIBLE</t>
  </si>
  <si>
    <t>PRESUPUESTO ESTIMADO 2020-2023</t>
  </si>
  <si>
    <t>IMPACTO ESPERADO</t>
  </si>
  <si>
    <t xml:space="preserve"> 1. Educación Ambiental para la adopción de la gestión integral de los residuos solidos entre los Sanantoniunos</t>
  </si>
  <si>
    <t>1. Comunidad educativa empoderada en la gestión Integral de los residuos sólidos.</t>
  </si>
  <si>
    <t>Administración Municipal
Empresa de Servicios Públicos Progresar S.A. E.S.P.</t>
  </si>
  <si>
    <t>Gobernación de Cundinamarca - Secretarias de Ambiente y Educación.
Corporación Autónoma Regional de Cundinamarca - CAR.</t>
  </si>
  <si>
    <t>2. Comunidad empoderada en la Gestión Integral de los residuos sólidos aprovechables.</t>
  </si>
  <si>
    <t>Actividades de Educación ambiental, socializando la estrategia de las 3R (Reducir, reutilizar y reciclar), separación en la fuente y la disposición adecuada de residuos sólidos, con usuarios del sector urbano y rural del municipio.</t>
  </si>
  <si>
    <t>socialización de las rutas selectivas y horarios de recolección, con el sector urbano y rural del municipio.</t>
  </si>
  <si>
    <t>Gobernación de Cundinamarca - Secretaria de Ambiente.
Empresas Públicas de Cundinamarca
Corporación Autónoma Regional de Cundinamarca - CAR.
ONGs</t>
  </si>
  <si>
    <t>Generar alternativas de solución viables para garantizar la más adecuada disposición de los residuos sólidos en poblaciones lejanas.</t>
  </si>
  <si>
    <t>(Número de proyectos ejecutados para el período / Número total de proyectos aprobados para el período)*100</t>
  </si>
  <si>
    <t>Gobernación de Cundinamarca.
Empresas Públicas de Cundinamarca.
Gestores Recolectores.
Corporación Autónoma Regional de Cundinamarca - CAR.</t>
  </si>
  <si>
    <t>Desarrollar por lo menos un (1) taller anual, de aprovechamiento de residuos sólidos para elaborar arte ambiental con la comunidad.</t>
  </si>
  <si>
    <t>Talleres de aprovechamiento de residuos sólidos para elaborar arte ambiental con la comunidad.</t>
  </si>
  <si>
    <t>Gobernación de Cundinamarca
Corporación Autónoma Regional de Cundinamarca - CAR.
ENEL CODENSA</t>
  </si>
  <si>
    <t>(Número de jornadas de reciclatón ejecutadas para el período / Número total de jornadas de reciclatón planeadas para el período)*100</t>
  </si>
  <si>
    <t>Administración Municipal
Empresa de Servicios Públicos Progresar S.A. E.S.P.
Recuperadores Ambientales.</t>
  </si>
  <si>
    <t>Gobernación de Cundinamarca - Secretaria de Ambiente.
Corporación Autónoma Regional de Cundinamarca - CAR.
Gestores Recolectores.</t>
  </si>
  <si>
    <t>3. Comunidad empoderada en la Gestión Integral de residuos peligrosos.</t>
  </si>
  <si>
    <t>Capacitaciones a productores agrícolas y pecuarios en manejo adecuado y disposición de residuos peligrosos, con el uso de técnicas como el triple lavado de los envases de agroquímicos y equipos de aspersión en el mismo tanque de mezcla y disposición de vertimientos en camas biológicas.</t>
  </si>
  <si>
    <t>Administración Municipal.</t>
  </si>
  <si>
    <t>Reducción de prácticas de disposición indebidas de residuos sólidos de envases de agroquímicos.</t>
  </si>
  <si>
    <t>(Número de jornadas de recolección ejecutadas para el período / Número total de jornadas de recolección planeadas para el período)*100</t>
  </si>
  <si>
    <t>4. Comunidad empoderada en la Gestión Integral de residuos especiales.</t>
  </si>
  <si>
    <t>Gobernación de Cundinamarca - Secretaria de Ambiente.
Gestores Recolectores.
Corporación Autónoma Regional de Cundinamarca - CAR.</t>
  </si>
  <si>
    <t>2. San Antonio del Tequendama Educado para la gestión del riesgo y resiliente en la adaptación al cambio climático</t>
  </si>
  <si>
    <t>1. Comunidad Sanantoniuna preparada para prevención del riesgo de desastres</t>
  </si>
  <si>
    <t>Aumentar la capacidad y promover la adopción de estrategias de adaptación al cambio climático y prevención del riesgo.</t>
  </si>
  <si>
    <t>Organización y/o fortalecimiento de  comités comunitarios de prevención del riesgo</t>
  </si>
  <si>
    <t>Administración Municipal y Comité Municipal de Gestión del Riesgo de Desastres</t>
  </si>
  <si>
    <t>Administración Municipal, Comité Municipal de Gestión del Riesgo de Desastres</t>
  </si>
  <si>
    <t>2. Comunidad productora Sanantoniuna, preparada con educación ambiental frente al cambio climático y sus efectos</t>
  </si>
  <si>
    <t>Reducir considerable los incendios forestales producidos por prácticas de quemas ilegales</t>
  </si>
  <si>
    <t>3. Comunidad educativa Sanantoniuna, preparada con educación ambiental frente al cambio climático y sus efectos</t>
  </si>
  <si>
    <t>Administración Municipal, Comité Municipal de Gestión del Riesgo de Desastres
 y Proyecto de Gestión del Riesgo de Instituciones Educativas.</t>
  </si>
  <si>
    <t>Gobernación de Cundinamarca - Secretaria de Ambiente y Unidad Administrativa Especial para la Gestión del Riesgo de Desastres.
Administración municipal.
Corporación Autónoma Regional de Cundinamarca - CAR.</t>
  </si>
  <si>
    <t>4. Comunidad Sanantoniuna resiliente con medidas de prevención y adaptación a un ambiente cambiante.</t>
  </si>
  <si>
    <t>(Número de jornadas limpieza y/o reforestación ejecutadas para el período / Número total de jornadas  limpieza y/o reforestación planeadas para el período)*100</t>
  </si>
  <si>
    <t>Gobernación de Cundinamarca - Secretaria de Ambiente y Unidad Administrativa Especial para la Gestión del Riesgo de Desastres.
ENEL-EMGESA.
Corporación Autónoma Regional de Cundinamarca - CAR.
Empresa Privada.</t>
  </si>
  <si>
    <t>3. San Antonio del Tequendama Educado para la protección y conservación del recurso hídrico</t>
  </si>
  <si>
    <t>1. Comunidad Sanantoniuna consciente en el ahorro y uso eficiente del recurso hídrico.</t>
  </si>
  <si>
    <t>2. Comunidad Sanantoniuna empoderada en el cuidado y la preservación del recurso hídrico.</t>
  </si>
  <si>
    <t>Desarrollar por lo menos una (1) salida pedagógica anual, a áreas de interés e importancia ambiental, donde se sensibilice a los habitantes del área influencia, sobre los bienes y servicios ecosistémicos amenazados para protegerlos y conservarlos.</t>
  </si>
  <si>
    <t>(Número de salidas pedagógicas ejecutadas para el período / Número total de salidas pedagógicas planeadas para el período)*100</t>
  </si>
  <si>
    <t>Salidas pedagógicas a áreas de importancia ambiental del municipio, donde se sensibilice a los habitantes del área influencia, sobre los  bienes y servicios ecosistémicos amenazados para protegerlos y conservarlos.</t>
  </si>
  <si>
    <t>Gobernación de Cundinamarca - Secretaria de Ambiente.
Empresas Públicas de Cundinamarca.
ENEL-EMGESA.
Policía Nacional – Policía Ambiental.
Corporación Autónoma Regional de Cundinamarca - CAR.
Empresa Privada.
ONGs</t>
  </si>
  <si>
    <t>Administración Municipal, Comité de Gestión del Riesgo</t>
  </si>
  <si>
    <t>Gobernación de Cundinamarca - Secretaria de Ambiente.
Empresas Públicas de Cundinamarca.
ENEL-EMGESA.
Policía Nacional – Policía Ambiental.
Corporación Autónoma Regional de Cundinamarca - CAR.</t>
  </si>
  <si>
    <t>(Número de jornadas desarrolladas para el período / Número total de jornadas planeadas para el período)*100</t>
  </si>
  <si>
    <t>Realizar jornada de socialización de la estrategia Pago por servicios ambientales, con dueños de áreas de importancia ambiental e hídrica del municipio.</t>
  </si>
  <si>
    <t xml:space="preserve">Administración Municipal, </t>
  </si>
  <si>
    <t>Gobernación de Cundinamarca - Secretaria de Ambiente.
Administración municipal.
Corporación Autónoma Regional de Cundinamarca - CAR.</t>
  </si>
  <si>
    <t>Realizar por lo menos dos (2) jornadas de reforestación anual con especies nativas en áreas de importancia hídrica.</t>
  </si>
  <si>
    <t>Jornadas de reforestación con especies nativas para la recuperación de fuentes hídricas.</t>
  </si>
  <si>
    <t>Administración Municipal e Instituciones Educativas Oficiales y Privadas</t>
  </si>
  <si>
    <t>Administración Municipal. Instituciones Educativas Oficiales y Privadas</t>
  </si>
  <si>
    <t>Gobernación de Cundinamarca - Secretaria de Ambiente.
Empresas Públicas de Cundinamarca.
Policía Nacional – Policía Ambiental.
Corporación Autónoma Regional de Cundinamarca - CAR.</t>
  </si>
  <si>
    <t>Gobernación de Cundinamarca.
ENEL-EMGESA
Organizaciones Ambientales ONG
Corporación Autónoma Regional de Cundinamarca - CAR.</t>
  </si>
  <si>
    <t>4. San Antonio del Tequendama promueve la producción Agropecuaria sostenible</t>
  </si>
  <si>
    <t>1. Productores Sanantoniunos responsables con la utilización de Agroquímicos</t>
  </si>
  <si>
    <t>Gobernación de Cundinamarca - Secretaria de Ambiente y Secretaria de Agricultura.
Instituto Colombiano Agropecuario -ICA.
Corporación Colombiana de Investigación Agropecuaria - CORPOICA.
Corporación Autónoma Regional de Cundinamarca - CAR.
SENA.
Comité Nacional de Cafeteros.</t>
  </si>
  <si>
    <t>2. Productores Sanantoniunos fortalecidos en temas de conservación y sostenibilidad ambiental</t>
  </si>
  <si>
    <t>Productores implementando prácticas de conservación de suelos y manejo sostenible de sistemas agropecuarios.</t>
  </si>
  <si>
    <t>Capacitaciones a productores agropecuarios en prácticas agrícolas y pecuarias sostenibles con el medio 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</si>
  <si>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
Comité Nacional de Cafeteros.</t>
  </si>
  <si>
    <t>3. Productores porcícolas fortalecidos en producción más limpia y autogestión ambiental</t>
  </si>
  <si>
    <t>Reducción de cargas contaminantes a afluentes hídricos</t>
  </si>
  <si>
    <t>(Número de campañas ejecutadas para el período / Número total de campañas planeadas para el período)*100</t>
  </si>
  <si>
    <t>Campañas de educación ambiental para el fomento del saneamiento básico de sistemas productivos Porcícolas del Municipio.</t>
  </si>
  <si>
    <t>Gobernación de Cundinamarca - Secretaria de Agricultura.
Instituto Colombiano Agropecuario -ICA.
Corporación Colombiana de Investigación Agropecuaria - CORPOICA.
PORCOLOMBIA. 
SENA.
Corporación Autónoma Regional de Cundinamarca - CAR.</t>
  </si>
  <si>
    <t>Mayor capacidad del municipio para reforestar áreas de importancia ambiental.</t>
  </si>
  <si>
    <t>Gobernación de Cundinamarca - Secretaria de Agricultura.
Instituto Colombiano Agropecuario -ICA.
Corporación Colombiana de Investigación Agropecuaria - CORPOICA.
Fundación Zoológico Santa Cruz.
SENA.
Comité Nacional de Cafeteros.
Corporación Autónoma Regional de Cundinamarca - CAR.</t>
  </si>
  <si>
    <t>Mayor cantidad de productores implementando estrategias de negocios verdes en el municipio.</t>
  </si>
  <si>
    <t>(Número de capacitaciones en negocios verdes ejecutadas para el período / Número total de capacitaciones en negocios verdes planeadas para el período)*100</t>
  </si>
  <si>
    <t>Capacitación a productores del municipio en estrategias de negocios verdes.</t>
  </si>
  <si>
    <t>Gobernación de Cundinamarca - Secretaria de Agricultura.
Instituto Colombiano Agropecuario -ICA.
Corporación Colombiana de Investigación Agropecuaria - CORPOICA.
Administración municipal.
SENA.
Comité Nacional de Cafeteros.
Corporación Autónoma Regional de Cundinamarca - CAR.</t>
  </si>
  <si>
    <t>Impulsar el desarrollo del sector agroindustrial en el municipio</t>
  </si>
  <si>
    <t>Gobernación de Cundinamarca - Secretaria de Agricultura.
Instituto Colombiano Agropecuario -ICA.
Corporación Colombiana de Investigación Agropecuaria - CORPOICA.
SENA.
Comité Nacional de Cafeteros.
PORCOLOMBIA.
Corporación Autónoma Regional de Cundinamarca - CAR.</t>
  </si>
  <si>
    <t>5. Gestión del conocimiento para la Dinamización Ambiental</t>
  </si>
  <si>
    <t>1. Fortalecimiento de la Comunidad Educativa Sanantoniuna en procesos de educación ambiental</t>
  </si>
  <si>
    <t>Fortalecimiento y seguimiento de por lo menos un (1) PRAE de cada institución educativa vinculada al CIDEA.</t>
  </si>
  <si>
    <t>Empoderar a la comunidad educativa en procesos de educación ambiental, para dinamizar los PRAES en el municipio.</t>
  </si>
  <si>
    <t>2. Comunidad Sanantoniuna vinculada en la Gestión Ambiental Participativa</t>
  </si>
  <si>
    <t>Generar espacios de socialización,  asesoría y seguimiento de por lo menos, una (1) iniciativa ciudadana de educación Ambiental PROCEDA, anual del PTEA Municipal.</t>
  </si>
  <si>
    <t>Gobernación de Cundinamarca - Secretaria de Ambiente.
ENEL-EMGESA
Corporación Autónoma Regional de Cundinamarca - CAR.</t>
  </si>
  <si>
    <t>Generar espacios de socialización,  asesoría y seguimiento de por lo menos, una (1) iniciativa ciudadana de educación Ambiental PROCEDA, en la vigencia del PTEA Municipal.</t>
  </si>
  <si>
    <t>3. Comunidad Sanantoniuna promoviendo el Turismo Ambiental</t>
  </si>
  <si>
    <t>Realizar como mínimo dos (2) recorridos de reconocimiento e identificación de senderos o rutas ecológicas del municipio.</t>
  </si>
  <si>
    <t>(Número de recorridos desarrollados para el período / Número total de recorridos planeados para el período)*100</t>
  </si>
  <si>
    <t>Recorridos de reconocimiento para la identificación y priorización de senderos o rutas ecológicas, donde a partir de procesos de gestión ambiental participativa, se promoverá el turismo de naturaleza y se articulará el conocimiento local con el profesional.</t>
  </si>
  <si>
    <t>Gobernación de Cundinamarca - Secretaria de Ambiente.
Instituto Departamental de Cultura y Turismo de Cundinamarca
Policía Nacional – Policía Ambiental.
ENEL-EMGESA.
SENA.
Corporación Autónoma Regional de Cundinamarca - CAR.</t>
  </si>
  <si>
    <t>(Número de jornadas capacitación y sensibilización ejecutadas para el período / Número total de jornadas capacitación y sensibilización planeadas para el período)*100</t>
  </si>
  <si>
    <t>Realización de jornadas de capacitación y sensibilización en prácticas de Turismo sostenible.</t>
  </si>
  <si>
    <t>Administración Municipal
Corporación de Turismo San Antonio del Tequendama</t>
  </si>
  <si>
    <t>Gobernación de Cundinamarca - Secretaria de Ambiente.
Instituto Departamental de Cultura y Turismo de Cundinamarca.
SENA.
Administración municipal.
Policía Nacional – Policía Ambiental.
Corporación Autónoma Regional de Cundinamarca - CAR.</t>
  </si>
  <si>
    <t>Realizar  por lo menos un  (1) recorrido anual de caminos reales del municipio</t>
  </si>
  <si>
    <t>Mantener el patrimonio histórico y cultural del municipio</t>
  </si>
  <si>
    <t>(Número de recorridos realizados para el período / Número total de recorridos proyectados para el período)*100.</t>
  </si>
  <si>
    <t>Reconocimiento de la importancia del patrimonio  tangible del municipio como son los caminos reales</t>
  </si>
  <si>
    <t>Gobernación de Cundinamarca - Secretaria de Ambiente.
Instituto Departamental de Cultura y Turismo de Cundinamarca.
Policía Nacional – Policía Ambiental.
Corporación Autónoma Regional de Cundinamarca - CAR.</t>
  </si>
  <si>
    <t>4. San Antonio del Tequendama conmemora días del Calendario Ambiental</t>
  </si>
  <si>
    <t>Articulación de acciones en la celebración del calendario ambiental, principalmente (Marzo 22: Día Mundial del Agua; Abril 22: Día Internacional de La Tierra;
y Mayo 12: Día del Río Bogotá)</t>
  </si>
  <si>
    <t xml:space="preserve">Administración municipal.
Instituciones Educativas Oficiales y Privadas.
Empresa de Servicios Públicos Progresar S.A. E.S.P.
</t>
  </si>
  <si>
    <t>Gobernación de Cundinamarca - Secretaria de Ambiente.
ENEL-EMGESA.
SENA.
Policía Nacional – Policía Ambiental.
Corporación Autónoma Regional de Cundinamarca - CAR.</t>
  </si>
  <si>
    <t>5. Fortalecimiento de los Dinamizadores Ambientales del municipio</t>
  </si>
  <si>
    <t>Fortalecer a los promotores y dinamizadores ambientales del municipio con la implementación de por lo menos una (1) actividad anual de educación ambiental</t>
  </si>
  <si>
    <t>(Número de actividades desarrolladas para el período / Número total de actividades planeadas para el período)*100</t>
  </si>
  <si>
    <t xml:space="preserve">Fortalecimiento de promotores y dinamizadores ambientales con actividades de Educación Ambiental. </t>
  </si>
  <si>
    <t>6. Comunidad Sanantoniuna capacitada en Legalidad Ambiental.</t>
  </si>
  <si>
    <t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t>
  </si>
  <si>
    <t>(Número de sectores capacitados para el período / Número total de sectores priorizados para el período)*100</t>
  </si>
  <si>
    <t>Capacitaciones en Legalidad Ambiental acompañada de la reglamentación y tramites existentes, que conlleven a la concientización del uso legal y racional de bienes y servicios ecosistémicos; así como el vertimiento de aguas residuales.</t>
  </si>
  <si>
    <t>Policía Nacional – Policía Ambiental.
Corporación Autónoma Regional de Cundinamarca - CAR.</t>
  </si>
  <si>
    <t>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t>
  </si>
  <si>
    <t>(Número Capacitaciones realizadas para el período / Número total de Capacitaciones proyectadas para el período)*100</t>
  </si>
  <si>
    <t>Capacitaciones en conjunto con la Policía Nacional del municipio, en Legalidad Ambiental, donde se socialicen las afectaciones ambientales que conlleva el tráfico y tenencia en cautiverio de fauna silvestre; además de las sanciones que traen este tipo de prácticas.</t>
  </si>
  <si>
    <t>Capacitaciones en Legalidad Ambiental sobre las sanciones que trae la incorrecta disposición de residuos en áreas no habilitadas por la empresa de servicios públicos PROGRESAR.</t>
  </si>
  <si>
    <t>Empresa de Servicios Públicos de Cundinamarca.
Corporación Autónoma Regional de Cundinamarca - CAR.</t>
  </si>
  <si>
    <t>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t>
  </si>
  <si>
    <t>Promover el conocimiento de normativas y trámites ambientales entre los pobladores, para garantizar la legalidad ambiental en el Municipio.</t>
  </si>
  <si>
    <t>(Número de Capacitaciones realizadas para el período / Número total de Capacitaciones proyectadas para el período)*100</t>
  </si>
  <si>
    <t>Capacitaciones en las afectaciones ambientales que conlleva la intervención de actividades agrícolas, de caza y de contemplación, en áreas protegidas o de importancia ambiental, con los pobladores con incidencia en estos ecosistemas; además de las sanciones que traen este tipo de prácticas.</t>
  </si>
  <si>
    <t>7. Comunicación y Divulgación de experiencias exitosas en educación e innovación ambiental</t>
  </si>
  <si>
    <t>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t>
  </si>
  <si>
    <t>Visibilización de las acciones entre los pobladores del municipio con el fin de generar conciencia ambiental en temas como agua, suelo, biodiversidad, residuos sólidos, Sentencia Rio Bogotá.</t>
  </si>
  <si>
    <t>(Número de campañas desarrolladas para el período / Número total de campañas planeadas para el período)*100</t>
  </si>
  <si>
    <t>Campañas anuales de divulgación de experiencias exitosas en educación e innovación ambiental del municipio en medios de comunicación y/o plataformas para la participación ciudadana; en temas como agua, suelo, biodiversidad, residuos sólidos y/o Sentencia Rio Bogotá.</t>
  </si>
  <si>
    <t>8. Gobernanza corredor Ecológico, difusión y apropiación</t>
  </si>
  <si>
    <t>Capacitar y/o sensibilizar a por lo menos (100) actores sociales de las unidades territoriales para que reconozcan la importancia del corredor ecológico y sus áreas protegidas.</t>
  </si>
  <si>
    <t>Apropiación y/o gestión de los CIDEA de un corredor ecológico</t>
  </si>
  <si>
    <t>(Número de actores sociales capacitados y/o Sensibilizados/ Número total de Actores sociales priorizados para el período)*100</t>
  </si>
  <si>
    <t>Jornadas de socialización del Plan de Manejo Ambiental - PMA de áreas protegidas, con actores sociales de las unidades territoriales.</t>
  </si>
  <si>
    <t>Administración municipal, Instituciones Educativas, Juntas de Acción Comunal y/o Acueductos veredales</t>
  </si>
  <si>
    <t>Participar en por lo menos un (1) encuentro regional de CIDEA durante el periodo de vigencia, para el fortalecimiento del corredor ecológico y sus áreas protegidas</t>
  </si>
  <si>
    <t>(Número de encuentros regionales asistidos para el período / Número total de encuentros regionales programados para el período)*100</t>
  </si>
  <si>
    <t>Participación en encuentros regionales de los CIDEA, para el fortalecimiento del corredor ecológico y sus áreas protegidas.</t>
  </si>
  <si>
    <t>ESQUEMA DE ORDENAMIENTO TERRITORIAL - EOT - ACUERDO No. 029 – 2000.</t>
  </si>
  <si>
    <t>PLAN DE SANEAMIENTO Y MANEJO DE VERTIMIENTOS - PSMV RESOLUCIÓN 3116 DEL 05 DE OCTUBRE DE 2018</t>
  </si>
  <si>
    <t>PLAN DE GESTIÓN INTEGRAL DE RESIDUOS SÓLIDOS - PGIRS 2015-2027</t>
  </si>
  <si>
    <t>PLAN MUNICIPAL DE GESTIÓN DEL RIESGO DE DESASTRES - PMGR (01 DE SEPTIEMBRE DE 2012)</t>
  </si>
  <si>
    <t>PLAN DE ACCIÓN AGENDA AMBIENTAL MUNICIPAL 2015 - 2027</t>
  </si>
  <si>
    <t>PTEA "SAN ANTONIO MUNICIPIO VERDE 2020-2023"</t>
  </si>
  <si>
    <t>CAPITULO</t>
  </si>
  <si>
    <t>ARTICULO</t>
  </si>
  <si>
    <t>OBJETIVOS</t>
  </si>
  <si>
    <t>EJE</t>
  </si>
  <si>
    <t>PLAN DE DESARROLLO MUNICIPAL</t>
  </si>
  <si>
    <t>Formulación e implementación de acciones sobre educación ambiental desde el CIDEA, articulados con otras instituciones.</t>
  </si>
  <si>
    <t xml:space="preserve">SECTOR </t>
  </si>
  <si>
    <t xml:space="preserve">JUNTOS POR EL MEDIO AMBIENTE Y DESARROLLO RURAL DE LOS SANANTONIUNOS </t>
  </si>
  <si>
    <t xml:space="preserve">ENERGIAS LIMPIAS Y SOSTENIBILIDAD </t>
  </si>
  <si>
    <t>Apoyar cuatro Proyectos Ciudadanos de Educación Ambiental  - PROCEDAS en el municipio articulando las diferentes acciones en pro del cuidado del medio ambiente garantizando la sustentabilidad de los mismos</t>
  </si>
  <si>
    <t>ACCIONES POR EL CLIMA (PREVENCIÓN Y MITIGACIÓN</t>
  </si>
  <si>
    <t>Trabajar por el aumento de los conocimientos desde la protección sostenible del medio ambiente a través 4 capacitaciones de la educación frente a las producciones agropecuarias.</t>
  </si>
  <si>
    <t xml:space="preserve">MEDIO AMBIENTE Y DESARROLLO RURAL </t>
  </si>
  <si>
    <t>Realizar acciones que promuevan el uso de  energías limpias logrando cubrir las necesidades de la comunidad sanantoniuna (Energías Limpias Aplicables al Municipio)</t>
  </si>
  <si>
    <t>PLAN TERRITORIAL DE EDUCACIÓN AMBIENTAL "SAN ANTONIO MUNICIPIO VERDE 2020-2023"</t>
  </si>
  <si>
    <t>PTEA "LUCHO POR SAN ANTONIO 2016-2019"</t>
  </si>
  <si>
    <t>NO APLICA</t>
  </si>
  <si>
    <t>Aprovechamiento</t>
  </si>
  <si>
    <t>Sensibilización, educación y capacitación</t>
  </si>
  <si>
    <t>Ejecución de los talleres y/o capacitaciones planificados en los planes de trabajo con personal de entidades públicas o privadas, usuarios del Servicio Público de Aseo, instituciones educativas y población recicladora.</t>
  </si>
  <si>
    <t>Elaboración, preparación y actualización continúa de talleres participativos de sensibilización a la población en reducción, reutilización y reciclaje de residuos sólidos.</t>
  </si>
  <si>
    <t xml:space="preserve"> Educación Ambiental para la Prestación de Servicios Públicos </t>
  </si>
  <si>
    <t>Educación para la gestión integral de los Residuos sólidos en el municipio de San Antonio del tequendama, en el marco del PGIRS</t>
  </si>
  <si>
    <t>Realizar jornadas de capacitación y sensibilización en las 3R (Reducir, reutilizar y reciclar) y separacion de residuos solidos en la fuente</t>
  </si>
  <si>
    <t>Aprovechamiento de residuos sólidos inorgánicos – Fortalecimiento de la ruta selectiva.</t>
  </si>
  <si>
    <t>Fortalecer los procesos de capacitación, promoción y divulgación con los usuarios del servicio de Aseo de la Ruta Selectiva de material aprovechable inorgánico.</t>
  </si>
  <si>
    <t>Diseño y puesta en marcha de proyectos demostrativos de disposición final y aprovechamiento  de residuos sólidos organicos e inorganicos, a través de compostaje, lombricultura y manualidades.</t>
  </si>
  <si>
    <t xml:space="preserve"> Educación Ambiental para la Prestación de Servicios Públicos</t>
  </si>
  <si>
    <t>Educación para la gestión integral de los Residuos sólidos en el municipio de San Antonio del tequendama, en el marco del PGIRS.</t>
  </si>
  <si>
    <t>Desarrollar un proyecto piloto para la recolecciòn y  disposición final de residuos sólidos no aprovechables, en las veredas en las que el acceso de la ruta de recolección de residuos no tiene fácil acceso.</t>
  </si>
  <si>
    <t>Establecimiento de alianzas estratégicas con organizaciones y/o entidades dedicadas al manejo y protección del medio ambiente para el desarrollo de capacitaciones y jornadas educativas</t>
  </si>
  <si>
    <t>Desarrollar Talleres de aprovechamiento de Residuos Sólidos, con los diferentes sectores productivos, agrícolas, pecuarios y comunidad en general.</t>
  </si>
  <si>
    <t>Sensibilización,  prevención y control de impactos ambientales adversos a través de la gestión del conocimiento</t>
  </si>
  <si>
    <t>Comunicación y Divulgación de los temas ambientales</t>
  </si>
  <si>
    <t>Disposición final</t>
  </si>
  <si>
    <t>Disposición final de residuos sólidos</t>
  </si>
  <si>
    <t>Promover la reducción de residuos a través del programa de aprovechamiento que se adelantará en el municipio y la capacitación a la comunidad para disminuir la generación de residuos sólidos y la separación en la fuente.</t>
  </si>
  <si>
    <t>Económico-Productivo</t>
  </si>
  <si>
    <t>Capacitación en Buenas  Prácticas Agrícolas a viveristas y fruticultores del municipio de San Antonio del Tequendama</t>
  </si>
  <si>
    <t xml:space="preserve">Capacitar al 80% de los viveristas y fruticultores del municipio de San Antonio del Tequendama en  Buenas prácticas Agrícolas. </t>
  </si>
  <si>
    <t>Educando para gestión ambiental sectorial sostenible.</t>
  </si>
  <si>
    <t>Producción más limpia en el sector agropecuario.</t>
  </si>
  <si>
    <t xml:space="preserve">Disminucion de los impactos ambientales que el sector agropecuario pueda llegar a ocasionar en el Municipio </t>
  </si>
  <si>
    <t>Gestión de residuos sólidos en área rural</t>
  </si>
  <si>
    <t>Gestión Integral de residuos sólidos en área rural</t>
  </si>
  <si>
    <t>Recolección de envases de agroquímicos, para su disposición final. El desarrollo de esta actividad se realiza a través de iniciativas y programas de la ANDI, para el manejo responsable de residuos post-consumo.</t>
  </si>
  <si>
    <t>Recolección  del  100% de los empaques y envases de plaguicidas generados por  los productores capacitados.</t>
  </si>
  <si>
    <t>Promover jornadas de recoleccion de envases de plaguicidas para su posterior manejo y disposición final.</t>
  </si>
  <si>
    <t>Gestión residuos sólidos especiales</t>
  </si>
  <si>
    <t>Gestión de residuos sólidos especiales</t>
  </si>
  <si>
    <t>Realizar campañas educativas relacionadas con el manejo adecuado y ambientalmente sostenible que se debe dar a los RSE generado en el municipio.</t>
  </si>
  <si>
    <t>Gestión del riesgo</t>
  </si>
  <si>
    <t>Atención de desastres y emergencias asociados a la prestación del servicio público de aseo.</t>
  </si>
  <si>
    <t>Divulgar el plan a la comunidad.
Realizar campañas para la ciudadanía del manejo de plan de riesgo.
Realizar capacitaciones para las personas relacionadas con la implementación del plan del riesgo.</t>
  </si>
  <si>
    <t>Programa 4. Fortalecimiento interinstitucional y comunitario</t>
  </si>
  <si>
    <t>Promoción, capacitación, organización e implementación de comités comunitarios para la gestión
del riesgo de corregimientos y veredas.</t>
  </si>
  <si>
    <t>Creación de comités comunitarios en el entorno municipal.</t>
  </si>
  <si>
    <t>SOCIAL</t>
  </si>
  <si>
    <t>Medidas de adaptación frente a cambio climático.</t>
  </si>
  <si>
    <t>Reducir la vulnerabilidad de los habitantes del municipio.</t>
  </si>
  <si>
    <t>Concienciación para la gestión del riesgo y adaptación a la variabilidad climática</t>
  </si>
  <si>
    <t>Adaptación a la variabilidad climática, desde la educación ambiental</t>
  </si>
  <si>
    <t>Realizar jornadas de capacitación por sectores sobre el cambio climático. Adelantar procesos educativos y pedagógicos permanentes, en los cuales se enseñen las causas del cambio climático, los impactos observados y predichos, y la respuesta de los socio ecosistemas a éstos.</t>
  </si>
  <si>
    <t>Capacitación de gestión del riesgo para integrantes del CLOPAD y Funcionarios Públicos</t>
  </si>
  <si>
    <t>Capacitación y actualización de cada uno de los integrantes del CMGRD y Funcionarios Públicos.</t>
  </si>
  <si>
    <t>Programa 2. Reducción del Riesgo la mejor opción para optimizar el desarrollo municipal</t>
  </si>
  <si>
    <t>Capacitación y divulgación publica a toda la comunidad sobre la interacción hombre- Naturaleza
como enfoque ante los desastres.</t>
  </si>
  <si>
    <t>Juntas de Acción comunal Capacitadas</t>
  </si>
  <si>
    <t>Capacitación a cuerpo docente en educación ambiental y gestión del riesgo escolar</t>
  </si>
  <si>
    <t>Cuerpos docentes entrenados y capacitación en la gestión escolar del riesgo.</t>
  </si>
  <si>
    <t>Promover mecanismos de adaptación a las temporadas de lluvia y extrema sequia</t>
  </si>
  <si>
    <t>POLÍTICAS, OBJETIVOS Y ESTRATEGIAS TERRITORIALES</t>
  </si>
  <si>
    <t>Artículo 5. POLÍTICA AMBIENTAL</t>
  </si>
  <si>
    <t>Proteger, conservar y recuperar las rondas de las quebradas, zonas de nacimiento de las fuentes hídricas, mediante la formulación y ejecución de proyectos de ordenación, manejo ambiental y definición de reglamentación del uso del agua en las quebradas definidas como proritarias en el EOT.</t>
  </si>
  <si>
    <t>Conservación,protección y preservación del recurso hídrico</t>
  </si>
  <si>
    <t>Fortalecimiento y continuidad recuperación  de las cuencas  que son tributarias al Rio Bogotá  a través de la autogestión y particpación ambiental</t>
  </si>
  <si>
    <t>Promover la participación de los sectores productivos en procesos de protección y recuperación de las fuentes hídricas.</t>
  </si>
  <si>
    <t>Formulación y aplicación de planes escolares de gestión del riesgo en instituciones de educación
inicial, básica y media por parte de cuerpos docentes y directivos.</t>
  </si>
  <si>
    <t>Alumnos de instituciones educativas vinculados a un proceso de educación formal y no formal en la
gestión del riesgo y a la información de una nueva cultura en este campo.</t>
  </si>
  <si>
    <t>Promover la implementacion de energias alternativas para la adaptacion al cambio climatico</t>
  </si>
  <si>
    <t>Promover la utilización de sistemas domiciliarios que contribuyan al ahorro del agua por parte de los usuarios y el aprovechamiento de diferentes fuentes, especialmente el agua lluvia para riego y necesidades de la producción.</t>
  </si>
  <si>
    <t>Educación para la implementación del Plan de Uso y Ahorro Eficiente del Agua del municipio de San Antonio del Tequendama.</t>
  </si>
  <si>
    <t>Realizar jornadas de capacitación y sensibilización en ahorro y uso eficiente del agua, y disminución de la carga contaminante de las aguas domésticas y comerciales, en la zona rural y urbana, con el fin de recuperar el Rio Bogotá.</t>
  </si>
  <si>
    <t>Recuperar el río Bogotá mediante la descontaminación de sus aguas y concertar con Santafé de Bogotá D.C. y los demás municipios de la cuenca, los recursos de compensación que permitan cofinanciar los proyectos de gestión ambiental en la cuenca.</t>
  </si>
  <si>
    <t>Recuperacion de nacederos y adecuación hidráulica de cauces</t>
  </si>
  <si>
    <t>Inventario de nacederos y afloramientos de agua y puntos críticos con recuperación de cauces en
quebradas y ríos.</t>
  </si>
  <si>
    <t>Realizar un diagnostico participativo  de las cuencas que son tributarias al Rio Bogotá.</t>
  </si>
  <si>
    <t>Creación de Herramientas jurídico-administrativas para la protección de los Distritos de Manejo Integrado (DMI Cuchilla de Peñas Blancas y El Subia y DMI Cerro Majui)</t>
  </si>
  <si>
    <t>Articulacion con los acueductos veredales los cuales se abastecen de las Quebradas Barilice y Quebrada Grande con el fin de garantizar la conservacion y proteccion del recurso hidrico.</t>
  </si>
  <si>
    <t xml:space="preserve">Fortalecimiento, actualización y ajuste  del PRAE Municipal del Municipio de San Antonio del Tequendama. </t>
  </si>
  <si>
    <t>Generar espacios participativos para la socializacion de las problematicas del Rio Bogota y que estrategias se podrian abordar desde la Institucion Educativa para su recuperación.</t>
  </si>
  <si>
    <t>Proteger, conservar y recuperar los suelos que hacen parte de los Distritos de Manejo Especial de la Cuchilla de Peñas Blancas y sector del Salto de Tequendama y el Cerro Manjui mediante el estímulo al sostenimiento de los bosques primarios y secundarios existentes y la promoción de sistemas de producción agroforestales con criterios de bosque protector – productor, especialmente en las zonas de amortiguación de los Distritos de Manejo.</t>
  </si>
  <si>
    <t>Económico - Productivo</t>
  </si>
  <si>
    <t>Reforestación de áreas de importancia hídrica y zonas de rondas.</t>
  </si>
  <si>
    <t>Reforestar el 100% de las áreas priorizadas.</t>
  </si>
  <si>
    <t>Artículo 6. POLÍTICA DE DESARROLLO SOCIAL, ECONÓMICO Y TERRITORIAL</t>
  </si>
  <si>
    <t>Promover los mercados campesinos en la cabecera municipal y Santandercito orientados a satisfacer la demanda principalmente de los pobladores de segunda residencia, los turistas y la población en general del municipio mediante la relocalización de las plazas de mercado.</t>
  </si>
  <si>
    <t>Modernizar, en asocio con las organizaciones de productores, comerciantes e inversionistas privados, los canales de comercialización y crear espacios para el desarrollo de procesos de agroindustrialización de productos mediante la localización y dotación de una infraestructura básica para un Centro de Negocios en la vereda Arracachal.</t>
  </si>
  <si>
    <t>Apoyar la implementación de las actividades planeadas dentro del Proyecto Ambiental Escolar en las instituciones educativas.</t>
  </si>
  <si>
    <t>INSTITUCIONAL</t>
  </si>
  <si>
    <t>Fortalecimiento de Institucional de la secretaría de Gobierno para la aplicación de instrumentos normativos de protección medioambiental.</t>
  </si>
  <si>
    <t>Capacitar a los líderes comunales en normatividad ambiental adoptada por el municipio para que sirvan como veedores y replicadores de la información a sus comunidades.</t>
  </si>
  <si>
    <t>Realizar una Jornada Ambiental Municipal CAR- MUNICIPIO -CIDEA, en las cuales se incluyan capacitación en tramites ambietales, competencias CAR</t>
  </si>
  <si>
    <t>Articulo 9. POLÍTICA DE DESARROLLO ECOTURÍSTICO</t>
  </si>
  <si>
    <t>Establecer circuitos turísticos y ecológicos, integrados a los circuitos establecidos por la Gobernación, articulando parques, caminos reales y sitios de encuentro a nivel urbano y rural, a través de señalización, la promoción de la actividad turística y promover la organización de grupos de guías turísticos.</t>
  </si>
  <si>
    <t>Realizacion de campañas con el fin de crear conciencia ambiental en temas como agua, suelo, biodiversidad, residuos solidos ,Sentencia Rio Bogotá, etc.</t>
  </si>
  <si>
    <t xml:space="preserve">Conservación,protección y preservación del recurso hídrico </t>
  </si>
  <si>
    <t>Formación de un grupo de promotores ambientales (docentes, estudiantes y líderes), quienes replicarán su conocimiento en los diferentes espacios del municipio, generando cambio de habitos  a partir de la lúdica, la particpación comunitaria y de la misma manera conocer las problematicas que presentan las diferentes cuencas y el Rio Bogotá.</t>
  </si>
  <si>
    <t>Realizar una Jornada Ambiental Municipal CAR- MUNICIPIO -CIDEA, en las cuales se incluyan capacitación en tramites ambientales, competencias CAR</t>
  </si>
  <si>
    <t>Capacitar al 100% de los funcionarios de la secretaría de Gobierno involucrados en la aplicación de normatividad que el municipio adopte en materia ambiental y a los integrantes de la Policía Nacional de la jurisdicción del municipio.</t>
  </si>
  <si>
    <t>Ejecución de actividades propias del plan de manejo ambiental de los DMI.</t>
  </si>
  <si>
    <t>PLAN DE DESARROLLO MUNICIPAL "JUNTOS POR EL SAN ANTONIO QUE QUEREMOS 2020 - 2023"  ACUERDO 03 DEL 20 DE JULIO DE 2020</t>
  </si>
  <si>
    <t xml:space="preserve">JUNTOS POR LA CULTURA E IDENTIDAD SANANTONIUNA
</t>
  </si>
  <si>
    <t xml:space="preserve">Cultura e Identidad
</t>
  </si>
  <si>
    <t xml:space="preserve">Fortalecer y acompañar virtual o presencialmente 15 festividades culturales y turísticas del municipio de San Antonio del Tequendama 
</t>
  </si>
  <si>
    <t xml:space="preserve">Infraestructura
</t>
  </si>
  <si>
    <t xml:space="preserve">Recuperación de caminos reales y/o de herradura municipales, promoviendo el turismo y la recuperación del patrimonio cultural.
</t>
  </si>
  <si>
    <t xml:space="preserve">JUNTOS POR LA PLANEACIÓN Y EL DESARROLLO DEL TERRITORIO
</t>
  </si>
  <si>
    <t xml:space="preserve">Servicios Públicos 
</t>
  </si>
  <si>
    <t xml:space="preserve">Realizar campañas de sensibilización en áreas urbanas y rurales, capacitando a la comunidad en la selección y clasificación de los residuos sólidos en la fuente, en los cuatro años.
</t>
  </si>
  <si>
    <t xml:space="preserve">Establecer un programa modelo de uso eficiente de ahorro de agua (PUEAA) replicable a los acueductos veredales del municipio en el cuatrenio.
</t>
  </si>
  <si>
    <t>Realizar y dar cumplimiento en un 20% a las actividades planteadas en el PSMV  de acuerdo a los cronogramas establecidos en el documento</t>
  </si>
  <si>
    <t xml:space="preserve">Acciones orientadas a dar cumplimiento a la ley 373 de 1997 “PROGRAMA DE USO EFICIENTE Y AHORRO DEL AGUA A NIVEL MUNDIAL”.
</t>
  </si>
  <si>
    <t xml:space="preserve">Agua potable y saneamiento básico 
</t>
  </si>
  <si>
    <t xml:space="preserve">Generar estrategias para el control correcto, manejo de aguas lluvias, como herramienta de mitigación y control del cambio climático 
</t>
  </si>
  <si>
    <t xml:space="preserve">JUNTOS POR EL MEDIO AMBIENTE Y DESARROLLO RURAL DE LOS SANANTONIUNOS 
</t>
  </si>
  <si>
    <t xml:space="preserve">Medio ambiente y desarrollo rural 
</t>
  </si>
  <si>
    <t xml:space="preserve">Apoyar al gremio cafetero del municipio mediante el acompañamiento, formulación y/o ejecución de proyectos para su beneficio, buscando la articulación con la federación nacional de cafeteros
</t>
  </si>
  <si>
    <t xml:space="preserve">JUNTOS POR EL MEDIO AMBIENTE Y DESARROLLO RURAL DE LOS SANANTONIUNOS 
</t>
  </si>
  <si>
    <t xml:space="preserve">Energías limpias y sostenibilidad
</t>
  </si>
  <si>
    <t>Establecer acciones frente al cuidado y respeto por los recursos naturales del municipio e incidir desde procesos de participación ciudadana (Juntas de acción comunal y asociaciones de acueductos veredales.</t>
  </si>
  <si>
    <t>Realizar acciones que promuevan el uso de energías limpias logrando cubrir las necesidades de la comunidad sanantoniuna.</t>
  </si>
  <si>
    <t xml:space="preserve">Implementar anualmente el sistema de gestión ambiental municipal (SIGAM) a través de acciones en San Antonio del Tequendama 
</t>
  </si>
  <si>
    <t xml:space="preserve">Formulación e implementación de acciones sobre educación ambiental desde el CIDEA articulados con otras instituciones.
</t>
  </si>
  <si>
    <t xml:space="preserve">Acciones por el clima (Prevención y mitigación)
</t>
  </si>
  <si>
    <t xml:space="preserve">Realizar siete acciones de protección de la biodiversidad fauna y flora en pro del cuidado de los recursos ambientales y el tráfico ilegal de especies del municipio.
</t>
  </si>
  <si>
    <t xml:space="preserve">Hacer convenios con diferentes entidades para proteger los espacios del distrito de manejo integrado de Peñas Blancas y Cerro Manjuí 
</t>
  </si>
  <si>
    <t xml:space="preserve">Apoyar cuatro proyectos ciudadanos de educación ambiental PROCEDAS en el municipio, articulando las diferentes acciones en pro del cuidado del medio ambiente, garantizando la sustentabilidad de los mismos.
</t>
  </si>
  <si>
    <t>Generar acciones frente al manejo y disposición final de residuos peligrosos del municipio</t>
  </si>
  <si>
    <t xml:space="preserve">Ejecutar acciones destinadas a dar cumplimiento a la sentencia río Bogotá 
</t>
  </si>
  <si>
    <t xml:space="preserve">
JUNTOS POR EL MEDIO AMBIENTE Y DESARROLLO RURAL DE LOS SANANTONIUNOS 
</t>
  </si>
  <si>
    <t xml:space="preserve">
Acciones por el clima (Prevención y mitigación)
</t>
  </si>
  <si>
    <t xml:space="preserve">Realizar diferentes acciones en pro del cuidado y mantenimiento de los diferentes afluentes y recursos hídricos en el municipio, involucrando a la comunidad estudiantil, juntas de acción comunal y acueductos veredales.
</t>
  </si>
  <si>
    <t xml:space="preserve">Capacitar a la comunidad en veredas en el marco de la prevención y la contingencia del plan diseñado para incendios y diseñar otros sobre gestión del riesgo en correspondencia a la situación del municipio.
</t>
  </si>
  <si>
    <t xml:space="preserve">JUNTOS POR EL CRECIMIENTO ECONOMICO Y EL DESARROLLO TURISTICO 
</t>
  </si>
  <si>
    <t xml:space="preserve">Trabajo decente y crecimiento económico 
</t>
  </si>
  <si>
    <t xml:space="preserve">Consolidar un proyecto de reciclaje responsable en el municipio, creando la asociación de recicladores, articulación y puesta en marcha.
</t>
  </si>
  <si>
    <t xml:space="preserve">Trabajo decente y crecimiento económico 
</t>
  </si>
  <si>
    <t xml:space="preserve">
Realizar evento regional y departamental de avistamiento de aves 
</t>
  </si>
  <si>
    <t>CRONOGRAMA</t>
  </si>
  <si>
    <t>Implementación de jornadas de  limpieza y/o reforestación de fuentes hídricas que puedan presentar riesgo de represamiento, previamente identificadas por el Comité Municipal de gestión del Riesgo de Desastres y comunidad.</t>
  </si>
  <si>
    <t>Implementar como mínimo una (1) jornada anual de limpieza y/o reforestación de fuentes hídricas que puedan presentar riesgo de represamiento, previamente identificadas por el Comité Municipal de gestión del Riesgo de Desastres y comunidad.</t>
  </si>
  <si>
    <t>Promover la adopción de estrategias que promuevan la utilización de energías limpias.</t>
  </si>
  <si>
    <t>(Número de estrategias desarrolladas para el periodo / Número total de estrategias a implementar para el periodo)*100</t>
  </si>
  <si>
    <t>(Número de proyectos postulados para el período / Número total de proyectos formuados para el período)*100</t>
  </si>
  <si>
    <t>Realizar por lo menos una (1) capacitación anual en estrategias de negocios verdes durante la vigencia del PTEA</t>
  </si>
  <si>
    <t>1. Fortalecimiento de proyectos de educación ambiental a nivel formal y no formal</t>
  </si>
  <si>
    <t>Empoderar a la comunidad educativa en procesos de educación ambiental, para dinamizar los PRAE en el municipio.</t>
  </si>
  <si>
    <t xml:space="preserve">Mesas de trabajo con las Instituciones Educativas, para el fortalecimiento de los PRAE </t>
  </si>
  <si>
    <t>Administración Municipal e Instituciones Educativas.</t>
  </si>
  <si>
    <t>Apoyo a las actividades planeadas para la implementación del PRAE en las instituciones educativas del municipio.</t>
  </si>
  <si>
    <t>Gobernación de Cundinamarca - Secretarias de Ambiente y Educación.
Corporación Autónoma Regional de Cundinamarca - CAR.
Policía Nacional – Policía Ambiental.</t>
  </si>
  <si>
    <t>Realizar como mínimo tres (3) actos anuales de celebración de días del calendario ambiental.</t>
  </si>
  <si>
    <t>Realizar como mínimo cuatro (4) campañas a la comunidad  del municipio sobre las sanciones que trae la incorrecta disposición de residuos en áreas no habilitadas por la empresa de servicios públicos PROGRESAR</t>
  </si>
  <si>
    <t>Participar en por lo menos un (1) encuentro regional de CIDEA durante el periodo de vigencia, para el fortalecimiento del corredor ecológico y sus áreas protegidas.</t>
  </si>
  <si>
    <t>Promover la adopción de estrategias de las 3 R´s (Reducir, reutilizar y reciclar) y separación en la fuente, en las instituciones educativas oficiales o privadas del municipio.</t>
  </si>
  <si>
    <t>Acompañamiento e implementación de talleres, sobre la estrategia de las 3 R´s (Reducir, reutilizar y reciclar) y separación en la fuente con comunidad educativa de instituciones.</t>
  </si>
  <si>
    <t>(Número de talleres ejecutados para el período / Número total de talleres de formación planeados para el período)*100</t>
  </si>
  <si>
    <t>Acompañar e implementar por lo menos nueve (9) talleres durante la vigencia del plan, sobre la estrategia de las 3R (Reducir, reutilizar y reciclar) y separación en la fuente con comunidad  educativa.</t>
  </si>
  <si>
    <t>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t>
  </si>
  <si>
    <t>Realizar siete (7) jornadas de socialización de las rutas selectivas y horarios de recolección, con el sector urbano y rural del municipio, durante la vigencia del Plan.</t>
  </si>
  <si>
    <t>Realizar como mínimo tres (3) capacitaciones a productores agrícolas y pecuarios en manejo adecuado y disposición de residuos peligrosos, durante la vigencia del Plan.</t>
  </si>
  <si>
    <t>Desarrollar por lo menos una (1) jornada anual de recolección de residuos de envases de agroquímicos.</t>
  </si>
  <si>
    <t>Reducción de prácticas de  indebidas de disposición de  residuos especiales, como llantas, luminarias y Residuos de Aparatos Eléctricos y Electrónicos (RAEEs), entre otros.</t>
  </si>
  <si>
    <t>Organizar y/o fortalecer como mínimo un (1) comité comunitario de prevención del riesgo en la zona rural y otro en la zona Urbana</t>
  </si>
  <si>
    <t>Realizar como mínimo un (1) taller de formación anual a partir del segundo año de vigencia del Plan, en estrategias de adaptación al cambio climático y medidas de prevención del riesgo de desastres, con comunidad del sector urbano y rural del municipio.</t>
  </si>
  <si>
    <t>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t>
  </si>
  <si>
    <t>Talleres de formación, en estrategias de adaptación al cambio climático y medidas de prevención del riesgo de desastres, con comunidad del sector urbano y rural del municipio.</t>
  </si>
  <si>
    <t>(Número de talleres de formación ejecutados para el período / Número total de talleres de formación planeados para el período)*100</t>
  </si>
  <si>
    <t>Actividad de sensibilización a productores agrícolas, frente a las afectaciones al ecosistema y el aumento del riesgo de incendios forestales que conlleva realizar quemas, como práctica cultural de renovación de cultivos y quema de residuos sólidos generales.</t>
  </si>
  <si>
    <t>(Número de actividades de sensibilización ejecutadas para el período / Número total de actividades de sensibilización planeadas para el período)*100</t>
  </si>
  <si>
    <t>Implementar por lo menos una (1) campaña de educación ambiental que fomente el ahorro y uso eficiente de energía y/o además promueva la movilidad limpia en el municipio, durante la vigencia del PTEA.</t>
  </si>
  <si>
    <t>Implementación de campañas de educación ambiental que fomenten el ahorro y uso eficiente de energía y/o además promueva la movilidad limpia en el municipio, durante la vigencia del PTEA.</t>
  </si>
  <si>
    <t>Jornadas de capacitación y/o sensibilización, con funcionarios y usuarios de acueductos veredales no adscritos a PROGRESAR, en técnicas de uso eficiente y ahorro del agua; así como la reutilización de aguas grises y lluvias en actividades domesticas de aseo.</t>
  </si>
  <si>
    <t>Realizar por lo menos una (1) jornada de limpieza de residuos sólidos anual de fuentes hídricas  priorizadas por el municipio.</t>
  </si>
  <si>
    <t>Jornadas de limpieza de residuos sólidos a fuentes hídricas del municipio.</t>
  </si>
  <si>
    <t>Realizar por lo menos una (1) jornada de socialización de la estrategia Pago por servicios ambientales, con dueños de áreas de importancia ambiental e hídrica del municipio, durante la vigencia del PTEA.</t>
  </si>
  <si>
    <t>Postulación de proyectos de participación ciudadana, para la protección y conservación de fuentes hídricas con organizaciones comunitarias.</t>
  </si>
  <si>
    <t>Realizar como mínimo una (1) capacitación anual a productores agrícolas en manejo adecuado de productos agroquímicos, en Buenas Prácticas Agrícolas - BPA y Buenas Prácticas Ganaderas - BPG.</t>
  </si>
  <si>
    <t>Capacitaciones a productores agrícolas en manejo adecuado de productos agroquímicos donde se traten como mínimo los siguientes temas: Productos Agropecuarios prohibidos y/o Protección personal, Buenas Prácticas Agrícolas - BPA y Buenas Prácticas Ganaderas - BPG.</t>
  </si>
  <si>
    <t>Promover como mínimo una (1) acción de educación ambiental anual con guardabosque relacionadas con la propagación de especies nativas.</t>
  </si>
  <si>
    <t>Promoción de acciones de educación ambiental con guardabosque con la propagación de especies nativas.</t>
  </si>
  <si>
    <t>Acompañar la formulación de por lo menos un (1) proyecto de negocio verde en el municipio.</t>
  </si>
  <si>
    <t>(Número de proyectos de negocios verdes acompañados para su formulación durante la vigencia / Número total de proyectos  de negocios verdes proyectados para su acompañamiento durante la vigencia)*100</t>
  </si>
  <si>
    <t>Realizar por lo menos una (1) capacitación y/o sensibilización anual, con funcionarios y usuarios de acueductos veredales no adscritos a PROGRESAR, en técnicas de uso eficiente y ahorro del agua.</t>
  </si>
  <si>
    <t>(Número de jornadas de capacitción y/o sensiblización ejecutadas para el período / Número total de jornadas proyectadas para el período)*100</t>
  </si>
  <si>
    <t>Capacitaciones y/o sensibilizaciones con Instituciones educativas del Municipio en tematicas del cuidado del agua y protección de los bienes y servicios ecosistemicos.</t>
  </si>
  <si>
    <t>Realizar por lo menos una (1) jornada de Capacitación y/o sensibilización con Instituciones educativas del Municipio en tematicas del cuidado del agua y protección de los bienes y servicios ecositemicos.</t>
  </si>
  <si>
    <t>Promover la adopción de estrategias de ahorro y uso eficiente del recurso hídrico, así como la protección de los bienes y servicios ecosistemicos en las instituciones educativas del municipio.</t>
  </si>
  <si>
    <t>Fortalecimiento y seguimiento de por lo menos un (1) PRAE de cada institución educativa.</t>
  </si>
  <si>
    <t>(Número de instituciones educativas apoyadas en el fortalecimiento y seguimiento del PRAE / Número total de instituciones educativas vinculadas)*100</t>
  </si>
  <si>
    <t>Línea Base del Estado Actual de la formulación e implementación de los PRAES en las instituciones Educativas del Municipio.</t>
  </si>
  <si>
    <t>Dinamización de la participación de las instituciones educativas en el CIDEA.</t>
  </si>
  <si>
    <t>(Número de comités de prevención del riesgo formados para el período / Número total de Instituciones en el municipio)*100</t>
  </si>
  <si>
    <t>Aumentar la capacidad y promover la adopción de estrategias de adaptación al cambio climático y prevención del riesgo de Niños y Jóvenes de instituciones educativas del municipio.</t>
  </si>
  <si>
    <t xml:space="preserve">Postular como mínimo un (1) proyecto de participación ciudana, para la protección y conservación de fuentes hídricas con organizaciones comunitarias de la cuenca. </t>
  </si>
  <si>
    <t>Realizar como mínimo una (1) actividad anual de educación ambiental para el fomento del saneamiento básico de sistemas productivos Porcícolas del Municipio.</t>
  </si>
  <si>
    <t>322. Implementar 20 proyectos de educación ambiental presentados a través de los CIDEA municipales.</t>
  </si>
  <si>
    <t>PROGRAMA DE USO EFICIENTE Y AHORRO DEL AGUA -PUEAA PROGRESAR SAN ANTONIO DEL TEQUENDAMA</t>
  </si>
  <si>
    <t>ACTIVIDAD</t>
  </si>
  <si>
    <t>El 100% de los usuarios acepta las campañas de sensibilización como medida preventiva</t>
  </si>
  <si>
    <t>Reducción de perdidas</t>
  </si>
  <si>
    <t>Sensibilización a la comunidad</t>
  </si>
  <si>
    <t xml:space="preserve">Las tecnologías de bajo consumo se dan a conocer al 100% de los suscriptores </t>
  </si>
  <si>
    <t>Sensibilización y capacitación a la comunidad</t>
  </si>
  <si>
    <t>Tecnologías de Bajo Consumo</t>
  </si>
  <si>
    <t>El uso de aguas lluvias y el reúso del agua se dan a conocer al 100% de los suscriptores</t>
  </si>
  <si>
    <t>Proyecto de uso de aguas lluvias y reúso del agua</t>
  </si>
  <si>
    <t>Incentivos tarifarios, tributarios y/o sanciones</t>
  </si>
  <si>
    <t>Se implementa la campaña educativa dirigida al 100% de los usuarios</t>
  </si>
  <si>
    <t>Sensibilización y capacitación a los habitantes de la vereda Caicedo que hacen parte de PROGRESAR S.A ESP</t>
  </si>
  <si>
    <t>Educación ambiental y Programas con los docentes</t>
  </si>
  <si>
    <t>Se implementa la campaña educativa dirigida al 100% de los estudiantes.</t>
  </si>
  <si>
    <t>Realizar programas de educación ambiental en las Instituciones Educativas donde se involucren los docentes y estudiantes</t>
  </si>
  <si>
    <t>Se informa al 100% de la comunidad de la vereda Caicedo sobre los beneficios que trae la implementación de los programas que guían al uso eficiente y ahorro del agua.</t>
  </si>
  <si>
    <t xml:space="preserve">Sensibilización y capacitación a la comunidad:
Se realizan reuniones con los usuarios para informarles de los beneficios que trae la implementación de los programas que guían al uso eficiente y ahorro del agua.
</t>
  </si>
  <si>
    <t xml:space="preserve"> Gestión del riesgo del recurso hídrico</t>
  </si>
  <si>
    <t xml:space="preserve">Se informa al 100% de la comunidad de la vereda, sobre los eventos naturales a los que están expuestos y las acciones a llevar a cabo en caso de emergencia
</t>
  </si>
  <si>
    <t xml:space="preserve">Sensibilización y capacitación a la comunidad
Se realizan reuniones informativas con los usuarios para alertar y prevenir en caso de un evento natural que afecte el servicio de acueducto y a la comunidad misma.
</t>
  </si>
  <si>
    <t>Se informa al 100% de la comunidad de la vereda Caicedo, y a los estudiantes, sobre las cuencas hídricas</t>
  </si>
  <si>
    <t>Sensibilización y capacitación a la comunidad
Se realizan charlas ambientales a la comunidad del Acueducto Urbano a los estudiantes de la entidad educativa, sobre las cuencas hídricas, enfatizando en la NO disposición de residuos sólidos y vertimientos en la quebrada.</t>
  </si>
  <si>
    <t>Usuarios en la cuenca</t>
  </si>
  <si>
    <t>Recolección de residuos en la ronda de la cuenca hídrica</t>
  </si>
  <si>
    <t>Se lleva a cabo al 100% la jornada de recolección de residuos</t>
  </si>
  <si>
    <t>Se informa al 100% de la comunidad de la vereda Caicedo y a los estudiantes, sobre las zonas de manejo especial</t>
  </si>
  <si>
    <t>Sensibilización y capacitación a la comunidad
Se realizan charlas ambientales a la comunidad del Casco Urbano y Veredas aledañas, y a los estudiantes de la entidad educativa, sobre las zonas de manejo especial de la región.</t>
  </si>
  <si>
    <t xml:space="preserve"> Protección de zonas de manejo especial (Ambiental)</t>
  </si>
  <si>
    <t>Recolección de residuos en la ronda de las zona de manejo especial</t>
  </si>
  <si>
    <t>3. Promoción del uso eficiente y ahorro del agua en Instituciones Educativas</t>
  </si>
  <si>
    <t>4. Promover la organización comunitaria entre los Sanantoniunos para el desarrollo de proyectos de protección y conservación de fuentes hídricas.</t>
  </si>
  <si>
    <t>Dorali</t>
  </si>
  <si>
    <t>Municipio</t>
  </si>
  <si>
    <t>Acompañamiento e implementación de procesos de formación (simulacro de evacuación) permanentes, en estrategias de adaptación al cambio climático y medidas de prevención del riesgo de desastres, con Niños y Jóvenes de instituciones educativas.</t>
  </si>
  <si>
    <t>Responsable Municipio
Acompañamiento CAR</t>
  </si>
  <si>
    <t>Se realizó convocatoria por parte de la Dirección Regional Tequendama mediante correos electrónicos.</t>
  </si>
  <si>
    <t>Alejandro Otálora</t>
  </si>
  <si>
    <t>Mucipio</t>
  </si>
  <si>
    <t>Municipio Vivero Vereda Zaragoza
META 21.4. Implementar el 100% de dos (2) estrategias de cultura del Árbol en zonas urbanas y rurales de los municipios del territorio CAR.
Viveros Familiares: Gestión Dorali con Carlos Julio
DLIA - Ing Linardo</t>
  </si>
  <si>
    <t>Dorali Nivel Regional 2 Talleres de formulación de proyectos</t>
  </si>
  <si>
    <t>META 22.7: Realizar el 100% de cuatro (4) estrategias de comunicación alternativa y comunitaria para la concientización y reflexión sobre el cuidado del entorno y la ética ambiental.
Actividad 22.7.3
Gestión del programa de voluntariado ambiental en la dirección regional</t>
  </si>
  <si>
    <t>Dirección Regional CAR Tequendama
META 24.1. Formular e Implementar el 100% de la Política y el Plan Institucional de Atención y Servicio al Ciudadano (PIASC), atendiendo las seis (6) variables y enfoques de "ventanilla hacia adentro y hacia afuera" establecidas en el modelo de Gestión Pública del Buen Gobierno. 
META 24.3. Diseñar e implementar el 100% de una estrategia de acompañamiento y acciones para el apoyo a la gestión y promoción de la legalidad ambiental y social.
Taller con Acueducto Arracachal y Zoológico Santa Cruz.</t>
  </si>
  <si>
    <t>Municipio - Polícia (Comparendo Ambiental) - Acueducto Progresar</t>
  </si>
  <si>
    <t>Municipio.
META 22.3. Fortalecer e implementar el 100% de la estrategia Ecoescuela como experiencia destacable en sostenibilidad ambiental en 162 instituciones educativas, como epicentros de inclusión de la dimensión ambiental al currículo y gestión ambiental escolar y local.
IED Tequendama Sede Rural Caicedo - Seguimiento (están en obras).
Nueva IED Mariano Santamaria - Diagnostico.
META 23.1. Formular e implementar el 100% de tres (3) estrategias enfocadas a la cultura ambiental para la gestión integral de la biodiversidad y sus servicios Ecosistémicos.
Se realizó una mesa de trabajo de polinizadores
Pendiente capacitación en Guadua</t>
  </si>
  <si>
    <t>Policía Nacional
META 24.1. Formular e Implementar el 100% de la Política y el Plan Institucional de Atención y Servicio al Ciudadano (PIASC), atendiendo las seis (6) variables y enfoques de "ventanilla hacia adentro y hacia afuera" establecidas en el modelo de Gestión Pública del Buen Gobierno. 
META 24.3. Diseñar e implementar el 100% de una estrategia de acompañamiento y acciones para el apoyo a la gestión y promoción de la legalidad ambiental y social.</t>
  </si>
  <si>
    <t>RESPONSABLE</t>
  </si>
  <si>
    <r>
      <t xml:space="preserve">MUNICIPIO: 
Mesa de Integración
2 talleres con Recuperadores Ambientales
1 capacitación Mujeres Líderes las angustias
</t>
    </r>
    <r>
      <rPr>
        <sz val="12"/>
        <color rgb="FFFF0000"/>
        <rFont val="Calibri"/>
        <family val="2"/>
        <scheme val="minor"/>
      </rPr>
      <t>META 21.8. Implementar y fortalecer el 100% de las cinco (5) estrategias de cultura ambiental para el consumo responsable y el manejo adecuado de los residuos: Ciclo Re Ciclo, en la jurisdicción CAR.</t>
    </r>
  </si>
  <si>
    <r>
      <t xml:space="preserve">MUNICIPIO: Reunión Institución Educativa Determinar cronograma de actividades
Reunión Escuela Piedra Azul Vinculado a la IED Mariano Santa Maria
2 Instituciones Públicas Mariano Santa Maria y IED San Antonio del Tequendama y 1 Privado Dinamico o Irwin (Taller en tipo de plasticos)
ECOESCUELA Mariano Santa Maria
</t>
    </r>
    <r>
      <rPr>
        <sz val="12"/>
        <color rgb="FFFF0000"/>
        <rFont val="Calibri"/>
        <family val="2"/>
        <scheme val="minor"/>
      </rPr>
      <t>META 21.8. Implementar y fortalecer el 100% de las cinco (5) estrategias de cultura ambiental para el consumo responsable y el manejo adecuado de los residuos: Ciclo Re Ciclo, en la jurisdicción CAR.</t>
    </r>
  </si>
  <si>
    <t>PROGRESAR (Preguntar a PROGRESAR)</t>
  </si>
  <si>
    <t>Se realizó con viveristas en articulación con Ciclo Reciclo de la CAR.</t>
  </si>
  <si>
    <t>1 Se realizó con la actividad Gran Reciclatón
Recibieron constancia de Colecta</t>
  </si>
  <si>
    <t>Municipio Secretaria de Gobierno envío el material recuperado Ministerio de las TIC
Gran Reciclatón Especiales, Agroquimicos y Aprovachables</t>
  </si>
  <si>
    <t>META 22.4. Implementar el 100% de tres (03) procesos educativos para el conocimiento de gestión del riesgo y cambio climático en el entorno institucional, educativo y comunitario en la jurisdicción CAR.
Proceso de Formación de la Red de Vigias Ambientales - Miguel Rodriguez</t>
  </si>
  <si>
    <t>Responsable Municipio Jornada de Limpieza Programada Septiembre
Estar atento a las actividades programadas
Acompañamiento de la CAR</t>
  </si>
  <si>
    <t>Responsable Municipio
META 16.1. Implementar el 100% del modelo pedagógico BiciCAR para la promoción de la movilidad sostenible en la jurisdicción CAR.
Municipio priorizado con el profesional: Cristian Camilo Nieto
3 Tres Capacitaciones con la Administración Municipal
Propuesta Actividad de Implementación Movilidad sostenible Bicirrecorrido</t>
  </si>
  <si>
    <t>META 21.2: Realizar el 100% de las acciones para la validación de cuatro (4) sistemas de producción más limpia en cultivos para cien (100) familias de productores en zonas de uso permitido de Distritos de Manejo Integrado y zonas periféricas de las áreas protegidas.</t>
  </si>
  <si>
    <t>Municipio:
Actualización Acuerdo Municipal de Conformación del CIDEA:
1. Ha participado Colegio Dinamico Representación Colegios Privados
2. Ha Participado San Antonio representación Colegios Públicos
Propuesta: Mesa Técnica de Trabajo con las Instituciones Educativas del Municipio.
IED Rectora San Antonio del Tequendama 14 de septiembre 8 a 10 de la mañana Presencial.
21 de septiembre reunión Docentes IED del Municipio de 1:30 a 3:30 p.m. Presencial</t>
  </si>
  <si>
    <t>Municipio:
En el 2020 enviaron documentación Proceso de empalme actualización del PRAE San Antonio del Tequendama.
IED Rectora San Antonio del Tequendama 14 de septiembre 8 a 10 de la mañana Presencial.
21 de septiembre reunión Docentes IED del Municipio de 1:30 a 3:30 p.m. Presencial
Plan Educativo Municipal - Plan de Gestión del Riesgo - Proyecto Ambiental Escolar
Lineamientos Ministerio de Medio Ambiente y Desarrollo Sostenible</t>
  </si>
  <si>
    <t>IED Rectora San Antonio del Tequendama 14 de septiembre 8 a 10 de la mañana Presencial.
21 de septiembre reunión Docentes IED del Municipio de 1:30 a 3:30 p.m. Presencial</t>
  </si>
  <si>
    <t xml:space="preserve">
Pendiente apoyo actividades de los PRAE - IED
META 22.3. Fortalecer e implementar el 100% de la estrategia Ecoescuela como experiencia destacable en sostenibilidad ambiental en 162 instituciones educativas, como epicentros de inclusión de la dimensión ambiental al currículo y gestión ambiental escolar y local.
META 22.4. Implementar el 100% de tres (03) procesos educativos para el conocimiento de gestión del riesgo y cambio climático en el entorno institucional, educativo y comunitario en la jurisdicción CAR.
</t>
  </si>
  <si>
    <t>Municipio:
Se realizó una actividad con la entidad sin animo de lucro VISIT Cundinamarca, en el distrito de manejo de peñas blancas con IMRD Municipio (capacidad de carga de atractivos turisticos) y con representantes del sector turismo.
Pendiente Plan de Manejo del DMI Peñas Blancas y de Subia.</t>
  </si>
  <si>
    <t>Pendiente Socialización PROCEDA Procedo Piloto para la consolidación del Colectivo ambiental en la microcuenca de la quebrada la Varilice.
META 22.2: 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
Banco de Proyectos CAR</t>
  </si>
  <si>
    <t>Apoyar cuatro proyectos ciudadanos de educación ambiental PROCEDAS en el municipio, articulando las diferentes acciones en pro del cuidado del medio ambiente, garantizando la sustentabilidad de los mismos.</t>
  </si>
  <si>
    <t>Se participó en el Global Big Day, 6 rutas de avistamiento de aves con salida de Santandercito, con comunidad.
Se participó en un encuentro virtual de aves en el marco del global big day
META 23.1. Formular e implementar el 100% de tres (3) estrategias enfocadas a la cultura ambiental para la gestión integral de la biodiversidad y sus servicios Ecosistémicos.</t>
  </si>
  <si>
    <t>MATRIZ DE ARMONIZACION DE LA PNES CON EL PLAN INTEGRAL DE MANEJO DEL DISTRITO DE MANEJO INTEGRADO DE LOS RECURSOS NATURALES RENOVABLES DEL SECTOR SALTO DEL TEQUENDAMA-CERRO MANJUI</t>
  </si>
  <si>
    <t>Página DMI</t>
  </si>
  <si>
    <t>Programa</t>
  </si>
  <si>
    <t>Proyecto</t>
  </si>
  <si>
    <t>Objetivo general</t>
  </si>
  <si>
    <t>Estrategia vinculante con la PNEA</t>
  </si>
  <si>
    <t>Actividades PMA</t>
  </si>
  <si>
    <t>Estrategias para la articulación con la PNEA</t>
  </si>
  <si>
    <t>Parte 7-01
Página 951</t>
  </si>
  <si>
    <t>ECOSISTEMAS ESTRATÉGICOS Y BIODIVERSIDAD</t>
  </si>
  <si>
    <t>INVENTARIO Y MONITOREO DE LA BIODIVERSIDAD</t>
  </si>
  <si>
    <t>Medir e identificar el estado actual de la Biodiversidad y mantener actualizada la información sobre la composición, estructura y función del ecosistema estratégico.</t>
  </si>
  <si>
    <t xml:space="preserve">2. DIMENSIÓN AMBIENTAL EN EDUCACIÓN FORMAL       
3. DIMENSIÓN AMBIENTAL EN LA EDUCACIÓN NO FORMAL
8.IMPULSO A LA INCORPORACIÓN DE LA PERSPECTIVA DE GÉNERO EN LA EDUCACIÓN AMBIENTAL  </t>
  </si>
  <si>
    <t>Se estructurarán de acuerdo a los programas que adelanta la Corporación en este ámbito</t>
  </si>
  <si>
    <t xml:space="preserve">Promover la formulación de proyecto PRAE o PROCEDA, el cual vincule a colegios y comunidades aledañas al DMI, para recolección e intercambio de conocimiento en la biodiversidad, comportamiento biológico, afecciones en el ecosistema y aprovechamiento que se pueda dar a las especies. </t>
  </si>
  <si>
    <t>Parte 7-01
Página 959</t>
  </si>
  <si>
    <t>ALINDERACIÓN Y AMOJONAMIENTO DEL DMI</t>
  </si>
  <si>
    <t>Realización de la alinderación y amojonamiento del área declarada por la Corporación como Distrito de Manejo Integrado de los Recursos Naturales Renovables Sector Salto de Tequendama – Cerro Manjuí</t>
  </si>
  <si>
    <t xml:space="preserve">5. DISEÑO, IMPLEMENTACIÓN, APOYO, Y PROMOCIÓN DE PLANES Y ACCIONES DE COMUNICACIÓN Y DIVULGACIÓN  </t>
  </si>
  <si>
    <t>Elaboración y ubicación de una valla informativa en límites del DMI, cuyo diseño y dimensiones deben estar acordes con el Manual de imagen corporativa.</t>
  </si>
  <si>
    <t>Incentivar la compra de predios en hacia la conexión de estos corredores. En el marco del CIDEA invitar a academias, colegios y ONG a realizar investigaciones sobre este importante corredor en cuando a fauna y flora, componentes geofísicos y climáticos que documenten en varios formatos (literario, fotográfico, videográfico) las dinámicas ambientales existentes en estos bosques alto andinos.</t>
  </si>
  <si>
    <t>Parte 7-01
Página 977</t>
  </si>
  <si>
    <t>REFORESTACIÓN CON FINES PROTECTORES EN LAS MÁRGENES HÍDRICAS</t>
  </si>
  <si>
    <t>Recuperar y reforestar con bosques Protectores las 1.621,5 Ha. Correspondientes a las rondas de protección de las márgenes hídricas de del DMI, basados en las franjas de protección definidas en el Uso recomendado del Suelo, dando prioridad a las áreas de drenaje que presentan mayor deterioro, las cuales a través de la evaluación y jerarquización realizada por el presente estudio</t>
  </si>
  <si>
    <t xml:space="preserve">2. DIMENSIÓN AMBIENTAL EN EDUCACIÓN FORMAL   
                                                                                  3. DIMENSIÓN AMBIENTAL EN LA EDUCACIÓN NO FORMAL
8.IMPULSO A LA INCORPORACIÓN DE LA PERSPECTIVA DE GÉNERO EN LA EDUCACIÓN AMBIENTAL  
</t>
  </si>
  <si>
    <t>Taller y Socialización del Proyecto.
La Preparación del sitio, la plantación y el mantenimiento.
Siembra</t>
  </si>
  <si>
    <t>Desarrollar talleres prácticos a los funcionarios y personal interesado en actividades y procesos para la reforestación en especies nativas, plantaciones forestales productoras con especies maderables aptas para el DMI.</t>
  </si>
  <si>
    <t>Parte 7-01
Página 1024</t>
  </si>
  <si>
    <t>DESARROLLO AGROPECUARIO SOSTENIBLE</t>
  </si>
  <si>
    <t>ESTABLECIMIENTO DE ESPECIES DENDROENERGÉTICAS</t>
  </si>
  <si>
    <t>Establecer parcelas o plantaciones forestales en un área aproximada de cincuenta (50) Ha. con fines dendroenergéticos, para satisfacer la demanda de leña (cocción de alimentos y uso de calor en las chimeneas) por parte de la comunidad</t>
  </si>
  <si>
    <t xml:space="preserve">5. DISEÑO, IMPLEMENTACIÓN, APOYO, Y PROMOCIÓN DE PLANES Y ACCIONES DE COMUNICACIÓN Y DIVULGACIÓN   </t>
  </si>
  <si>
    <t>Cuatro talleres de sensibilización, concientización y capacitación a la comunidad sobre la forma y uso de la plantación (objeto o finalidad), como también sobre el adecuado uso de estos bosques y su importancia en el ciclo hidrológico, en la conservación de los suelos, sustento de avifauna y calidad de vida entre otros, convocando a las veredas que estén involucradas en el proyecto</t>
  </si>
  <si>
    <t>Desarrollar jornadas de socialización del uso de la plantación (objeto y finalidad) de estos bosques y su importancia en el ciclo hidrológico en el DMI. Establecer lugares equidistantes, ubicando reuniones estratégicas que sean de masiva participación como: reunión de padres de familia, reunión usuarios de acueductos, juntas de acción comunal entre otros.</t>
  </si>
  <si>
    <t>Parte 7-01
Página 953</t>
  </si>
  <si>
    <t>PARQUES RECREACIONALES Y ECOTURISMO</t>
  </si>
  <si>
    <t xml:space="preserve">Consolidar, operar, mantener y promover un sistema de parques ecoturísticos dentro del marco de educación
ambiental y fomentar el desarrollo de las actividades de ecoturismo en el DMI con criterios de conservación de los escenarios naturales y generación de capital social (empleos verdes)
</t>
  </si>
  <si>
    <t xml:space="preserve">3. DIMENSIÓN AMBIENTAL EN LA EDUCACIÓN NO FORMAL  
2. DIMENSIÓN AMBIENTAL EN EDUCACIÓN FORMAL  
</t>
  </si>
  <si>
    <t>A través de labores participativas con la comunidad se debe presentar el proyecto,
determinar la aceptación de la comunidad, los sitios potenciales y actividades a implementar y su participación.
Proyectos y actividades para implementar al corto y mediano plazo.
Capacitación en el Tema de Ecoturismo como una Actividad Ambientalmente Sostenible en Ecosistemas Estratégicos y Áreas Protegidas.</t>
  </si>
  <si>
    <t xml:space="preserve">
Promover la formulación de proyectos PRAES o PROCEDAS, los cuales sean vinculantes a la conservación y uso sostenible de Distritos de manejo integrado.
Implementando una estrategia directa con el programa de gestión integral de la biodiversidad y ecosistema, ecoturismo manejado por la Corporación Autónoma Regional CAR.
</t>
  </si>
  <si>
    <t>Parte 7-01
Página 1004</t>
  </si>
  <si>
    <t>PRODUCCIÓN DE MATERIAL VEGETAL (Material Genético y Banco de Semillas)</t>
  </si>
  <si>
    <t>Implementar mecanismos que permitan el aprovisionamiento del material vegetal necesario para llevar a cabo las actividades de recuperación de la cobertura vegetal, con especial énfasis en las especies nativas de importancia para las diferentes zonas de vida y tipo de ecosistemas presentes en el DMI.</t>
  </si>
  <si>
    <t>3. DIMENSIÓN AMBIENTAL EN LA EDUCACIÓN NO FORMAL
5. DISEÑO, IMPLEMENTACIÓN, APOYO, Y PROMOCIÓN DE PLANES Y ACCIONES DE COMUNICACIÓN Y DIVULGACIÓN  
8.IMPULSO A LA INCORPORACIÓN DE LA PERSPECTIVA DE GÉNERO EN LA EDUCACIÓN AMBIENTAL</t>
  </si>
  <si>
    <t>Taller de sensibilización del proyecto de viveros.
Determinación del sitio para la locación del vivero.
Construcción del vivero</t>
  </si>
  <si>
    <t>Promover un PROCEDA el cual se contemplen acciones de instalación de semilleros móviles que, provean de material vegetal nativo a las comunidades que se encuentren dentro de la jurisdicción y a su vez puedan ser implementadas en áreas de conservación y preservación natural.</t>
  </si>
  <si>
    <t>Parte 7-02
Página 1055</t>
  </si>
  <si>
    <t>EDUCACIÓN Y ASISTENCIA TÉCNICA EN MERCADOS VERDES</t>
  </si>
  <si>
    <t>Consolidar estructuras Organizativas de los productores verdes mediante un programa de educación y asistencia técnica participativa, a través de agricultura ecológica que garantice la seguridad alimentaria, y mejoren las condiciones socioeconómicas de los pequeños productores rurales que conforman 9 municipios del DMI de los Recursos Naturales Renovables del Sector Salto del Tequendama - Cerro Manjui, así mismo para disminuir la presión antrópica sobre los espacios que sustentan la vida de la comunidades ahí asentadas, mejorar la calidad de vida de sus habitantes</t>
  </si>
  <si>
    <t xml:space="preserve">4. FORMADOR DE EDUCADORES Y DINAMIZADORES AMBIENTALES       
                                                                                 5. DISEÑO, IMPLEMENTACIÓN, APOYO, Y PROMOCIÓN DE PLANES Y ACCIONES DE COMUNICACIÓN Y DIVULGACIÓN   
8.IMPULSO A LA INCORPORACIÓN DE LA PERSPECTIVA DE GÉNERO EN LA EDUCACIÓN AMBIENTAL
</t>
  </si>
  <si>
    <t>Cultivos agrícolas acordes con las condiciones edafoclimáticas de las diferentes veredas, dotación de materiales para vivero comunal, material vegetal para producción de especies y un componente pecuario con especies menores y sus respectivas construcciones rurales.
A través de esta actividad y con ayuda de un especialista del tema, se desarrollará el proceso de fortalecimiento del tejido social en cada municipio, con énfasis en la recuperación y fomento de valores, como el respeto, la tolerancia, la aceptación del otro, la confianza y el trabajo en equipo, - mejorando las relaciones familiares, de comunidad y de región, con un especial enfoque en la importancia del reconocimiento del género femenino en las actividades laborales y familiares.</t>
  </si>
  <si>
    <t xml:space="preserve">Promover un PROCEDA el cual se contemplen acciones de instalación de huertas que, provean la agricultura sostenible a las comunidades que se encuentren dentro de la jurisdicción
Iniciar un proceso comunitario el cual este encaminado al empoderamiento y protección la protección de la zona declarada en el cual se pretende conformar un grupo amigos del DMI, grupo de voluntarios los cuales serán formados ambientalmente en diferentes temáticas ambientales, con énfasis en las áreas de protección y cuenca. Esta formación dará a la divulgación a otras comunidades, siendo ellos dinamizadores además de liderar jornadas de reforestación, limpieza de cuencas entre otras jornadas que se puedan planear.
</t>
  </si>
  <si>
    <t>Parte 7-02
Página 1129</t>
  </si>
  <si>
    <t>EDUCACIÓN Y PARTICIPACIÓN</t>
  </si>
  <si>
    <t xml:space="preserve">ELABORACIÓN O REESTRUCTURACIÓN DE LOS PROYECTOS AMBIENTALES ESCOLARES – PRAES
EDUCACIÓN AMBIENTAL ESCOLARIZADA – ASIGNATURA DE EDUCACIÓN AMBIENTAL
</t>
  </si>
  <si>
    <t>Brindar conocimientos sobre la importancia de la protección y recuperación de los recursos naturales, a la población de los municipios con jurisdicción en el DMI, para que adquieran conciencia de los problemas de su entorno y asuman su responsabilidad en su deterioro o conservación, de manera que se induzca la ejecución de acciones ambientalmente sostenibles en lo relacionado con las prácticas agropecuarias, el saneamiento básico, la nutrición, la salud y demás acciones de la vida cotidiana.</t>
  </si>
  <si>
    <t xml:space="preserve">5.DISEÑO, IMPLEMENTACIÓN, APOYO, Y PROMOCIÓN DE PLANES Y ACCIONES DE COMUNICACIÓN Y DIVULGACIÓN
2. DIMENSIÓN AMBIENTAL EN EDUCACIÓN FORMAL     
3. DIMENSIÓN AMBIENTAL EN LA EDUCACIÓN NO FORMAL  
</t>
  </si>
  <si>
    <t>Implementación asignatura de educación ambiental de acuerdo con el PRAES.
ELABORACIÓN PRAES
Elaboración de proyectos de investigación y propuestas de trabajo originadas del conocimiento obtenido en desarrollo de la asignatura</t>
  </si>
  <si>
    <t xml:space="preserve">Promover la formulación de proyectos PRAES, los cuales sean vinculantes a la conservación y uso sostenible del Distrito de manejo integrado. Haciendo seguimiento a su implementación con un periodo no mayor a un año.
Generación de proyectos PRAES trabajados con las comunidades cercanas a las instituciones educativas, para el control y mitigación de algún tensionante ambiental.
</t>
  </si>
  <si>
    <t>Parte 7-02
Página 1141</t>
  </si>
  <si>
    <t>EDUCACIÓN AMBIENTAL DESESCOLARIZADA</t>
  </si>
  <si>
    <t>Brindar conocimientos a la población de los municipios que conforman el DMI, para que adquieran conciencia de los problemas de su entorno y asuman su responsabilidad en su deterioro o conservación, de manera que se induzca la ejecución de acciones ambientalmente sostenibles en lo relacionado con las prácticas agropecuarias, el saneamiento básico, la nutrición, la salud y demás acciones de la vida cotidiana</t>
  </si>
  <si>
    <t>1. FORTALECIMIENTO DE LOS COMITÉS TÉCNICOS INTERINSTITUCIONALES DE EDUCACION AMBIENTAL
3. DIMENSIÓN AMBIENTAL EN LA EDUCACIÓN NO FORMAL
7. PROMOCIÓN DE LA ETNOEDUCACIÓN EN LA EDUCACIÓN AMBIENTAL
                                                                                      8.IMPULSO A LA INCORPORACIÓN DE LA PERSPECTIVA DE GÉNERO EN LA EDUCACIÓN AMBIENTAL</t>
  </si>
  <si>
    <t>PRESENTACIÓN PROYECTO A LA COMUNIDAD.
REUNIÓN POR GRUPOS POBLACIONALES
VINCULACIÓN GRUPOS A LOS DEMÁS PROYECTOS DEL PLAN DE MANEJO INTEGRAL DEL DMI.</t>
  </si>
  <si>
    <t>Promover la formulación de proyecto PROCEDA, el cual vincule a comunidades aledañas mujeres y grupos étnicos pertenecientes al DMI, para recolección e intercambio y formulación de estrategias a implementar las cuales, brinden conocimiento de prácticas agropecuarias, saneamiento, salud, conciencia a problemáticas ambientales.</t>
  </si>
  <si>
    <t>Incluir lo que ha realizado el municipio desde su Comité de Gestión del Riesgo
META 22.4. Implementar el 100% de tres (03) procesos educativos para el conocimiento de gestión del riesgo y cambio climático en el entorno institucional, educativo y comunitario en la jurisdicción CAR.
Red de Vigias Ambientales Vereda Zaragoza - Miguel Rodriguez</t>
  </si>
  <si>
    <t>Averiguar con la parte agricola (ricardo SDREMA) - Checua
Incluir lo que ha realizado el municipio desde su Comité de Gestión del Riesgo Bomberos - Defensa Civil</t>
  </si>
  <si>
    <t>Averiguar con Desarrollo Social, Gestión del Riesgo e Instituciones Educativas
ECOESCUELA
META 22.4. Implementar el 100% de tres (03) procesos educativos para el conocimiento de gestión del riesgo y cambio climático en el entorno institucional, educativo y comunitario en la jurisdicción CAR.</t>
  </si>
  <si>
    <t>Realizar gestión con el Ingeniero Marco Tibaquicha - DGOAT</t>
  </si>
  <si>
    <t>Municipio con el acompañamiento de la CAR
1. El 16 de Abril en el marco de la celebración del día de la Tierra, se realizó una jornada de siembra en el DMI de Peñas Blancas, de 100 especies nativas cedro y Balú.
2. Se realizó la exaltación del río Bogotá, con madres cabeza de familia, en cuenca ordenamiento territorial y dimensión ambiental, en la vereda las angustias sector Los Naranjos. 
Se realizó una jornada de limpieza el 10 de mayo de 2021, vereda arracacha, ronda hídrica río Bogotá, sector Castalia, miembros CIDEA.
 El día del Río Bogotá, el 13 de mayo de 2021, se realizó con el acueducto veredal Acuazaragoza, donde se realizó actividad del telar río Bogotá.
3. Se celebró el día mundial del medio ambiente, donde se realizó la gran jornada de reciclatón desde el 30 de junio hasta el 3 de julio</t>
  </si>
  <si>
    <t>Municipio con el acompañamiento de la CAR.</t>
  </si>
  <si>
    <t>El Municipio, a través de su Secretaria de Planeación y Obras Públicas formuló y radicó el PROCEDA "ESTRATEGIA DE SENSIBILIZACIÓN PARA EL MANEJO ADECUADO DE BOLSAS PLÁSTICAS DE UN SOLO USO EN LOS CIUDADANOS Y COMERCIANTES DE SAN ANTONIO DEL TEQUENDAMA" al Banco de Programas y Proyectos de la CAR Cundinamarca.</t>
  </si>
  <si>
    <t>Secretaria de Salud con Adulto Mayor (Preguntar)
META 22.7. Realizar el 100% de cuatro (4) estrategias de comunicación alternativa y comunitaria para la concientización y reflexión sobre el cuidado del entorno y la ética ambiental.</t>
  </si>
  <si>
    <t>Municipio con el Grupo de Recuperadores Ambientales (Averiguar cuantas actividades se han implementado con PROGRESAR)
1 Actividad Gran Reciclatón tres rutas principales tres días</t>
  </si>
  <si>
    <t>AVANCE METAS PTEA 2021</t>
  </si>
  <si>
    <t>Formular el PUEAA con el Acueducto Veredal ACUANARANJO - Dirección Regional CAR Tequendama.</t>
  </si>
  <si>
    <t>Apoyar la formulación de por lo menos un (1) proyecto ciudadano de educación ambiental orientado en el manejo de los residuos sólidos y/o liquidos, durante la vigencia del Plan.</t>
  </si>
  <si>
    <t>Apoyar la formulación de por lo menos un (1) proyecto ciudadano de educación ambiental, orientado en el manejo de los residuos sólidos y/o liquidos.</t>
  </si>
  <si>
    <t>Jornadas de recolección de Residuos de Aparatos Eléctricos y Electrónicos (RAEEs), entre otros.</t>
  </si>
  <si>
    <t>Desarrollar por lo menos una (1) jornada anual de recolección de  Residuos de Aparatos Eléctricos y Electrónicos (RAEEs), entre otros.</t>
  </si>
  <si>
    <t>Realizar por lo mínimo una (1) capacitación anual a productores agropecuarios en prácticas agrícolas y pecuarias sostenibles con el medioambiente.</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</si>
  <si>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</si>
  <si>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</si>
  <si>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</si>
  <si>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</si>
  <si>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</si>
  <si>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</si>
  <si>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</si>
  <si>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</si>
  <si>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</si>
  <si>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</si>
  <si>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</si>
  <si>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</si>
  <si>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</si>
  <si>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</si>
  <si>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</si>
  <si>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</si>
  <si>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</si>
  <si>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</si>
  <si>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</si>
  <si>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</si>
  <si>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</si>
  <si>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</si>
  <si>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</si>
  <si>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</si>
  <si>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</si>
  <si>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</si>
  <si>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</si>
  <si>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</si>
  <si>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</si>
  <si>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</si>
  <si>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</si>
  <si>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</si>
  <si>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</si>
  <si>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</si>
  <si>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</si>
  <si>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</si>
  <si>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</si>
  <si>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</si>
  <si>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</si>
  <si>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</si>
  <si>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</si>
  <si>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</si>
  <si>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</si>
  <si>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</si>
  <si>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</si>
  <si>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</si>
  <si>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</si>
  <si>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</si>
  <si>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</si>
  <si>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</si>
  <si>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</si>
  <si>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</si>
  <si>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</si>
  <si>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</si>
  <si>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</si>
  <si>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</si>
  <si>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</si>
  <si>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</si>
  <si>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</si>
  <si>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</si>
  <si>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</si>
  <si>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</si>
  <si>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</si>
  <si>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</si>
  <si>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</si>
  <si>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</si>
  <si>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</si>
  <si>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</si>
  <si>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</si>
  <si>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</si>
  <si>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</si>
  <si>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</si>
  <si>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</si>
  <si>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</si>
  <si>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</si>
  <si>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</si>
  <si>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</si>
  <si>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</si>
  <si>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</si>
  <si>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</si>
  <si>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</si>
  <si>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</si>
  <si>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</si>
  <si>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</si>
  <si>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</si>
  <si>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</si>
  <si>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</si>
  <si>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</si>
  <si>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</si>
  <si>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</si>
  <si>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</si>
  <si>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</si>
  <si>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</si>
  <si>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</si>
  <si>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</si>
  <si>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</si>
  <si>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</si>
  <si>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</si>
  <si>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</si>
  <si>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</si>
  <si>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</si>
  <si>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</si>
  <si>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</si>
  <si>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</si>
  <si>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2"/>
        <color theme="0"/>
        <rFont val="Arial"/>
        <family val="2"/>
      </rP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</si>
  <si>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</si>
  <si>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</si>
  <si>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</si>
  <si>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</si>
  <si>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</si>
  <si>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</si>
  <si>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</si>
  <si>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</si>
  <si>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SI</t>
  </si>
  <si>
    <t>NO</t>
  </si>
  <si>
    <t>JHON ALEJANDRO OTÁLORA BOGOTÁ</t>
  </si>
  <si>
    <t>jotalorab@car.gov.co</t>
  </si>
  <si>
    <t>Tequendama</t>
  </si>
  <si>
    <t>DORA LILIA GAMBA LOZANO - YURANY ARIELA MEDINA POVEDA</t>
  </si>
  <si>
    <t>3133925964 - 3208970721</t>
  </si>
  <si>
    <t>dgambal@car.gov.co - ymedinapoveda@gmail.com</t>
  </si>
  <si>
    <t>JOSE FLAMINIO VANEGAS</t>
  </si>
  <si>
    <t>alcaldia@sanantoniodetequendama-cundinamarca.gov.co</t>
  </si>
  <si>
    <t>JAIR ARMANDO GONZALEZ ZAPATA</t>
  </si>
  <si>
    <t>sama@sanantoniodeltequendama-cundinamarca.gov.co</t>
  </si>
  <si>
    <t>Acuerdo No. 13 del 07 de diciembre de 2020</t>
  </si>
  <si>
    <t>PROGRAMA PTEA</t>
  </si>
  <si>
    <t>PROYECTO PTEA</t>
  </si>
  <si>
    <t>ACTIVIDADES PRIORIZADAS PTEA</t>
  </si>
  <si>
    <t>BREVE DESCRIPCIÓN DE LA ACTIVIDAD DESARROLLADA</t>
  </si>
  <si>
    <t>LOCALIZACIÓN DE LA ACTIVIDAD O INDICAR EL MEDIO VIRTUAL UTILIZADO</t>
  </si>
  <si>
    <t xml:space="preserve">CANTIDADES DE ACTORES PÁRTICIPANTES </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</si>
  <si>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</si>
  <si>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</si>
  <si>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</si>
  <si>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</si>
  <si>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</si>
  <si>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</si>
  <si>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</si>
  <si>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</si>
  <si>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</si>
  <si>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</si>
  <si>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</si>
  <si>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</si>
  <si>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</si>
  <si>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</si>
  <si>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</si>
  <si>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</si>
  <si>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</si>
  <si>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</si>
  <si>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</si>
  <si>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</si>
  <si>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</si>
  <si>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</si>
  <si>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</si>
  <si>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 xml:space="preserve">TOTAL ACTIVIDADES ARTICULADAS POR ESTRATEGIA </t>
  </si>
  <si>
    <t>4. Educar para propagar</t>
  </si>
  <si>
    <t>5. Fortalecimiento de negocios verdes en el municipio</t>
  </si>
  <si>
    <t>Acompañamiento a encadenamientos productivos organizados en el municipio, con procesos de educación ambiental.</t>
  </si>
  <si>
    <t xml:space="preserve">Realizar como mínimo una (1) jornada de capacitación y sensibilización anual en prácticas de Turismo sostenible. </t>
  </si>
  <si>
    <t>Fortalecimiento de promotores y dinamizadores ambientales con actividades de Educación Ambiental.</t>
  </si>
  <si>
    <t>6. Comunidad Sanantoniuna capacitada en Legalidad Ambiental</t>
  </si>
  <si>
    <t>Realización del Convenio con la Universidad Pedagógica Nacional en proceso</t>
  </si>
  <si>
    <t>Proceso</t>
  </si>
  <si>
    <t>San Antonio del Tequendama</t>
  </si>
  <si>
    <t>LEY No. 2169 DE 2021 "POR MEDIO DE LA CUAL SE IMPULSA EL DESARROLLO BAJO EN CARBONO DEL PAÍS MEDIANTE EL ESTABLECIMIENTO DE METAS Y MEDIDAS MÍNIMAS EN MATERIA DE CARBONO NEUTRALIDAD y RESILIENCIA CLIMÁTICA y SE DICTAN OTRAS DISPOSICIONES"</t>
  </si>
  <si>
    <t>TÍTULO</t>
  </si>
  <si>
    <t>ARTICULOS</t>
  </si>
  <si>
    <t>TÍTULO I.
Disposiciones Generales</t>
  </si>
  <si>
    <t>ARTÍCULO 1. Objeto.
ARTÍCULO 2. Ámbito de aplicación.</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</si>
  <si>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t>
  </si>
  <si>
    <t>Municipios que hablen de tener políticas de cambio climático
Meta PAC CAR Cambio Climático</t>
  </si>
  <si>
    <t>ARTÍCULO 3. Pilares de la transición a la carbono neutralidad, la resiliencia climática y el desarrollo bajo en carbono.</t>
  </si>
  <si>
    <t xml:space="preserve">ARTÍCULO 3. Pilares de la transición a la carbono neutralidad, la resiliencia climática y el desarrollo bajo en carbono.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7. El reconocimiento del rol fundamental que tiene una ciudadanía informada y consciente del impacto de sus acciones en el logro de los objetivos de carbono neutralidad, resiliencia climática y desarrollo bajo en carbono.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t>
  </si>
  <si>
    <t>Hogares sostenibles</t>
  </si>
  <si>
    <t>TÍTULO II.
Metas Nacionales para la Carbono Neutralidad, la Resiliencia Climática y el Desarrollo Bajo en Carbono</t>
  </si>
  <si>
    <t>ARTÍCULO 6. Metas en materia de adaptación al cambio climático.</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</si>
  <si>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</si>
  <si>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Negocios Verdes y PML</t>
  </si>
  <si>
    <t>TÍTULO II. 
Metas Nacionales para la Carbono Neutralidad, la Resiliencia Climática y el Desarrollo Bajo en Carbono</t>
  </si>
  <si>
    <t xml:space="preserve">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Ambiente y Desarrollo Sostenible 
2. Formular o ajustar a 2030, un mínimo de ciento treinta y cinco (135) Planes de Ordenación y Manejo de Cuencas Hidrográficas (POMCA) incorporando consideraciones qe,. variabilidad y cambio climático, de conformidad con la priorización que establezca el Ministerio de Ambiente y Desarrollo Sostenible.
3. A 2025 el cien por ciento (100%) de los páramos de Colombia contarán con planes de manejo ambiental en implementación.
5. Incrementar al 2030, en 100.000 hectáreas, las áreas en proceso de rehabilitación, recuperación o restauración en las áreas del Sistema de Parques Nacionales y sus zonas de influencia.
9.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18. Formular e implementar a 2025, las acciones requeridas para conservar y mejorar sumideros y depósitos de gases efecto invernadero. </t>
  </si>
  <si>
    <t>Si se tienen municipios con áres de paramo - POMCA
Áreas de importancia Hídrica</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</si>
  <si>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t>
  </si>
  <si>
    <t xml:space="preserve">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
Ámbito de Educación, Formación y Sensibilización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
</t>
  </si>
  <si>
    <t>PNEA, PRAE y Etnoeducación</t>
  </si>
  <si>
    <t xml:space="preserve">TÍTULO IV. 
Medidas para la promoción y desarrollo los mercados de carbono </t>
  </si>
  <si>
    <t>ARTÍCULO 16. Reporte obligatorio de emisiones de GEl (ROE).</t>
  </si>
  <si>
    <t>ARTÍCULO 16. 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t>
  </si>
  <si>
    <t>Producción Más Limpia
Sector Empresarial</t>
  </si>
  <si>
    <t>TÍTULO VI.
Otras disposiciones</t>
  </si>
  <si>
    <t>ARTÍCULO 26. Sistema Nacional de Áreas de Conservación.</t>
  </si>
  <si>
    <t xml:space="preserve">ARTÍCULO 26. Sistema Nacional de Áreas de Conservación. Créese el Sistema Nacional de Áreas de Conservación el cual estará conformado por el Sistema Nacional de Áreas Protegidas de Colombia (SINAP) y por otras áreas de especial importancia ambiental estratégica, las que deberán cumplir con los criterios establecidos para las Otras Medidas Efectivas de Conservación basadas en áreas (OMEC), el cual será coordinado por el Ministerio de Ambiente y Desarrollo Sostenible.
ARTÍCULO 36. Reconocimiento de predios privados como OMEC. Los propietarios de predios podrán realizar el reconocimiento de sus predios como áreas de conservación en el país a través del cumplimiento de los requisitos establecidos para el reconocimiento de las Otras Medidas de Conservación Basadas en Áreas (OMEC), estos predios, diferentes a los reconocidos como un área protegida, aportarán a la conservación de la naturaleza y de los servicios de los ecosistemas, así como de los valores culturales asociados. </t>
  </si>
  <si>
    <t>Áreas de importancia ambiental DMI o Paramos</t>
  </si>
  <si>
    <t xml:space="preserve">FECHA DE EJECUCIÓN DE LA ACTIVIDAD </t>
  </si>
  <si>
    <t>ESTRATEGIA PNEA</t>
  </si>
  <si>
    <t>TOTAL</t>
  </si>
  <si>
    <t>ARTICULACIÓN DEL PTEA CON INSTRUMENTOS DE DIFERENTE ORDEN</t>
  </si>
  <si>
    <t>Estrategia 1 Fortalecimiento CIDEA</t>
  </si>
  <si>
    <t>PTEA 2020-2023 ARTICULADO CON LOS OBJETIVOS DE DESARROLLO SOSTENIBLE CO 2015-2030</t>
  </si>
  <si>
    <t>Estrategia 2 Dimensión ambiental en la educación formal</t>
  </si>
  <si>
    <t>ARTICULACIÓN PTEA 2020-2023 CON LAS ESTRATEGIAS DE LA POLÍTICA NACIONAL DE EDUCACIÓN AMBIENTAL - PNEA</t>
  </si>
  <si>
    <t>Estrategia 3 Dimensión ambiental en la educación no formal</t>
  </si>
  <si>
    <t>PTEA 2020-2023 ARTICULADO CON EL PLAN NACIONAL DE DESARROLLO 2018-2022 "PACTO POR COLOMBIA, PACTO POR LA EQUIDAD"</t>
  </si>
  <si>
    <t>Estrategia 4 Formación de educadoras/es y/o dinamizadoras/es ambientales</t>
  </si>
  <si>
    <t>Estrategia 5 Diseño, implementación, apoyo y promoción de planes y acciones de comunicación y divulgación</t>
  </si>
  <si>
    <t>ARTICULACIÓN PLAN TERRITORIAL DE EDUCACIÓN AMBIENTAL 2020-2023 CON INSTRUMENTOS DE PLANIFICACIÓN TERRITORIAL DEL ORDEN MUNICIPAL</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</si>
  <si>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</si>
  <si>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</si>
  <si>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</si>
  <si>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</si>
  <si>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No. RETOS PNEA</t>
  </si>
  <si>
    <t>No. MUNICIPIOS</t>
  </si>
  <si>
    <t>No. TOTAL DE RETOS PNEA</t>
  </si>
  <si>
    <t>TOTAL RETOS IMPLEMENTADOS PNEA</t>
  </si>
  <si>
    <t>%</t>
  </si>
  <si>
    <t>INSTRUMENTOS DE PLANIFICACIÓN TERRITORIAL APLICABLES A LA ARTICULACIÓN CON LOS PTEA SEGÚN SU ORDEN</t>
  </si>
  <si>
    <t>TOTAL MUNICIPIOS JURISDICCIÓN CAR</t>
  </si>
  <si>
    <t>NÚMERO DE INSTRUMENTOS DE PLANIFICACIÓN TERRITORIAL APLICABLES A LA ARTICULACIÓN CON LOS PTEA SEGÚN SU ORDEN</t>
  </si>
  <si>
    <t>NÚMERO DE INSTRUMENTOS ARTICULADOS CON LOS PTEA SEGÚN SU ORDEN</t>
  </si>
  <si>
    <t>PORCENTAJE TOTAL INSTRUMENTOS ARTICULADOS CON LOS PTEA SEGÚN SU ORDEN</t>
  </si>
  <si>
    <t>TOTAL RETOS DE LA PNEA IMPLEMENTADAS</t>
  </si>
  <si>
    <t>SDREMA</t>
  </si>
  <si>
    <t>RESPONSABLES</t>
  </si>
  <si>
    <t>SDREMA - PROGRESAR - SALUD - SPOP - IMRD</t>
  </si>
  <si>
    <t xml:space="preserve">SDREMA </t>
  </si>
  <si>
    <t>SDREMA - SPOP - PROGRESAR</t>
  </si>
  <si>
    <t>SPOP SDREMA</t>
  </si>
  <si>
    <t>SDREMA PROGRESAR SPOP</t>
  </si>
  <si>
    <t>SSPS</t>
  </si>
  <si>
    <t>IMRD</t>
  </si>
  <si>
    <t>IMRD - SDREMA - SPOP - SSPS</t>
  </si>
  <si>
    <t>PROGRESAR INSPECCIÓN DE POLICIA</t>
  </si>
  <si>
    <t>PRESUPUESTO ESTIMADO INVERTIDO</t>
  </si>
  <si>
    <r>
      <rPr>
        <sz val="11"/>
        <color theme="0"/>
        <rFont val="Arial"/>
        <family val="2"/>
      </rPr>
      <t>SOPORTES DE VERIFICACIÓN</t>
    </r>
    <r>
      <rPr>
        <b/>
        <sz val="11"/>
        <color theme="0"/>
        <rFont val="Arial"/>
        <family val="2"/>
      </rPr>
      <t xml:space="preserve">
</t>
    </r>
    <r>
      <rPr>
        <sz val="11"/>
        <color theme="0"/>
        <rFont val="Arial"/>
        <family val="2"/>
      </rPr>
      <t xml:space="preserve">(Actas, Informes de Actividades, Listados de Asistencia, Registro Fotográfico o videográfico) </t>
    </r>
  </si>
  <si>
    <r>
      <t xml:space="preserve">CUMPLIMIENTO DE METAS EN FUNCIÓN DE LAS ACTIVIDADES DEL PTEA
</t>
    </r>
    <r>
      <rPr>
        <sz val="11"/>
        <color theme="0"/>
        <rFont val="Arial"/>
        <family val="2"/>
      </rPr>
      <t>(Actividades Desarrollar  / Actividades Planificadas )*100</t>
    </r>
  </si>
  <si>
    <t>Realizar por lo menos una (1) jornada de Capacitación y/o sensibilización con Instituciones educativas del Municipio en temáticas del cuidado del agua y protección de los bienes y servicios ecosistémicos.</t>
  </si>
  <si>
    <t>Capacitaciones y/o sensibilizaciones con Instituciones educativas del Municipio en temáticas del cuidado del agua y protección de los bienes y servicios ecosistémicos.</t>
  </si>
  <si>
    <t>% AVANCE</t>
  </si>
  <si>
    <t>Programa 1. Educación Ambiental para la adopción de la gestión integral de los residuos solidos entre los Sanantoniunos</t>
  </si>
  <si>
    <t>Programa 2. San Antonio del Tequendama Educado para la gestión del riesgo y resiliente en la adaptación al cambio climático</t>
  </si>
  <si>
    <t>Programa 3. San Antonio del Tequendama Educado para la protección y conservación del recurso hídrico</t>
  </si>
  <si>
    <t>Programa 4. San Antonio del Tequendama promueve la producción Agropecuaria sostenible</t>
  </si>
  <si>
    <t>Programa 5. Gestión del conocimiento para la Dinamización Ambiental</t>
  </si>
  <si>
    <t>Desarrollar por lo menos nueve (9) jornadas de reciclatón de recolección de residuos sólidos aprovechables, como cartón, vidrio, plástico, botellas tipo PET, metal entre otros, durante el cuatrienio..</t>
  </si>
  <si>
    <t>Realizar como mínimo dos (2) capacitaciones a productores agrícolas y pecuarios en manejo adecuado y disposición de residuos peligrosos.</t>
  </si>
  <si>
    <t>Acompañar e implementar por lo menos dos (2) procesos de formación (simulacro de evacuación)  durante la vigencia del Plan, en estrategias de adaptación al cambio climático y medidas de prevención del riesgo de desastres, con docentes, niños y jóvenes de instituciones educativas.</t>
  </si>
  <si>
    <t>REVISIÓN Y ANALISIS A LA IMPLEMENTACIÓN DEL PLAN TERRITORIAL DE EDUCACIÓN AMBIENTAL -PTEA Y SU TRANSVERSALIDAD CON LAS ESTRATEGIAS DE LA PNEA 2023</t>
  </si>
  <si>
    <t>Centro de Vida Sensorial</t>
  </si>
  <si>
    <t>Contratista de la SDREMA
Profesional CAR</t>
  </si>
  <si>
    <t>VIRTUAL</t>
  </si>
  <si>
    <t>SAT</t>
  </si>
  <si>
    <t>15, 16 y 17 de febrero</t>
  </si>
  <si>
    <t xml:space="preserve">Contratista de la SDREMA
</t>
  </si>
  <si>
    <t>Santandercito</t>
  </si>
  <si>
    <t>Contratista de la SDREMA</t>
  </si>
  <si>
    <t>I.E.D. SAN ANTONIO DEL TEQUENDAMA</t>
  </si>
  <si>
    <t>Profesional Universitario
Contratistas SDREMA</t>
  </si>
  <si>
    <t>08 y 09 de febrero de 2023</t>
  </si>
  <si>
    <t>I.E.D. San Antonio Del Tequendama
Sede Rural Chicaque</t>
  </si>
  <si>
    <t>Contratistas SDREMA</t>
  </si>
  <si>
    <t>I.E.D. San Antonio Del Tequendama</t>
  </si>
  <si>
    <t>I.E.D. Mariano Santamaria
Sede Rural La Rápida</t>
  </si>
  <si>
    <t>I.E.D San Antonio del Tequendama
Sede Urbana Antonia Santos</t>
  </si>
  <si>
    <t>Casal - Santandercito</t>
  </si>
  <si>
    <t>I.E.D. Mariano Santamaria
Sede Urbana Simón Bolívar</t>
  </si>
  <si>
    <t xml:space="preserve">En el marco del Plan de Gestión de Devolución de Productos Posconsumo establecidos por el Decreto 4741 de 2005, la Secretaría de Desarrollo Rural, Económico y Medio Ambiente – SDREMA  estableció seis rutas a lo largo del municipio, donde los actores (personas naturales y/o jurídicas) que utilizan plaguicidas dentro de sus actividades productivas realizaron la respectiva entrega de envases y empaques generados en los procesos. </t>
  </si>
  <si>
    <t>En el marco de la conmemoración del día mundial de la biodiversidad se realizó un recorrido dónde se resaltó sobre la importancia del cuidado de la naturaleza, el mantenimiento de los ecosistemas, la importancia de estos para las diferentes especies que los componen.</t>
  </si>
  <si>
    <t>Parque Temático Cafetero Finca La Pedregoza</t>
  </si>
  <si>
    <t>Contratista SDREMA</t>
  </si>
  <si>
    <t xml:space="preserve"> I.E.D. San Antonio del Tequendama</t>
  </si>
  <si>
    <t>Contratista de la SDREMA
Profesionales de la CAR</t>
  </si>
  <si>
    <t>En la ronda de la Quebrada los Cristales, se realizó una jornada de siembra, donde se plantaron 54 especies forestales nativas, con el fin de aumentar la cobertura vegetal en la zona.</t>
  </si>
  <si>
    <t>FEBRERO A MAYO</t>
  </si>
  <si>
    <t xml:space="preserve">Contratistas de la SDREMA
</t>
  </si>
  <si>
    <t xml:space="preserve">En el marco del apoyo a los PRAE de las instituciones públicas del municipio, se realizó una reunión de acercamiento con la rectora de la I.E.D. San Antonio del Tequendama, donde se planteó el cronograma de actividades de educación ambiental a realizar en el primer semestre con la sede principal y las sedes que la componen. </t>
  </si>
  <si>
    <t xml:space="preserve">Predio Casal - Santandercito </t>
  </si>
  <si>
    <t>I.E.D. Mariano Santamaria
Concentración Urbana Simón Bolívar</t>
  </si>
  <si>
    <t>I.E.D San Antonio del Tequendama
Sede rural El Cajon</t>
  </si>
  <si>
    <t>FEBRERO A NOVIEMBRE</t>
  </si>
  <si>
    <t>Parque Principal Francisco Antonio Zea
I.E.D. San Antonio Del Tequendama</t>
  </si>
  <si>
    <t>Profesional IMRD</t>
  </si>
  <si>
    <t>En el marco del Festival Náutico Vive Río Bogotá, nuestro municipio participó con la representación de un grupo de mujeres del programa comunitario de Educación Ambiental “Abuelitas del Agua” y la participación de un grupo de estudiantes del programa de Emprendedores en Desarrollo de Actividades Turísticas en Espacios Naturales del Instituto Municipal para la Recreación, Deporte, Cultura y Turismo – IMRD</t>
  </si>
  <si>
    <t>Embarcadero de la calle 80</t>
  </si>
  <si>
    <t>Biblioteca Municipal - Santandercito</t>
  </si>
  <si>
    <t>MEMORANDO DE VISITA</t>
  </si>
  <si>
    <t>En el marco del plan de formación de Ciclo Re Ciclo, en este encuentro se expuso el módulo denominado historia de los materiales, donde se explicó la clasificación de los materiales y la adecuada separación en la fuente de acuerdo al código de colores adoptada por la resolución 2184 de 2019</t>
  </si>
  <si>
    <t xml:space="preserve">https://www.facebook.com/alcaldiasatpaginaoficial/posts/pfbid0hzmLd3eYxCmSG6QXYwH3RZa3foygJnSPsDM9t3jTXniYZnAuRrwhGWni79BipRsdl </t>
  </si>
  <si>
    <t xml:space="preserve">https://www.facebook.com/alcaldiasatpaginaoficial/posts/pfbid02aLc7rLbt13Mj1Gf4T6mhXB16DKrCADPD7GM2T5Q1ecr4ZKCF3uNSVneigQymxxYvl </t>
  </si>
  <si>
    <t xml:space="preserve">https://www.facebook.com/alcaldiasatpaginaoficial/posts/pfbid0j1dTxHT5Lq4NU6ogHgobbqLSQw4N4KbqujHgvgDhpzC1ELx4f8kQUW8krTvKpkHdl </t>
  </si>
  <si>
    <t xml:space="preserve">https://www.facebook.com/alcaldiasatpaginaoficial/posts/pfbid02HHGkTc6djuXUu5DDWSRXqHFK7MdF4NHeYLs1uh6LA6rkZDTac4To4mUyMsnAXMUyl </t>
  </si>
  <si>
    <t xml:space="preserve">https://www.facebook.com/alcaldiasatpaginaoficial/posts/pfbid025yFGWwmMBZEQRXFMFeKPJePHbQDpFFqpTgjJuzBgyWkDRMgRnHfyQvEkaejFvfoul </t>
  </si>
  <si>
    <t>https://www.facebook.com/alcaldiasatpaginaoficial/posts/pfbid02qEgCbr4jG9YKgYzAbp9kAB6Uw9BXVonUZuegsFBKY3DCxP2PjfkdjBxPkaGrYUxBl</t>
  </si>
  <si>
    <t>15, 16 y 17 FEBRERO 2023</t>
  </si>
  <si>
    <t>https://www.facebook.com/alcaldiasatpaginaoficial/posts/pfbid024LTDgGJ5CXJde72w1PbibVgyq6DhKqWHosJosJTMtpdvaotbeHfSPjEKgqh71eW2l
https://www.facebook.com/alcaldiasatpaginaoficial/posts/pfbid02q5PpVrYzBzruGpckyRqLjR1Ptkppyj2NWNYQwEPrQrLDjVrDbmwgTT9sLtUVFqwvl</t>
  </si>
  <si>
    <t>En la página oficial de facebook, se realizó la publicación donde se invitaba la comunidad en general a realizar la entrega de los envases y empaques de residuos posconsumo que generan en sus actividades productivas</t>
  </si>
  <si>
    <t>En la página oficial, se publicó en avance de la jornada de recolección de residuos posconsumo</t>
  </si>
  <si>
    <t>Publicación resaltando el trabajado adelantado por parte de los establecimientos que hacen parte del proceso de almacenamiento de ACU en el casco Urbano</t>
  </si>
  <si>
    <t>Publicación de la actividad adelantada en el día del agua, donde se realizó una siembra</t>
  </si>
  <si>
    <t>Se realizó la publicación de la Siembra realizada con los niños de la escuela de formación de baloncesto</t>
  </si>
  <si>
    <t>En la página de facebook se publicó la actividad realizada en el marco de la conmemoracion dia de la tierra donde en la vereda Nápoles, se sembraron 60 especies forestales.</t>
  </si>
  <si>
    <t>Se dio inicio al plan de formación del programa Ciclo Re Ciclo, perteneciente a la meta 21.8 de cultura ambiental, donde el profesional expuso un diagnóstico del programa y los cinco programas que apoya.</t>
  </si>
  <si>
    <t>En el marco del plan de formación de Ciclo Re Ciclo, en el segundo módulo expuso sobre el consumo responsable, el objetivo del consumo responsable tipos de consumo responsable, las tres preguntas para un consumo responsable, sellos ecológicos – ecoetiquetado.</t>
  </si>
  <si>
    <t>En el marco del plan de formación de Ciclo Re Ciclo, se expuso el módulo denominado regla de las 3r – reutilizar, reusar y reciclar, la resolución 2184 de 2019 – uso racional de las bolsas plásticas y el código de colores adoptado para el territorio nacional.</t>
  </si>
  <si>
    <t xml:space="preserve">En el marco del Plan de Gestión de Devolución de Productos Posconsumo establecidos por el Decreto 4741 de 2005, la SDREMA  estableció seis rutas a lo largo del municipio, donde los actores (personas naturales y/o jurídicas) que utilizan plaguicidas dentro de sus actividades productivas realizaron la respectiva entrega de envases y empaques generados en los procesos. </t>
  </si>
  <si>
    <t>Se realizó la respectiva publicación donde se compartió el cronograma anual de reuniones del Comité Interinstitucional de Educación Ambiental</t>
  </si>
  <si>
    <t>https://www.facebook.com/alcaldiasatpaginaoficial/photos/a.584821008210148/9641210262571132/</t>
  </si>
  <si>
    <t>Proceso de certificación de competencias laborales liderada por el SENA, buscando de esta manera tecnificar los procesos productivos, incluyó la norma 270401095 - aplicar plaguicidas de acuerdo con normatividad ambiental y de seguridad, así como la norma 270401109 - Controlar plagas según manuales técnicos y normativa sanitaria</t>
  </si>
  <si>
    <t>Finca Bugambiles
Vereda Quebrada Grande
Salon comunal Caicedo</t>
  </si>
  <si>
    <t>FEBRERO A ABRIL</t>
  </si>
  <si>
    <t>En el marco de la conmemoración del día mundial del agua, se realizó una jornada de reforestación donde se sembraron cien (100) especies forestales nativas en la ronda de la quebrada los cristales.</t>
  </si>
  <si>
    <t>En el marco del día de la madre tierra y del día del árbol, se realizó una siembra en la ronda de la quebrada la Sunia, donde se plantaron 80 especies forestales nativas</t>
  </si>
  <si>
    <t>https://www.facebook.com/alcaldiasatpaginaoficial/posts/pfbid02WwUwKkwn8kKodEt4fJxyunF3QXoEAv9xW1iEpEJBiSZaYoSb7M8kUTqrvYwKkwCCl
https://www.facebook.com/profile/100064519726829/search?q=competencias&amp;filters=eyJycF9jcmVhdGlvbl90aW1lOjAiOiJ7XCJuYW1lXCI6XCJjcmVhdGlvbl90aW1lXCIsXCJhcmdzXCI6XCJ7XFxcInN0YXJ0X3llYXJcXFwiOlxcXCIyMDIzXFxcIixcXFwic3RhcnRfbW9udGhcXFwiOlxcXCIyMDIzLTFcXFwiLFxcXCJlbmRfeWVhclxcXCI6XFxcIjIwMjNcXFwiLFxcXCJlbmRfbW9udGhcXFwiOlxcXCIyMDIzLTEyXFxcIixcXFwic3RhcnRfZGF5XFxcIjpcXFwiMjAyMy0xLTFcXFwiLFxcXCJlbmRfZGF5XFxcIjpcXFwiMjAyMy0xMi0zMVxcXCJ9XCJ9In0%3D</t>
  </si>
  <si>
    <t>Se realizó una siembra en la ronda de la quebrada los cristales, donde se sembraron 54 especies forestales</t>
  </si>
  <si>
    <t>En el marco de la conmemoración del Día Mundial del Agua, se realizó una actividad con los estudiantes de grado preescolar de la sede Simón Bolivar, donde la profesional asdcrita a la Fundación Humedales - ENEL,  les leyó un cuento sobre la importancia del cuidado del agua, seguidamente los niños pintaron gotas de agua, actividad que también se llevó a cabo con los estudiantes de grado primero.</t>
  </si>
  <si>
    <r>
      <t xml:space="preserve">En el marco de la conmemoración del </t>
    </r>
    <r>
      <rPr>
        <sz val="12"/>
        <color rgb="FF202124"/>
        <rFont val="Arial"/>
        <family val="2"/>
      </rPr>
      <t>Día Internacional de la Madre Tierra, se llevó a cabo una Feria Ambiental, donde la CAR</t>
    </r>
    <r>
      <rPr>
        <sz val="12"/>
        <color theme="1"/>
        <rFont val="Arial"/>
        <family val="2"/>
      </rPr>
      <t xml:space="preserve"> mediante diferente actividades lúdico - didáctivas presentó los diferentes proyectos que lidera </t>
    </r>
    <r>
      <rPr>
        <sz val="12"/>
        <color rgb="FF202124"/>
        <rFont val="Arial"/>
        <family val="2"/>
      </rPr>
      <t xml:space="preserve">a través de </t>
    </r>
    <r>
      <rPr>
        <sz val="12"/>
        <color theme="1"/>
        <rFont val="Arial"/>
        <family val="2"/>
      </rPr>
      <t>DCASC.</t>
    </r>
  </si>
  <si>
    <t>En el marco de la jornada de recolección de envases y empaques posconsumo, los profesionales encargados de las seis rutas, enfatizaron a los productores sobre la importancia de disponer de manera adecuada estos residuos y el tripe lavado de los empaques.</t>
  </si>
  <si>
    <t>Durante las visitas de asistencia agricola prestada por parte de la SDREMA, se enfatizó en los Productos Agropecuarios prohibidos y/o Protección personal</t>
  </si>
  <si>
    <t>Nápoles</t>
  </si>
  <si>
    <t>11/05/2023
12/05/2023</t>
  </si>
  <si>
    <t>Profesional Universitario
Contratista SDREMA</t>
  </si>
  <si>
    <t>En el marco de la primera reunión del CIDEA, se expuso la situación de las personas que NO han participado de manera activa en el Comité, seguidamente se expuso las actividades programadas hasta el mes de junio y las actividades que se han realizado hasta la fecha el momento con la comunidad educativa y la comunidad en general.
Además, el enlace de la empresa ENEL, presentaron las metas que dan cumplimiento a su Programa de Educación Ambiental y las actividades realizadas en su área de influencia.
Para finalizar, se invitó a toda la comunidad a participar de las actividades que se tienen programadas.</t>
  </si>
  <si>
    <t xml:space="preserve">En el marco del proyecto recuperar para sensibilizar, se adelantó una reunión con la señora rectora de la I.E.D. San Antonio del Tequendama, donde expuso el propósito del trabajo de la Fundación Botellas de Amor, el impacto social en la comunidad y el tratamiento que se dá a los residuos recolectados. </t>
  </si>
  <si>
    <t xml:space="preserve">En el marco del acompañamiento a los PRAE de las instituciones educativas, se realizó una actividad de muralismo, donde junto con los estudiantes se plasmaron algunas de las aves propias del municipio y su entorno. </t>
  </si>
  <si>
    <t>Se realizó la primera sesión de un ciclo de talleres de aves, dónde mediante una guía práctica se les explicó las partes de un ave, las adaptaciones de las mismas y su forma de reproducción.</t>
  </si>
  <si>
    <t>Se realizó una actividad de separación en la fuente, donde a los estudiantes se les entregó una guía donde debían pintar diferentes materiales, posterior a esto de acuerdo al código de colores previamente explicado clasificar los mismos.</t>
  </si>
  <si>
    <t>https://www.facebook.com/alcaldiasatpaginaoficial/posts/pfbid0BaNCbWWaNTH7s523tCrULyTYEmgWULZgJUVrw3nyvcxQjt81Fkz95Pe8odyUAbBXl 
https://www.facebook.com/alcaldiasatpaginaoficial/posts/pfbid02qiXSemAMqRbVr7VEmGmmqnmtWy8ssSLgMcNK8KPxaHG58o3sYzK1wb3vTc1RzhqWl</t>
  </si>
  <si>
    <t>Se publicó la invitación a la Feria Ambiental que se iba a llevar a cabo en la I.E.D. San Antonio del Tequendama
Asimismo, se publicó la invitación a participar en la Feria de Servicios Ambientales</t>
  </si>
  <si>
    <t xml:space="preserve">Se publicó el desarrollo de la Feria de Servicios Ambientales, adelantada en el Parque Principal del Casco Urbano Francisco Antonio Zea; donde integrantes de la comunidad se acercaron a consultar procesos y/o trámites que maneja la CAR. </t>
  </si>
  <si>
    <t>En el marco del seguimiento al PRAE de las instituciones, se adelantó una actividad de propagación de semillas, donde se ilustró de forma lúdica la manera en la cual se debe sembrar y cuidar una semilla para que su desarrollo y crecimiento sea optimo, así mismo en forma general se hizo una lluvia de ideas para definir la importancia de las plantas y el por qué cuidarlas.</t>
  </si>
  <si>
    <t>En el marco de las metas establecidas en el PTEA se realizó una actividad de sensibilización donde se explicó la definición de residuos sólidos, que es la separación en la fuente y el código de colores.</t>
  </si>
  <si>
    <t>En el marco de las actividades priorizadas del PTEA, se realizó una jornada de muralismo, la cual buscaba embellecer la sede y resaltar diferentes elementos de la naturaleza, incentivando en los niños sentido de pertenencia por la sede y el cuidado de la naturaleza.</t>
  </si>
  <si>
    <t>En el marco del proyecto acompañamiento y fortalecimiento de los PRAES, se les explicó a los estudiantes de grado noveno sobre que son las mariposas, el ciclo de estas, tipo de alimentación, seguidamente se les entregó una imagen, la cual debian ilustrar lo más parecida posible.</t>
  </si>
  <si>
    <t>En el marco de la Conmemoración del Día Mundial del Agua, se llevó a cabo una jornada de reforestación donde se sembraron cien (100) especies forestales nativas en la ronda de la quebrada los cristales.</t>
  </si>
  <si>
    <t>En el marco de la Conmemoración del Día de la Madre Tierra se realizó una Feria de Servicios en el Parque Principal donde personas de la comunidad se acercaron al parque para acceder a los servicios que presta la CAR; asimismo se desarrollo en la I.E.D. SAT una Feria Ambiental donde la totalidad de los estudiantes participaron, conociendo los diferentes proyectos que lidera la Corporación a través de DCASC.</t>
  </si>
  <si>
    <t>En el marco de la Conmemoración del Día Internacional de la Tierra, se adelantó una siembra en la Ronda de la Quebrada la Sunia, el predio la Carestia, en esta jornada se realizó la siembra de cien especies forestales.</t>
  </si>
  <si>
    <t>La Carestia, Nápoles</t>
  </si>
  <si>
    <t>En el marco de la celebración del GLOBAL BIG DAY / San Antonio Territorio de Aves / Día Vive Río Bogotá, a través de las 6 rutas diseñadas para los recorridos de avistamiento de aves, propios y visitantes disfrutaron de una maravillosa experiencia de observación de aves endémicas y migratorias que se encuentran en los hermosos paisajes de nuestro territorio.</t>
  </si>
  <si>
    <t>Profesionales SDREMA
Contratista SDREMA</t>
  </si>
  <si>
    <t>En el marco del proceso de ordenamiento de la quebrada los cristales, los integrantes de las veredas quienes hacen parte de la ronda de la quebrada los cristales, se dió a conocer el objetivo con la reglamentación de la fuente hídrica, también los actores dieron a conocer algunas de las problemáticas referentes al recurso hídrico y social que los aquejan .</t>
  </si>
  <si>
    <t>La página de Faebook oficial de la alcaldía de San Antonio compartió la información referente a la jornada de avistamiento adelantada en el marco de la celebración del Global Big Day / San Antonio Territorio de Aves / Día Vive Río Bogotá</t>
  </si>
  <si>
    <t>Se compartió la participación del grupo abuelitas del agua en el Festival Naútico Río Bogotá</t>
  </si>
  <si>
    <t xml:space="preserve">https://www.facebook.com/alcaldiasatpaginaoficial/posts/pfbid02V263RoUZMdxWbforpA3kUwQxPfZuVsShMVk6mC6zLBoCc5AYhQjW1ADwGf84WWr3l </t>
  </si>
  <si>
    <t xml:space="preserve">https://www.facebook.com/alcaldiasatpaginaoficial/posts/pfbid02pspNV8umwdG9E9THjSSa2zvzgew6W8PCBjzxBMe9q7u2WdoEtBM276irhvx4oYmbl </t>
  </si>
  <si>
    <t>Contartsitas SDREMA</t>
  </si>
  <si>
    <t>Salon comunal Nápoles</t>
  </si>
  <si>
    <t>En el marco de la Conmemoración del Día de la Madre Tierra se realizó una Feria Ambiental donde la totalidad de los estudiantes participaron, conociendo los diferentes proyectos que lidera la Corporación a través de DCASC.</t>
  </si>
  <si>
    <t>Se realizó un ejercicio de separación en la fuente a los funcionarios del hospital, donde se explicó los tipos de residuos, el código de colores que actualmente existe en el territorio nacional.</t>
  </si>
  <si>
    <t>Hospital San Antonio del Tequendama</t>
  </si>
  <si>
    <t xml:space="preserve">Se realizó un proceso de socialización de parte de COLVIVEROS a los pequeños viveristas del municipio, con el fin de que estos logren la certificación de parte de la entidad; además de reiterar en la entrega de los envases y empaques de agroquímicos para así lograr su correcta disposición final. </t>
  </si>
  <si>
    <t>En el marco del proceso de acompañamiento a los acueductos veredales, se adelantó una reunión donde se expuso la necesidad de adaptarse al cambio climatico, donde se expusieron diferentes mecanismos de adaptación</t>
  </si>
  <si>
    <t>Profesional Universitario</t>
  </si>
  <si>
    <t>En el marco de la Conmemoración del Día de la Madre Tierra se realizó una Feria Ambiental donde la CAR presentó los diferentes proyectos que lidera la Corporación a través de DCASC, entre ellos se realizó un proceso de sensibilización acerca de la importancia del cuidado de la capa de ozono, elementos que contribuyen a su deterioro</t>
  </si>
  <si>
    <t>En el marco del acompañamiento a los productores agrícolas del municipio, durante las visitas se ha realizado sensibilización a los mismos, con fin de incentivar la disminución de agroquimicos en sus cultivos y optar por alternativas más orgánicas y amigables con el ambiente.</t>
  </si>
  <si>
    <t>En el marco del plan de formación de Ciclo Re Ciclo, se expuso el módulo de huella ambiental, donde se habló sobre los tipos de huella hídrica, tips y/o acciones para reducir la huella hídrica.</t>
  </si>
  <si>
    <t>Contratista de la SDREMA
Profesional de la CAR</t>
  </si>
  <si>
    <t>En el marco de la celebración del GLOBAL BIG DAY / San Antonio Territorio de Aves / Día Vive Río Bogotá, a través de las 6 rutas diseñadas para los recorridos de avistamiento de aves, propios y visitantes disfrutaron de una maravillosa experiencia de observación de aves endémicas y migratorias que se encuentran en los hermosos paisajes de nuestro territorio, donde a través de este festival se resaltó la importancia del cuidado de los bienes y servicios ecosistémicos.</t>
  </si>
  <si>
    <t xml:space="preserve">Nuestro municipio participó del Festival Náutico Vive Río Bogotá, donde los funcionarios de la CAR expusieron las acciones adelantadas en la cuenca del Río Bogotá, además se explicó la estructura, división político – administrativa y problemáticas socio ambientales asociadas a la cuenca del Río Bogotá a través de un recorrido por el sendero de recuperación de coberturas forestales. </t>
  </si>
  <si>
    <t>Profesionales SDREMA
Contratista SDREMA
Profesionales de CAR</t>
  </si>
  <si>
    <t>En el marco del seguimiento a las producciones pecuarias que están ubicadas dentro del municipio, hasta la fecha se han realizado 12 visitas de inspección.</t>
  </si>
  <si>
    <t>Parque Principal Francisco Antonio Zea
Parque Principal Cristobal Colón</t>
  </si>
  <si>
    <t>Enero a Mayo</t>
  </si>
  <si>
    <t>Salon Comunal La María</t>
  </si>
  <si>
    <r>
      <t>Se está realizando seguimiento semanal al PROCEDA A</t>
    </r>
    <r>
      <rPr>
        <i/>
        <sz val="12"/>
        <color theme="1"/>
        <rFont val="Calibri"/>
        <family val="2"/>
      </rPr>
      <t xml:space="preserve">buelitas Del Agua, en su </t>
    </r>
    <r>
      <rPr>
        <sz val="12"/>
        <color theme="1"/>
        <rFont val="Calibri"/>
        <family val="2"/>
      </rPr>
      <t>proceso de formación “emprendimiento en apicultura" dictado por el Servicio Nacional de Aprendizaje, Emprende Rural – SENA SER, con el fin de fortalecer diferentes competencias en este grupo.</t>
    </r>
  </si>
  <si>
    <t>Contratista SDREMA
Profesional de la CAR</t>
  </si>
  <si>
    <t>En el marco de la Conmemoración del Día de la Madre Tierra se realizó una Feria de Servicios en el Parque Principal donde personas de la comunidad se acercaron al parque para acceder a diferentes servicios y trámites que presta la CAR.</t>
  </si>
  <si>
    <t>profesional universitario
Profesionales CAR</t>
  </si>
  <si>
    <t xml:space="preserve">Nuestro municipio participó del Festival Náutico Vive Río Bogotá, donde los participantes conocieron más de cerca la oferta de programas que ofrece la CAR, así como la estructura, división político – administrativa y problemáticas socio ambientales asociadas a la cuenca del Río Bogotá a través de un recorrido por el sendero de  recuperación de coberturas forestales. </t>
  </si>
  <si>
    <t>En el marco de la Conmemoración del Día de la Madre Tierra se desarrollo la Feria Ambiental donde los estudiantes escucharon la capacitación enfocada en la importancia de no extraer la fauna silvestre de su entorno natural, así como las sanciones que acarrea este acto</t>
  </si>
  <si>
    <t>En el marco de la actualizacion del Plan de Manejo Salto del Tequendama DMI Cerro Majui, se adelantó una reunión de socialización del proceso de actualización</t>
  </si>
  <si>
    <t>En el marco de los mercados campesinos celebrados por el municipio, 4 productores cuentan con enfoque en negocios verdes en sus emprendimientos.</t>
  </si>
  <si>
    <t xml:space="preserve">En el primer CIDEA se expuso la iniciativa denominada Abuelitas Del Agua, las cuales están cursando una formación en “emprendimiento en apicultura" </t>
  </si>
  <si>
    <t>Se realizó una socialización sobre los residuos sólidos y la separación en la fuente de estos, además de socializar el código de colores</t>
  </si>
  <si>
    <t>En el marco del plan de formación de Ciclo Re Ciclo, en este encuentro se expuso el módulo denominado huertas caceras, donde se socializó algunas técnicas de sembrado, tips de cultivo, algunas plagas que pueden atacar los cultivos y los beneficios que estos tienen</t>
  </si>
  <si>
    <t>Biblioteca Municipal - Casco Urbano</t>
  </si>
  <si>
    <t>Salon Comunal - Pueblo Nuevo</t>
  </si>
  <si>
    <t>18/05/2023
19/05/2023</t>
  </si>
  <si>
    <t>CDI Fundación creando futuro " Fundarti"</t>
  </si>
  <si>
    <t>https://m.facebook.com/story.php?story_fbid=pfbid031295V9BWBUcLGVGEWNwYCM1GpmW45fzHY5sHCXDLA6gsxXN5Lvp6fRsgY44p7N8il&amp;id=100064519726829&amp;sfnsn=scwspwa&amp;mibextid=VhDh1V</t>
  </si>
  <si>
    <t>En la página de facebook se compartio la información referente a la jornada de recolección de residuos posconsumo en el territorio CAR, con el fin de que toda la comunidad participe en esta</t>
  </si>
  <si>
    <t>Los guardabosques adscritos a la Secretaría de Desarrollo Rural, Económico y Medio Ambiente, participaron en el proceso de formación en manejo y uso sostenible del Bambú - Guadua en el territorio CAR.</t>
  </si>
  <si>
    <t>En el marco del proceso de acompañamiento a los acueductos veredales, se adelantó una reunión donde se expuso sobre la importancia del adecuado manejo del residuo hídrico</t>
  </si>
  <si>
    <t>Parque Principal Francisco Antonio Zea</t>
  </si>
  <si>
    <t xml:space="preserve">Parque Principal Francisco Antonio Zea - Casco Urbano
Parque Cristobal Colon - Santandercito
</t>
  </si>
  <si>
    <t>En el marco del cumplimiento de la meta de hogares sostenibles y cambio climático, se realizó una socialización de la adecuada separación en la fuente, la clasificación de los residuos y como conformar un rincon de los residuos en cada uno de los hogares</t>
  </si>
  <si>
    <t>Durante el proceso de certificación en competencias laborales de parte del Servicio Nacional de Aprendizaje - SENA se realizó actividades teórico prácticas, donde se midieron los conocimientos tienen los productores del municipio respecto al manejo de productos químicos, la correcta aplicación de estos en los cultivos y el uso y manejo de equipos y los elementos de protección personal – EPP.</t>
  </si>
  <si>
    <t>05/05/2023
06/05/2023</t>
  </si>
  <si>
    <t xml:space="preserve">En el marco del plan de formación de Ciclo Re Ciclo, en este encuentro final se expuso el módulo de residuos orgánicos, donde se explicó cuales son los residuos organicos, diferentes formas de compostaje </t>
  </si>
  <si>
    <t xml:space="preserve">En el marco de la estrategia de canecas verdes de la gobernación de cundinamarca se realizó la entrega de kits de compostaje doméstico, asimismo se explicó cuales residuos son los que deben agregar a la caneca </t>
  </si>
  <si>
    <t>Plan de vivienda 10 de febrero</t>
  </si>
  <si>
    <t xml:space="preserve">Profesional Universitario </t>
  </si>
  <si>
    <t>05, 06 y 07 de julio</t>
  </si>
  <si>
    <t>En el marco de la Celebración del Día Mundial del Ambiente, se llevó a cabo la Jornada de entrega de Residuos Posconsumo en el territorio CAR, funcionarios de la Secretaría de Desarrollo Rural, Económico y Medio Ambiente en compañía de la CAR realizaron la recolección de los residuos posconsumo. Se dispuso de dos puntos de entrega dentro el municipio, uno en el parque Francisco Antonio Zea – Casco Urbano donde los integrantes de la comunidad entregaron elementos como: residuos aprovechables, medicamentos parcialmente usados y vencidos y aparatos eléctricos en desuso.
El otro punto de entrega fue el parque Cristóbal Colón – Santandercito, durante la jornada se recolectaron principalmente residuos como cartón, plásticos y elementos electrónicos fuera de servicio</t>
  </si>
  <si>
    <t>En el marco de la segunda reunión del CIDEA, se expuso los lineamientos de la politica publica municipio verde, el profesional de CAR expuso el avance del PTEA. Para finalizar, se invitó a toda la comunidad a participar de las actividades que se tienen programadas.</t>
  </si>
  <si>
    <t>Integrantes de la Secretaría de Desarrollo Rural, Económico y Medio Ambiente en articulación con la Fundación Humedales se realizó un recorrido por el Sendero Las Cattleyas, donde se identificó las diferentes especies forestales que están allá</t>
  </si>
  <si>
    <t>En el marco del acompañamiento y fortalecimiento de los PRAES, en el segundo encuentro del módulo del proyecto escolar “PINTANDO Y PAJAREANDO ANDO”, los estudiantes eligieron un ave, la cual plasmaron en una cartulina, seguidamente los estudiantes recogieron diferentes materiales para decorar el ave a su gusto.</t>
  </si>
  <si>
    <t>En el marco del acompañamiento y fortalecimiento de los PRAES, para el tercer módulo del proyecto escolar “PINTANDO Y PAJAREANDO ANDO”, se realizó la entrega de la cartilla de aves, donde hay 17 especies para colorear, asimismo se realizó una actividad de avistamiento, seguidamente los estudiantes plasmaron las aves que encontraron.</t>
  </si>
  <si>
    <t>En el marco del acompañamiento y fortalecimiento de los PRAES, para el cuarto módulo del proyecto escolar “PINTANDO Y PAJAREANDO ANDO”, se realizó la elaboración del mural con el fin de resaltar algunas aves presentes en el territorio</t>
  </si>
  <si>
    <t>Contratistas SDREMA
Profesionales de la CAR</t>
  </si>
  <si>
    <t>Postulación de tres proyectos de educación ambiental al premio ambiental CAR</t>
  </si>
  <si>
    <t>Biblioteca Municipal</t>
  </si>
  <si>
    <t>https://docs.google.com/forms/d/e/1FAIpQLSeGnqMlz-av_5N0rTLItdXSdBAfeHEdzO4jZhjjLdKKHBkZaw/viewform</t>
  </si>
  <si>
    <t>Salón Comunal - Nápoles</t>
  </si>
  <si>
    <t>Se realizó un taller de legalidad ambiental con la asociación de usuarios de Nápoles, Ponchos y Sebastopol, donde el profesional explico que es una concesión de agua superficial, concesión de agua subterranea, distrito de riego, usos de agua domestica, pecuaria en actividades de turismo</t>
  </si>
  <si>
    <t>Profesional universitario
Profesionales CAR</t>
  </si>
  <si>
    <t xml:space="preserve">Se realizó una actividad con las integrantes del Consejo Consultivo de Mujeres donde se les explicó que es un comparendo ambiental y también se entregó la cartilla de tramites ambientales de la CAR </t>
  </si>
  <si>
    <t>https://m.facebook.com/story.php?story_fbid=pfbid02TyHuSxuFFvsB1kUwWLWqybEcPi3yiUpaLoN796TzTrngUvGUyTcaWThDyieznELGl&amp;id=100064519726829&amp;mibextid=Nif5oz</t>
  </si>
  <si>
    <t>En la página de facebook se compartio la información referente al Plan Piloto de Canecas Verdes para incentivar la correcta separación en la fuente</t>
  </si>
  <si>
    <t>Salon Comunal Chicaque</t>
  </si>
  <si>
    <t>CAR</t>
  </si>
  <si>
    <t>PLAN NACIONAL DE DESARROLLO 2022-2026
LEY 2294 DE 2023 (Mayo 19) “POR EL CUAL SE EXPIDE EL PLAN NACIONAL DE DESARROLLO 2022- 2026 “COLOMBIA POTENCIA MUNDIAL DE LA VIDA”</t>
  </si>
  <si>
    <t>METAS PLAN DE ACCIÓN CUATRIENAL 2020-2023 CAR - TERRITORIO AMBIENTALMENTE SOSTENIBLE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</si>
  <si>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</si>
  <si>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</si>
  <si>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</si>
  <si>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</si>
  <si>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</si>
  <si>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</si>
  <si>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</si>
  <si>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</si>
  <si>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Cultura del Árbol - Legalidad Ambiental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</si>
  <si>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</si>
  <si>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</si>
  <si>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Biodiversidad - Legalidad Ambiental</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</si>
  <si>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</si>
  <si>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</si>
  <si>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Gestión del Riesgo - Legalidad Ambiental</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</si>
  <si>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</si>
  <si>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</si>
  <si>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CIDEA -  BIODIVERSIDAD - Legalidad Ambiental</t>
  </si>
  <si>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</si>
  <si>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</si>
  <si>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</si>
  <si>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</si>
  <si>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</si>
  <si>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CIDEA -  BIODIVERSIDAD - LLUVIA (RED DE PROTECTORES DEL AGUA) - Cambio climático - Legalidad Ambiental</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</si>
  <si>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</si>
  <si>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</si>
  <si>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CIDEA</t>
  </si>
  <si>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</si>
  <si>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</si>
  <si>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LLUVIA PARA LA VIDA - Legalidad Ambiental</t>
  </si>
  <si>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</si>
  <si>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</si>
  <si>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</si>
  <si>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Gestión del Riesgo</t>
  </si>
  <si>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</si>
  <si>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</si>
  <si>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</si>
  <si>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Cultura del árbol - Legalidad Ambiental</t>
  </si>
  <si>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</si>
  <si>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</si>
  <si>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</si>
  <si>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</si>
  <si>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</si>
  <si>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</si>
  <si>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</si>
  <si>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CIDEA - CAMBIO CLIMÁTICO</t>
  </si>
  <si>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</si>
  <si>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</si>
  <si>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</si>
  <si>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CIDEA PRAE</t>
  </si>
  <si>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</si>
  <si>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</si>
  <si>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GESTIÓN DEL CONOCIMIENTO</t>
  </si>
  <si>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</si>
  <si>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</si>
  <si>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</si>
  <si>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</si>
  <si>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</si>
  <si>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</si>
  <si>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CAMBIO CLIMÁTICO - BIODIVERSIDAD - CULTURA DEL ÁRBOL - LEGALIDAD AMBIENTAL</t>
  </si>
  <si>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</si>
  <si>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</si>
  <si>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</si>
  <si>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</si>
  <si>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</si>
  <si>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</si>
  <si>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</si>
  <si>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</si>
  <si>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</si>
  <si>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CULTURA DEL ÁRBOL - Legalidad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</si>
  <si>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</si>
  <si>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</si>
  <si>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</si>
  <si>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</si>
  <si>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Gestión del Riesgo - Gestión del Conocimiento</t>
  </si>
  <si>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</si>
  <si>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</si>
  <si>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Ciclo Re Ciclo - Cambio Climático</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</si>
  <si>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</si>
  <si>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</si>
  <si>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</si>
  <si>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</si>
  <si>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Legalidad Ambiental</t>
  </si>
  <si>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</si>
  <si>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</si>
  <si>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</si>
  <si>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</si>
  <si>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Conflictos Socio Ambientales - Legalidad Ambiental</t>
  </si>
  <si>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</si>
  <si>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</si>
  <si>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Cambio Climático</t>
  </si>
  <si>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</si>
  <si>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</si>
  <si>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</si>
  <si>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</si>
  <si>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</si>
  <si>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</si>
  <si>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</si>
  <si>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</si>
  <si>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Movilidad Sostenible</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</si>
  <si>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</si>
  <si>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</si>
  <si>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</si>
  <si>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</si>
  <si>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</si>
  <si>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</si>
  <si>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</si>
  <si>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</si>
  <si>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</si>
  <si>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</si>
  <si>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</si>
  <si>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</si>
  <si>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</si>
  <si>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</si>
  <si>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Lluvia para la vida - Legalidad Ambiental</t>
  </si>
  <si>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</si>
  <si>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</si>
  <si>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</si>
  <si>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</si>
  <si>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</si>
  <si>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</si>
  <si>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</si>
  <si>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Cambio Climático y Gestión del Riesgo</t>
  </si>
  <si>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</si>
  <si>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</si>
  <si>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</si>
  <si>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</si>
  <si>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</si>
  <si>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</si>
  <si>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</si>
  <si>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PROGRAMA No. 1 PTEA</t>
  </si>
  <si>
    <t>Comunidad empoderada en la Gestión Integral de los residuos sólidos aprovechables.</t>
  </si>
  <si>
    <t>Comunidad empoderada en la Gestión Integral de residuos peligrosos.</t>
  </si>
  <si>
    <t>Comunidad empoderada en la Gestión Integral de residuos especiales.</t>
  </si>
  <si>
    <t>PROGRAMA No. 2 PTEA</t>
  </si>
  <si>
    <t>Comunidad Sanantoniuna preparada para prevención del riesgo de desastres</t>
  </si>
  <si>
    <t>Comunidad productora Sanantoniuna, preparada con educación ambiental frente al cambio climático y sus efectos</t>
  </si>
  <si>
    <t>Comunidad Sanantoniuna resiliente con medidas de prevención y adaptación a un ambiente cambiante</t>
  </si>
  <si>
    <t>PROGRAMA No. 3 PTEA</t>
  </si>
  <si>
    <t>Comunidad Sanantoniuna consciente en el ahorro y uso eficiente del recurso hídrico</t>
  </si>
  <si>
    <t>Comunidad Sanantoniuna empoderada en el cuidado y la preservación del recurso hídrico</t>
  </si>
  <si>
    <t>Promoción del uso eficiente y ahorro del agua en Instituciones Educativas</t>
  </si>
  <si>
    <t>PROGRAMA No. 4 PTEA</t>
  </si>
  <si>
    <t>Productores Sanantoniunos responsables con la utilización de Agroquímicos</t>
  </si>
  <si>
    <t>Productores Sanantoniunos fortalecidos en temas de conservación y sostenibilidad ambiental</t>
  </si>
  <si>
    <t>Productores porcícolas fortalecidos en producción más limpia y autogestión ambiental</t>
  </si>
  <si>
    <t>Educar para propagar</t>
  </si>
  <si>
    <t>Fortalecimiento de negocios verdes en el municipio</t>
  </si>
  <si>
    <t>PROGRAMA No. 5 PTEA</t>
  </si>
  <si>
    <t>Fortalecimiento de la Comunidad Educativa Sanantoniuna en procesos de educación ambiental</t>
  </si>
  <si>
    <t>Comunidad Sanantoniuna vinculada en la Gestión Ambiental Participativa</t>
  </si>
  <si>
    <t>Comunidad Sanantoniuna promoviendo el Turismo Ambiental</t>
  </si>
  <si>
    <t>San Antonio del Tequendama conmemora días del Calendario Ambiental</t>
  </si>
  <si>
    <t>Fortalecimiento de los Dinamizadores Ambientales del municipio</t>
  </si>
  <si>
    <t>Comunidad Sanantoniuna capacitada en Legalidad Ambiental</t>
  </si>
  <si>
    <t>Comunicación y Divulgación de experiencias exitosas en educación e innovación ambiental</t>
  </si>
  <si>
    <t>Gobernanza corredor Ecológico, difusión y apropiación</t>
  </si>
  <si>
    <t>FAGA 45</t>
  </si>
  <si>
    <t>FAGA 54</t>
  </si>
  <si>
    <t>FAGA 80</t>
  </si>
  <si>
    <t>FAGA 155</t>
  </si>
  <si>
    <t>FAGA 166</t>
  </si>
  <si>
    <t>FAGA 192</t>
  </si>
  <si>
    <t>FAGA 193</t>
  </si>
  <si>
    <t>FAGA 205</t>
  </si>
  <si>
    <t>FAGA 292</t>
  </si>
  <si>
    <t>FAGA 333</t>
  </si>
  <si>
    <t>FAGA 35
FAGA 39
FAGA 41</t>
  </si>
  <si>
    <t>FAGA 42</t>
  </si>
  <si>
    <t>LISTADO DE ASISTENCIAS</t>
  </si>
  <si>
    <t>FAGA 306
FAGA 311
FAGA 314</t>
  </si>
  <si>
    <t>FAGA 237</t>
  </si>
  <si>
    <t>FAGA 146</t>
  </si>
  <si>
    <t>FAGA 148</t>
  </si>
  <si>
    <t>MEMORANDOS DE VISITA</t>
  </si>
  <si>
    <t>FAGA 110</t>
  </si>
  <si>
    <t>FAGA 57</t>
  </si>
  <si>
    <t>FAGA 182</t>
  </si>
  <si>
    <t>FAGA 184</t>
  </si>
  <si>
    <t>En el marco del programa Lluvia para la Vida  se organizó una jornada de limpieza a la Quebrada la Zunia en el sector de la vereda Zaragoza, en donde se recogieron los residuos solidos que generan contaminación de la fuente hídrica</t>
  </si>
  <si>
    <t xml:space="preserve">Quebrada la Zunia </t>
  </si>
  <si>
    <t>Profesionales SDREMA
Contratistas SDREMA
Profesionales de CAR</t>
  </si>
  <si>
    <t>FAGA 353</t>
  </si>
  <si>
    <t>FAGA 94</t>
  </si>
  <si>
    <t>FAGA 144</t>
  </si>
  <si>
    <t>FAGA 93</t>
  </si>
  <si>
    <t>En el marco del seguimiento a los productores del municipio, se adelanto de parte de la ANDI un taller en manejo de productos para la protección de cultivos</t>
  </si>
  <si>
    <t>LISTADO CURSO ANDI
FAGA 346</t>
  </si>
  <si>
    <t>SENTENCIA RÍO BOGOTÁ ORDEN 4.58</t>
  </si>
  <si>
    <t>FAGA 196
FAGA 198</t>
  </si>
  <si>
    <t>LISTADOS DE ASISTENCIAS</t>
  </si>
  <si>
    <t>ACTA PRIMERA REUNIÓN CIDEA
FAGA 52</t>
  </si>
  <si>
    <t>ACTA SEGUNDA REUNIÓN CIDEA
FAGA 214</t>
  </si>
  <si>
    <t xml:space="preserve">En el marco de la tercera reunión del Comité Interinstitucional de Educación Ambiental – CIDEA, se instala el comité por parte de la Secretaría Técnica, seguidamente se realiza la lectura del orden del día, toma la palabra el ingeniero Pablo indicando que se da inicio a la apertura de la convocatoria de las vacantes de representación para: Recuperadores Ambientales, Producción Agropecuaria Especies Menores y Empresa Privada. 
Continua la ingeniera adscrita la secretaría técnica realizando la socialización de las actividades de Educación Ambiental adelantadas con diferentes actores sociales en el transcurso del año 2023.
Seguidamente el ingeniero Alejandro de la CAR, expone el avance del municipio en el PTEA. </t>
  </si>
  <si>
    <t>ACTA TERCERA REUNIÓN CIDEA
OFICIO DE INVITACION
CIRCULAR</t>
  </si>
  <si>
    <t>PRESENCIAL</t>
  </si>
  <si>
    <t>FAGA 24</t>
  </si>
  <si>
    <t>FAGA 123</t>
  </si>
  <si>
    <t>FAGA 28
FAGA 31</t>
  </si>
  <si>
    <r>
      <t xml:space="preserve">En el marco del proyecto </t>
    </r>
    <r>
      <rPr>
        <i/>
        <sz val="12"/>
        <color theme="1"/>
        <rFont val="Arial"/>
        <family val="2"/>
      </rPr>
      <t>recuperar</t>
    </r>
    <r>
      <rPr>
        <sz val="12"/>
        <color theme="1"/>
        <rFont val="Arial"/>
        <family val="2"/>
      </rPr>
      <t xml:space="preserve"> </t>
    </r>
    <r>
      <rPr>
        <i/>
        <sz val="12"/>
        <color theme="1"/>
        <rFont val="Arial"/>
        <family val="2"/>
      </rPr>
      <t>para</t>
    </r>
    <r>
      <rPr>
        <sz val="12"/>
        <color theme="1"/>
        <rFont val="Arial"/>
        <family val="2"/>
      </rPr>
      <t xml:space="preserve"> sensibilizar, se retomó el proyecto, el cual había iniciado el año anterior, dónde se realizó el seguimiento al llenado de las botellas donde se contabilizó la cantidad de botellas que estaban llenas y continuar con el proceso. </t>
    </r>
  </si>
  <si>
    <t>FAGA 56</t>
  </si>
  <si>
    <t>FAGA 73</t>
  </si>
  <si>
    <t>FAGA 75</t>
  </si>
  <si>
    <t>FAGA 76</t>
  </si>
  <si>
    <t>FAGA 114</t>
  </si>
  <si>
    <t>FAGA 118</t>
  </si>
  <si>
    <r>
      <t xml:space="preserve">En el marco del proyecto </t>
    </r>
    <r>
      <rPr>
        <i/>
        <sz val="12"/>
        <color theme="1"/>
        <rFont val="Arial"/>
        <family val="2"/>
      </rPr>
      <t>recuperar</t>
    </r>
    <r>
      <rPr>
        <sz val="12"/>
        <color theme="1"/>
        <rFont val="Arial"/>
        <family val="2"/>
      </rPr>
      <t xml:space="preserve"> </t>
    </r>
    <r>
      <rPr>
        <i/>
        <sz val="12"/>
        <color theme="1"/>
        <rFont val="Arial"/>
        <family val="2"/>
      </rPr>
      <t>para</t>
    </r>
    <r>
      <rPr>
        <sz val="12"/>
        <color theme="1"/>
        <rFont val="Arial"/>
        <family val="2"/>
      </rPr>
      <t xml:space="preserve"> sensibilizar, se realizó el seguimiento al proceso de llenado de botellas PET adelantado por parte de los estudiantes integrantes del CAE y estudiantes que están prestando su servicio social.</t>
    </r>
  </si>
  <si>
    <t>FAGA 124</t>
  </si>
  <si>
    <t>FAGA 126</t>
  </si>
  <si>
    <t>FAGA 176</t>
  </si>
  <si>
    <t>FAGA 178</t>
  </si>
  <si>
    <r>
      <t xml:space="preserve">En el marco del proyecto </t>
    </r>
    <r>
      <rPr>
        <i/>
        <sz val="12"/>
        <color theme="1"/>
        <rFont val="Arial"/>
        <family val="2"/>
      </rPr>
      <t>recuperar</t>
    </r>
    <r>
      <rPr>
        <sz val="12"/>
        <color theme="1"/>
        <rFont val="Arial"/>
        <family val="2"/>
      </rPr>
      <t xml:space="preserve"> </t>
    </r>
    <r>
      <rPr>
        <i/>
        <sz val="12"/>
        <color theme="1"/>
        <rFont val="Arial"/>
        <family val="2"/>
      </rPr>
      <t>para</t>
    </r>
    <r>
      <rPr>
        <sz val="12"/>
        <color theme="1"/>
        <rFont val="Arial"/>
        <family val="2"/>
      </rPr>
      <t xml:space="preserve"> sensibilizar, funcionario de la Secretaría de Desarrollo Rural, Económico y Medio Ambiente, realizó el seguimiento al proceso de llenado de botellas PET adelantado por parte de los estudiantes integrantes del CAE y estudiantes que están prestando su servicio social, donde se les explicó el nuevo enfoque que se le va a dar al proyecto, asimismo los estudiantes siguen realizando el proceso de llenado de las botellas.</t>
    </r>
  </si>
  <si>
    <t>FAGA 180</t>
  </si>
  <si>
    <r>
      <t xml:space="preserve">En el marco del proyecto </t>
    </r>
    <r>
      <rPr>
        <i/>
        <sz val="12"/>
        <color theme="1"/>
        <rFont val="Arial"/>
        <family val="2"/>
      </rPr>
      <t>recuperar</t>
    </r>
    <r>
      <rPr>
        <sz val="12"/>
        <color theme="1"/>
        <rFont val="Arial"/>
        <family val="2"/>
      </rPr>
      <t xml:space="preserve"> </t>
    </r>
    <r>
      <rPr>
        <i/>
        <sz val="12"/>
        <color theme="1"/>
        <rFont val="Arial"/>
        <family val="2"/>
      </rPr>
      <t>para</t>
    </r>
    <r>
      <rPr>
        <sz val="12"/>
        <color theme="1"/>
        <rFont val="Arial"/>
        <family val="2"/>
      </rPr>
      <t xml:space="preserve"> sensibilizar, funcionario de la Secretaría de Desarrollo Rural, Económico y Medio Ambiente, realizó el seguimiento al proceso de llenado de botellas PET adelantado por parte de los estudiantes integrantes del CAE y estudiantes que están prestando su servicio social.</t>
    </r>
  </si>
  <si>
    <t>FAGA 210</t>
  </si>
  <si>
    <t>FAGA 257</t>
  </si>
  <si>
    <t>FAGA 258</t>
  </si>
  <si>
    <t>FAGA 52</t>
  </si>
  <si>
    <t>FAGA 36
FAGA 37
FAGA  65
FAGA  83
FAGA  125
FAGA  143
FAGA  211
FAGA  228
FAGA  248
FAGA  277</t>
  </si>
  <si>
    <t>El IMRD, gestionó un curso con el SENA en "emprendimiento en Desarrollo de Actividades Turísticas en Espacios Naturales" el cual tiene una duración de 10 meses, este grupo se ha unido a participar de diferentes actividades realizadas por la Secretaría de Desarrollo Rural, Económico y Medio Ambiente.</t>
  </si>
  <si>
    <t>En el marco de la Conmemoración del Día Mundial del Agua, se adelantó con los niños de los grados prescolar y primero de la Concentración Urbana Simon Bolivar una actividad de sensibilización sobre la importancia y cuidado del recurso hidríco</t>
  </si>
  <si>
    <t xml:space="preserve">Concentración Urbana Simón Bolívar 
Santandercito </t>
  </si>
  <si>
    <t>FAFA 182</t>
  </si>
  <si>
    <t xml:space="preserve">El Consejo Consultivo de Mujeres del municipio, quienes están cursando el Plan de Formación del programa Ciclo Re Ciclo, perteneciente a la meta 21.8 de Cultura Ambiental de la CAR, una vez finalicen serán replicadoras de los conocimientos adquiridos en este ciclo de formación en cada una de las veredas en las cuales residen, también adelantaron el Plan de Formación en Hogares Sostenibles y Cambio Climático </t>
  </si>
  <si>
    <t>FAGA 44
FAGA 80
FAGA 155
FAGA 166
FAGA 193
FAGA 205
FAGA 244
FAGA 292</t>
  </si>
  <si>
    <t>FAGA 97</t>
  </si>
  <si>
    <t>FAGA 149</t>
  </si>
  <si>
    <t>FAGA 335</t>
  </si>
  <si>
    <t xml:space="preserve">En el marco de la política pública Municipio Verde y el Plan Territorial de Educación Ambiental se adelantó un taller con las mujeres integrantes del consejo consultivo de mujeres entorno al comparendo ambiental regulado por la LEY 1259 DE 2008. Así mismo, se socializaron los comportamientos que van en contravía del cuidado del ambiente presentes en la Ley 1801 de 2016 especificando además las zonas de prohibidas para la disposición de residuos sólidos  </t>
  </si>
  <si>
    <t>FAGA 309</t>
  </si>
  <si>
    <t xml:space="preserve">Redes sociales de la alcaldía municipal </t>
  </si>
  <si>
    <t xml:space="preserve">Se realizaron 13 publicaciones en la página de facebook </t>
  </si>
  <si>
    <t xml:space="preserve">Secretaría del Interior y de Gobierno </t>
  </si>
  <si>
    <t>CORREO ELECTRONICO
PÁGINA WEB CAR</t>
  </si>
  <si>
    <t xml:space="preserve">COMPROBANTE DE ENVIO </t>
  </si>
  <si>
    <t>FAGA 327</t>
  </si>
  <si>
    <t>Se convocó a una reunión extraordinaria a los miembros del CIDEA, con el fin de realizar la construcción del Plan Territorial de Educación Ambiental – PTEA, se explicó la metodología de participación donde debian identificar en el árbol de problemas  efectos - problema central y causas de: recurso hídrico, biodiversidad, recurso aire y recurso suelo y para finalizar otro formato donde se deben identificar fines “resultados esperados” objetivo central y alternativas.</t>
  </si>
  <si>
    <t>ACTA REUNION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</si>
</sst>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Red]\-&quot;$&quot;\ #,##0"/>
    <numFmt numFmtId="165" formatCode="_(&quot;$&quot;\ * #,##0.00_);_(&quot;$&quot;\ * \(#,##0.00\);_(&quot;$&quot;\ * &quot;-&quot;??_);_(@_)"/>
    <numFmt numFmtId="166" formatCode="&quot;$&quot;\ #,##0"/>
    <numFmt numFmtId="167" formatCode="d/m/yyyy"/>
    <numFmt numFmtId="168" formatCode="_-&quot;$&quot;\ * #,##0_-;\-&quot;$&quot;\ * #,##0_-;_-&quot;$&quot;\ * &quot;-&quot;_-;_-@"/>
    <numFmt numFmtId="169" formatCode="#,##0_ ;\-#,##0\ "/>
  </numFmts>
  <fonts count="54"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2"/>
      <name val="Calibri"/>
      <family val="2"/>
      <scheme val="minor"/>
    </font>
    <font>
      <sz val="12"/>
      <color theme="1"/>
      <name val="Calibri"/>
      <family val="2"/>
      <scheme val="minor"/>
    </font>
    <font>
      <sz val="12"/>
      <color rgb="FF000000"/>
      <name val="Calibri"/>
      <family val="2"/>
      <scheme val="minor"/>
    </font>
    <font>
      <b/>
      <sz val="12"/>
      <color theme="0"/>
      <name val="Arial"/>
      <family val="2"/>
    </font>
    <font>
      <b/>
      <sz val="14"/>
      <color theme="0"/>
      <name val="Calibri"/>
      <family val="2"/>
      <scheme val="minor"/>
    </font>
    <font>
      <sz val="12"/>
      <color rgb="FF000000"/>
      <name val="Arial"/>
      <family val="2"/>
    </font>
    <font>
      <sz val="12"/>
      <color theme="1"/>
      <name val="Arial"/>
      <family val="2"/>
    </font>
    <font>
      <b/>
      <sz val="12"/>
      <name val="Arial"/>
      <family val="2"/>
    </font>
    <font>
      <sz val="12"/>
      <name val="Arial"/>
      <family val="2"/>
    </font>
    <font>
      <b/>
      <sz val="12"/>
      <color theme="1"/>
      <name val="Arial"/>
      <family val="2"/>
    </font>
    <font>
      <b/>
      <sz val="22"/>
      <color theme="0"/>
      <name val="Arial"/>
      <family val="2"/>
    </font>
    <font>
      <b/>
      <sz val="14"/>
      <color theme="0"/>
      <name val="Arial"/>
      <family val="2"/>
    </font>
    <font>
      <b/>
      <sz val="16"/>
      <color theme="0"/>
      <name val="Arial"/>
      <family val="2"/>
    </font>
    <font>
      <b/>
      <sz val="18"/>
      <color theme="0"/>
      <name val="Arial"/>
      <family val="2"/>
    </font>
    <font>
      <b/>
      <sz val="11"/>
      <color theme="1"/>
      <name val="Arial"/>
      <family val="2"/>
    </font>
    <font>
      <sz val="11"/>
      <color rgb="FFFF0000"/>
      <name val="Calibri"/>
      <family val="2"/>
      <scheme val="minor"/>
    </font>
    <font>
      <sz val="12"/>
      <color rgb="FFFF0000"/>
      <name val="Calibri"/>
      <family val="2"/>
      <scheme val="minor"/>
    </font>
    <font>
      <b/>
      <sz val="12"/>
      <color theme="1"/>
      <name val="Times New Roman"/>
      <family val="1"/>
    </font>
    <font>
      <sz val="12"/>
      <color theme="1"/>
      <name val="Times New Roman"/>
      <family val="1"/>
    </font>
    <font>
      <sz val="12"/>
      <color rgb="FF000000"/>
      <name val="Times New Roman"/>
      <family val="1"/>
    </font>
    <font>
      <b/>
      <sz val="16"/>
      <color theme="0"/>
      <name val="Times New Roman"/>
      <family val="1"/>
    </font>
    <font>
      <b/>
      <sz val="12"/>
      <color theme="0"/>
      <name val="Times New Roman"/>
      <family val="1"/>
    </font>
    <font>
      <sz val="11"/>
      <color theme="1"/>
      <name val="Arial"/>
      <family val="2"/>
    </font>
    <font>
      <b/>
      <sz val="24"/>
      <color rgb="FFFFFFFF"/>
      <name val="Arial"/>
      <family val="2"/>
    </font>
    <font>
      <sz val="11"/>
      <name val="Arial"/>
      <family val="2"/>
    </font>
    <font>
      <b/>
      <sz val="18"/>
      <color theme="1"/>
      <name val="Arial"/>
      <family val="2"/>
    </font>
    <font>
      <b/>
      <sz val="18"/>
      <color theme="0"/>
      <name val="Arial"/>
      <family val="2"/>
    </font>
    <font>
      <sz val="18"/>
      <color theme="0"/>
      <name val="Arial"/>
      <family val="2"/>
    </font>
    <font>
      <b/>
      <sz val="12"/>
      <color theme="0"/>
      <name val="Arial"/>
      <family val="2"/>
    </font>
    <font>
      <b/>
      <sz val="14"/>
      <color theme="0"/>
      <name val="Arial"/>
      <family val="2"/>
    </font>
    <font>
      <b/>
      <sz val="14"/>
      <color theme="1"/>
      <name val="Arial"/>
      <family val="2"/>
    </font>
    <font>
      <sz val="12"/>
      <color theme="0"/>
      <name val="Arial"/>
      <family val="2"/>
    </font>
    <font>
      <sz val="11"/>
      <color theme="1"/>
      <name val="Calibri"/>
      <family val="2"/>
    </font>
    <font>
      <b/>
      <sz val="11"/>
      <color theme="1"/>
      <name val="Arial"/>
      <family val="2"/>
    </font>
    <font>
      <sz val="11"/>
      <color theme="1"/>
      <name val="Arial"/>
      <family val="2"/>
    </font>
    <font>
      <u/>
      <sz val="12"/>
      <color rgb="FF0563C1"/>
      <name val="Arial"/>
      <family val="2"/>
    </font>
    <font>
      <b/>
      <sz val="12"/>
      <color theme="1"/>
      <name val="Calibri"/>
      <family val="2"/>
    </font>
    <font>
      <b/>
      <sz val="11"/>
      <color theme="1"/>
      <name val="Calibri"/>
      <family val="2"/>
    </font>
    <font>
      <sz val="11"/>
      <color theme="0"/>
      <name val="Arial"/>
      <family val="2"/>
    </font>
    <font>
      <sz val="10"/>
      <color theme="1"/>
      <name val="Arial"/>
      <family val="2"/>
    </font>
    <font>
      <sz val="12"/>
      <color theme="1"/>
      <name val="Calibri"/>
      <family val="2"/>
    </font>
    <font>
      <sz val="12"/>
      <name val="Calibri"/>
      <family val="2"/>
    </font>
    <font>
      <b/>
      <sz val="11"/>
      <color theme="0"/>
      <name val="Arial"/>
      <family val="2"/>
    </font>
    <font>
      <b/>
      <sz val="11"/>
      <color theme="0"/>
      <name val="Calibri"/>
      <family val="2"/>
    </font>
    <font>
      <b/>
      <sz val="36"/>
      <color theme="1"/>
      <name val="Calibri"/>
      <family val="2"/>
    </font>
    <font>
      <u/>
      <sz val="11"/>
      <color theme="10"/>
      <name val="Calibri"/>
      <family val="2"/>
      <scheme val="minor"/>
    </font>
    <font>
      <sz val="12"/>
      <color rgb="FF202124"/>
      <name val="Arial"/>
      <family val="2"/>
    </font>
    <font>
      <i/>
      <sz val="12"/>
      <color theme="1"/>
      <name val="Calibri"/>
      <family val="2"/>
    </font>
    <font>
      <b/>
      <sz val="10"/>
      <color theme="1"/>
      <name val="Arial"/>
      <family val="2"/>
    </font>
    <font>
      <i/>
      <sz val="12"/>
      <color theme="1"/>
      <name val="Arial"/>
      <family val="2"/>
    </font>
  </fonts>
  <fills count="55">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7" tint="0.79998168889431442"/>
        <bgColor rgb="FFFEF2CB"/>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rgb="FF356F48"/>
        <bgColor indexed="64"/>
      </patternFill>
    </fill>
    <fill>
      <patternFill patternType="solid">
        <fgColor theme="5" tint="-0.249977111117893"/>
        <bgColor indexed="64"/>
      </patternFill>
    </fill>
    <fill>
      <patternFill patternType="solid">
        <fgColor rgb="FFCC3300"/>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FFFF00"/>
        <bgColor indexed="64"/>
      </patternFill>
    </fill>
    <fill>
      <patternFill patternType="solid">
        <fgColor rgb="FF66FF66"/>
        <bgColor indexed="64"/>
      </patternFill>
    </fill>
    <fill>
      <patternFill patternType="solid">
        <fgColor theme="8" tint="-0.499984740745262"/>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
      <patternFill patternType="solid">
        <fgColor rgb="FF009999"/>
        <bgColor rgb="FFC5E0B3"/>
      </patternFill>
    </fill>
    <fill>
      <patternFill patternType="solid">
        <fgColor rgb="FFFFFF00"/>
        <bgColor rgb="FFFFFFFF"/>
      </patternFill>
    </fill>
    <fill>
      <patternFill patternType="solid">
        <fgColor theme="5" tint="-0.249977111117893"/>
        <bgColor rgb="FF00B050"/>
      </patternFill>
    </fill>
    <fill>
      <patternFill patternType="solid">
        <fgColor theme="7" tint="0.79998168889431442"/>
        <bgColor indexed="64"/>
      </patternFill>
    </fill>
    <fill>
      <patternFill patternType="solid">
        <fgColor theme="0"/>
        <bgColor indexed="64"/>
      </patternFill>
    </fill>
    <fill>
      <patternFill patternType="solid">
        <fgColor rgb="FFCC0000"/>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rgb="FF000000"/>
      </right>
      <top/>
      <bottom style="thin">
        <color indexed="64"/>
      </bottom>
      <diagonal/>
    </border>
    <border>
      <left style="thin">
        <color auto="1"/>
      </left>
      <right/>
      <top/>
      <bottom/>
      <diagonal/>
    </border>
    <border>
      <left style="thin">
        <color auto="1"/>
      </left>
      <right/>
      <top style="thin">
        <color auto="1"/>
      </top>
      <bottom/>
      <diagonal/>
    </border>
  </borders>
  <cellStyleXfs count="18">
    <xf numFmtId="0" fontId="0"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6" fillId="0" borderId="0"/>
    <xf numFmtId="0" fontId="38" fillId="0" borderId="0"/>
    <xf numFmtId="0" fontId="26" fillId="0" borderId="0"/>
    <xf numFmtId="0" fontId="1" fillId="0" borderId="0"/>
    <xf numFmtId="0" fontId="49" fillId="0" borderId="0" applyNumberFormat="0" applyFill="0" applyBorder="0" applyAlignment="0" applyProtection="0"/>
    <xf numFmtId="0" fontId="1" fillId="0" borderId="0"/>
  </cellStyleXfs>
  <cellXfs count="465">
    <xf numFmtId="0" fontId="0" fillId="0" borderId="0" xfId="0"/>
    <xf numFmtId="0" fontId="0" fillId="0" borderId="0" xfId="0" applyAlignment="1">
      <alignment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4" fillId="5" borderId="1" xfId="1" applyFont="1" applyFill="1" applyBorder="1" applyAlignment="1">
      <alignment horizontal="justify" vertical="center" wrapText="1"/>
    </xf>
    <xf numFmtId="0" fontId="4" fillId="5" borderId="1" xfId="11" applyFont="1" applyFill="1" applyBorder="1" applyAlignment="1">
      <alignment horizontal="justify" vertical="center" wrapText="1"/>
    </xf>
    <xf numFmtId="0" fontId="5" fillId="6" borderId="1" xfId="0" applyFont="1" applyFill="1" applyBorder="1" applyAlignment="1">
      <alignment horizontal="justify" vertical="center" wrapText="1"/>
    </xf>
    <xf numFmtId="0" fontId="7" fillId="1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0" fillId="0" borderId="0" xfId="0" applyFont="1" applyAlignment="1">
      <alignment horizontal="center" vertical="center" wrapText="1"/>
    </xf>
    <xf numFmtId="0" fontId="9" fillId="18" borderId="1" xfId="0" applyFont="1" applyFill="1" applyBorder="1" applyAlignment="1">
      <alignment horizontal="center" vertical="center" wrapText="1"/>
    </xf>
    <xf numFmtId="0" fontId="10" fillId="0" borderId="0" xfId="0" applyFont="1" applyAlignment="1">
      <alignment horizontal="center" vertical="center" textRotation="90" wrapText="1"/>
    </xf>
    <xf numFmtId="0" fontId="12" fillId="0" borderId="0" xfId="11" applyFont="1" applyAlignment="1">
      <alignment horizontal="center" vertical="center" wrapText="1"/>
    </xf>
    <xf numFmtId="0" fontId="13" fillId="0" borderId="0" xfId="0" applyFont="1" applyAlignment="1">
      <alignment horizontal="center" vertical="center" textRotation="90" wrapText="1"/>
    </xf>
    <xf numFmtId="0" fontId="9"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5" borderId="1" xfId="1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10" fillId="28" borderId="1" xfId="0" applyFont="1" applyFill="1" applyBorder="1" applyAlignment="1">
      <alignment horizontal="center" vertical="center" wrapText="1"/>
    </xf>
    <xf numFmtId="0" fontId="0" fillId="28" borderId="1" xfId="0" applyFill="1" applyBorder="1" applyAlignment="1">
      <alignment horizontal="center" vertical="center" wrapText="1"/>
    </xf>
    <xf numFmtId="0" fontId="7" fillId="29" borderId="1"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7" fillId="31" borderId="1"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7" fillId="35" borderId="1" xfId="0" applyFont="1" applyFill="1" applyBorder="1" applyAlignment="1">
      <alignment horizontal="center" vertical="center" wrapText="1"/>
    </xf>
    <xf numFmtId="164" fontId="16" fillId="32" borderId="1" xfId="0" applyNumberFormat="1" applyFont="1" applyFill="1" applyBorder="1" applyAlignment="1">
      <alignment horizontal="center" vertical="center"/>
    </xf>
    <xf numFmtId="164" fontId="17" fillId="32" borderId="1" xfId="0" applyNumberFormat="1" applyFont="1" applyFill="1" applyBorder="1" applyAlignment="1">
      <alignment horizontal="center" vertical="center"/>
    </xf>
    <xf numFmtId="0" fontId="18" fillId="0" borderId="0" xfId="0" applyFont="1" applyAlignment="1">
      <alignment horizontal="center" vertical="center"/>
    </xf>
    <xf numFmtId="166" fontId="10" fillId="20" borderId="1" xfId="0" applyNumberFormat="1" applyFont="1" applyFill="1" applyBorder="1" applyAlignment="1">
      <alignment horizontal="center" vertical="center" wrapText="1"/>
    </xf>
    <xf numFmtId="166" fontId="10" fillId="23"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166" fontId="10" fillId="19" borderId="1" xfId="0" applyNumberFormat="1" applyFont="1" applyFill="1" applyBorder="1" applyAlignment="1">
      <alignment horizontal="center" vertical="center" wrapText="1"/>
    </xf>
    <xf numFmtId="166" fontId="10" fillId="2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5" fillId="36" borderId="1" xfId="0" applyFont="1" applyFill="1" applyBorder="1" applyAlignment="1">
      <alignment horizontal="center" vertical="center" wrapText="1"/>
    </xf>
    <xf numFmtId="0" fontId="0" fillId="36" borderId="1" xfId="0" applyFill="1" applyBorder="1" applyAlignment="1">
      <alignment horizontal="center" vertical="center" wrapText="1"/>
    </xf>
    <xf numFmtId="0" fontId="0" fillId="37" borderId="1" xfId="0" applyFill="1" applyBorder="1" applyAlignment="1">
      <alignment horizontal="center" vertical="center" wrapText="1"/>
    </xf>
    <xf numFmtId="0" fontId="0" fillId="36" borderId="1" xfId="0" applyFill="1" applyBorder="1" applyAlignment="1">
      <alignment horizontal="center" vertical="center"/>
    </xf>
    <xf numFmtId="0" fontId="5" fillId="37" borderId="1" xfId="0" applyFont="1" applyFill="1" applyBorder="1" applyAlignment="1">
      <alignment horizontal="center" vertical="center" wrapText="1"/>
    </xf>
    <xf numFmtId="0" fontId="0" fillId="37" borderId="1" xfId="0" applyFill="1" applyBorder="1" applyAlignment="1">
      <alignment vertical="center" wrapText="1"/>
    </xf>
    <xf numFmtId="0" fontId="0" fillId="36" borderId="1" xfId="0" applyFill="1" applyBorder="1" applyAlignment="1">
      <alignment vertical="center" wrapText="1"/>
    </xf>
    <xf numFmtId="0" fontId="22" fillId="28" borderId="11" xfId="0" applyFont="1" applyFill="1" applyBorder="1" applyAlignment="1">
      <alignment horizontal="center" vertical="center" wrapText="1"/>
    </xf>
    <xf numFmtId="0" fontId="21" fillId="28" borderId="1" xfId="0" applyFont="1" applyFill="1" applyBorder="1" applyAlignment="1">
      <alignment horizontal="justify" vertical="center" wrapText="1"/>
    </xf>
    <xf numFmtId="0" fontId="22" fillId="28" borderId="1" xfId="0" applyFont="1" applyFill="1" applyBorder="1" applyAlignment="1">
      <alignment horizontal="justify" vertical="center" wrapText="1"/>
    </xf>
    <xf numFmtId="0" fontId="23" fillId="28" borderId="1" xfId="0" applyFont="1" applyFill="1" applyBorder="1" applyAlignment="1">
      <alignment horizontal="justify" vertical="center" wrapText="1"/>
    </xf>
    <xf numFmtId="0" fontId="22" fillId="28" borderId="12" xfId="0" applyFont="1" applyFill="1" applyBorder="1" applyAlignment="1">
      <alignment horizontal="justify" vertical="center" wrapText="1"/>
    </xf>
    <xf numFmtId="0" fontId="22" fillId="28" borderId="13" xfId="0" applyFont="1" applyFill="1" applyBorder="1" applyAlignment="1">
      <alignment vertical="center" wrapText="1"/>
    </xf>
    <xf numFmtId="0" fontId="21" fillId="28" borderId="4" xfId="0" applyFont="1" applyFill="1" applyBorder="1" applyAlignment="1">
      <alignment vertical="center" wrapText="1"/>
    </xf>
    <xf numFmtId="0" fontId="22" fillId="28" borderId="4" xfId="0" applyFont="1" applyFill="1" applyBorder="1" applyAlignment="1">
      <alignment vertical="center" wrapText="1"/>
    </xf>
    <xf numFmtId="0" fontId="22" fillId="28" borderId="14" xfId="0" applyFont="1" applyFill="1" applyBorder="1" applyAlignment="1">
      <alignment vertical="center" wrapText="1"/>
    </xf>
    <xf numFmtId="0" fontId="25" fillId="38" borderId="11" xfId="0" applyFont="1" applyFill="1" applyBorder="1" applyAlignment="1">
      <alignment horizontal="center" vertical="center"/>
    </xf>
    <xf numFmtId="0" fontId="25" fillId="38" borderId="1" xfId="0" applyFont="1" applyFill="1" applyBorder="1" applyAlignment="1">
      <alignment horizontal="center" vertical="center" wrapText="1"/>
    </xf>
    <xf numFmtId="0" fontId="25" fillId="38" borderId="12" xfId="0" applyFont="1" applyFill="1" applyBorder="1" applyAlignment="1">
      <alignment horizontal="center" vertical="center" wrapText="1"/>
    </xf>
    <xf numFmtId="0" fontId="21" fillId="28" borderId="4" xfId="0" applyFont="1" applyFill="1" applyBorder="1" applyAlignment="1">
      <alignment vertical="center"/>
    </xf>
    <xf numFmtId="0" fontId="19" fillId="36" borderId="1" xfId="0" applyFont="1" applyFill="1" applyBorder="1" applyAlignment="1">
      <alignment horizontal="center" vertical="center"/>
    </xf>
    <xf numFmtId="0" fontId="19" fillId="36" borderId="1" xfId="0" applyFont="1" applyFill="1" applyBorder="1" applyAlignment="1">
      <alignment horizontal="center" vertical="center" wrapText="1"/>
    </xf>
    <xf numFmtId="0" fontId="26" fillId="0" borderId="0" xfId="12"/>
    <xf numFmtId="0" fontId="33" fillId="39" borderId="26" xfId="12" applyFont="1" applyFill="1" applyBorder="1" applyAlignment="1">
      <alignment horizontal="center" vertical="center" wrapText="1"/>
    </xf>
    <xf numFmtId="0" fontId="32" fillId="41" borderId="28" xfId="12" applyFont="1" applyFill="1" applyBorder="1" applyAlignment="1">
      <alignment horizontal="center" vertical="center" wrapText="1"/>
    </xf>
    <xf numFmtId="0" fontId="32" fillId="41" borderId="27" xfId="12" applyFont="1" applyFill="1" applyBorder="1" applyAlignment="1">
      <alignment horizontal="center" vertical="center" wrapText="1"/>
    </xf>
    <xf numFmtId="0" fontId="32" fillId="39" borderId="28" xfId="12" applyFont="1" applyFill="1" applyBorder="1" applyAlignment="1">
      <alignment horizontal="center" vertical="center" wrapText="1"/>
    </xf>
    <xf numFmtId="0" fontId="32" fillId="39" borderId="19" xfId="12" applyFont="1" applyFill="1" applyBorder="1" applyAlignment="1">
      <alignment horizontal="center" vertical="center" wrapText="1"/>
    </xf>
    <xf numFmtId="0" fontId="32" fillId="39" borderId="16" xfId="12" applyFont="1" applyFill="1" applyBorder="1" applyAlignment="1">
      <alignment horizontal="center" vertical="center" wrapText="1"/>
    </xf>
    <xf numFmtId="0" fontId="34" fillId="42" borderId="20" xfId="12" applyFont="1" applyFill="1" applyBorder="1" applyAlignment="1">
      <alignment horizontal="center" vertical="center" wrapText="1"/>
    </xf>
    <xf numFmtId="0" fontId="34" fillId="43" borderId="29" xfId="12" applyFont="1" applyFill="1" applyBorder="1" applyAlignment="1">
      <alignment horizontal="center" vertical="center" wrapText="1"/>
    </xf>
    <xf numFmtId="0" fontId="34" fillId="44" borderId="19" xfId="12" applyFont="1" applyFill="1" applyBorder="1" applyAlignment="1">
      <alignment horizontal="center" vertical="center" wrapText="1"/>
    </xf>
    <xf numFmtId="0" fontId="32" fillId="39" borderId="0" xfId="12" applyFont="1" applyFill="1" applyAlignment="1">
      <alignment horizontal="center" vertical="center" wrapText="1"/>
    </xf>
    <xf numFmtId="0" fontId="37" fillId="0" borderId="0" xfId="12" applyFont="1"/>
    <xf numFmtId="0" fontId="36" fillId="0" borderId="0" xfId="12" applyFont="1"/>
    <xf numFmtId="1" fontId="9" fillId="0" borderId="25" xfId="12" applyNumberFormat="1" applyFont="1" applyBorder="1" applyAlignment="1">
      <alignment horizontal="center" vertical="center"/>
    </xf>
    <xf numFmtId="1" fontId="9" fillId="46" borderId="25" xfId="12" applyNumberFormat="1" applyFont="1" applyFill="1" applyBorder="1" applyAlignment="1">
      <alignment horizontal="center" vertical="center"/>
    </xf>
    <xf numFmtId="0" fontId="9" fillId="46" borderId="25" xfId="12" applyFont="1" applyFill="1" applyBorder="1" applyAlignment="1">
      <alignment horizontal="center" vertical="center"/>
    </xf>
    <xf numFmtId="0" fontId="10" fillId="0" borderId="26" xfId="12" applyFont="1" applyBorder="1" applyAlignment="1">
      <alignment horizontal="center" vertical="center"/>
    </xf>
    <xf numFmtId="0" fontId="9" fillId="0" borderId="28" xfId="12" applyFont="1" applyBorder="1" applyAlignment="1">
      <alignment horizontal="center" vertical="center"/>
    </xf>
    <xf numFmtId="0" fontId="9" fillId="0" borderId="16" xfId="12" applyFont="1" applyBorder="1" applyAlignment="1">
      <alignment horizontal="center" vertical="center"/>
    </xf>
    <xf numFmtId="0" fontId="39" fillId="0" borderId="16" xfId="12" applyFont="1" applyBorder="1" applyAlignment="1">
      <alignment horizontal="center" vertical="center"/>
    </xf>
    <xf numFmtId="0" fontId="9" fillId="0" borderId="25" xfId="12" applyFont="1" applyBorder="1" applyAlignment="1">
      <alignment horizontal="center" vertical="center"/>
    </xf>
    <xf numFmtId="167" fontId="9" fillId="45" borderId="16" xfId="12" applyNumberFormat="1" applyFont="1" applyFill="1" applyBorder="1" applyAlignment="1">
      <alignment horizontal="center" vertical="center"/>
    </xf>
    <xf numFmtId="9" fontId="9" fillId="0" borderId="28" xfId="12" applyNumberFormat="1" applyFont="1" applyBorder="1" applyAlignment="1">
      <alignment horizontal="center" vertical="center"/>
    </xf>
    <xf numFmtId="9" fontId="10" fillId="0" borderId="18" xfId="12" applyNumberFormat="1" applyFont="1" applyBorder="1" applyAlignment="1">
      <alignment horizontal="center" vertical="center"/>
    </xf>
    <xf numFmtId="0" fontId="12" fillId="0" borderId="19" xfId="12" applyFont="1" applyBorder="1" applyAlignment="1">
      <alignment vertical="center"/>
    </xf>
    <xf numFmtId="0" fontId="10" fillId="0" borderId="0" xfId="12" applyFont="1" applyAlignment="1">
      <alignment vertical="center"/>
    </xf>
    <xf numFmtId="1" fontId="9" fillId="50" borderId="25" xfId="12" applyNumberFormat="1" applyFont="1" applyFill="1" applyBorder="1" applyAlignment="1">
      <alignment horizontal="center" vertical="center"/>
    </xf>
    <xf numFmtId="0" fontId="9" fillId="50" borderId="25" xfId="12" applyFont="1" applyFill="1" applyBorder="1" applyAlignment="1">
      <alignment horizontal="center" vertical="center"/>
    </xf>
    <xf numFmtId="0" fontId="10" fillId="0" borderId="0" xfId="0" applyFont="1" applyAlignment="1">
      <alignment vertical="center" wrapText="1"/>
    </xf>
    <xf numFmtId="0" fontId="7" fillId="51" borderId="1" xfId="0" applyFont="1" applyFill="1" applyBorder="1" applyAlignment="1">
      <alignment horizontal="center" vertical="center" wrapText="1"/>
    </xf>
    <xf numFmtId="0" fontId="12" fillId="52" borderId="4" xfId="0" applyFont="1" applyFill="1" applyBorder="1" applyAlignment="1">
      <alignment horizontal="center" vertical="center" wrapText="1"/>
    </xf>
    <xf numFmtId="0" fontId="12" fillId="52" borderId="4" xfId="0" applyFont="1" applyFill="1" applyBorder="1" applyAlignment="1">
      <alignment horizontal="justify" vertical="center" wrapText="1"/>
    </xf>
    <xf numFmtId="0" fontId="12" fillId="52" borderId="1" xfId="0" applyFont="1" applyFill="1" applyBorder="1" applyAlignment="1">
      <alignment horizontal="center" vertical="center" wrapText="1"/>
    </xf>
    <xf numFmtId="0" fontId="12" fillId="52" borderId="1" xfId="0" applyFont="1" applyFill="1" applyBorder="1" applyAlignment="1">
      <alignment horizontal="justify" vertical="center" wrapText="1"/>
    </xf>
    <xf numFmtId="0" fontId="10" fillId="36" borderId="0" xfId="0" applyFont="1" applyFill="1" applyAlignment="1">
      <alignment vertical="center" wrapText="1"/>
    </xf>
    <xf numFmtId="0" fontId="26" fillId="0" borderId="0" xfId="14"/>
    <xf numFmtId="0" fontId="40" fillId="0" borderId="0" xfId="14" applyFont="1" applyAlignment="1">
      <alignment horizontal="center" vertical="center" wrapText="1"/>
    </xf>
    <xf numFmtId="0" fontId="10" fillId="0" borderId="0" xfId="14" applyFont="1" applyAlignment="1">
      <alignment wrapText="1"/>
    </xf>
    <xf numFmtId="0" fontId="26" fillId="0" borderId="0" xfId="14" applyAlignment="1">
      <alignment wrapText="1"/>
    </xf>
    <xf numFmtId="0" fontId="26" fillId="0" borderId="0" xfId="14" applyAlignment="1">
      <alignment horizontal="center" vertical="center"/>
    </xf>
    <xf numFmtId="0" fontId="26" fillId="0" borderId="0" xfId="14" applyAlignment="1">
      <alignment horizontal="center"/>
    </xf>
    <xf numFmtId="0" fontId="7" fillId="41" borderId="27" xfId="15" applyFont="1" applyFill="1" applyBorder="1" applyAlignment="1">
      <alignment horizontal="center" vertical="center" wrapText="1"/>
    </xf>
    <xf numFmtId="0" fontId="7" fillId="41" borderId="1" xfId="15" applyFont="1" applyFill="1" applyBorder="1" applyAlignment="1">
      <alignment horizontal="center" vertical="center" wrapText="1"/>
    </xf>
    <xf numFmtId="0" fontId="7" fillId="0" borderId="0" xfId="15" applyFont="1" applyAlignment="1">
      <alignment horizontal="center" vertical="center" wrapText="1"/>
    </xf>
    <xf numFmtId="0" fontId="1" fillId="0" borderId="0" xfId="15"/>
    <xf numFmtId="0" fontId="7" fillId="41" borderId="29" xfId="0" applyFont="1" applyFill="1" applyBorder="1" applyAlignment="1">
      <alignment horizontal="center" vertical="center" wrapText="1"/>
    </xf>
    <xf numFmtId="0" fontId="10" fillId="0" borderId="27" xfId="15" applyFont="1" applyBorder="1" applyAlignment="1">
      <alignment horizontal="center" vertical="center" wrapText="1"/>
    </xf>
    <xf numFmtId="9" fontId="10" fillId="0" borderId="1" xfId="15" applyNumberFormat="1" applyFont="1" applyBorder="1" applyAlignment="1">
      <alignment horizontal="center" vertical="center" wrapText="1"/>
    </xf>
    <xf numFmtId="9" fontId="43" fillId="0" borderId="0" xfId="15" applyNumberFormat="1" applyFont="1" applyAlignment="1">
      <alignment horizontal="center" vertical="center" wrapText="1"/>
    </xf>
    <xf numFmtId="0" fontId="43" fillId="0" borderId="1" xfId="0" applyFont="1" applyBorder="1" applyAlignment="1">
      <alignment horizontal="justify" vertical="center" wrapText="1"/>
    </xf>
    <xf numFmtId="9" fontId="5" fillId="0" borderId="1" xfId="15" applyNumberFormat="1" applyFont="1" applyBorder="1" applyAlignment="1">
      <alignment horizontal="center" vertical="center"/>
    </xf>
    <xf numFmtId="0" fontId="7" fillId="41" borderId="29" xfId="15" applyFont="1" applyFill="1" applyBorder="1" applyAlignment="1">
      <alignment horizontal="center" vertical="center" wrapText="1"/>
    </xf>
    <xf numFmtId="0" fontId="7" fillId="41" borderId="0" xfId="15" applyFont="1" applyFill="1" applyAlignment="1">
      <alignment horizontal="center" vertical="center" wrapText="1"/>
    </xf>
    <xf numFmtId="0" fontId="7" fillId="41" borderId="28" xfId="0" applyFont="1" applyFill="1" applyBorder="1" applyAlignment="1">
      <alignment horizontal="center" vertical="center" wrapText="1"/>
    </xf>
    <xf numFmtId="0" fontId="12" fillId="0" borderId="1" xfId="0" applyFont="1" applyBorder="1" applyAlignment="1">
      <alignment horizontal="justify" vertical="center" wrapText="1"/>
    </xf>
    <xf numFmtId="0" fontId="1" fillId="0" borderId="1" xfId="15" applyBorder="1" applyAlignment="1">
      <alignment horizontal="center" vertical="center"/>
    </xf>
    <xf numFmtId="9" fontId="1" fillId="0" borderId="1" xfId="15" applyNumberFormat="1" applyBorder="1" applyAlignment="1">
      <alignment horizontal="center" vertical="center"/>
    </xf>
    <xf numFmtId="0" fontId="10"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1" xfId="15" applyFont="1" applyBorder="1" applyAlignment="1">
      <alignment horizontal="center" vertical="center"/>
    </xf>
    <xf numFmtId="9" fontId="10" fillId="0" borderId="1" xfId="0" applyNumberFormat="1" applyFont="1" applyBorder="1" applyAlignment="1">
      <alignment horizontal="center" vertical="center" wrapText="1"/>
    </xf>
    <xf numFmtId="0" fontId="10" fillId="0" borderId="27" xfId="0" applyFont="1" applyBorder="1" applyAlignment="1">
      <alignment horizontal="justify" vertical="center" wrapText="1"/>
    </xf>
    <xf numFmtId="0" fontId="1" fillId="0" borderId="0" xfId="15" applyAlignment="1">
      <alignment horizontal="center" vertical="center"/>
    </xf>
    <xf numFmtId="0" fontId="7" fillId="41" borderId="0" xfId="12" applyFont="1" applyFill="1" applyAlignment="1">
      <alignment horizontal="center" vertical="center" wrapText="1"/>
    </xf>
    <xf numFmtId="0" fontId="26" fillId="0" borderId="0" xfId="12" applyAlignment="1">
      <alignment horizontal="center"/>
    </xf>
    <xf numFmtId="0" fontId="26" fillId="53" borderId="0" xfId="14" applyFill="1"/>
    <xf numFmtId="1" fontId="44" fillId="0" borderId="1" xfId="14" applyNumberFormat="1" applyFont="1" applyBorder="1" applyAlignment="1">
      <alignment horizontal="justify" vertical="center" wrapText="1"/>
    </xf>
    <xf numFmtId="1" fontId="44" fillId="0" borderId="25" xfId="14" applyNumberFormat="1" applyFont="1" applyBorder="1" applyAlignment="1">
      <alignment horizontal="center" vertical="center" wrapText="1"/>
    </xf>
    <xf numFmtId="14" fontId="44" fillId="0" borderId="26" xfId="14" applyNumberFormat="1" applyFont="1" applyBorder="1" applyAlignment="1">
      <alignment horizontal="center" vertical="center" wrapText="1"/>
    </xf>
    <xf numFmtId="1" fontId="44" fillId="0" borderId="26" xfId="14" applyNumberFormat="1" applyFont="1" applyBorder="1" applyAlignment="1">
      <alignment horizontal="center" vertical="center" wrapText="1"/>
    </xf>
    <xf numFmtId="168" fontId="44" fillId="0" borderId="28" xfId="14" applyNumberFormat="1" applyFont="1" applyBorder="1" applyAlignment="1">
      <alignment horizontal="center" vertical="center" wrapText="1"/>
    </xf>
    <xf numFmtId="0" fontId="44" fillId="0" borderId="16" xfId="14" applyFont="1" applyBorder="1" applyAlignment="1">
      <alignment horizontal="center" vertical="center" wrapText="1"/>
    </xf>
    <xf numFmtId="0" fontId="44" fillId="0" borderId="28" xfId="14" applyFont="1" applyBorder="1" applyAlignment="1">
      <alignment horizontal="center" vertical="center" wrapText="1"/>
    </xf>
    <xf numFmtId="1" fontId="44" fillId="53" borderId="1" xfId="14" applyNumberFormat="1" applyFont="1" applyFill="1" applyBorder="1" applyAlignment="1">
      <alignment horizontal="justify" vertical="center" wrapText="1"/>
    </xf>
    <xf numFmtId="0" fontId="44" fillId="53" borderId="1" xfId="14" applyFont="1" applyFill="1" applyBorder="1" applyAlignment="1">
      <alignment horizontal="justify" vertical="center"/>
    </xf>
    <xf numFmtId="0" fontId="44" fillId="53" borderId="25" xfId="14" applyFont="1" applyFill="1" applyBorder="1" applyAlignment="1">
      <alignment horizontal="center" vertical="center" wrapText="1"/>
    </xf>
    <xf numFmtId="14" fontId="44" fillId="53" borderId="26" xfId="14" applyNumberFormat="1" applyFont="1" applyFill="1" applyBorder="1" applyAlignment="1">
      <alignment horizontal="center" vertical="center" wrapText="1"/>
    </xf>
    <xf numFmtId="1" fontId="44" fillId="53" borderId="26" xfId="14" applyNumberFormat="1" applyFont="1" applyFill="1" applyBorder="1" applyAlignment="1">
      <alignment horizontal="center" vertical="center" wrapText="1"/>
    </xf>
    <xf numFmtId="0" fontId="44" fillId="53" borderId="16" xfId="14" applyFont="1" applyFill="1" applyBorder="1" applyAlignment="1">
      <alignment horizontal="center" vertical="center" wrapText="1"/>
    </xf>
    <xf numFmtId="0" fontId="44" fillId="53" borderId="28" xfId="14" applyFont="1" applyFill="1" applyBorder="1" applyAlignment="1">
      <alignment horizontal="center" vertical="center" wrapText="1"/>
    </xf>
    <xf numFmtId="9" fontId="44" fillId="53" borderId="28" xfId="14" applyNumberFormat="1" applyFont="1" applyFill="1" applyBorder="1" applyAlignment="1">
      <alignment horizontal="center" vertical="center" wrapText="1"/>
    </xf>
    <xf numFmtId="0" fontId="10" fillId="53" borderId="0" xfId="14" applyFont="1" applyFill="1"/>
    <xf numFmtId="1" fontId="44" fillId="36" borderId="1" xfId="14" applyNumberFormat="1" applyFont="1" applyFill="1" applyBorder="1" applyAlignment="1">
      <alignment horizontal="center" vertical="center" wrapText="1"/>
    </xf>
    <xf numFmtId="0" fontId="44" fillId="0" borderId="1" xfId="14" applyFont="1" applyBorder="1" applyAlignment="1">
      <alignment horizontal="justify" vertical="center"/>
    </xf>
    <xf numFmtId="0" fontId="10" fillId="0" borderId="0" xfId="14" applyFont="1"/>
    <xf numFmtId="1" fontId="44" fillId="53" borderId="25" xfId="14" applyNumberFormat="1" applyFont="1" applyFill="1" applyBorder="1" applyAlignment="1">
      <alignment horizontal="center" vertical="center" wrapText="1"/>
    </xf>
    <xf numFmtId="0" fontId="44" fillId="53" borderId="1" xfId="14" applyFont="1" applyFill="1" applyBorder="1" applyAlignment="1">
      <alignment horizontal="justify" vertical="center" wrapText="1"/>
    </xf>
    <xf numFmtId="168" fontId="44" fillId="0" borderId="1" xfId="14" applyNumberFormat="1" applyFont="1" applyBorder="1" applyAlignment="1">
      <alignment horizontal="center" vertical="center" wrapText="1"/>
    </xf>
    <xf numFmtId="1" fontId="44" fillId="0" borderId="23" xfId="14" applyNumberFormat="1" applyFont="1" applyBorder="1" applyAlignment="1">
      <alignment horizontal="center" vertical="center" wrapText="1"/>
    </xf>
    <xf numFmtId="14" fontId="44" fillId="0" borderId="24" xfId="14" applyNumberFormat="1" applyFont="1" applyBorder="1" applyAlignment="1">
      <alignment horizontal="center" vertical="center" wrapText="1"/>
    </xf>
    <xf numFmtId="1" fontId="44" fillId="0" borderId="24" xfId="14" applyNumberFormat="1" applyFont="1" applyBorder="1" applyAlignment="1">
      <alignment horizontal="center" vertical="center" wrapText="1"/>
    </xf>
    <xf numFmtId="0" fontId="10" fillId="0" borderId="1" xfId="14" applyFont="1" applyBorder="1" applyAlignment="1">
      <alignment horizontal="center" vertical="center" wrapText="1"/>
    </xf>
    <xf numFmtId="14" fontId="44" fillId="0" borderId="28" xfId="14" applyNumberFormat="1" applyFont="1" applyBorder="1" applyAlignment="1">
      <alignment horizontal="center" vertical="center" wrapText="1"/>
    </xf>
    <xf numFmtId="1" fontId="44" fillId="0" borderId="28" xfId="14" applyNumberFormat="1" applyFont="1" applyBorder="1" applyAlignment="1">
      <alignment horizontal="center" vertical="center" wrapText="1"/>
    </xf>
    <xf numFmtId="0" fontId="10" fillId="0" borderId="0" xfId="14" applyFont="1" applyAlignment="1">
      <alignment horizontal="center" vertical="center"/>
    </xf>
    <xf numFmtId="9" fontId="44" fillId="0" borderId="16" xfId="14" applyNumberFormat="1" applyFont="1" applyBorder="1" applyAlignment="1">
      <alignment horizontal="center" vertical="center" wrapText="1"/>
    </xf>
    <xf numFmtId="0" fontId="10" fillId="0" borderId="0" xfId="14" applyFont="1" applyAlignment="1">
      <alignment horizontal="center"/>
    </xf>
    <xf numFmtId="0" fontId="44" fillId="0" borderId="0" xfId="14" applyFont="1" applyAlignment="1">
      <alignment vertical="center" wrapText="1"/>
    </xf>
    <xf numFmtId="1" fontId="44" fillId="0" borderId="0" xfId="14" applyNumberFormat="1" applyFont="1" applyAlignment="1">
      <alignment horizontal="center" vertical="center"/>
    </xf>
    <xf numFmtId="9" fontId="44" fillId="0" borderId="0" xfId="14" applyNumberFormat="1" applyFont="1" applyAlignment="1">
      <alignment horizontal="center" vertical="center"/>
    </xf>
    <xf numFmtId="168" fontId="46" fillId="49" borderId="26" xfId="14" applyNumberFormat="1" applyFont="1" applyFill="1" applyBorder="1" applyAlignment="1">
      <alignment horizontal="center" vertical="center" wrapText="1"/>
    </xf>
    <xf numFmtId="0" fontId="41" fillId="42" borderId="26" xfId="14" applyFont="1" applyFill="1" applyBorder="1" applyAlignment="1">
      <alignment horizontal="center" vertical="center" wrapText="1"/>
    </xf>
    <xf numFmtId="0" fontId="41" fillId="48" borderId="26" xfId="14" applyFont="1" applyFill="1" applyBorder="1" applyAlignment="1">
      <alignment horizontal="center" vertical="center" wrapText="1"/>
    </xf>
    <xf numFmtId="0" fontId="41" fillId="44" borderId="26" xfId="14" applyFont="1" applyFill="1" applyBorder="1" applyAlignment="1">
      <alignment horizontal="center" vertical="center" wrapText="1"/>
    </xf>
    <xf numFmtId="1" fontId="44" fillId="0" borderId="1" xfId="14" applyNumberFormat="1" applyFont="1" applyBorder="1" applyAlignment="1">
      <alignment vertical="center" wrapText="1"/>
    </xf>
    <xf numFmtId="0" fontId="26" fillId="47" borderId="0" xfId="14" applyFill="1" applyAlignment="1">
      <alignment horizontal="center"/>
    </xf>
    <xf numFmtId="1" fontId="44" fillId="0" borderId="0" xfId="14" applyNumberFormat="1" applyFont="1" applyAlignment="1">
      <alignment horizontal="center" vertical="center" wrapText="1"/>
    </xf>
    <xf numFmtId="0" fontId="40" fillId="0" borderId="0" xfId="14" applyFont="1" applyAlignment="1">
      <alignment vertical="center" wrapText="1"/>
    </xf>
    <xf numFmtId="14" fontId="44" fillId="0" borderId="1" xfId="14" applyNumberFormat="1" applyFont="1" applyBorder="1" applyAlignment="1">
      <alignment horizontal="center" vertical="center" wrapText="1"/>
    </xf>
    <xf numFmtId="168" fontId="44" fillId="53" borderId="1" xfId="14" applyNumberFormat="1" applyFont="1" applyFill="1" applyBorder="1" applyAlignment="1">
      <alignment horizontal="center" vertical="center" wrapText="1"/>
    </xf>
    <xf numFmtId="14" fontId="44" fillId="53" borderId="1" xfId="14" applyNumberFormat="1" applyFont="1" applyFill="1" applyBorder="1" applyAlignment="1">
      <alignment horizontal="center" vertical="center" wrapText="1"/>
    </xf>
    <xf numFmtId="1" fontId="10" fillId="0" borderId="1" xfId="14" applyNumberFormat="1" applyFont="1" applyBorder="1" applyAlignment="1">
      <alignment horizontal="center" vertical="center" wrapText="1"/>
    </xf>
    <xf numFmtId="14" fontId="10" fillId="0" borderId="1" xfId="14" applyNumberFormat="1" applyFont="1" applyBorder="1" applyAlignment="1">
      <alignment horizontal="center" vertical="center" wrapText="1"/>
    </xf>
    <xf numFmtId="168" fontId="10" fillId="0" borderId="1" xfId="14" applyNumberFormat="1" applyFont="1" applyBorder="1" applyAlignment="1">
      <alignment horizontal="center" vertical="center" wrapText="1"/>
    </xf>
    <xf numFmtId="14" fontId="44" fillId="0" borderId="1" xfId="14" applyNumberFormat="1" applyFont="1" applyBorder="1" applyAlignment="1">
      <alignment horizontal="center" vertical="center"/>
    </xf>
    <xf numFmtId="0" fontId="22" fillId="0" borderId="1" xfId="0" applyFont="1" applyBorder="1" applyAlignment="1">
      <alignment horizontal="justify" vertical="center"/>
    </xf>
    <xf numFmtId="1" fontId="22" fillId="0" borderId="1" xfId="14" applyNumberFormat="1" applyFont="1" applyBorder="1" applyAlignment="1">
      <alignment horizontal="center" vertical="center" wrapText="1"/>
    </xf>
    <xf numFmtId="0" fontId="40" fillId="0" borderId="27" xfId="14" applyFont="1" applyBorder="1" applyAlignment="1">
      <alignment horizontal="center" vertical="center" wrapText="1"/>
    </xf>
    <xf numFmtId="0" fontId="44" fillId="0" borderId="20" xfId="14" applyFont="1" applyBorder="1" applyAlignment="1">
      <alignment horizontal="center" vertical="center" wrapText="1"/>
    </xf>
    <xf numFmtId="169" fontId="44" fillId="0" borderId="0" xfId="14" applyNumberFormat="1" applyFont="1" applyAlignment="1">
      <alignment horizontal="center" vertical="center" wrapText="1"/>
    </xf>
    <xf numFmtId="9" fontId="44" fillId="0" borderId="0" xfId="14" applyNumberFormat="1" applyFont="1" applyAlignment="1">
      <alignment vertical="center"/>
    </xf>
    <xf numFmtId="0" fontId="7" fillId="41" borderId="28" xfId="12" applyFont="1" applyFill="1" applyBorder="1" applyAlignment="1">
      <alignment horizontal="center" vertical="center" wrapText="1"/>
    </xf>
    <xf numFmtId="9" fontId="44" fillId="53" borderId="27" xfId="14" applyNumberFormat="1" applyFont="1" applyFill="1" applyBorder="1" applyAlignment="1">
      <alignment horizontal="center" vertical="center" wrapText="1"/>
    </xf>
    <xf numFmtId="9" fontId="44" fillId="53" borderId="1" xfId="14" applyNumberFormat="1" applyFont="1" applyFill="1" applyBorder="1" applyAlignment="1">
      <alignment horizontal="center" vertical="center" wrapText="1"/>
    </xf>
    <xf numFmtId="9" fontId="44" fillId="0" borderId="23" xfId="14" applyNumberFormat="1" applyFont="1" applyBorder="1" applyAlignment="1">
      <alignment horizontal="center" vertical="center" wrapText="1"/>
    </xf>
    <xf numFmtId="9" fontId="44" fillId="53" borderId="21" xfId="14" applyNumberFormat="1" applyFont="1" applyFill="1" applyBorder="1" applyAlignment="1">
      <alignment horizontal="center" vertical="center" wrapText="1"/>
    </xf>
    <xf numFmtId="9" fontId="44" fillId="53" borderId="24" xfId="14" applyNumberFormat="1" applyFont="1" applyFill="1" applyBorder="1" applyAlignment="1">
      <alignment horizontal="center" vertical="center" wrapText="1"/>
    </xf>
    <xf numFmtId="169" fontId="44" fillId="53" borderId="24" xfId="14" applyNumberFormat="1" applyFont="1" applyFill="1" applyBorder="1" applyAlignment="1">
      <alignment horizontal="center" vertical="center" wrapText="1"/>
    </xf>
    <xf numFmtId="9" fontId="44" fillId="0" borderId="5" xfId="14" applyNumberFormat="1" applyFont="1" applyBorder="1" applyAlignment="1">
      <alignment horizontal="center" vertical="center" wrapText="1"/>
    </xf>
    <xf numFmtId="0" fontId="44" fillId="0" borderId="29" xfId="14" applyFont="1" applyBorder="1" applyAlignment="1">
      <alignment horizontal="center" vertical="center" wrapText="1"/>
    </xf>
    <xf numFmtId="1" fontId="44" fillId="0" borderId="10" xfId="14" applyNumberFormat="1" applyFont="1" applyBorder="1" applyAlignment="1">
      <alignment horizontal="center" vertical="center"/>
    </xf>
    <xf numFmtId="0" fontId="44" fillId="0" borderId="1" xfId="14" applyFont="1" applyBorder="1" applyAlignment="1">
      <alignment horizontal="center" vertical="center" wrapText="1"/>
    </xf>
    <xf numFmtId="0" fontId="44" fillId="53" borderId="1" xfId="14" applyFont="1" applyFill="1" applyBorder="1" applyAlignment="1">
      <alignment horizontal="center" vertical="center" wrapText="1"/>
    </xf>
    <xf numFmtId="0" fontId="26" fillId="0" borderId="0" xfId="14" applyAlignment="1">
      <alignment vertical="center"/>
    </xf>
    <xf numFmtId="0" fontId="26" fillId="0" borderId="1" xfId="14" applyBorder="1" applyAlignment="1">
      <alignment vertical="center" wrapText="1"/>
    </xf>
    <xf numFmtId="0" fontId="26" fillId="0" borderId="1" xfId="14" applyBorder="1" applyAlignment="1">
      <alignment horizontal="center" vertical="center" wrapText="1"/>
    </xf>
    <xf numFmtId="14" fontId="26" fillId="0" borderId="1" xfId="14" applyNumberFormat="1" applyBorder="1" applyAlignment="1">
      <alignment horizontal="center" vertical="center"/>
    </xf>
    <xf numFmtId="0" fontId="26" fillId="0" borderId="1" xfId="14" applyBorder="1" applyAlignment="1">
      <alignment horizontal="center" vertical="center"/>
    </xf>
    <xf numFmtId="1" fontId="44" fillId="0" borderId="0" xfId="14" applyNumberFormat="1" applyFont="1" applyAlignment="1">
      <alignment horizontal="justify" vertical="center" wrapText="1"/>
    </xf>
    <xf numFmtId="1" fontId="49" fillId="0" borderId="1" xfId="16" applyNumberFormat="1" applyBorder="1" applyAlignment="1">
      <alignment horizontal="center" vertical="center" wrapText="1"/>
    </xf>
    <xf numFmtId="0" fontId="49" fillId="0" borderId="0" xfId="16" applyAlignment="1">
      <alignment wrapText="1"/>
    </xf>
    <xf numFmtId="14" fontId="26" fillId="0" borderId="1" xfId="14" applyNumberFormat="1" applyBorder="1" applyAlignment="1">
      <alignment horizontal="center" vertical="center" wrapText="1"/>
    </xf>
    <xf numFmtId="1" fontId="49" fillId="0" borderId="26" xfId="16" applyNumberFormat="1" applyBorder="1" applyAlignment="1">
      <alignment horizontal="center" vertical="center" wrapText="1"/>
    </xf>
    <xf numFmtId="1" fontId="44" fillId="0" borderId="4" xfId="14" applyNumberFormat="1" applyFont="1" applyBorder="1" applyAlignment="1">
      <alignment horizontal="justify" vertical="center" wrapText="1"/>
    </xf>
    <xf numFmtId="14" fontId="26" fillId="53" borderId="0" xfId="14" applyNumberFormat="1" applyFill="1" applyAlignment="1">
      <alignment horizontal="center" vertical="center"/>
    </xf>
    <xf numFmtId="1" fontId="44" fillId="0" borderId="10" xfId="14" applyNumberFormat="1" applyFont="1" applyBorder="1" applyAlignment="1">
      <alignment horizontal="justify" vertical="center" wrapText="1"/>
    </xf>
    <xf numFmtId="1" fontId="44" fillId="0" borderId="16" xfId="14" applyNumberFormat="1" applyFont="1" applyBorder="1" applyAlignment="1">
      <alignment horizontal="center" vertical="center" wrapText="1"/>
    </xf>
    <xf numFmtId="0" fontId="10" fillId="0" borderId="0" xfId="14" applyFont="1" applyAlignment="1">
      <alignment vertical="center"/>
    </xf>
    <xf numFmtId="0" fontId="49" fillId="0" borderId="1" xfId="16" applyBorder="1" applyAlignment="1">
      <alignment wrapText="1"/>
    </xf>
    <xf numFmtId="0" fontId="7" fillId="4" borderId="1" xfId="0" applyFont="1" applyFill="1" applyBorder="1" applyAlignment="1">
      <alignment horizontal="center" vertical="center"/>
    </xf>
    <xf numFmtId="0" fontId="0" fillId="0" borderId="1" xfId="0" applyBorder="1" applyAlignment="1">
      <alignment vertical="center" wrapText="1"/>
    </xf>
    <xf numFmtId="0" fontId="43" fillId="36" borderId="1" xfId="0" applyFont="1" applyFill="1" applyBorder="1" applyAlignment="1">
      <alignment horizontal="justify" vertical="center" wrapText="1"/>
    </xf>
    <xf numFmtId="0" fontId="43" fillId="0" borderId="1" xfId="0" applyFont="1" applyBorder="1" applyAlignment="1">
      <alignment horizontal="center" vertical="center" wrapText="1"/>
    </xf>
    <xf numFmtId="0" fontId="7" fillId="41" borderId="27" xfId="17" applyFont="1" applyFill="1" applyBorder="1" applyAlignment="1">
      <alignment horizontal="center" vertical="center" wrapText="1"/>
    </xf>
    <xf numFmtId="0" fontId="7" fillId="41" borderId="1" xfId="17" applyFont="1" applyFill="1" applyBorder="1" applyAlignment="1">
      <alignment horizontal="center" vertical="center" wrapText="1"/>
    </xf>
    <xf numFmtId="0" fontId="10" fillId="0" borderId="27" xfId="17" applyFont="1" applyBorder="1" applyAlignment="1">
      <alignment horizontal="justify" vertical="center" wrapText="1"/>
    </xf>
    <xf numFmtId="9" fontId="10" fillId="0" borderId="1" xfId="17" applyNumberFormat="1" applyFont="1" applyBorder="1" applyAlignment="1">
      <alignment horizontal="center" vertical="center" wrapText="1"/>
    </xf>
    <xf numFmtId="0" fontId="10" fillId="0" borderId="19" xfId="17" applyFont="1" applyBorder="1" applyAlignment="1">
      <alignment horizontal="justify" vertical="center" wrapText="1"/>
    </xf>
    <xf numFmtId="9" fontId="10" fillId="0" borderId="4" xfId="17" applyNumberFormat="1" applyFont="1" applyBorder="1" applyAlignment="1">
      <alignment horizontal="center" vertical="center" wrapText="1"/>
    </xf>
    <xf numFmtId="0" fontId="10" fillId="0" borderId="0" xfId="17" applyFont="1" applyAlignment="1">
      <alignment horizontal="justify" vertical="center" wrapText="1"/>
    </xf>
    <xf numFmtId="9" fontId="10" fillId="0" borderId="0" xfId="17" applyNumberFormat="1" applyFont="1" applyAlignment="1">
      <alignment horizontal="center" vertical="center" wrapText="1"/>
    </xf>
    <xf numFmtId="0" fontId="10" fillId="0" borderId="1" xfId="17" applyFont="1" applyBorder="1" applyAlignment="1">
      <alignment horizontal="justify" vertical="center" wrapText="1"/>
    </xf>
    <xf numFmtId="0" fontId="40" fillId="0" borderId="1" xfId="14" applyFont="1" applyBorder="1" applyAlignment="1">
      <alignment horizontal="center" vertical="center" wrapText="1"/>
    </xf>
    <xf numFmtId="0" fontId="40" fillId="0" borderId="4" xfId="14" applyFont="1" applyBorder="1" applyAlignment="1">
      <alignment horizontal="center" vertical="center" wrapText="1"/>
    </xf>
    <xf numFmtId="9" fontId="44" fillId="0" borderId="1" xfId="14" applyNumberFormat="1" applyFont="1" applyBorder="1" applyAlignment="1">
      <alignment horizontal="center" vertical="center" wrapText="1"/>
    </xf>
    <xf numFmtId="1" fontId="44" fillId="0" borderId="1" xfId="14" applyNumberFormat="1" applyFont="1" applyBorder="1" applyAlignment="1">
      <alignment horizontal="center" vertical="center" wrapText="1"/>
    </xf>
    <xf numFmtId="1" fontId="44" fillId="0" borderId="4" xfId="14" applyNumberFormat="1" applyFont="1" applyBorder="1" applyAlignment="1">
      <alignment horizontal="center" vertical="center" wrapText="1"/>
    </xf>
    <xf numFmtId="1" fontId="44" fillId="0" borderId="10" xfId="14" applyNumberFormat="1" applyFont="1" applyBorder="1" applyAlignment="1">
      <alignment horizontal="center" vertical="center" wrapText="1"/>
    </xf>
    <xf numFmtId="169" fontId="44" fillId="0" borderId="1" xfId="14" applyNumberFormat="1" applyFont="1" applyBorder="1" applyAlignment="1">
      <alignment horizontal="center" vertical="center" wrapText="1"/>
    </xf>
    <xf numFmtId="169" fontId="44" fillId="0" borderId="4" xfId="14" applyNumberFormat="1" applyFont="1" applyBorder="1" applyAlignment="1">
      <alignment horizontal="center" vertical="center" wrapText="1"/>
    </xf>
    <xf numFmtId="1" fontId="44" fillId="53" borderId="4" xfId="14" applyNumberFormat="1" applyFont="1" applyFill="1" applyBorder="1" applyAlignment="1">
      <alignment horizontal="center" vertical="center" wrapText="1"/>
    </xf>
    <xf numFmtId="9" fontId="44" fillId="0" borderId="22" xfId="14" applyNumberFormat="1" applyFont="1" applyBorder="1" applyAlignment="1">
      <alignment horizontal="center" vertical="center" wrapText="1"/>
    </xf>
    <xf numFmtId="9" fontId="44" fillId="0" borderId="29" xfId="14" applyNumberFormat="1" applyFont="1" applyBorder="1" applyAlignment="1">
      <alignment horizontal="center" vertical="center" wrapText="1"/>
    </xf>
    <xf numFmtId="9" fontId="44" fillId="0" borderId="28" xfId="14" applyNumberFormat="1" applyFont="1" applyBorder="1" applyAlignment="1">
      <alignment horizontal="center" vertical="center" wrapText="1"/>
    </xf>
    <xf numFmtId="9" fontId="44" fillId="0" borderId="21" xfId="14" applyNumberFormat="1" applyFont="1" applyBorder="1" applyAlignment="1">
      <alignment horizontal="center" vertical="center" wrapText="1"/>
    </xf>
    <xf numFmtId="9" fontId="44" fillId="0" borderId="19" xfId="14" applyNumberFormat="1" applyFont="1" applyBorder="1" applyAlignment="1">
      <alignment horizontal="center" vertical="center" wrapText="1"/>
    </xf>
    <xf numFmtId="9" fontId="44" fillId="0" borderId="27" xfId="14" applyNumberFormat="1" applyFont="1" applyBorder="1" applyAlignment="1">
      <alignment horizontal="center" vertical="center" wrapText="1"/>
    </xf>
    <xf numFmtId="169" fontId="44" fillId="0" borderId="29" xfId="14" applyNumberFormat="1" applyFont="1" applyBorder="1" applyAlignment="1">
      <alignment horizontal="center" vertical="center" wrapText="1"/>
    </xf>
    <xf numFmtId="169" fontId="44" fillId="0" borderId="28" xfId="14" applyNumberFormat="1" applyFont="1" applyBorder="1" applyAlignment="1">
      <alignment horizontal="center" vertical="center" wrapText="1"/>
    </xf>
    <xf numFmtId="0" fontId="40" fillId="53" borderId="4" xfId="14" applyFont="1" applyFill="1" applyBorder="1" applyAlignment="1">
      <alignment horizontal="center" vertical="center" wrapText="1"/>
    </xf>
    <xf numFmtId="168" fontId="46" fillId="49" borderId="24" xfId="14" applyNumberFormat="1" applyFont="1" applyFill="1" applyBorder="1" applyAlignment="1">
      <alignment horizontal="center" vertical="center" wrapText="1"/>
    </xf>
    <xf numFmtId="1" fontId="44" fillId="53" borderId="1" xfId="14" applyNumberFormat="1" applyFont="1" applyFill="1" applyBorder="1" applyAlignment="1">
      <alignment horizontal="center" vertical="center" wrapText="1"/>
    </xf>
    <xf numFmtId="0" fontId="10" fillId="0" borderId="1" xfId="14" applyFont="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justify" wrapText="1"/>
    </xf>
    <xf numFmtId="14" fontId="26" fillId="0" borderId="0" xfId="14" applyNumberFormat="1" applyAlignment="1">
      <alignment horizontal="center" vertical="center"/>
    </xf>
    <xf numFmtId="0" fontId="10" fillId="53" borderId="3" xfId="14" applyFont="1" applyFill="1" applyBorder="1" applyAlignment="1">
      <alignment horizontal="justify" vertical="center" wrapText="1"/>
    </xf>
    <xf numFmtId="0" fontId="7" fillId="31" borderId="3" xfId="0" applyFont="1" applyFill="1" applyBorder="1" applyAlignment="1">
      <alignment horizontal="center" vertical="center" wrapText="1"/>
    </xf>
    <xf numFmtId="0" fontId="7" fillId="31" borderId="5" xfId="0" applyFont="1" applyFill="1" applyBorder="1" applyAlignment="1">
      <alignment horizontal="center" vertical="center" wrapText="1"/>
    </xf>
    <xf numFmtId="0" fontId="7" fillId="31" borderId="6" xfId="0" applyFont="1" applyFill="1" applyBorder="1" applyAlignment="1">
      <alignment horizontal="center" vertical="center" wrapText="1"/>
    </xf>
    <xf numFmtId="0" fontId="16" fillId="32" borderId="1" xfId="0" applyFont="1" applyFill="1" applyBorder="1" applyAlignment="1">
      <alignment horizontal="left" vertical="center" wrapText="1"/>
    </xf>
    <xf numFmtId="0" fontId="17" fillId="32" borderId="1" xfId="0" applyFont="1" applyFill="1" applyBorder="1" applyAlignment="1">
      <alignment horizontal="left" vertical="center" wrapText="1"/>
    </xf>
    <xf numFmtId="0" fontId="15" fillId="32" borderId="1" xfId="0" applyFont="1" applyFill="1" applyBorder="1" applyAlignment="1">
      <alignment horizontal="center" vertical="center"/>
    </xf>
    <xf numFmtId="0" fontId="14" fillId="32" borderId="3" xfId="0" applyFont="1" applyFill="1" applyBorder="1" applyAlignment="1">
      <alignment horizontal="center" vertical="center"/>
    </xf>
    <xf numFmtId="0" fontId="14" fillId="32" borderId="5" xfId="0" applyFont="1" applyFill="1" applyBorder="1" applyAlignment="1">
      <alignment horizontal="center" vertical="center"/>
    </xf>
    <xf numFmtId="0" fontId="14" fillId="32" borderId="6" xfId="0" applyFont="1" applyFill="1" applyBorder="1" applyAlignment="1">
      <alignment horizontal="center" vertical="center"/>
    </xf>
    <xf numFmtId="0" fontId="15" fillId="32" borderId="3" xfId="0" applyFont="1" applyFill="1" applyBorder="1" applyAlignment="1">
      <alignment horizontal="center" vertical="center"/>
    </xf>
    <xf numFmtId="0" fontId="15" fillId="32" borderId="5" xfId="0" applyFont="1" applyFill="1" applyBorder="1" applyAlignment="1">
      <alignment horizontal="center" vertical="center"/>
    </xf>
    <xf numFmtId="0" fontId="15" fillId="32" borderId="6" xfId="0" applyFont="1" applyFill="1" applyBorder="1" applyAlignment="1">
      <alignment horizontal="center" vertical="center"/>
    </xf>
    <xf numFmtId="0" fontId="10" fillId="25" borderId="4" xfId="0" applyFont="1" applyFill="1" applyBorder="1" applyAlignment="1">
      <alignment horizontal="center" vertical="center" wrapText="1"/>
    </xf>
    <xf numFmtId="0" fontId="10" fillId="25" borderId="10" xfId="0" applyFont="1" applyFill="1" applyBorder="1" applyAlignment="1">
      <alignment horizontal="center" vertical="center" wrapText="1"/>
    </xf>
    <xf numFmtId="166" fontId="10" fillId="25" borderId="4" xfId="0" applyNumberFormat="1" applyFont="1" applyFill="1" applyBorder="1" applyAlignment="1">
      <alignment horizontal="center" vertical="center" wrapText="1"/>
    </xf>
    <xf numFmtId="166" fontId="10" fillId="25" borderId="10" xfId="0" applyNumberFormat="1"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7" fillId="35" borderId="3" xfId="0" applyFont="1" applyFill="1" applyBorder="1" applyAlignment="1">
      <alignment horizontal="center" vertical="center" wrapText="1"/>
    </xf>
    <xf numFmtId="0" fontId="7" fillId="35" borderId="5"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7" fillId="33" borderId="5" xfId="0" applyFont="1" applyFill="1" applyBorder="1" applyAlignment="1">
      <alignment horizontal="center" vertical="center" wrapText="1"/>
    </xf>
    <xf numFmtId="0" fontId="7" fillId="33" borderId="6" xfId="0" applyFont="1" applyFill="1" applyBorder="1" applyAlignment="1">
      <alignment horizontal="center" vertical="center" wrapText="1"/>
    </xf>
    <xf numFmtId="0" fontId="7" fillId="29" borderId="3" xfId="0" applyFont="1" applyFill="1" applyBorder="1" applyAlignment="1">
      <alignment horizontal="center" vertical="center" wrapText="1"/>
    </xf>
    <xf numFmtId="0" fontId="7" fillId="29" borderId="5" xfId="0" applyFont="1" applyFill="1" applyBorder="1" applyAlignment="1">
      <alignment horizontal="center" vertical="center" wrapText="1"/>
    </xf>
    <xf numFmtId="0" fontId="7" fillId="29" borderId="6"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30" borderId="3" xfId="0" applyFont="1" applyFill="1" applyBorder="1" applyAlignment="1">
      <alignment horizontal="center" vertical="center" wrapText="1"/>
    </xf>
    <xf numFmtId="0" fontId="7" fillId="30" borderId="5"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24" fillId="38" borderId="11" xfId="0" applyFont="1" applyFill="1" applyBorder="1" applyAlignment="1">
      <alignment horizontal="center" vertical="center" wrapText="1"/>
    </xf>
    <xf numFmtId="0" fontId="24" fillId="38" borderId="1" xfId="0" applyFont="1" applyFill="1" applyBorder="1" applyAlignment="1">
      <alignment horizontal="center" vertical="center" wrapText="1"/>
    </xf>
    <xf numFmtId="0" fontId="24" fillId="38" borderId="12" xfId="0" applyFont="1" applyFill="1" applyBorder="1" applyAlignment="1">
      <alignment horizontal="center" vertical="center" wrapText="1"/>
    </xf>
    <xf numFmtId="0" fontId="22" fillId="28" borderId="12" xfId="0" applyFont="1" applyFill="1" applyBorder="1" applyAlignment="1">
      <alignment horizontal="justify" vertical="center" wrapText="1"/>
    </xf>
    <xf numFmtId="0" fontId="22" fillId="28" borderId="11" xfId="0" applyFont="1" applyFill="1" applyBorder="1" applyAlignment="1">
      <alignment horizontal="center" vertical="center" wrapText="1"/>
    </xf>
    <xf numFmtId="0" fontId="22" fillId="28" borderId="11" xfId="0" applyFont="1" applyFill="1" applyBorder="1" applyAlignment="1">
      <alignment horizontal="center" vertical="center"/>
    </xf>
    <xf numFmtId="0" fontId="21" fillId="28" borderId="1" xfId="0" applyFont="1" applyFill="1" applyBorder="1" applyAlignment="1">
      <alignment horizontal="justify" vertical="center" wrapText="1"/>
    </xf>
    <xf numFmtId="0" fontId="22" fillId="28"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7" fillId="54" borderId="41" xfId="0" applyFont="1" applyFill="1" applyBorder="1" applyAlignment="1">
      <alignment horizontal="center" vertical="center"/>
    </xf>
    <xf numFmtId="0" fontId="7" fillId="54" borderId="0" xfId="0" applyFont="1" applyFill="1" applyAlignment="1">
      <alignment horizontal="center" vertical="center"/>
    </xf>
    <xf numFmtId="0" fontId="7" fillId="54" borderId="9" xfId="0" applyFont="1" applyFill="1" applyBorder="1" applyAlignment="1">
      <alignment horizontal="center" vertical="center"/>
    </xf>
    <xf numFmtId="0" fontId="7" fillId="54" borderId="7" xfId="0" applyFont="1" applyFill="1" applyBorder="1" applyAlignment="1">
      <alignment horizontal="center" vertical="center"/>
    </xf>
    <xf numFmtId="0" fontId="8" fillId="10" borderId="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2" fillId="0" borderId="19" xfId="12" applyFont="1" applyBorder="1" applyAlignment="1">
      <alignment vertical="center"/>
    </xf>
    <xf numFmtId="0" fontId="10" fillId="0" borderId="0" xfId="12" applyFont="1" applyAlignment="1">
      <alignment vertical="center"/>
    </xf>
    <xf numFmtId="0" fontId="12" fillId="0" borderId="20" xfId="12" applyFont="1" applyBorder="1" applyAlignment="1">
      <alignment vertical="center"/>
    </xf>
    <xf numFmtId="0" fontId="33" fillId="39" borderId="18" xfId="12" applyFont="1" applyFill="1" applyBorder="1" applyAlignment="1">
      <alignment horizontal="center" vertical="center" wrapText="1"/>
    </xf>
    <xf numFmtId="0" fontId="28" fillId="0" borderId="17" xfId="12" applyFont="1" applyBorder="1"/>
    <xf numFmtId="0" fontId="28" fillId="0" borderId="25" xfId="12" applyFont="1" applyBorder="1"/>
    <xf numFmtId="0" fontId="33" fillId="39" borderId="18" xfId="12" applyFont="1" applyFill="1" applyBorder="1" applyAlignment="1">
      <alignment horizontal="center" vertical="center"/>
    </xf>
    <xf numFmtId="0" fontId="33" fillId="41" borderId="18" xfId="12" applyFont="1" applyFill="1" applyBorder="1" applyAlignment="1">
      <alignment horizontal="center" vertical="center" wrapText="1"/>
    </xf>
    <xf numFmtId="0" fontId="34" fillId="40" borderId="24" xfId="12" applyFont="1" applyFill="1" applyBorder="1" applyAlignment="1">
      <alignment horizontal="center" vertical="center" wrapText="1"/>
    </xf>
    <xf numFmtId="0" fontId="28" fillId="0" borderId="28" xfId="12" applyFont="1" applyBorder="1"/>
    <xf numFmtId="0" fontId="33" fillId="41" borderId="17" xfId="12" applyFont="1" applyFill="1" applyBorder="1" applyAlignment="1">
      <alignment horizontal="center" vertical="center" wrapText="1"/>
    </xf>
    <xf numFmtId="0" fontId="27" fillId="39" borderId="0" xfId="12" applyFont="1" applyFill="1" applyAlignment="1">
      <alignment horizontal="center" vertical="center"/>
    </xf>
    <xf numFmtId="0" fontId="28" fillId="0" borderId="0" xfId="12" applyFont="1"/>
    <xf numFmtId="0" fontId="29" fillId="40" borderId="15" xfId="12" applyFont="1" applyFill="1" applyBorder="1" applyAlignment="1">
      <alignment horizontal="center" vertical="center" wrapText="1"/>
    </xf>
    <xf numFmtId="0" fontId="28" fillId="0" borderId="15" xfId="12" applyFont="1" applyBorder="1"/>
    <xf numFmtId="0" fontId="28" fillId="0" borderId="16" xfId="12" applyFont="1" applyBorder="1"/>
    <xf numFmtId="0" fontId="30" fillId="41" borderId="17" xfId="12" applyFont="1" applyFill="1" applyBorder="1" applyAlignment="1">
      <alignment horizontal="center" vertical="center" wrapText="1"/>
    </xf>
    <xf numFmtId="0" fontId="31" fillId="39" borderId="18" xfId="12" applyFont="1" applyFill="1" applyBorder="1" applyAlignment="1">
      <alignment horizontal="center" vertical="center"/>
    </xf>
    <xf numFmtId="0" fontId="32" fillId="41" borderId="19" xfId="12" applyFont="1" applyFill="1" applyBorder="1" applyAlignment="1">
      <alignment horizontal="center" vertical="center" wrapText="1"/>
    </xf>
    <xf numFmtId="0" fontId="28" fillId="0" borderId="20" xfId="12" applyFont="1" applyBorder="1"/>
    <xf numFmtId="0" fontId="28" fillId="0" borderId="27" xfId="12" applyFont="1" applyBorder="1"/>
    <xf numFmtId="0" fontId="33" fillId="39" borderId="21" xfId="12" applyFont="1" applyFill="1" applyBorder="1" applyAlignment="1">
      <alignment horizontal="center" vertical="center" wrapText="1"/>
    </xf>
    <xf numFmtId="0" fontId="28" fillId="0" borderId="22" xfId="12" applyFont="1" applyBorder="1"/>
    <xf numFmtId="0" fontId="28" fillId="0" borderId="23" xfId="12" applyFont="1" applyBorder="1"/>
    <xf numFmtId="0" fontId="34" fillId="40" borderId="24" xfId="12" applyFont="1" applyFill="1" applyBorder="1" applyAlignment="1">
      <alignment horizontal="center" vertical="center"/>
    </xf>
    <xf numFmtId="9" fontId="44" fillId="0" borderId="1" xfId="14" applyNumberFormat="1" applyFont="1" applyBorder="1" applyAlignment="1">
      <alignment horizontal="center" vertical="center" wrapText="1"/>
    </xf>
    <xf numFmtId="9" fontId="44" fillId="0" borderId="6" xfId="14" applyNumberFormat="1" applyFont="1" applyBorder="1" applyAlignment="1">
      <alignment horizontal="center" vertical="center" wrapText="1"/>
    </xf>
    <xf numFmtId="9" fontId="44" fillId="0" borderId="4" xfId="14" applyNumberFormat="1" applyFont="1" applyBorder="1" applyAlignment="1">
      <alignment horizontal="center" vertical="center" wrapText="1"/>
    </xf>
    <xf numFmtId="9" fontId="44" fillId="0" borderId="30" xfId="14" applyNumberFormat="1" applyFont="1" applyBorder="1" applyAlignment="1">
      <alignment horizontal="center" vertical="center" wrapText="1"/>
    </xf>
    <xf numFmtId="9" fontId="44" fillId="0" borderId="10" xfId="14" applyNumberFormat="1" applyFont="1" applyBorder="1" applyAlignment="1">
      <alignment horizontal="center" vertical="center" wrapText="1"/>
    </xf>
    <xf numFmtId="9" fontId="44" fillId="0" borderId="31" xfId="14" applyNumberFormat="1" applyFont="1" applyBorder="1" applyAlignment="1">
      <alignment horizontal="center" vertical="center" wrapText="1"/>
    </xf>
    <xf numFmtId="9" fontId="44" fillId="0" borderId="0" xfId="14" applyNumberFormat="1" applyFont="1" applyAlignment="1">
      <alignment horizontal="center" vertical="center" wrapText="1"/>
    </xf>
    <xf numFmtId="0" fontId="40" fillId="0" borderId="1" xfId="14" applyFont="1" applyBorder="1" applyAlignment="1">
      <alignment horizontal="center" vertical="center" wrapText="1"/>
    </xf>
    <xf numFmtId="1" fontId="44" fillId="0" borderId="1" xfId="14" applyNumberFormat="1" applyFont="1" applyBorder="1" applyAlignment="1">
      <alignment horizontal="center" vertical="center" wrapText="1"/>
    </xf>
    <xf numFmtId="0" fontId="26" fillId="0" borderId="4" xfId="14" applyBorder="1" applyAlignment="1">
      <alignment horizontal="center" vertical="center" wrapText="1"/>
    </xf>
    <xf numFmtId="0" fontId="26" fillId="0" borderId="30" xfId="14" applyBorder="1" applyAlignment="1">
      <alignment horizontal="center" vertical="center" wrapText="1"/>
    </xf>
    <xf numFmtId="0" fontId="26" fillId="0" borderId="10" xfId="14" applyBorder="1" applyAlignment="1">
      <alignment horizontal="center" vertical="center" wrapText="1"/>
    </xf>
    <xf numFmtId="0" fontId="26" fillId="0" borderId="42" xfId="14" applyBorder="1" applyAlignment="1">
      <alignment horizontal="center" vertical="center" wrapText="1"/>
    </xf>
    <xf numFmtId="0" fontId="26" fillId="0" borderId="41" xfId="14" applyBorder="1" applyAlignment="1">
      <alignment horizontal="center" vertical="center" wrapText="1"/>
    </xf>
    <xf numFmtId="0" fontId="26" fillId="0" borderId="9" xfId="14" applyBorder="1" applyAlignment="1">
      <alignment horizontal="center" vertical="center" wrapText="1"/>
    </xf>
    <xf numFmtId="169" fontId="44" fillId="0" borderId="1" xfId="14" applyNumberFormat="1" applyFont="1" applyBorder="1" applyAlignment="1">
      <alignment horizontal="center" vertical="center" wrapText="1"/>
    </xf>
    <xf numFmtId="1" fontId="44" fillId="0" borderId="4" xfId="14" applyNumberFormat="1" applyFont="1" applyBorder="1" applyAlignment="1">
      <alignment horizontal="center" vertical="center" wrapText="1"/>
    </xf>
    <xf numFmtId="1" fontId="44" fillId="0" borderId="30" xfId="14" applyNumberFormat="1" applyFont="1" applyBorder="1" applyAlignment="1">
      <alignment horizontal="center" vertical="center" wrapText="1"/>
    </xf>
    <xf numFmtId="1" fontId="44" fillId="0" borderId="10" xfId="14" applyNumberFormat="1" applyFont="1" applyBorder="1" applyAlignment="1">
      <alignment horizontal="center" vertical="center" wrapText="1"/>
    </xf>
    <xf numFmtId="169" fontId="44" fillId="0" borderId="4" xfId="14" applyNumberFormat="1" applyFont="1" applyBorder="1" applyAlignment="1">
      <alignment horizontal="center" vertical="center" wrapText="1"/>
    </xf>
    <xf numFmtId="169" fontId="44" fillId="0" borderId="30" xfId="14" applyNumberFormat="1" applyFont="1" applyBorder="1" applyAlignment="1">
      <alignment horizontal="center" vertical="center" wrapText="1"/>
    </xf>
    <xf numFmtId="169" fontId="44" fillId="0" borderId="10" xfId="14" applyNumberFormat="1" applyFont="1" applyBorder="1" applyAlignment="1">
      <alignment horizontal="center" vertical="center" wrapText="1"/>
    </xf>
    <xf numFmtId="9" fontId="44" fillId="0" borderId="22" xfId="14" applyNumberFormat="1" applyFont="1" applyBorder="1" applyAlignment="1">
      <alignment horizontal="center" vertical="center" wrapText="1"/>
    </xf>
    <xf numFmtId="0" fontId="45" fillId="0" borderId="0" xfId="14" applyFont="1"/>
    <xf numFmtId="9" fontId="44" fillId="0" borderId="2" xfId="14" applyNumberFormat="1" applyFont="1" applyBorder="1" applyAlignment="1">
      <alignment horizontal="center" vertical="center" wrapText="1"/>
    </xf>
    <xf numFmtId="9" fontId="44" fillId="0" borderId="8" xfId="14" applyNumberFormat="1" applyFont="1" applyBorder="1" applyAlignment="1">
      <alignment horizontal="center" vertical="center" wrapText="1"/>
    </xf>
    <xf numFmtId="0" fontId="40" fillId="0" borderId="4" xfId="14" applyFont="1" applyBorder="1" applyAlignment="1">
      <alignment horizontal="center" vertical="center" wrapText="1"/>
    </xf>
    <xf numFmtId="0" fontId="40" fillId="0" borderId="30" xfId="14" applyFont="1" applyBorder="1" applyAlignment="1">
      <alignment horizontal="center" vertical="center" wrapText="1"/>
    </xf>
    <xf numFmtId="0" fontId="40" fillId="0" borderId="10" xfId="14" applyFont="1" applyBorder="1" applyAlignment="1">
      <alignment horizontal="center" vertical="center" wrapText="1"/>
    </xf>
    <xf numFmtId="0" fontId="45" fillId="0" borderId="1" xfId="14" applyFont="1" applyBorder="1" applyAlignment="1">
      <alignment wrapText="1"/>
    </xf>
    <xf numFmtId="1" fontId="44" fillId="53" borderId="1" xfId="14" applyNumberFormat="1" applyFont="1" applyFill="1" applyBorder="1" applyAlignment="1">
      <alignment horizontal="center" vertical="center" wrapText="1"/>
    </xf>
    <xf numFmtId="9" fontId="44" fillId="0" borderId="1" xfId="14" applyNumberFormat="1" applyFont="1" applyBorder="1" applyAlignment="1">
      <alignment horizontal="center" vertical="center"/>
    </xf>
    <xf numFmtId="0" fontId="45" fillId="0" borderId="1" xfId="14" applyFont="1" applyBorder="1"/>
    <xf numFmtId="9" fontId="44" fillId="0" borderId="32" xfId="14" applyNumberFormat="1" applyFont="1" applyBorder="1" applyAlignment="1">
      <alignment horizontal="center" vertical="center" wrapText="1"/>
    </xf>
    <xf numFmtId="9" fontId="44" fillId="0" borderId="33" xfId="14" applyNumberFormat="1" applyFont="1" applyBorder="1" applyAlignment="1">
      <alignment horizontal="center" vertical="center" wrapText="1"/>
    </xf>
    <xf numFmtId="0" fontId="45" fillId="0" borderId="4" xfId="14" applyFont="1" applyBorder="1" applyAlignment="1">
      <alignment wrapText="1"/>
    </xf>
    <xf numFmtId="9" fontId="44" fillId="0" borderId="34" xfId="14" applyNumberFormat="1" applyFont="1" applyBorder="1" applyAlignment="1">
      <alignment horizontal="center" vertical="center" wrapText="1"/>
    </xf>
    <xf numFmtId="9" fontId="44" fillId="0" borderId="35" xfId="14" applyNumberFormat="1" applyFont="1" applyBorder="1" applyAlignment="1">
      <alignment horizontal="center" vertical="center" wrapText="1"/>
    </xf>
    <xf numFmtId="9" fontId="44" fillId="0" borderId="36" xfId="14" applyNumberFormat="1" applyFont="1" applyBorder="1" applyAlignment="1">
      <alignment horizontal="center" vertical="center" wrapText="1"/>
    </xf>
    <xf numFmtId="9" fontId="44" fillId="0" borderId="37" xfId="14" applyNumberFormat="1" applyFont="1" applyBorder="1" applyAlignment="1">
      <alignment horizontal="center" vertical="center" wrapText="1"/>
    </xf>
    <xf numFmtId="9" fontId="44" fillId="0" borderId="38" xfId="14" applyNumberFormat="1" applyFont="1" applyBorder="1" applyAlignment="1">
      <alignment horizontal="center" vertical="center" wrapText="1"/>
    </xf>
    <xf numFmtId="9" fontId="44" fillId="0" borderId="39" xfId="14" applyNumberFormat="1" applyFont="1" applyBorder="1" applyAlignment="1">
      <alignment horizontal="center" vertical="center" wrapText="1"/>
    </xf>
    <xf numFmtId="9" fontId="44" fillId="0" borderId="40" xfId="14" applyNumberFormat="1" applyFont="1" applyBorder="1" applyAlignment="1">
      <alignment horizontal="center" vertical="center" wrapText="1"/>
    </xf>
    <xf numFmtId="9" fontId="44" fillId="0" borderId="21" xfId="14" applyNumberFormat="1" applyFont="1" applyBorder="1" applyAlignment="1">
      <alignment horizontal="center" vertical="center" wrapText="1"/>
    </xf>
    <xf numFmtId="9" fontId="44" fillId="0" borderId="19" xfId="14" applyNumberFormat="1" applyFont="1" applyBorder="1" applyAlignment="1">
      <alignment horizontal="center" vertical="center" wrapText="1"/>
    </xf>
    <xf numFmtId="169" fontId="44" fillId="0" borderId="29" xfId="14" applyNumberFormat="1" applyFont="1" applyBorder="1" applyAlignment="1">
      <alignment horizontal="center" vertical="center" wrapText="1"/>
    </xf>
    <xf numFmtId="9" fontId="44" fillId="0" borderId="24" xfId="14" applyNumberFormat="1" applyFont="1" applyBorder="1" applyAlignment="1">
      <alignment horizontal="center" vertical="center" wrapText="1"/>
    </xf>
    <xf numFmtId="9" fontId="44" fillId="0" borderId="29" xfId="14" applyNumberFormat="1" applyFont="1" applyBorder="1" applyAlignment="1">
      <alignment horizontal="center" vertical="center" wrapText="1"/>
    </xf>
    <xf numFmtId="9" fontId="44" fillId="53" borderId="4" xfId="14" applyNumberFormat="1" applyFont="1" applyFill="1" applyBorder="1" applyAlignment="1">
      <alignment horizontal="center" vertical="center" wrapText="1"/>
    </xf>
    <xf numFmtId="9" fontId="44" fillId="53" borderId="10" xfId="14" applyNumberFormat="1" applyFont="1" applyFill="1" applyBorder="1" applyAlignment="1">
      <alignment horizontal="center" vertical="center" wrapText="1"/>
    </xf>
    <xf numFmtId="9" fontId="44" fillId="53" borderId="32" xfId="14" applyNumberFormat="1" applyFont="1" applyFill="1" applyBorder="1" applyAlignment="1">
      <alignment horizontal="center" vertical="center" wrapText="1"/>
    </xf>
    <xf numFmtId="9" fontId="44" fillId="53" borderId="33" xfId="14" applyNumberFormat="1" applyFont="1" applyFill="1" applyBorder="1" applyAlignment="1">
      <alignment horizontal="center" vertical="center" wrapText="1"/>
    </xf>
    <xf numFmtId="1" fontId="44" fillId="53" borderId="4" xfId="14" applyNumberFormat="1" applyFont="1" applyFill="1" applyBorder="1" applyAlignment="1">
      <alignment horizontal="center" vertical="center" wrapText="1"/>
    </xf>
    <xf numFmtId="1" fontId="44" fillId="53" borderId="30" xfId="14" applyNumberFormat="1" applyFont="1" applyFill="1" applyBorder="1" applyAlignment="1">
      <alignment horizontal="center" vertical="center" wrapText="1"/>
    </xf>
    <xf numFmtId="1" fontId="44" fillId="53" borderId="10" xfId="14" applyNumberFormat="1" applyFont="1" applyFill="1" applyBorder="1" applyAlignment="1">
      <alignment horizontal="center" vertical="center" wrapText="1"/>
    </xf>
    <xf numFmtId="0" fontId="40" fillId="53" borderId="4" xfId="14" applyFont="1" applyFill="1" applyBorder="1" applyAlignment="1">
      <alignment horizontal="center" vertical="center" wrapText="1"/>
    </xf>
    <xf numFmtId="0" fontId="40" fillId="53" borderId="10" xfId="14" applyFont="1" applyFill="1" applyBorder="1" applyAlignment="1">
      <alignment horizontal="center" vertical="center" wrapText="1"/>
    </xf>
    <xf numFmtId="169" fontId="44" fillId="53" borderId="4" xfId="14" applyNumberFormat="1" applyFont="1" applyFill="1" applyBorder="1" applyAlignment="1">
      <alignment horizontal="center" vertical="center" wrapText="1"/>
    </xf>
    <xf numFmtId="169" fontId="44" fillId="53" borderId="10" xfId="14" applyNumberFormat="1" applyFont="1" applyFill="1" applyBorder="1" applyAlignment="1">
      <alignment horizontal="center" vertical="center" wrapText="1"/>
    </xf>
    <xf numFmtId="9" fontId="44" fillId="0" borderId="27" xfId="14" applyNumberFormat="1" applyFont="1" applyBorder="1" applyAlignment="1">
      <alignment horizontal="center" vertical="center" wrapText="1"/>
    </xf>
    <xf numFmtId="169" fontId="44" fillId="0" borderId="28" xfId="14" applyNumberFormat="1" applyFont="1" applyBorder="1" applyAlignment="1">
      <alignment horizontal="center" vertical="center" wrapText="1"/>
    </xf>
    <xf numFmtId="9" fontId="44" fillId="0" borderId="28" xfId="14" applyNumberFormat="1" applyFont="1" applyBorder="1" applyAlignment="1">
      <alignment horizontal="center" vertical="center" wrapText="1"/>
    </xf>
    <xf numFmtId="9" fontId="48" fillId="0" borderId="4" xfId="14" applyNumberFormat="1" applyFont="1" applyBorder="1" applyAlignment="1">
      <alignment horizontal="center" vertical="top"/>
    </xf>
    <xf numFmtId="9" fontId="48" fillId="0" borderId="30" xfId="14" applyNumberFormat="1" applyFont="1" applyBorder="1" applyAlignment="1">
      <alignment horizontal="center" vertical="top"/>
    </xf>
    <xf numFmtId="0" fontId="46" fillId="49" borderId="24" xfId="14" applyFont="1" applyFill="1" applyBorder="1" applyAlignment="1">
      <alignment horizontal="center" vertical="center" wrapText="1"/>
    </xf>
    <xf numFmtId="0" fontId="42" fillId="4" borderId="28" xfId="14" applyFont="1" applyFill="1" applyBorder="1"/>
    <xf numFmtId="0" fontId="42" fillId="4" borderId="29" xfId="14" applyFont="1" applyFill="1" applyBorder="1"/>
    <xf numFmtId="0" fontId="47" fillId="49" borderId="18" xfId="14" applyFont="1" applyFill="1" applyBorder="1" applyAlignment="1">
      <alignment horizontal="center" vertical="center" wrapText="1"/>
    </xf>
    <xf numFmtId="0" fontId="42" fillId="4" borderId="17" xfId="14" applyFont="1" applyFill="1" applyBorder="1"/>
    <xf numFmtId="0" fontId="42" fillId="4" borderId="25" xfId="14" applyFont="1" applyFill="1" applyBorder="1"/>
    <xf numFmtId="0" fontId="42" fillId="4" borderId="28" xfId="14" applyFont="1" applyFill="1" applyBorder="1" applyAlignment="1">
      <alignment horizontal="center"/>
    </xf>
    <xf numFmtId="168" fontId="46" fillId="49" borderId="24" xfId="14" applyNumberFormat="1" applyFont="1" applyFill="1" applyBorder="1" applyAlignment="1">
      <alignment horizontal="center" vertical="center" wrapText="1"/>
    </xf>
    <xf numFmtId="168" fontId="46" fillId="49" borderId="18" xfId="14" applyNumberFormat="1" applyFont="1" applyFill="1" applyBorder="1" applyAlignment="1">
      <alignment horizontal="center" vertical="center" wrapText="1"/>
    </xf>
    <xf numFmtId="0" fontId="7" fillId="49" borderId="18" xfId="14" applyFont="1" applyFill="1" applyBorder="1" applyAlignment="1">
      <alignment horizontal="center" vertical="center" wrapText="1"/>
    </xf>
    <xf numFmtId="0" fontId="35" fillId="4" borderId="17" xfId="14" applyFont="1" applyFill="1" applyBorder="1"/>
    <xf numFmtId="0" fontId="35" fillId="4" borderId="25" xfId="14" applyFont="1" applyFill="1" applyBorder="1"/>
    <xf numFmtId="0" fontId="42" fillId="4" borderId="29" xfId="14" applyFont="1" applyFill="1" applyBorder="1" applyAlignment="1">
      <alignment wrapText="1"/>
    </xf>
    <xf numFmtId="0" fontId="42" fillId="4" borderId="28" xfId="14" applyFont="1" applyFill="1" applyBorder="1" applyAlignment="1">
      <alignment horizontal="center" vertical="center"/>
    </xf>
    <xf numFmtId="1" fontId="44" fillId="0" borderId="26" xfId="14" applyNumberFormat="1" applyFont="1" applyFill="1" applyBorder="1" applyAlignment="1">
      <alignment horizontal="center" vertical="center" wrapText="1"/>
    </xf>
    <xf numFmtId="1" fontId="44" fillId="0" borderId="25" xfId="14" applyNumberFormat="1" applyFont="1" applyFill="1" applyBorder="1" applyAlignment="1">
      <alignment horizontal="center" vertical="center" wrapText="1"/>
    </xf>
    <xf numFmtId="1" fontId="44" fillId="0" borderId="1" xfId="14" applyNumberFormat="1" applyFont="1" applyFill="1" applyBorder="1" applyAlignment="1">
      <alignment horizontal="center" vertical="center" wrapText="1"/>
    </xf>
    <xf numFmtId="1" fontId="44" fillId="0" borderId="1" xfId="14" applyNumberFormat="1" applyFont="1" applyFill="1" applyBorder="1" applyAlignment="1">
      <alignment horizontal="justify" vertical="center" wrapText="1"/>
    </xf>
    <xf numFmtId="14" fontId="44" fillId="0" borderId="1" xfId="14" applyNumberFormat="1" applyFont="1" applyFill="1" applyBorder="1" applyAlignment="1">
      <alignment horizontal="center" vertical="center" wrapText="1"/>
    </xf>
    <xf numFmtId="168" fontId="44" fillId="0" borderId="28" xfId="14" applyNumberFormat="1" applyFont="1" applyFill="1" applyBorder="1" applyAlignment="1">
      <alignment horizontal="center" vertical="center" wrapText="1"/>
    </xf>
  </cellXfs>
  <cellStyles count="18">
    <cellStyle name="Hipervínculo" xfId="16" builtinId="8"/>
    <cellStyle name="Millares 2" xfId="8" xr:uid="{00000000-0005-0000-0000-000001000000}"/>
    <cellStyle name="Millares 3" xfId="3" xr:uid="{00000000-0005-0000-0000-000002000000}"/>
    <cellStyle name="Moneda 2" xfId="7" xr:uid="{00000000-0005-0000-0000-000003000000}"/>
    <cellStyle name="Moneda 3" xfId="2" xr:uid="{00000000-0005-0000-0000-000004000000}"/>
    <cellStyle name="Normal" xfId="0" builtinId="0"/>
    <cellStyle name="Normal 16" xfId="11" xr:uid="{00000000-0005-0000-0000-000006000000}"/>
    <cellStyle name="Normal 2" xfId="6" xr:uid="{00000000-0005-0000-0000-000007000000}"/>
    <cellStyle name="Normal 2 2" xfId="15" xr:uid="{00000000-0005-0000-0000-000008000000}"/>
    <cellStyle name="Normal 2 2 2" xfId="17" xr:uid="{D2C92C7E-CD06-401B-801A-D05F9BD3CEA2}"/>
    <cellStyle name="Normal 3" xfId="5" xr:uid="{00000000-0005-0000-0000-000009000000}"/>
    <cellStyle name="Normal 4" xfId="10" xr:uid="{00000000-0005-0000-0000-00000A000000}"/>
    <cellStyle name="Normal 5" xfId="1" xr:uid="{00000000-0005-0000-0000-00000B000000}"/>
    <cellStyle name="Normal 6" xfId="12" xr:uid="{00000000-0005-0000-0000-00000C000000}"/>
    <cellStyle name="Normal 7" xfId="13" xr:uid="{00000000-0005-0000-0000-00000D000000}"/>
    <cellStyle name="Normal 7 2" xfId="14" xr:uid="{00000000-0005-0000-0000-00000E000000}"/>
    <cellStyle name="Porcentaje 2" xfId="4" xr:uid="{00000000-0005-0000-0000-00000F000000}"/>
    <cellStyle name="Porcentual 2" xfId="9" xr:uid="{00000000-0005-0000-0000-000010000000}"/>
  </cellStyles>
  <dxfs count="21">
    <dxf>
      <fill>
        <patternFill patternType="solid">
          <fgColor rgb="FFFF0000"/>
          <bgColor rgb="FFFFFF00"/>
        </patternFill>
      </fill>
    </dxf>
    <dxf>
      <fill>
        <patternFill patternType="solid">
          <fgColor rgb="FFFFFF00"/>
          <bgColor rgb="FFFFC000"/>
        </patternFill>
      </fill>
    </dxf>
    <dxf>
      <fill>
        <patternFill patternType="solid">
          <fgColor theme="9"/>
          <bgColor theme="9"/>
        </patternFill>
      </fill>
    </dxf>
    <dxf>
      <fill>
        <patternFill patternType="solid">
          <fgColor rgb="FFFF0000"/>
          <bgColor rgb="FFFFFF00"/>
        </patternFill>
      </fill>
    </dxf>
    <dxf>
      <fill>
        <patternFill patternType="solid">
          <fgColor rgb="FFFFFF00"/>
          <bgColor rgb="FFFFC000"/>
        </patternFill>
      </fill>
    </dxf>
    <dxf>
      <fill>
        <patternFill patternType="solid">
          <fgColor theme="9"/>
          <bgColor theme="9"/>
        </patternFill>
      </fill>
    </dxf>
    <dxf>
      <fill>
        <patternFill patternType="solid">
          <fgColor rgb="FFFF0000"/>
          <bgColor rgb="FFFFFF00"/>
        </patternFill>
      </fill>
    </dxf>
    <dxf>
      <fill>
        <patternFill patternType="solid">
          <fgColor rgb="FFFFFF00"/>
          <bgColor rgb="FFFFC000"/>
        </patternFill>
      </fill>
    </dxf>
    <dxf>
      <fill>
        <patternFill patternType="solid">
          <fgColor theme="9"/>
          <bgColor theme="9"/>
        </patternFill>
      </fill>
    </dxf>
    <dxf>
      <fill>
        <patternFill>
          <bgColor rgb="FFFFFF00"/>
        </patternFill>
      </fill>
    </dxf>
    <dxf>
      <fill>
        <patternFill>
          <bgColor rgb="FFFFC000"/>
        </patternFill>
      </fill>
    </dxf>
    <dxf>
      <fill>
        <patternFill>
          <bgColor rgb="FF92D050"/>
        </patternFill>
      </fill>
    </dxf>
    <dxf>
      <fill>
        <patternFill patternType="solid">
          <fgColor rgb="FFFF0000"/>
          <bgColor rgb="FFFFFF00"/>
        </patternFill>
      </fill>
    </dxf>
    <dxf>
      <fill>
        <patternFill patternType="solid">
          <fgColor rgb="FFFFFF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EAB200"/>
      <color rgb="FF66FF66"/>
      <color rgb="FF009999"/>
      <color rgb="FFFFFF99"/>
      <color rgb="FF356F48"/>
      <color rgb="FFCC3300"/>
      <color rgb="FFEF8747"/>
      <color rgb="FF3A984C"/>
      <color rgb="FFA6B612"/>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GRÁFICOS!$K$1</c:f>
              <c:strCache>
                <c:ptCount val="1"/>
                <c:pt idx="0">
                  <c:v>PORCENTAJE TOTAL INSTRUMENTOS ARTICULADOS CON LOS PTEA SEGÚN SU ORDEN</c:v>
                </c:pt>
              </c:strCache>
            </c:strRef>
          </c:tx>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F35-4E97-8A4B-6B372EA330E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F35-4E97-8A4B-6B372EA330E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3F35-4E97-8A4B-6B372EA330E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F35-4E97-8A4B-6B372EA330EC}"/>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3F35-4E97-8A4B-6B372EA330E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GRÁFICOS!$J$2:$J$6</c:f>
              <c:strCache>
                <c:ptCount val="5"/>
                <c:pt idx="0">
                  <c:v>PTEA 2020-2023 ARTICULADO CON LOS OBJETIVOS DE DESARROLLO SOSTENIBLE CO 2015-2030</c:v>
                </c:pt>
                <c:pt idx="1">
                  <c:v>ARTICULACIÓN PTEA 2020-2023 CON LAS ESTRATEGIAS DE LA POLÍTICA NACIONAL DE EDUCACIÓN AMBIENTAL - PNEA</c:v>
                </c:pt>
                <c:pt idx="2">
                  <c:v>PTEA 2020-2023 ARTICULADO CON EL PLAN NACIONAL DE DESARROLLO 2018-2022 "PACTO POR COLOMBIA, PACTO POR LA EQUIDAD"</c:v>
                </c:pt>
                <c:pt idx="3">
                  <c:v>ARTICULACIÓN PLAN TERRITORIAL DE EDUCACIÓN AMBIENTAL 2020-2023 CON INSTRUMENTOS DE PLANIFICACIÓN TERRITORIAL DEL ORDEN REGIONAL</c:v>
                </c:pt>
                <c:pt idx="4">
                  <c:v>ARTICULACIÓN PLAN TERRITORIAL DE EDUCACIÓN AMBIENTAL 2020-2023 CON INSTRUMENTOS DE PLANIFICACIÓN TERRITORIAL DEL ORDEN MUNICIPAL</c:v>
                </c:pt>
              </c:strCache>
            </c:strRef>
          </c:cat>
          <c:val>
            <c:numRef>
              <c:f>GRÁFICOS!$K$2:$K$6</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A-3F35-4E97-8A4B-6B372EA330EC}"/>
            </c:ext>
          </c:extLst>
        </c:ser>
        <c:dLbls>
          <c:dLblPos val="inEnd"/>
          <c:showLegendKey val="0"/>
          <c:showVal val="1"/>
          <c:showCatName val="0"/>
          <c:showSerName val="0"/>
          <c:showPercent val="0"/>
          <c:showBubbleSize val="0"/>
        </c:dLbls>
        <c:gapWidth val="100"/>
        <c:axId val="727401103"/>
        <c:axId val="754089423"/>
      </c:barChart>
      <c:catAx>
        <c:axId val="727401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54089423"/>
        <c:crosses val="autoZero"/>
        <c:auto val="1"/>
        <c:lblAlgn val="ctr"/>
        <c:lblOffset val="100"/>
        <c:noMultiLvlLbl val="0"/>
      </c:catAx>
      <c:valAx>
        <c:axId val="754089423"/>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2740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04846726535651E-2"/>
          <c:y val="6.6407337071888603E-2"/>
          <c:w val="0.92984180181152742"/>
          <c:h val="0.61894565329251294"/>
        </c:manualLayout>
      </c:layout>
      <c:bar3DChart>
        <c:barDir val="col"/>
        <c:grouping val="clustered"/>
        <c:varyColors val="1"/>
        <c:ser>
          <c:idx val="0"/>
          <c:order val="0"/>
          <c:tx>
            <c:strRef>
              <c:f>GRÁFICOS!$B$1</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6FAC-4507-BE9E-07B7F2B6752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6FAC-4507-BE9E-07B7F2B6752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6FAC-4507-BE9E-07B7F2B6752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6FAC-4507-BE9E-07B7F2B6752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6FAC-4507-BE9E-07B7F2B6752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6FAC-4507-BE9E-07B7F2B6752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6FAC-4507-BE9E-07B7F2B6752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6FAC-4507-BE9E-07B7F2B6752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6FAC-4507-BE9E-07B7F2B6752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GRÁFICOS!$A$2:$A$10</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GRÁFICOS!$B$2:$B$10</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23FC-442E-8758-AD8B3AC4E2DF}"/>
            </c:ext>
          </c:extLst>
        </c:ser>
        <c:dLbls>
          <c:showLegendKey val="0"/>
          <c:showVal val="1"/>
          <c:showCatName val="0"/>
          <c:showSerName val="0"/>
          <c:showPercent val="0"/>
          <c:showBubbleSize val="0"/>
        </c:dLbls>
        <c:gapWidth val="150"/>
        <c:shape val="box"/>
        <c:axId val="1573998271"/>
        <c:axId val="1574006175"/>
        <c:axId val="0"/>
      </c:bar3DChart>
      <c:catAx>
        <c:axId val="1573998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4006175"/>
        <c:crosses val="autoZero"/>
        <c:auto val="1"/>
        <c:lblAlgn val="ctr"/>
        <c:lblOffset val="100"/>
        <c:noMultiLvlLbl val="0"/>
      </c:catAx>
      <c:valAx>
        <c:axId val="157400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998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050499511582182E-2"/>
          <c:y val="9.0130340601718414E-2"/>
          <c:w val="0.91760397842060593"/>
          <c:h val="0.77435317609449172"/>
        </c:manualLayout>
      </c:layout>
      <c:bar3DChart>
        <c:barDir val="col"/>
        <c:grouping val="clustered"/>
        <c:varyColors val="1"/>
        <c:ser>
          <c:idx val="0"/>
          <c:order val="0"/>
          <c:tx>
            <c:strRef>
              <c:f>GRÁFICOS!$B$27</c:f>
              <c:strCache>
                <c:ptCount val="1"/>
                <c:pt idx="0">
                  <c:v>% AVANCE</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A41-406C-A01E-AEFA0E117F9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2-AA41-406C-A01E-AEFA0E117F9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A41-406C-A01E-AEFA0E117F9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4-AA41-406C-A01E-AEFA0E117F9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5-AA41-406C-A01E-AEFA0E117F9C}"/>
              </c:ext>
            </c:extLst>
          </c:dPt>
          <c:dLbls>
            <c:dLbl>
              <c:idx val="0"/>
              <c:layout>
                <c:manualLayout>
                  <c:x val="1.7533988650254795E-2"/>
                  <c:y val="-3.277466930971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41-406C-A01E-AEFA0E117F9C}"/>
                </c:ext>
              </c:extLst>
            </c:dLbl>
            <c:dLbl>
              <c:idx val="1"/>
              <c:layout>
                <c:manualLayout>
                  <c:x val="2.887951071806678E-2"/>
                  <c:y val="-3.0726252477858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41-406C-A01E-AEFA0E117F9C}"/>
                </c:ext>
              </c:extLst>
            </c:dLbl>
            <c:dLbl>
              <c:idx val="2"/>
              <c:layout>
                <c:manualLayout>
                  <c:x val="2.4753866329771525E-2"/>
                  <c:y val="-3.277466930971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41-406C-A01E-AEFA0E117F9C}"/>
                </c:ext>
              </c:extLst>
            </c:dLbl>
            <c:dLbl>
              <c:idx val="3"/>
              <c:layout>
                <c:manualLayout>
                  <c:x val="1.2376933164885688E-2"/>
                  <c:y val="-2.6629418814144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41-406C-A01E-AEFA0E117F9C}"/>
                </c:ext>
              </c:extLst>
            </c:dLbl>
            <c:dLbl>
              <c:idx val="4"/>
              <c:layout>
                <c:manualLayout>
                  <c:x val="1.5471166456107204E-2"/>
                  <c:y val="-5.1210420796430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41-406C-A01E-AEFA0E117F9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GRÁFICOS!$A$28:$A$32</c:f>
              <c:strCache>
                <c:ptCount val="5"/>
                <c:pt idx="0">
                  <c:v>Programa 1. Educación Ambiental para la adopción de la gestión integral de los residuos solidos entre los Sanantoniunos</c:v>
                </c:pt>
                <c:pt idx="1">
                  <c:v>Programa 2. San Antonio del Tequendama Educado para la gestión del riesgo y resiliente en la adaptación al cambio climático</c:v>
                </c:pt>
                <c:pt idx="2">
                  <c:v>Programa 3. San Antonio del Tequendama Educado para la protección y conservación del recurso hídrico</c:v>
                </c:pt>
                <c:pt idx="3">
                  <c:v>Programa 4. San Antonio del Tequendama promueve la producción Agropecuaria sostenible</c:v>
                </c:pt>
                <c:pt idx="4">
                  <c:v>Programa 5. Gestión del conocimiento para la Dinamización Ambiental</c:v>
                </c:pt>
              </c:strCache>
            </c:strRef>
          </c:cat>
          <c:val>
            <c:numRef>
              <c:f>GRÁFICOS!$B$28:$B$32</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AA41-406C-A01E-AEFA0E117F9C}"/>
            </c:ext>
          </c:extLst>
        </c:ser>
        <c:dLbls>
          <c:showLegendKey val="0"/>
          <c:showVal val="1"/>
          <c:showCatName val="0"/>
          <c:showSerName val="0"/>
          <c:showPercent val="0"/>
          <c:showBubbleSize val="0"/>
        </c:dLbls>
        <c:gapWidth val="150"/>
        <c:shape val="box"/>
        <c:axId val="526500816"/>
        <c:axId val="526499176"/>
        <c:axId val="0"/>
      </c:bar3DChart>
      <c:catAx>
        <c:axId val="526500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99176"/>
        <c:crosses val="autoZero"/>
        <c:auto val="1"/>
        <c:lblAlgn val="ctr"/>
        <c:lblOffset val="100"/>
        <c:noMultiLvlLbl val="0"/>
      </c:catAx>
      <c:valAx>
        <c:axId val="5264991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65008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GRÁFICOS!$B$42</c:f>
              <c:strCache>
                <c:ptCount val="1"/>
                <c:pt idx="0">
                  <c:v>% AVANCE</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49F-49AD-BFCE-948F1248A9F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2-B49F-49AD-BFCE-948F1248A9F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B49F-49AD-BFCE-948F1248A9F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GRÁFICOS!$A$43:$A$45</c:f>
              <c:strCache>
                <c:ptCount val="3"/>
                <c:pt idx="0">
                  <c:v>Comunidad empoderada en la Gestión Integral de los residuos sólidos aprovechables.</c:v>
                </c:pt>
                <c:pt idx="1">
                  <c:v>Comunidad empoderada en la Gestión Integral de residuos peligrosos.</c:v>
                </c:pt>
                <c:pt idx="2">
                  <c:v>Comunidad empoderada en la Gestión Integral de residuos especiales.</c:v>
                </c:pt>
              </c:strCache>
            </c:strRef>
          </c:cat>
          <c:val>
            <c:numRef>
              <c:f>GRÁFICOS!$B$43:$B$45</c:f>
              <c:numCache>
                <c:formatCode>0%</c:formatCode>
                <c:ptCount val="3"/>
                <c:pt idx="0">
                  <c:v>1</c:v>
                </c:pt>
                <c:pt idx="1">
                  <c:v>1</c:v>
                </c:pt>
                <c:pt idx="2">
                  <c:v>1</c:v>
                </c:pt>
              </c:numCache>
            </c:numRef>
          </c:val>
          <c:extLst>
            <c:ext xmlns:c16="http://schemas.microsoft.com/office/drawing/2014/chart" uri="{C3380CC4-5D6E-409C-BE32-E72D297353CC}">
              <c16:uniqueId val="{00000000-B49F-49AD-BFCE-948F1248A9FB}"/>
            </c:ext>
          </c:extLst>
        </c:ser>
        <c:dLbls>
          <c:dLblPos val="inEnd"/>
          <c:showLegendKey val="0"/>
          <c:showVal val="1"/>
          <c:showCatName val="0"/>
          <c:showSerName val="0"/>
          <c:showPercent val="0"/>
          <c:showBubbleSize val="0"/>
        </c:dLbls>
        <c:gapWidth val="182"/>
        <c:axId val="482067320"/>
        <c:axId val="482067648"/>
      </c:barChart>
      <c:catAx>
        <c:axId val="482067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2067648"/>
        <c:crosses val="autoZero"/>
        <c:auto val="1"/>
        <c:lblAlgn val="ctr"/>
        <c:lblOffset val="100"/>
        <c:noMultiLvlLbl val="0"/>
      </c:catAx>
      <c:valAx>
        <c:axId val="48206764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2067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GRÁFICOS!$B$70</c:f>
              <c:strCache>
                <c:ptCount val="1"/>
                <c:pt idx="0">
                  <c:v>% AVANCE</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73E-47C0-A992-10BE0DCA912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73E-47C0-A992-10BE0DCA912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73E-47C0-A992-10BE0DCA912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GRÁFICOS!$A$71:$A$73</c:f>
              <c:strCache>
                <c:ptCount val="3"/>
                <c:pt idx="0">
                  <c:v>Comunidad Sanantoniuna preparada para prevención del riesgo de desastres</c:v>
                </c:pt>
                <c:pt idx="1">
                  <c:v>Comunidad productora Sanantoniuna, preparada con educación ambiental frente al cambio climático y sus efectos</c:v>
                </c:pt>
                <c:pt idx="2">
                  <c:v>Comunidad Sanantoniuna resiliente con medidas de prevención y adaptación a un ambiente cambiante</c:v>
                </c:pt>
              </c:strCache>
            </c:strRef>
          </c:cat>
          <c:val>
            <c:numRef>
              <c:f>GRÁFICOS!$B$71:$B$73</c:f>
              <c:numCache>
                <c:formatCode>0%</c:formatCode>
                <c:ptCount val="3"/>
                <c:pt idx="0">
                  <c:v>1</c:v>
                </c:pt>
                <c:pt idx="1">
                  <c:v>1</c:v>
                </c:pt>
                <c:pt idx="2">
                  <c:v>1</c:v>
                </c:pt>
              </c:numCache>
            </c:numRef>
          </c:val>
          <c:extLst>
            <c:ext xmlns:c16="http://schemas.microsoft.com/office/drawing/2014/chart" uri="{C3380CC4-5D6E-409C-BE32-E72D297353CC}">
              <c16:uniqueId val="{00000000-CE2A-47D6-9E4D-BD06728E4076}"/>
            </c:ext>
          </c:extLst>
        </c:ser>
        <c:dLbls>
          <c:dLblPos val="inEnd"/>
          <c:showLegendKey val="0"/>
          <c:showVal val="1"/>
          <c:showCatName val="0"/>
          <c:showSerName val="0"/>
          <c:showPercent val="0"/>
          <c:showBubbleSize val="0"/>
        </c:dLbls>
        <c:gapWidth val="182"/>
        <c:axId val="480616064"/>
        <c:axId val="480611472"/>
      </c:barChart>
      <c:catAx>
        <c:axId val="480616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0611472"/>
        <c:crosses val="autoZero"/>
        <c:auto val="1"/>
        <c:lblAlgn val="ctr"/>
        <c:lblOffset val="100"/>
        <c:noMultiLvlLbl val="0"/>
      </c:catAx>
      <c:valAx>
        <c:axId val="48061147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061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GRÁFICOS!$B$89</c:f>
              <c:strCache>
                <c:ptCount val="1"/>
                <c:pt idx="0">
                  <c:v>% AVANCE</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001-45E4-9587-DE4038D0F4C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001-45E4-9587-DE4038D0F4C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001-45E4-9587-DE4038D0F4CA}"/>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GRÁFICOS!$A$90:$A$92</c:f>
              <c:strCache>
                <c:ptCount val="3"/>
                <c:pt idx="0">
                  <c:v>Comunidad Sanantoniuna consciente en el ahorro y uso eficiente del recurso hídrico</c:v>
                </c:pt>
                <c:pt idx="1">
                  <c:v>Comunidad Sanantoniuna empoderada en el cuidado y la preservación del recurso hídrico</c:v>
                </c:pt>
                <c:pt idx="2">
                  <c:v>Promoción del uso eficiente y ahorro del agua en Instituciones Educativas</c:v>
                </c:pt>
              </c:strCache>
            </c:strRef>
          </c:cat>
          <c:val>
            <c:numRef>
              <c:f>GRÁFICOS!$B$90:$B$92</c:f>
              <c:numCache>
                <c:formatCode>0%</c:formatCode>
                <c:ptCount val="3"/>
                <c:pt idx="0">
                  <c:v>1</c:v>
                </c:pt>
                <c:pt idx="1">
                  <c:v>1</c:v>
                </c:pt>
                <c:pt idx="2">
                  <c:v>1</c:v>
                </c:pt>
              </c:numCache>
            </c:numRef>
          </c:val>
          <c:extLst>
            <c:ext xmlns:c16="http://schemas.microsoft.com/office/drawing/2014/chart" uri="{C3380CC4-5D6E-409C-BE32-E72D297353CC}">
              <c16:uniqueId val="{00000000-4E98-407A-BB8F-8E1D34C25631}"/>
            </c:ext>
          </c:extLst>
        </c:ser>
        <c:dLbls>
          <c:dLblPos val="inEnd"/>
          <c:showLegendKey val="0"/>
          <c:showVal val="1"/>
          <c:showCatName val="0"/>
          <c:showSerName val="0"/>
          <c:showPercent val="0"/>
          <c:showBubbleSize val="0"/>
        </c:dLbls>
        <c:gapWidth val="182"/>
        <c:axId val="480592120"/>
        <c:axId val="480593760"/>
      </c:barChart>
      <c:catAx>
        <c:axId val="480592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0593760"/>
        <c:crosses val="autoZero"/>
        <c:auto val="1"/>
        <c:lblAlgn val="ctr"/>
        <c:lblOffset val="100"/>
        <c:noMultiLvlLbl val="0"/>
      </c:catAx>
      <c:valAx>
        <c:axId val="48059376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0592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GRÁFICOS!$B$108</c:f>
              <c:strCache>
                <c:ptCount val="1"/>
                <c:pt idx="0">
                  <c:v>% AVANCE</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CC5-4594-99FD-3806C1E3710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CC5-4594-99FD-3806C1E3710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CC5-4594-99FD-3806C1E3710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CC5-4594-99FD-3806C1E3710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CC5-4594-99FD-3806C1E3710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GRÁFICOS!$A$109:$A$113</c:f>
              <c:strCache>
                <c:ptCount val="5"/>
                <c:pt idx="0">
                  <c:v>Productores Sanantoniunos responsables con la utilización de Agroquímicos</c:v>
                </c:pt>
                <c:pt idx="1">
                  <c:v>Productores Sanantoniunos fortalecidos en temas de conservación y sostenibilidad ambiental</c:v>
                </c:pt>
                <c:pt idx="2">
                  <c:v>Productores porcícolas fortalecidos en producción más limpia y autogestión ambiental</c:v>
                </c:pt>
                <c:pt idx="3">
                  <c:v>Educar para propagar</c:v>
                </c:pt>
                <c:pt idx="4">
                  <c:v>Fortalecimiento de negocios verdes en el municipio</c:v>
                </c:pt>
              </c:strCache>
            </c:strRef>
          </c:cat>
          <c:val>
            <c:numRef>
              <c:f>GRÁFICOS!$B$109:$B$113</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AE97-4C11-B097-41CE3BF51BB5}"/>
            </c:ext>
          </c:extLst>
        </c:ser>
        <c:dLbls>
          <c:dLblPos val="inEnd"/>
          <c:showLegendKey val="0"/>
          <c:showVal val="1"/>
          <c:showCatName val="0"/>
          <c:showSerName val="0"/>
          <c:showPercent val="0"/>
          <c:showBubbleSize val="0"/>
        </c:dLbls>
        <c:gapWidth val="182"/>
        <c:axId val="484154496"/>
        <c:axId val="484148592"/>
      </c:barChart>
      <c:catAx>
        <c:axId val="484154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4148592"/>
        <c:crosses val="autoZero"/>
        <c:auto val="1"/>
        <c:lblAlgn val="ctr"/>
        <c:lblOffset val="100"/>
        <c:noMultiLvlLbl val="0"/>
      </c:catAx>
      <c:valAx>
        <c:axId val="48414859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4154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GRÁFICOS!$B$126</c:f>
              <c:strCache>
                <c:ptCount val="1"/>
                <c:pt idx="0">
                  <c:v>% AVANCE</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BEC-4DAE-B3C1-A467EC99B3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BEC-4DAE-B3C1-A467EC99B3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BEC-4DAE-B3C1-A467EC99B3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BEC-4DAE-B3C1-A467EC99B3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BEC-4DAE-B3C1-A467EC99B3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BEC-4DAE-B3C1-A467EC99B3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BEC-4DAE-B3C1-A467EC99B3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BEC-4DAE-B3C1-A467EC99B341}"/>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GRÁFICOS!$A$127:$A$134</c:f>
              <c:strCache>
                <c:ptCount val="8"/>
                <c:pt idx="0">
                  <c:v>Fortalecimiento de la Comunidad Educativa Sanantoniuna en procesos de educación ambiental</c:v>
                </c:pt>
                <c:pt idx="1">
                  <c:v>Comunidad Sanantoniuna vinculada en la Gestión Ambiental Participativa</c:v>
                </c:pt>
                <c:pt idx="2">
                  <c:v>Comunidad Sanantoniuna promoviendo el Turismo Ambiental</c:v>
                </c:pt>
                <c:pt idx="3">
                  <c:v>San Antonio del Tequendama conmemora días del Calendario Ambiental</c:v>
                </c:pt>
                <c:pt idx="4">
                  <c:v>Fortalecimiento de los Dinamizadores Ambientales del municipio</c:v>
                </c:pt>
                <c:pt idx="5">
                  <c:v>Comunidad Sanantoniuna capacitada en Legalidad Ambiental</c:v>
                </c:pt>
                <c:pt idx="6">
                  <c:v>Comunicación y Divulgación de experiencias exitosas en educación e innovación ambiental</c:v>
                </c:pt>
                <c:pt idx="7">
                  <c:v>Gobernanza corredor Ecológico, difusión y apropiación</c:v>
                </c:pt>
              </c:strCache>
            </c:strRef>
          </c:cat>
          <c:val>
            <c:numRef>
              <c:f>GRÁFICOS!$B$127:$B$134</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A90-4350-BCAE-EB7E87AFE4DB}"/>
            </c:ext>
          </c:extLst>
        </c:ser>
        <c:dLbls>
          <c:dLblPos val="inEnd"/>
          <c:showLegendKey val="0"/>
          <c:showVal val="1"/>
          <c:showCatName val="0"/>
          <c:showSerName val="0"/>
          <c:showPercent val="0"/>
          <c:showBubbleSize val="0"/>
        </c:dLbls>
        <c:gapWidth val="182"/>
        <c:axId val="453199904"/>
        <c:axId val="453195640"/>
      </c:barChart>
      <c:catAx>
        <c:axId val="453199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3195640"/>
        <c:crosses val="autoZero"/>
        <c:auto val="1"/>
        <c:lblAlgn val="ctr"/>
        <c:lblOffset val="100"/>
        <c:noMultiLvlLbl val="0"/>
      </c:catAx>
      <c:valAx>
        <c:axId val="45319564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319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752473</xdr:colOff>
      <xdr:row>0</xdr:row>
      <xdr:rowOff>323849</xdr:rowOff>
    </xdr:from>
    <xdr:to>
      <xdr:col>22</xdr:col>
      <xdr:colOff>155862</xdr:colOff>
      <xdr:row>8</xdr:row>
      <xdr:rowOff>432954</xdr:rowOff>
    </xdr:to>
    <xdr:graphicFrame macro="">
      <xdr:nvGraphicFramePr>
        <xdr:cNvPr id="4" name="Gráfico 3">
          <a:extLst>
            <a:ext uri="{FF2B5EF4-FFF2-40B4-BE49-F238E27FC236}">
              <a16:creationId xmlns:a16="http://schemas.microsoft.com/office/drawing/2014/main" id="{320EF747-40CF-4451-9A91-149DED053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311726</xdr:colOff>
      <xdr:row>0</xdr:row>
      <xdr:rowOff>294409</xdr:rowOff>
    </xdr:from>
    <xdr:to>
      <xdr:col>8</xdr:col>
      <xdr:colOff>2874818</xdr:colOff>
      <xdr:row>8</xdr:row>
      <xdr:rowOff>190500</xdr:rowOff>
    </xdr:to>
    <xdr:graphicFrame macro="">
      <xdr:nvGraphicFramePr>
        <xdr:cNvPr id="6" name="Gráfico 5">
          <a:extLst>
            <a:ext uri="{FF2B5EF4-FFF2-40B4-BE49-F238E27FC236}">
              <a16:creationId xmlns:a16="http://schemas.microsoft.com/office/drawing/2014/main" id="{EC1A99D4-F986-14F3-077E-3A96C154B9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467589</xdr:colOff>
      <xdr:row>25</xdr:row>
      <xdr:rowOff>51954</xdr:rowOff>
    </xdr:from>
    <xdr:to>
      <xdr:col>9</xdr:col>
      <xdr:colOff>86590</xdr:colOff>
      <xdr:row>34</xdr:row>
      <xdr:rowOff>69273</xdr:rowOff>
    </xdr:to>
    <xdr:graphicFrame macro="">
      <xdr:nvGraphicFramePr>
        <xdr:cNvPr id="2" name="Gráfico 1">
          <a:extLst>
            <a:ext uri="{FF2B5EF4-FFF2-40B4-BE49-F238E27FC236}">
              <a16:creationId xmlns:a16="http://schemas.microsoft.com/office/drawing/2014/main" id="{807B24B3-D718-495E-A7EE-BEB27AC7E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450272</xdr:colOff>
      <xdr:row>35</xdr:row>
      <xdr:rowOff>13854</xdr:rowOff>
    </xdr:from>
    <xdr:to>
      <xdr:col>8</xdr:col>
      <xdr:colOff>1749135</xdr:colOff>
      <xdr:row>59</xdr:row>
      <xdr:rowOff>17317</xdr:rowOff>
    </xdr:to>
    <xdr:graphicFrame macro="">
      <xdr:nvGraphicFramePr>
        <xdr:cNvPr id="3" name="Gráfico 2">
          <a:extLst>
            <a:ext uri="{FF2B5EF4-FFF2-40B4-BE49-F238E27FC236}">
              <a16:creationId xmlns:a16="http://schemas.microsoft.com/office/drawing/2014/main" id="{5089353C-F09A-40D9-9868-CC02CA5E5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450272</xdr:colOff>
      <xdr:row>61</xdr:row>
      <xdr:rowOff>31173</xdr:rowOff>
    </xdr:from>
    <xdr:to>
      <xdr:col>8</xdr:col>
      <xdr:colOff>1714499</xdr:colOff>
      <xdr:row>79</xdr:row>
      <xdr:rowOff>103909</xdr:rowOff>
    </xdr:to>
    <xdr:graphicFrame macro="">
      <xdr:nvGraphicFramePr>
        <xdr:cNvPr id="5" name="Gráfico 4">
          <a:extLst>
            <a:ext uri="{FF2B5EF4-FFF2-40B4-BE49-F238E27FC236}">
              <a16:creationId xmlns:a16="http://schemas.microsoft.com/office/drawing/2014/main" id="{648F25C0-D261-415F-ADD7-5931CC0C2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467590</xdr:colOff>
      <xdr:row>80</xdr:row>
      <xdr:rowOff>187036</xdr:rowOff>
    </xdr:from>
    <xdr:to>
      <xdr:col>8</xdr:col>
      <xdr:colOff>1749136</xdr:colOff>
      <xdr:row>98</xdr:row>
      <xdr:rowOff>69273</xdr:rowOff>
    </xdr:to>
    <xdr:graphicFrame macro="">
      <xdr:nvGraphicFramePr>
        <xdr:cNvPr id="7" name="Gráfico 6">
          <a:extLst>
            <a:ext uri="{FF2B5EF4-FFF2-40B4-BE49-F238E27FC236}">
              <a16:creationId xmlns:a16="http://schemas.microsoft.com/office/drawing/2014/main" id="{B5A3C106-FE7F-479D-A29A-8331C0DB3D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450272</xdr:colOff>
      <xdr:row>99</xdr:row>
      <xdr:rowOff>48491</xdr:rowOff>
    </xdr:from>
    <xdr:to>
      <xdr:col>8</xdr:col>
      <xdr:colOff>1731818</xdr:colOff>
      <xdr:row>115</xdr:row>
      <xdr:rowOff>138545</xdr:rowOff>
    </xdr:to>
    <xdr:graphicFrame macro="">
      <xdr:nvGraphicFramePr>
        <xdr:cNvPr id="8" name="Gráfico 7">
          <a:extLst>
            <a:ext uri="{FF2B5EF4-FFF2-40B4-BE49-F238E27FC236}">
              <a16:creationId xmlns:a16="http://schemas.microsoft.com/office/drawing/2014/main" id="{BCD83C29-A13B-492E-97A6-28C18382FE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467590</xdr:colOff>
      <xdr:row>116</xdr:row>
      <xdr:rowOff>100445</xdr:rowOff>
    </xdr:from>
    <xdr:to>
      <xdr:col>8</xdr:col>
      <xdr:colOff>2684317</xdr:colOff>
      <xdr:row>135</xdr:row>
      <xdr:rowOff>138544</xdr:rowOff>
    </xdr:to>
    <xdr:graphicFrame macro="">
      <xdr:nvGraphicFramePr>
        <xdr:cNvPr id="9" name="Gráfico 8">
          <a:extLst>
            <a:ext uri="{FF2B5EF4-FFF2-40B4-BE49-F238E27FC236}">
              <a16:creationId xmlns:a16="http://schemas.microsoft.com/office/drawing/2014/main" id="{B24B187D-59F5-4AEE-80A2-7DC80FCA4B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sama@sanantoniodeltequendama-cundinamarca.gov.co" TargetMode="External"/><Relationship Id="rId2" Type="http://schemas.openxmlformats.org/officeDocument/2006/relationships/hyperlink" Target="mailto:alcaldia@sanantoniodetequendama-cundinamarca.gov.co" TargetMode="External"/><Relationship Id="rId1" Type="http://schemas.openxmlformats.org/officeDocument/2006/relationships/hyperlink" Target="mailto:dgambal@car.gov.co"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acebook.com/alcaldiasatpaginaoficial/posts/pfbid02WwUwKkwn8kKodEt4fJxyunF3QXoEAv9xW1iEpEJBiSZaYoSb7M8kUTqrvYwKkwCCl" TargetMode="External"/><Relationship Id="rId13" Type="http://schemas.openxmlformats.org/officeDocument/2006/relationships/hyperlink" Target="https://docs.google.com/forms/d/e/1FAIpQLSeGnqMlz-av_5N0rTLItdXSdBAfeHEdzO4jZhjjLdKKHBkZaw/viewform" TargetMode="External"/><Relationship Id="rId3" Type="http://schemas.openxmlformats.org/officeDocument/2006/relationships/hyperlink" Target="https://www.facebook.com/alcaldiasatpaginaoficial/posts/pfbid0j1dTxHT5Lq4NU6ogHgobbqLSQw4N4KbqujHgvgDhpzC1ELx4f8kQUW8krTvKpkHdl" TargetMode="External"/><Relationship Id="rId7" Type="http://schemas.openxmlformats.org/officeDocument/2006/relationships/hyperlink" Target="https://www.facebook.com/alcaldiasatpaginaoficial/photos/a.584821008210148/9641210262571132/" TargetMode="External"/><Relationship Id="rId12" Type="http://schemas.openxmlformats.org/officeDocument/2006/relationships/hyperlink" Target="https://m.facebook.com/story.php?story_fbid=pfbid031295V9BWBUcLGVGEWNwYCM1GpmW45fzHY5sHCXDLA6gsxXN5Lvp6fRsgY44p7N8il&amp;id=100064519726829&amp;sfnsn=scwspwa&amp;mibextid=VhDh1V" TargetMode="External"/><Relationship Id="rId2" Type="http://schemas.openxmlformats.org/officeDocument/2006/relationships/hyperlink" Target="https://www.facebook.com/alcaldiasatpaginaoficial/posts/pfbid02aLc7rLbt13Mj1Gf4T6mhXB16DKrCADPD7GM2T5Q1ecr4ZKCF3uNSVneigQymxxYvl" TargetMode="External"/><Relationship Id="rId1" Type="http://schemas.openxmlformats.org/officeDocument/2006/relationships/hyperlink" Target="https://www.facebook.com/alcaldiasatpaginaoficial/posts/pfbid0hzmLd3eYxCmSG6QXYwH3RZa3foygJnSPsDM9t3jTXniYZnAuRrwhGWni79BipRsdl" TargetMode="External"/><Relationship Id="rId6" Type="http://schemas.openxmlformats.org/officeDocument/2006/relationships/hyperlink" Target="https://www.facebook.com/alcaldiasatpaginaoficial/posts/pfbid02qEgCbr4jG9YKgYzAbp9kAB6Uw9BXVonUZuegsFBKY3DCxP2PjfkdjBxPkaGrYUxBl" TargetMode="External"/><Relationship Id="rId11" Type="http://schemas.openxmlformats.org/officeDocument/2006/relationships/hyperlink" Target="https://www.facebook.com/alcaldiasatpaginaoficial/posts/pfbid02pspNV8umwdG9E9THjSSa2zvzgew6W8PCBjzxBMe9q7u2WdoEtBM276irhvx4oYmbl" TargetMode="External"/><Relationship Id="rId5" Type="http://schemas.openxmlformats.org/officeDocument/2006/relationships/hyperlink" Target="https://www.facebook.com/alcaldiasatpaginaoficial/posts/pfbid025yFGWwmMBZEQRXFMFeKPJePHbQDpFFqpTgjJuzBgyWkDRMgRnHfyQvEkaejFvfoul" TargetMode="External"/><Relationship Id="rId15" Type="http://schemas.openxmlformats.org/officeDocument/2006/relationships/printerSettings" Target="../printerSettings/printerSettings7.bin"/><Relationship Id="rId10" Type="http://schemas.openxmlformats.org/officeDocument/2006/relationships/hyperlink" Target="https://www.facebook.com/alcaldiasatpaginaoficial/posts/pfbid02V263RoUZMdxWbforpA3kUwQxPfZuVsShMVk6mC6zLBoCc5AYhQjW1ADwGf84WWr3l" TargetMode="External"/><Relationship Id="rId4" Type="http://schemas.openxmlformats.org/officeDocument/2006/relationships/hyperlink" Target="https://www.facebook.com/alcaldiasatpaginaoficial/posts/pfbid02HHGkTc6djuXUu5DDWSRXqHFK7MdF4NHeYLs1uh6LA6rkZDTac4To4mUyMsnAXMUyl" TargetMode="External"/><Relationship Id="rId9" Type="http://schemas.openxmlformats.org/officeDocument/2006/relationships/hyperlink" Target="https://www.facebook.com/alcaldiasatpaginaoficial/posts/pfbid0BaNCbWWaNTH7s523tCrULyTYEmgWULZgJUVrw3nyvcxQjt81Fkz95Pe8odyUAbBXl" TargetMode="External"/><Relationship Id="rId14" Type="http://schemas.openxmlformats.org/officeDocument/2006/relationships/hyperlink" Target="https://m.facebook.com/story.php?story_fbid=pfbid02TyHuSxuFFvsB1kUwWLWqybEcPi3yiUpaLoN796TzTrngUvGUyTcaWThDyieznELGl&amp;id=100064519726829&amp;mibextid=Nif5oz"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zoomScale="60" zoomScaleNormal="60" workbookViewId="0">
      <pane xSplit="1" ySplit="2" topLeftCell="B3" activePane="bottomRight" state="frozen"/>
      <selection pane="topRight" activeCell="B1" sqref="B1"/>
      <selection pane="bottomLeft" activeCell="A3" sqref="A3"/>
      <selection pane="bottomRight" activeCell="A8" sqref="A8:XFD8"/>
    </sheetView>
  </sheetViews>
  <sheetFormatPr baseColWidth="10" defaultRowHeight="15" x14ac:dyDescent="0.25"/>
  <cols>
    <col min="1" max="2" width="41.28515625" style="125" customWidth="1"/>
    <col min="3" max="3" width="184" style="125" customWidth="1"/>
    <col min="4" max="4" width="20.42578125" style="125" customWidth="1"/>
    <col min="5" max="16384" width="11.42578125" style="125"/>
  </cols>
  <sheetData>
    <row r="1" spans="1:4" ht="82.5" customHeight="1" x14ac:dyDescent="0.25">
      <c r="A1" s="286" t="s">
        <v>1262</v>
      </c>
      <c r="B1" s="287"/>
      <c r="C1" s="288"/>
    </row>
    <row r="2" spans="1:4" ht="42.75" customHeight="1" x14ac:dyDescent="0.25">
      <c r="A2" s="126" t="s">
        <v>1263</v>
      </c>
      <c r="B2" s="126" t="s">
        <v>1264</v>
      </c>
      <c r="C2" s="126" t="s">
        <v>745</v>
      </c>
    </row>
    <row r="3" spans="1:4" ht="307.5" customHeight="1" x14ac:dyDescent="0.25">
      <c r="A3" s="127" t="s">
        <v>1265</v>
      </c>
      <c r="B3" s="127" t="s">
        <v>1266</v>
      </c>
      <c r="C3" s="128" t="s">
        <v>1267</v>
      </c>
      <c r="D3" s="131" t="s">
        <v>1268</v>
      </c>
    </row>
    <row r="4" spans="1:4" ht="294.75" customHeight="1" x14ac:dyDescent="0.25">
      <c r="A4" s="127" t="s">
        <v>1265</v>
      </c>
      <c r="B4" s="127" t="s">
        <v>1269</v>
      </c>
      <c r="C4" s="128" t="s">
        <v>1270</v>
      </c>
      <c r="D4" s="131" t="s">
        <v>1271</v>
      </c>
    </row>
    <row r="5" spans="1:4" ht="267.75" customHeight="1" x14ac:dyDescent="0.25">
      <c r="A5" s="127" t="s">
        <v>1272</v>
      </c>
      <c r="B5" s="127" t="s">
        <v>1273</v>
      </c>
      <c r="C5" s="128" t="s">
        <v>1274</v>
      </c>
      <c r="D5" s="131" t="s">
        <v>1275</v>
      </c>
    </row>
    <row r="6" spans="1:4" ht="286.5" customHeight="1" x14ac:dyDescent="0.25">
      <c r="A6" s="127" t="s">
        <v>1276</v>
      </c>
      <c r="B6" s="127" t="s">
        <v>1273</v>
      </c>
      <c r="C6" s="128" t="s">
        <v>1277</v>
      </c>
      <c r="D6" s="131" t="s">
        <v>1278</v>
      </c>
    </row>
    <row r="7" spans="1:4" ht="364.5" customHeight="1" x14ac:dyDescent="0.25">
      <c r="A7" s="127" t="s">
        <v>1276</v>
      </c>
      <c r="B7" s="127" t="s">
        <v>1279</v>
      </c>
      <c r="C7" s="128" t="s">
        <v>1280</v>
      </c>
      <c r="D7" s="131" t="s">
        <v>1281</v>
      </c>
    </row>
    <row r="8" spans="1:4" ht="294.75" hidden="1" customHeight="1" x14ac:dyDescent="0.25">
      <c r="A8" s="127" t="s">
        <v>1282</v>
      </c>
      <c r="B8" s="127" t="s">
        <v>1283</v>
      </c>
      <c r="C8" s="128" t="s">
        <v>1284</v>
      </c>
      <c r="D8" s="125" t="s">
        <v>1285</v>
      </c>
    </row>
    <row r="9" spans="1:4" ht="302.25" customHeight="1" x14ac:dyDescent="0.25">
      <c r="A9" s="129" t="s">
        <v>1286</v>
      </c>
      <c r="B9" s="129" t="s">
        <v>1287</v>
      </c>
      <c r="C9" s="130" t="s">
        <v>1288</v>
      </c>
      <c r="D9" s="131" t="s">
        <v>1289</v>
      </c>
    </row>
  </sheetData>
  <autoFilter ref="A2:C9" xr:uid="{00000000-0009-0000-0000-000000000000}"/>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
  <sheetViews>
    <sheetView zoomScale="90" zoomScaleNormal="9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RowHeight="15" x14ac:dyDescent="0.25"/>
  <cols>
    <col min="1" max="1" width="23.140625" customWidth="1"/>
    <col min="2" max="2" width="22.28515625" customWidth="1"/>
    <col min="3" max="3" width="26.85546875" customWidth="1"/>
    <col min="4" max="4" width="28.7109375" customWidth="1"/>
    <col min="5" max="5" width="36.140625" customWidth="1"/>
    <col min="6" max="6" width="29.140625" customWidth="1"/>
    <col min="7" max="7" width="26.7109375" customWidth="1"/>
    <col min="8" max="8" width="33.7109375" customWidth="1"/>
    <col min="9" max="9" width="8.42578125" customWidth="1"/>
    <col min="10" max="10" width="10.28515625" customWidth="1"/>
    <col min="11" max="12" width="11" customWidth="1"/>
    <col min="13" max="13" width="24.85546875" customWidth="1"/>
    <col min="14" max="14" width="20.28515625" customWidth="1"/>
    <col min="15" max="15" width="21.7109375" customWidth="1"/>
    <col min="16" max="16" width="25.140625" customWidth="1"/>
    <col min="17" max="17" width="66.28515625" hidden="1" customWidth="1"/>
    <col min="18" max="18" width="29.42578125" hidden="1" customWidth="1"/>
  </cols>
  <sheetData>
    <row r="1" spans="1:18" ht="27.75" customHeight="1" x14ac:dyDescent="0.25">
      <c r="A1" s="292" t="s">
        <v>757</v>
      </c>
      <c r="B1" s="293"/>
      <c r="C1" s="293"/>
      <c r="D1" s="293"/>
      <c r="E1" s="293"/>
      <c r="F1" s="293"/>
      <c r="G1" s="293"/>
      <c r="H1" s="294"/>
      <c r="I1" s="295" t="s">
        <v>892</v>
      </c>
      <c r="J1" s="296"/>
      <c r="K1" s="296"/>
      <c r="L1" s="297"/>
      <c r="M1" s="291" t="s">
        <v>600</v>
      </c>
      <c r="N1" s="291"/>
      <c r="O1" s="291"/>
      <c r="P1" s="291"/>
    </row>
    <row r="2" spans="1:18" ht="34.5" customHeight="1" x14ac:dyDescent="0.25">
      <c r="A2" s="60" t="s">
        <v>541</v>
      </c>
      <c r="B2" s="60" t="s">
        <v>542</v>
      </c>
      <c r="C2" s="60" t="s">
        <v>437</v>
      </c>
      <c r="D2" s="60" t="s">
        <v>601</v>
      </c>
      <c r="E2" s="60" t="s">
        <v>543</v>
      </c>
      <c r="F2" s="60" t="s">
        <v>2</v>
      </c>
      <c r="G2" s="60" t="s">
        <v>544</v>
      </c>
      <c r="H2" s="60" t="s">
        <v>545</v>
      </c>
      <c r="I2" s="60">
        <v>2020</v>
      </c>
      <c r="J2" s="60">
        <v>2021</v>
      </c>
      <c r="K2" s="60">
        <v>2022</v>
      </c>
      <c r="L2" s="60">
        <v>2023</v>
      </c>
      <c r="M2" s="60">
        <v>2020</v>
      </c>
      <c r="N2" s="60">
        <v>2021</v>
      </c>
      <c r="O2" s="60">
        <v>2022</v>
      </c>
      <c r="P2" s="60">
        <v>2023</v>
      </c>
      <c r="Q2" s="60" t="s">
        <v>1090</v>
      </c>
      <c r="R2" s="60" t="s">
        <v>997</v>
      </c>
    </row>
    <row r="3" spans="1:18" ht="235.5" customHeight="1" x14ac:dyDescent="0.25">
      <c r="A3" s="23" t="s">
        <v>602</v>
      </c>
      <c r="B3" s="23" t="s">
        <v>603</v>
      </c>
      <c r="C3" s="23" t="s">
        <v>911</v>
      </c>
      <c r="D3" s="23" t="s">
        <v>908</v>
      </c>
      <c r="E3" s="23" t="s">
        <v>910</v>
      </c>
      <c r="F3" s="23" t="s">
        <v>909</v>
      </c>
      <c r="G3" s="23" t="s">
        <v>604</v>
      </c>
      <c r="H3" s="23" t="s">
        <v>605</v>
      </c>
      <c r="I3" s="23">
        <v>0</v>
      </c>
      <c r="J3" s="23">
        <v>3</v>
      </c>
      <c r="K3" s="23">
        <v>12</v>
      </c>
      <c r="L3" s="23">
        <v>0</v>
      </c>
      <c r="M3" s="67">
        <v>0</v>
      </c>
      <c r="N3" s="67">
        <v>300000</v>
      </c>
      <c r="O3" s="67">
        <v>1200000</v>
      </c>
      <c r="P3" s="67">
        <v>0</v>
      </c>
      <c r="Q3" s="75" t="s">
        <v>999</v>
      </c>
      <c r="R3" s="72" t="s">
        <v>983</v>
      </c>
    </row>
    <row r="4" spans="1:18" ht="204" customHeight="1" x14ac:dyDescent="0.25">
      <c r="A4" s="23" t="s">
        <v>602</v>
      </c>
      <c r="B4" s="23" t="s">
        <v>606</v>
      </c>
      <c r="C4" s="23" t="s">
        <v>912</v>
      </c>
      <c r="D4" s="23" t="s">
        <v>571</v>
      </c>
      <c r="E4" s="23" t="s">
        <v>572</v>
      </c>
      <c r="F4" s="23" t="s">
        <v>607</v>
      </c>
      <c r="G4" s="23" t="s">
        <v>604</v>
      </c>
      <c r="H4" s="23" t="s">
        <v>564</v>
      </c>
      <c r="I4" s="23">
        <v>1</v>
      </c>
      <c r="J4" s="23">
        <v>3</v>
      </c>
      <c r="K4" s="23">
        <v>4</v>
      </c>
      <c r="L4" s="23">
        <v>2</v>
      </c>
      <c r="M4" s="67">
        <v>100000</v>
      </c>
      <c r="N4" s="67">
        <v>300000</v>
      </c>
      <c r="O4" s="67">
        <v>400000</v>
      </c>
      <c r="P4" s="67">
        <v>200000</v>
      </c>
      <c r="Q4" s="79" t="s">
        <v>998</v>
      </c>
      <c r="R4" s="72" t="s">
        <v>983</v>
      </c>
    </row>
    <row r="5" spans="1:18" ht="156" customHeight="1" x14ac:dyDescent="0.25">
      <c r="A5" s="23" t="s">
        <v>602</v>
      </c>
      <c r="B5" s="23" t="s">
        <v>606</v>
      </c>
      <c r="C5" s="23" t="s">
        <v>913</v>
      </c>
      <c r="D5" s="23" t="s">
        <v>573</v>
      </c>
      <c r="E5" s="23" t="s">
        <v>574</v>
      </c>
      <c r="F5" s="23" t="s">
        <v>608</v>
      </c>
      <c r="G5" s="23" t="s">
        <v>604</v>
      </c>
      <c r="H5" s="23" t="s">
        <v>609</v>
      </c>
      <c r="I5" s="23">
        <v>1</v>
      </c>
      <c r="J5" s="23">
        <v>2</v>
      </c>
      <c r="K5" s="23">
        <v>3</v>
      </c>
      <c r="L5" s="23">
        <v>0</v>
      </c>
      <c r="M5" s="67">
        <v>100000</v>
      </c>
      <c r="N5" s="67">
        <v>200000</v>
      </c>
      <c r="O5" s="67">
        <v>300000</v>
      </c>
      <c r="P5" s="67">
        <v>0</v>
      </c>
      <c r="Q5" s="95" t="s">
        <v>1000</v>
      </c>
      <c r="R5" s="74"/>
    </row>
    <row r="6" spans="1:18" ht="144.75" customHeight="1" x14ac:dyDescent="0.25">
      <c r="A6" s="23" t="s">
        <v>602</v>
      </c>
      <c r="B6" s="23" t="s">
        <v>606</v>
      </c>
      <c r="C6" s="23" t="s">
        <v>1092</v>
      </c>
      <c r="D6" s="23" t="s">
        <v>610</v>
      </c>
      <c r="E6" s="23" t="s">
        <v>611</v>
      </c>
      <c r="F6" s="23" t="s">
        <v>1093</v>
      </c>
      <c r="G6" s="23" t="s">
        <v>604</v>
      </c>
      <c r="H6" s="23" t="s">
        <v>612</v>
      </c>
      <c r="I6" s="23">
        <v>0</v>
      </c>
      <c r="J6" s="23">
        <v>1</v>
      </c>
      <c r="K6" s="23">
        <v>0</v>
      </c>
      <c r="L6" s="23">
        <v>0</v>
      </c>
      <c r="M6" s="67">
        <v>0</v>
      </c>
      <c r="N6" s="67">
        <v>2500000</v>
      </c>
      <c r="O6" s="67">
        <v>0</v>
      </c>
      <c r="P6" s="67">
        <v>0</v>
      </c>
      <c r="Q6" s="77" t="s">
        <v>1087</v>
      </c>
      <c r="R6" s="74"/>
    </row>
    <row r="7" spans="1:18" ht="149.25" customHeight="1" x14ac:dyDescent="0.25">
      <c r="A7" s="23" t="s">
        <v>602</v>
      </c>
      <c r="B7" s="23" t="s">
        <v>606</v>
      </c>
      <c r="C7" s="23" t="s">
        <v>613</v>
      </c>
      <c r="D7" s="23" t="s">
        <v>575</v>
      </c>
      <c r="E7" s="23" t="s">
        <v>576</v>
      </c>
      <c r="F7" s="23" t="s">
        <v>614</v>
      </c>
      <c r="G7" s="23" t="s">
        <v>552</v>
      </c>
      <c r="H7" s="23" t="s">
        <v>615</v>
      </c>
      <c r="I7" s="23">
        <v>1</v>
      </c>
      <c r="J7" s="23">
        <v>1</v>
      </c>
      <c r="K7" s="23">
        <v>2</v>
      </c>
      <c r="L7" s="23">
        <v>0</v>
      </c>
      <c r="M7" s="67">
        <v>100000</v>
      </c>
      <c r="N7" s="67">
        <v>100000</v>
      </c>
      <c r="O7" s="67">
        <v>200000</v>
      </c>
      <c r="P7" s="67">
        <v>0</v>
      </c>
      <c r="Q7" s="96" t="s">
        <v>1088</v>
      </c>
      <c r="R7" s="72" t="s">
        <v>988</v>
      </c>
    </row>
    <row r="8" spans="1:18" ht="152.25" customHeight="1" x14ac:dyDescent="0.25">
      <c r="A8" s="23" t="s">
        <v>602</v>
      </c>
      <c r="B8" s="23" t="s">
        <v>606</v>
      </c>
      <c r="C8" s="23" t="s">
        <v>1340</v>
      </c>
      <c r="D8" s="23" t="s">
        <v>577</v>
      </c>
      <c r="E8" s="23" t="s">
        <v>616</v>
      </c>
      <c r="F8" s="23" t="s">
        <v>578</v>
      </c>
      <c r="G8" s="23" t="s">
        <v>617</v>
      </c>
      <c r="H8" s="23" t="s">
        <v>618</v>
      </c>
      <c r="I8" s="23">
        <v>3</v>
      </c>
      <c r="J8" s="23">
        <v>3</v>
      </c>
      <c r="K8" s="23">
        <v>3</v>
      </c>
      <c r="L8" s="23">
        <v>0</v>
      </c>
      <c r="M8" s="67">
        <v>100000</v>
      </c>
      <c r="N8" s="67">
        <v>100000</v>
      </c>
      <c r="O8" s="67">
        <v>100000</v>
      </c>
      <c r="P8" s="67">
        <v>0</v>
      </c>
      <c r="Q8" s="96" t="s">
        <v>1089</v>
      </c>
      <c r="R8" s="74"/>
    </row>
    <row r="9" spans="1:18" ht="199.5" customHeight="1" x14ac:dyDescent="0.25">
      <c r="A9" s="23" t="s">
        <v>602</v>
      </c>
      <c r="B9" s="23" t="s">
        <v>619</v>
      </c>
      <c r="C9" s="23" t="s">
        <v>914</v>
      </c>
      <c r="D9" s="23" t="s">
        <v>579</v>
      </c>
      <c r="E9" s="23" t="s">
        <v>570</v>
      </c>
      <c r="F9" s="23" t="s">
        <v>620</v>
      </c>
      <c r="G9" s="23" t="s">
        <v>621</v>
      </c>
      <c r="H9" s="23" t="s">
        <v>549</v>
      </c>
      <c r="I9" s="23">
        <v>0</v>
      </c>
      <c r="J9" s="23">
        <v>2</v>
      </c>
      <c r="K9" s="23">
        <v>7</v>
      </c>
      <c r="L9" s="23">
        <v>2</v>
      </c>
      <c r="M9" s="67">
        <v>0</v>
      </c>
      <c r="N9" s="67">
        <v>100000</v>
      </c>
      <c r="O9" s="67">
        <v>350000</v>
      </c>
      <c r="P9" s="67">
        <v>100000</v>
      </c>
      <c r="Q9" s="77" t="s">
        <v>1001</v>
      </c>
      <c r="R9" s="72" t="s">
        <v>983</v>
      </c>
    </row>
    <row r="10" spans="1:18" ht="183.75" customHeight="1" x14ac:dyDescent="0.25">
      <c r="A10" s="23" t="s">
        <v>602</v>
      </c>
      <c r="B10" s="23" t="s">
        <v>619</v>
      </c>
      <c r="C10" s="23" t="s">
        <v>915</v>
      </c>
      <c r="D10" s="23" t="s">
        <v>622</v>
      </c>
      <c r="E10" s="23" t="s">
        <v>623</v>
      </c>
      <c r="F10" s="23" t="s">
        <v>580</v>
      </c>
      <c r="G10" s="23" t="s">
        <v>552</v>
      </c>
      <c r="H10" s="23" t="s">
        <v>588</v>
      </c>
      <c r="I10" s="23">
        <v>1</v>
      </c>
      <c r="J10" s="23">
        <v>2</v>
      </c>
      <c r="K10" s="23">
        <v>7</v>
      </c>
      <c r="L10" s="23">
        <v>2</v>
      </c>
      <c r="M10" s="67">
        <v>100000</v>
      </c>
      <c r="N10" s="67">
        <v>200000</v>
      </c>
      <c r="O10" s="67">
        <v>700000</v>
      </c>
      <c r="P10" s="67">
        <v>200000</v>
      </c>
      <c r="Q10" s="77" t="s">
        <v>1002</v>
      </c>
      <c r="R10" s="74"/>
    </row>
    <row r="11" spans="1:18" ht="258" customHeight="1" x14ac:dyDescent="0.25">
      <c r="A11" s="23" t="s">
        <v>602</v>
      </c>
      <c r="B11" s="23" t="s">
        <v>624</v>
      </c>
      <c r="C11" s="23" t="s">
        <v>1095</v>
      </c>
      <c r="D11" s="23" t="s">
        <v>916</v>
      </c>
      <c r="E11" s="23" t="s">
        <v>623</v>
      </c>
      <c r="F11" s="23" t="s">
        <v>1094</v>
      </c>
      <c r="G11" s="23" t="s">
        <v>604</v>
      </c>
      <c r="H11" s="23" t="s">
        <v>625</v>
      </c>
      <c r="I11" s="23">
        <v>1</v>
      </c>
      <c r="J11" s="23">
        <v>1</v>
      </c>
      <c r="K11" s="23">
        <v>1</v>
      </c>
      <c r="L11" s="23">
        <v>1</v>
      </c>
      <c r="M11" s="67">
        <v>350000</v>
      </c>
      <c r="N11" s="67">
        <v>350000</v>
      </c>
      <c r="O11" s="67">
        <v>350000</v>
      </c>
      <c r="P11" s="67">
        <v>350000</v>
      </c>
      <c r="Q11" s="77" t="s">
        <v>1003</v>
      </c>
      <c r="R11" s="72" t="s">
        <v>983</v>
      </c>
    </row>
    <row r="12" spans="1:18" ht="252" customHeight="1" x14ac:dyDescent="0.25">
      <c r="A12" s="26" t="s">
        <v>626</v>
      </c>
      <c r="B12" s="26" t="s">
        <v>627</v>
      </c>
      <c r="C12" s="26" t="s">
        <v>917</v>
      </c>
      <c r="D12" s="26" t="s">
        <v>628</v>
      </c>
      <c r="E12" s="26" t="s">
        <v>946</v>
      </c>
      <c r="F12" s="26" t="s">
        <v>629</v>
      </c>
      <c r="G12" s="26" t="s">
        <v>630</v>
      </c>
      <c r="H12" s="26" t="s">
        <v>585</v>
      </c>
      <c r="I12" s="26">
        <v>0</v>
      </c>
      <c r="J12" s="26">
        <v>1</v>
      </c>
      <c r="K12" s="26">
        <v>0</v>
      </c>
      <c r="L12" s="26">
        <v>0</v>
      </c>
      <c r="M12" s="68">
        <v>0</v>
      </c>
      <c r="N12" s="68">
        <v>300000</v>
      </c>
      <c r="O12" s="68">
        <v>0</v>
      </c>
      <c r="P12" s="68">
        <v>0</v>
      </c>
      <c r="Q12" s="96" t="s">
        <v>1081</v>
      </c>
      <c r="R12" s="72"/>
    </row>
    <row r="13" spans="1:18" ht="208.5" customHeight="1" x14ac:dyDescent="0.25">
      <c r="A13" s="26" t="s">
        <v>626</v>
      </c>
      <c r="B13" s="26" t="s">
        <v>627</v>
      </c>
      <c r="C13" s="26" t="s">
        <v>918</v>
      </c>
      <c r="D13" s="26" t="s">
        <v>584</v>
      </c>
      <c r="E13" s="26" t="s">
        <v>921</v>
      </c>
      <c r="F13" s="26" t="s">
        <v>920</v>
      </c>
      <c r="G13" s="26" t="s">
        <v>631</v>
      </c>
      <c r="H13" s="26" t="s">
        <v>585</v>
      </c>
      <c r="I13" s="26">
        <v>0</v>
      </c>
      <c r="J13" s="26">
        <v>1</v>
      </c>
      <c r="K13" s="26">
        <v>3</v>
      </c>
      <c r="L13" s="26">
        <v>1</v>
      </c>
      <c r="M13" s="68">
        <v>0</v>
      </c>
      <c r="N13" s="68">
        <v>100000</v>
      </c>
      <c r="O13" s="68">
        <v>300000</v>
      </c>
      <c r="P13" s="68">
        <v>100000</v>
      </c>
      <c r="Q13" s="77" t="s">
        <v>1004</v>
      </c>
      <c r="R13" s="74"/>
    </row>
    <row r="14" spans="1:18" ht="235.5" customHeight="1" x14ac:dyDescent="0.25">
      <c r="A14" s="26" t="s">
        <v>626</v>
      </c>
      <c r="B14" s="26" t="s">
        <v>632</v>
      </c>
      <c r="C14" s="26" t="s">
        <v>919</v>
      </c>
      <c r="D14" s="26" t="s">
        <v>633</v>
      </c>
      <c r="E14" s="26" t="s">
        <v>923</v>
      </c>
      <c r="F14" s="26" t="s">
        <v>922</v>
      </c>
      <c r="G14" s="26" t="s">
        <v>581</v>
      </c>
      <c r="H14" s="26" t="s">
        <v>582</v>
      </c>
      <c r="I14" s="26">
        <v>1</v>
      </c>
      <c r="J14" s="26">
        <v>1</v>
      </c>
      <c r="K14" s="26">
        <v>1</v>
      </c>
      <c r="L14" s="26">
        <v>1</v>
      </c>
      <c r="M14" s="68">
        <v>250000</v>
      </c>
      <c r="N14" s="68">
        <v>250000</v>
      </c>
      <c r="O14" s="68">
        <v>250000</v>
      </c>
      <c r="P14" s="68">
        <v>250000</v>
      </c>
      <c r="Q14" s="96" t="s">
        <v>1082</v>
      </c>
      <c r="R14" s="74"/>
    </row>
    <row r="15" spans="1:18" ht="230.25" customHeight="1" x14ac:dyDescent="0.25">
      <c r="A15" s="26" t="s">
        <v>626</v>
      </c>
      <c r="B15" s="26" t="s">
        <v>634</v>
      </c>
      <c r="C15" s="26" t="s">
        <v>1342</v>
      </c>
      <c r="D15" s="26" t="s">
        <v>947</v>
      </c>
      <c r="E15" s="26" t="s">
        <v>583</v>
      </c>
      <c r="F15" s="26" t="s">
        <v>985</v>
      </c>
      <c r="G15" s="26" t="s">
        <v>635</v>
      </c>
      <c r="H15" s="26" t="s">
        <v>636</v>
      </c>
      <c r="I15" s="26">
        <v>0</v>
      </c>
      <c r="J15" s="26">
        <v>1</v>
      </c>
      <c r="K15" s="26">
        <v>1</v>
      </c>
      <c r="L15" s="26">
        <v>0</v>
      </c>
      <c r="M15" s="68">
        <v>0</v>
      </c>
      <c r="N15" s="68">
        <v>100000</v>
      </c>
      <c r="O15" s="68">
        <v>100000</v>
      </c>
      <c r="P15" s="68">
        <v>0</v>
      </c>
      <c r="Q15" s="96" t="s">
        <v>1083</v>
      </c>
      <c r="R15" s="74"/>
    </row>
    <row r="16" spans="1:18" ht="225" customHeight="1" x14ac:dyDescent="0.25">
      <c r="A16" s="26" t="s">
        <v>626</v>
      </c>
      <c r="B16" s="26" t="s">
        <v>637</v>
      </c>
      <c r="C16" s="26" t="s">
        <v>894</v>
      </c>
      <c r="D16" s="26" t="s">
        <v>586</v>
      </c>
      <c r="E16" s="26" t="s">
        <v>638</v>
      </c>
      <c r="F16" s="26" t="s">
        <v>893</v>
      </c>
      <c r="G16" s="26" t="s">
        <v>631</v>
      </c>
      <c r="H16" s="26" t="s">
        <v>585</v>
      </c>
      <c r="I16" s="26">
        <v>1</v>
      </c>
      <c r="J16" s="26">
        <v>1</v>
      </c>
      <c r="K16" s="26">
        <v>3</v>
      </c>
      <c r="L16" s="26">
        <v>1</v>
      </c>
      <c r="M16" s="68">
        <v>300000</v>
      </c>
      <c r="N16" s="68">
        <v>300000</v>
      </c>
      <c r="O16" s="68">
        <v>900000</v>
      </c>
      <c r="P16" s="68">
        <v>300000</v>
      </c>
      <c r="Q16" s="76" t="s">
        <v>1005</v>
      </c>
      <c r="R16" s="74"/>
    </row>
    <row r="17" spans="1:18" ht="273.75" customHeight="1" x14ac:dyDescent="0.25">
      <c r="A17" s="26" t="s">
        <v>626</v>
      </c>
      <c r="B17" s="26" t="s">
        <v>637</v>
      </c>
      <c r="C17" s="26" t="s">
        <v>924</v>
      </c>
      <c r="D17" s="26" t="s">
        <v>895</v>
      </c>
      <c r="E17" s="26" t="s">
        <v>896</v>
      </c>
      <c r="F17" s="26" t="s">
        <v>925</v>
      </c>
      <c r="G17" s="26" t="s">
        <v>552</v>
      </c>
      <c r="H17" s="26" t="s">
        <v>639</v>
      </c>
      <c r="I17" s="26">
        <v>0</v>
      </c>
      <c r="J17" s="26">
        <v>1</v>
      </c>
      <c r="K17" s="26">
        <v>2</v>
      </c>
      <c r="L17" s="26">
        <v>0</v>
      </c>
      <c r="M17" s="68">
        <v>0</v>
      </c>
      <c r="N17" s="68">
        <v>1250000</v>
      </c>
      <c r="O17" s="68">
        <v>2500000</v>
      </c>
      <c r="P17" s="68">
        <v>0</v>
      </c>
      <c r="Q17" s="77" t="s">
        <v>1006</v>
      </c>
      <c r="R17" s="74"/>
    </row>
    <row r="18" spans="1:18" ht="198.75" customHeight="1" x14ac:dyDescent="0.25">
      <c r="A18" s="25" t="s">
        <v>640</v>
      </c>
      <c r="B18" s="25" t="s">
        <v>641</v>
      </c>
      <c r="C18" s="25" t="s">
        <v>937</v>
      </c>
      <c r="D18" s="25" t="s">
        <v>560</v>
      </c>
      <c r="E18" s="25" t="s">
        <v>561</v>
      </c>
      <c r="F18" s="25" t="s">
        <v>926</v>
      </c>
      <c r="G18" s="25" t="s">
        <v>604</v>
      </c>
      <c r="H18" s="25" t="s">
        <v>563</v>
      </c>
      <c r="I18" s="25">
        <v>1</v>
      </c>
      <c r="J18" s="25">
        <v>1</v>
      </c>
      <c r="K18" s="25">
        <v>1</v>
      </c>
      <c r="L18" s="25">
        <v>1</v>
      </c>
      <c r="M18" s="69">
        <v>400000</v>
      </c>
      <c r="N18" s="69">
        <v>400000</v>
      </c>
      <c r="O18" s="69">
        <v>400000</v>
      </c>
      <c r="P18" s="69">
        <v>400000</v>
      </c>
      <c r="Q18" s="77" t="s">
        <v>1091</v>
      </c>
      <c r="R18" s="74"/>
    </row>
    <row r="19" spans="1:18" ht="243" customHeight="1" x14ac:dyDescent="0.25">
      <c r="A19" s="25" t="s">
        <v>640</v>
      </c>
      <c r="B19" s="25" t="s">
        <v>642</v>
      </c>
      <c r="C19" s="25" t="s">
        <v>643</v>
      </c>
      <c r="D19" s="25" t="s">
        <v>565</v>
      </c>
      <c r="E19" s="25" t="s">
        <v>644</v>
      </c>
      <c r="F19" s="25" t="s">
        <v>645</v>
      </c>
      <c r="G19" s="25" t="s">
        <v>562</v>
      </c>
      <c r="H19" s="25" t="s">
        <v>646</v>
      </c>
      <c r="I19" s="25">
        <v>1</v>
      </c>
      <c r="J19" s="25">
        <v>1</v>
      </c>
      <c r="K19" s="25">
        <v>3</v>
      </c>
      <c r="L19" s="25">
        <v>1</v>
      </c>
      <c r="M19" s="69">
        <v>800000</v>
      </c>
      <c r="N19" s="69">
        <v>800000</v>
      </c>
      <c r="O19" s="69">
        <v>2400000</v>
      </c>
      <c r="P19" s="69">
        <v>800000</v>
      </c>
      <c r="Q19" s="76" t="s">
        <v>986</v>
      </c>
      <c r="R19" s="74"/>
    </row>
    <row r="20" spans="1:18" ht="186.75" customHeight="1" x14ac:dyDescent="0.25">
      <c r="A20" s="25" t="s">
        <v>640</v>
      </c>
      <c r="B20" s="25" t="s">
        <v>642</v>
      </c>
      <c r="C20" s="25" t="s">
        <v>927</v>
      </c>
      <c r="D20" s="25" t="s">
        <v>565</v>
      </c>
      <c r="E20" s="25" t="s">
        <v>566</v>
      </c>
      <c r="F20" s="25" t="s">
        <v>928</v>
      </c>
      <c r="G20" s="25" t="s">
        <v>647</v>
      </c>
      <c r="H20" s="25" t="s">
        <v>648</v>
      </c>
      <c r="I20" s="25">
        <v>1</v>
      </c>
      <c r="J20" s="25">
        <v>1</v>
      </c>
      <c r="K20" s="25">
        <v>2</v>
      </c>
      <c r="L20" s="25">
        <v>1</v>
      </c>
      <c r="M20" s="69">
        <v>350000</v>
      </c>
      <c r="N20" s="69">
        <v>350000</v>
      </c>
      <c r="O20" s="69">
        <v>700000</v>
      </c>
      <c r="P20" s="69">
        <v>350000</v>
      </c>
      <c r="Q20" s="76" t="s">
        <v>986</v>
      </c>
      <c r="R20" s="74"/>
    </row>
    <row r="21" spans="1:18" ht="168.75" customHeight="1" x14ac:dyDescent="0.25">
      <c r="A21" s="25" t="s">
        <v>640</v>
      </c>
      <c r="B21" s="25" t="s">
        <v>642</v>
      </c>
      <c r="C21" s="25" t="s">
        <v>929</v>
      </c>
      <c r="D21" s="25" t="s">
        <v>568</v>
      </c>
      <c r="E21" s="25" t="s">
        <v>649</v>
      </c>
      <c r="F21" s="25" t="s">
        <v>650</v>
      </c>
      <c r="G21" s="25" t="s">
        <v>651</v>
      </c>
      <c r="H21" s="25" t="s">
        <v>652</v>
      </c>
      <c r="I21" s="25">
        <v>0</v>
      </c>
      <c r="J21" s="25">
        <v>1</v>
      </c>
      <c r="K21" s="25">
        <v>0</v>
      </c>
      <c r="L21" s="25">
        <v>0</v>
      </c>
      <c r="M21" s="69">
        <v>0</v>
      </c>
      <c r="N21" s="69">
        <v>100000</v>
      </c>
      <c r="O21" s="69">
        <v>0</v>
      </c>
      <c r="P21" s="69">
        <v>0</v>
      </c>
      <c r="Q21" s="76" t="s">
        <v>1084</v>
      </c>
      <c r="R21" s="72" t="s">
        <v>988</v>
      </c>
    </row>
    <row r="22" spans="1:18" ht="186" customHeight="1" x14ac:dyDescent="0.25">
      <c r="A22" s="25" t="s">
        <v>640</v>
      </c>
      <c r="B22" s="25" t="s">
        <v>642</v>
      </c>
      <c r="C22" s="25" t="s">
        <v>653</v>
      </c>
      <c r="D22" s="25" t="s">
        <v>565</v>
      </c>
      <c r="E22" s="25" t="s">
        <v>567</v>
      </c>
      <c r="F22" s="25" t="s">
        <v>654</v>
      </c>
      <c r="G22" s="25" t="s">
        <v>647</v>
      </c>
      <c r="H22" s="25" t="s">
        <v>648</v>
      </c>
      <c r="I22" s="25">
        <v>2</v>
      </c>
      <c r="J22" s="25">
        <v>2</v>
      </c>
      <c r="K22" s="25">
        <v>13</v>
      </c>
      <c r="L22" s="25">
        <v>2</v>
      </c>
      <c r="M22" s="69">
        <v>600000</v>
      </c>
      <c r="N22" s="69">
        <v>600000</v>
      </c>
      <c r="O22" s="69">
        <v>7800000</v>
      </c>
      <c r="P22" s="69">
        <v>600000</v>
      </c>
      <c r="Q22" s="76" t="s">
        <v>986</v>
      </c>
      <c r="R22" s="74"/>
    </row>
    <row r="23" spans="1:18" ht="247.5" customHeight="1" x14ac:dyDescent="0.25">
      <c r="A23" s="25" t="s">
        <v>640</v>
      </c>
      <c r="B23" s="25" t="s">
        <v>981</v>
      </c>
      <c r="C23" s="25" t="s">
        <v>940</v>
      </c>
      <c r="D23" s="25" t="s">
        <v>941</v>
      </c>
      <c r="E23" s="25" t="s">
        <v>938</v>
      </c>
      <c r="F23" s="25" t="s">
        <v>939</v>
      </c>
      <c r="G23" s="25" t="s">
        <v>656</v>
      </c>
      <c r="H23" s="25" t="s">
        <v>657</v>
      </c>
      <c r="I23" s="25">
        <v>0</v>
      </c>
      <c r="J23" s="25">
        <v>4</v>
      </c>
      <c r="K23" s="25">
        <v>17</v>
      </c>
      <c r="L23" s="25">
        <v>2</v>
      </c>
      <c r="M23" s="69">
        <v>0</v>
      </c>
      <c r="N23" s="69">
        <v>400000</v>
      </c>
      <c r="O23" s="69">
        <v>1700000</v>
      </c>
      <c r="P23" s="69">
        <v>200000</v>
      </c>
      <c r="Q23" s="77" t="s">
        <v>995</v>
      </c>
      <c r="R23" s="74"/>
    </row>
    <row r="24" spans="1:18" ht="252" customHeight="1" x14ac:dyDescent="0.25">
      <c r="A24" s="25" t="s">
        <v>640</v>
      </c>
      <c r="B24" s="25" t="s">
        <v>982</v>
      </c>
      <c r="C24" s="25" t="s">
        <v>948</v>
      </c>
      <c r="D24" s="25" t="s">
        <v>569</v>
      </c>
      <c r="E24" s="25" t="s">
        <v>897</v>
      </c>
      <c r="F24" s="25" t="s">
        <v>930</v>
      </c>
      <c r="G24" s="25" t="s">
        <v>552</v>
      </c>
      <c r="H24" s="25" t="s">
        <v>658</v>
      </c>
      <c r="I24" s="25">
        <v>0</v>
      </c>
      <c r="J24" s="25">
        <v>1</v>
      </c>
      <c r="K24" s="25">
        <v>0</v>
      </c>
      <c r="L24" s="25">
        <v>0</v>
      </c>
      <c r="M24" s="69">
        <v>0</v>
      </c>
      <c r="N24" s="69">
        <v>1200000</v>
      </c>
      <c r="O24" s="69">
        <v>0</v>
      </c>
      <c r="P24" s="69">
        <v>0</v>
      </c>
      <c r="Q24" s="77" t="s">
        <v>987</v>
      </c>
      <c r="R24" s="74"/>
    </row>
    <row r="25" spans="1:18" ht="257.25" customHeight="1" x14ac:dyDescent="0.25">
      <c r="A25" s="24" t="s">
        <v>659</v>
      </c>
      <c r="B25" s="24" t="s">
        <v>660</v>
      </c>
      <c r="C25" s="24" t="s">
        <v>931</v>
      </c>
      <c r="D25" s="24" t="s">
        <v>587</v>
      </c>
      <c r="E25" s="24" t="s">
        <v>570</v>
      </c>
      <c r="F25" s="24" t="s">
        <v>932</v>
      </c>
      <c r="G25" s="24" t="s">
        <v>552</v>
      </c>
      <c r="H25" s="24" t="s">
        <v>661</v>
      </c>
      <c r="I25" s="24">
        <v>1</v>
      </c>
      <c r="J25" s="24">
        <v>1</v>
      </c>
      <c r="K25" s="24">
        <v>32</v>
      </c>
      <c r="L25" s="24">
        <v>1</v>
      </c>
      <c r="M25" s="70">
        <v>100000</v>
      </c>
      <c r="N25" s="70">
        <v>100000</v>
      </c>
      <c r="O25" s="70">
        <v>3200000</v>
      </c>
      <c r="P25" s="70">
        <v>100000</v>
      </c>
      <c r="Q25" s="76" t="s">
        <v>1007</v>
      </c>
      <c r="R25" s="72" t="s">
        <v>988</v>
      </c>
    </row>
    <row r="26" spans="1:18" ht="210" customHeight="1" x14ac:dyDescent="0.25">
      <c r="A26" s="24" t="s">
        <v>659</v>
      </c>
      <c r="B26" s="24" t="s">
        <v>662</v>
      </c>
      <c r="C26" s="24" t="s">
        <v>1096</v>
      </c>
      <c r="D26" s="24" t="s">
        <v>663</v>
      </c>
      <c r="E26" s="24" t="s">
        <v>570</v>
      </c>
      <c r="F26" s="24" t="s">
        <v>664</v>
      </c>
      <c r="G26" s="24" t="s">
        <v>552</v>
      </c>
      <c r="H26" s="24" t="s">
        <v>665</v>
      </c>
      <c r="I26" s="24">
        <v>1</v>
      </c>
      <c r="J26" s="24">
        <v>1</v>
      </c>
      <c r="K26" s="24">
        <v>32</v>
      </c>
      <c r="L26" s="24">
        <v>1</v>
      </c>
      <c r="M26" s="70">
        <v>100000</v>
      </c>
      <c r="N26" s="70">
        <v>100000</v>
      </c>
      <c r="O26" s="70">
        <v>3200000</v>
      </c>
      <c r="P26" s="70">
        <v>100000</v>
      </c>
      <c r="Q26" s="76" t="s">
        <v>989</v>
      </c>
      <c r="R26" s="74"/>
    </row>
    <row r="27" spans="1:18" ht="213" customHeight="1" x14ac:dyDescent="0.25">
      <c r="A27" s="24" t="s">
        <v>659</v>
      </c>
      <c r="B27" s="24" t="s">
        <v>666</v>
      </c>
      <c r="C27" s="24" t="s">
        <v>949</v>
      </c>
      <c r="D27" s="24" t="s">
        <v>667</v>
      </c>
      <c r="E27" s="24" t="s">
        <v>668</v>
      </c>
      <c r="F27" s="24" t="s">
        <v>669</v>
      </c>
      <c r="G27" s="24" t="s">
        <v>552</v>
      </c>
      <c r="H27" s="24" t="s">
        <v>670</v>
      </c>
      <c r="I27" s="24">
        <v>1</v>
      </c>
      <c r="J27" s="24">
        <v>1</v>
      </c>
      <c r="K27" s="24">
        <v>25</v>
      </c>
      <c r="L27" s="24">
        <v>1</v>
      </c>
      <c r="M27" s="70">
        <v>100000</v>
      </c>
      <c r="N27" s="70">
        <v>100000</v>
      </c>
      <c r="O27" s="70">
        <v>2500000</v>
      </c>
      <c r="P27" s="70">
        <v>100000</v>
      </c>
      <c r="Q27" s="76" t="s">
        <v>989</v>
      </c>
      <c r="R27" s="74"/>
    </row>
    <row r="28" spans="1:18" ht="223.5" customHeight="1" x14ac:dyDescent="0.25">
      <c r="A28" s="24" t="s">
        <v>659</v>
      </c>
      <c r="B28" s="24" t="s">
        <v>1253</v>
      </c>
      <c r="C28" s="24" t="s">
        <v>933</v>
      </c>
      <c r="D28" s="24" t="s">
        <v>671</v>
      </c>
      <c r="E28" s="24" t="s">
        <v>572</v>
      </c>
      <c r="F28" s="24" t="s">
        <v>934</v>
      </c>
      <c r="G28" s="24" t="s">
        <v>552</v>
      </c>
      <c r="H28" s="24" t="s">
        <v>672</v>
      </c>
      <c r="I28" s="24">
        <v>1</v>
      </c>
      <c r="J28" s="24">
        <v>1</v>
      </c>
      <c r="K28" s="24">
        <v>4</v>
      </c>
      <c r="L28" s="24">
        <v>1</v>
      </c>
      <c r="M28" s="70">
        <v>500000</v>
      </c>
      <c r="N28" s="70">
        <v>500000</v>
      </c>
      <c r="O28" s="70">
        <v>2500000</v>
      </c>
      <c r="P28" s="70">
        <v>500000</v>
      </c>
      <c r="Q28" s="77" t="s">
        <v>990</v>
      </c>
      <c r="R28" s="74"/>
    </row>
    <row r="29" spans="1:18" ht="232.5" customHeight="1" x14ac:dyDescent="0.25">
      <c r="A29" s="24" t="s">
        <v>659</v>
      </c>
      <c r="B29" s="24" t="s">
        <v>1254</v>
      </c>
      <c r="C29" s="24" t="s">
        <v>898</v>
      </c>
      <c r="D29" s="24" t="s">
        <v>673</v>
      </c>
      <c r="E29" s="24" t="s">
        <v>674</v>
      </c>
      <c r="F29" s="24" t="s">
        <v>675</v>
      </c>
      <c r="G29" s="24" t="s">
        <v>552</v>
      </c>
      <c r="H29" s="24" t="s">
        <v>676</v>
      </c>
      <c r="I29" s="24">
        <v>1</v>
      </c>
      <c r="J29" s="24">
        <v>1</v>
      </c>
      <c r="K29" s="24">
        <v>1</v>
      </c>
      <c r="L29" s="24">
        <v>1</v>
      </c>
      <c r="M29" s="70">
        <v>100000</v>
      </c>
      <c r="N29" s="70">
        <v>100000</v>
      </c>
      <c r="O29" s="70">
        <v>100000</v>
      </c>
      <c r="P29" s="70">
        <v>100000</v>
      </c>
      <c r="Q29" s="76" t="s">
        <v>285</v>
      </c>
      <c r="R29" s="72" t="s">
        <v>983</v>
      </c>
    </row>
    <row r="30" spans="1:18" ht="216" customHeight="1" x14ac:dyDescent="0.25">
      <c r="A30" s="24" t="s">
        <v>659</v>
      </c>
      <c r="B30" s="24" t="s">
        <v>1254</v>
      </c>
      <c r="C30" s="24" t="s">
        <v>935</v>
      </c>
      <c r="D30" s="24" t="s">
        <v>677</v>
      </c>
      <c r="E30" s="24" t="s">
        <v>936</v>
      </c>
      <c r="F30" s="24" t="s">
        <v>1255</v>
      </c>
      <c r="G30" s="24" t="s">
        <v>552</v>
      </c>
      <c r="H30" s="24" t="s">
        <v>678</v>
      </c>
      <c r="I30" s="24">
        <v>0</v>
      </c>
      <c r="J30" s="24">
        <v>0</v>
      </c>
      <c r="K30" s="24">
        <v>1</v>
      </c>
      <c r="L30" s="24">
        <v>0</v>
      </c>
      <c r="M30" s="70">
        <v>0</v>
      </c>
      <c r="N30" s="70">
        <v>0</v>
      </c>
      <c r="O30" s="70">
        <v>400000</v>
      </c>
      <c r="P30" s="70">
        <v>0</v>
      </c>
      <c r="Q30" s="76" t="s">
        <v>984</v>
      </c>
      <c r="R30" s="72" t="s">
        <v>983</v>
      </c>
    </row>
    <row r="31" spans="1:18" ht="236.25" customHeight="1" x14ac:dyDescent="0.25">
      <c r="A31" s="51" t="s">
        <v>679</v>
      </c>
      <c r="B31" s="51" t="s">
        <v>680</v>
      </c>
      <c r="C31" s="51" t="s">
        <v>942</v>
      </c>
      <c r="D31" s="51" t="s">
        <v>682</v>
      </c>
      <c r="E31" s="51" t="s">
        <v>943</v>
      </c>
      <c r="F31" s="51" t="s">
        <v>945</v>
      </c>
      <c r="G31" s="51" t="s">
        <v>655</v>
      </c>
      <c r="H31" s="51" t="s">
        <v>605</v>
      </c>
      <c r="I31" s="51">
        <v>3</v>
      </c>
      <c r="J31" s="51">
        <v>4</v>
      </c>
      <c r="K31" s="51">
        <v>4</v>
      </c>
      <c r="L31" s="51">
        <v>4</v>
      </c>
      <c r="M31" s="71">
        <v>75000</v>
      </c>
      <c r="N31" s="71">
        <v>100000</v>
      </c>
      <c r="O31" s="71">
        <v>100000</v>
      </c>
      <c r="P31" s="71">
        <v>100000</v>
      </c>
      <c r="Q31" s="77" t="s">
        <v>1008</v>
      </c>
      <c r="R31" s="74"/>
    </row>
    <row r="32" spans="1:18" ht="204.75" customHeight="1" x14ac:dyDescent="0.25">
      <c r="A32" s="51" t="s">
        <v>679</v>
      </c>
      <c r="B32" s="51" t="s">
        <v>680</v>
      </c>
      <c r="C32" s="51" t="s">
        <v>942</v>
      </c>
      <c r="D32" s="51" t="s">
        <v>682</v>
      </c>
      <c r="E32" s="51" t="s">
        <v>943</v>
      </c>
      <c r="F32" s="51" t="s">
        <v>944</v>
      </c>
      <c r="G32" s="51" t="s">
        <v>655</v>
      </c>
      <c r="H32" s="51" t="s">
        <v>605</v>
      </c>
      <c r="I32" s="51">
        <v>0</v>
      </c>
      <c r="J32" s="51">
        <v>0</v>
      </c>
      <c r="K32" s="51">
        <v>4</v>
      </c>
      <c r="L32" s="51">
        <v>0</v>
      </c>
      <c r="M32" s="71">
        <v>0</v>
      </c>
      <c r="N32" s="71">
        <v>0</v>
      </c>
      <c r="O32" s="71">
        <v>100000</v>
      </c>
      <c r="P32" s="71">
        <v>0</v>
      </c>
      <c r="Q32" s="76" t="s">
        <v>1009</v>
      </c>
      <c r="R32" s="74"/>
    </row>
    <row r="33" spans="1:18" ht="90" x14ac:dyDescent="0.25">
      <c r="A33" s="51" t="s">
        <v>679</v>
      </c>
      <c r="B33" s="51" t="s">
        <v>899</v>
      </c>
      <c r="C33" s="51" t="s">
        <v>942</v>
      </c>
      <c r="D33" s="51" t="s">
        <v>900</v>
      </c>
      <c r="E33" s="51" t="s">
        <v>943</v>
      </c>
      <c r="F33" s="51" t="s">
        <v>901</v>
      </c>
      <c r="G33" s="51" t="s">
        <v>902</v>
      </c>
      <c r="H33" s="51" t="s">
        <v>605</v>
      </c>
      <c r="I33" s="51">
        <v>1</v>
      </c>
      <c r="J33" s="51">
        <v>3</v>
      </c>
      <c r="K33" s="51">
        <v>3</v>
      </c>
      <c r="L33" s="51">
        <v>2</v>
      </c>
      <c r="M33" s="71">
        <v>50000</v>
      </c>
      <c r="N33" s="71">
        <v>150000</v>
      </c>
      <c r="O33" s="71">
        <v>150000</v>
      </c>
      <c r="P33" s="71">
        <v>100000</v>
      </c>
      <c r="Q33" s="76" t="s">
        <v>1010</v>
      </c>
      <c r="R33" s="74"/>
    </row>
    <row r="34" spans="1:18" ht="195" x14ac:dyDescent="0.25">
      <c r="A34" s="51" t="s">
        <v>679</v>
      </c>
      <c r="B34" s="51" t="s">
        <v>899</v>
      </c>
      <c r="C34" s="51" t="s">
        <v>942</v>
      </c>
      <c r="D34" s="51" t="s">
        <v>900</v>
      </c>
      <c r="E34" s="51" t="s">
        <v>943</v>
      </c>
      <c r="F34" s="51" t="s">
        <v>903</v>
      </c>
      <c r="G34" s="51" t="s">
        <v>902</v>
      </c>
      <c r="H34" s="51" t="s">
        <v>904</v>
      </c>
      <c r="I34" s="51">
        <v>3</v>
      </c>
      <c r="J34" s="51">
        <v>3</v>
      </c>
      <c r="K34" s="51">
        <v>3</v>
      </c>
      <c r="L34" s="51">
        <v>2</v>
      </c>
      <c r="M34" s="71">
        <v>400000</v>
      </c>
      <c r="N34" s="71">
        <v>1200000</v>
      </c>
      <c r="O34" s="71">
        <v>1200000</v>
      </c>
      <c r="P34" s="71">
        <v>600000</v>
      </c>
      <c r="Q34" s="76" t="s">
        <v>1011</v>
      </c>
      <c r="R34" s="72" t="s">
        <v>988</v>
      </c>
    </row>
    <row r="35" spans="1:18" ht="150.75" customHeight="1" x14ac:dyDescent="0.25">
      <c r="A35" s="51" t="s">
        <v>679</v>
      </c>
      <c r="B35" s="51" t="s">
        <v>683</v>
      </c>
      <c r="C35" s="51" t="s">
        <v>684</v>
      </c>
      <c r="D35" s="51" t="s">
        <v>546</v>
      </c>
      <c r="E35" s="51" t="s">
        <v>547</v>
      </c>
      <c r="F35" s="51" t="s">
        <v>548</v>
      </c>
      <c r="G35" s="51" t="s">
        <v>552</v>
      </c>
      <c r="H35" s="51" t="s">
        <v>685</v>
      </c>
      <c r="I35" s="298">
        <v>1</v>
      </c>
      <c r="J35" s="298">
        <v>1</v>
      </c>
      <c r="K35" s="298">
        <v>1</v>
      </c>
      <c r="L35" s="298">
        <v>1</v>
      </c>
      <c r="M35" s="300">
        <v>200000</v>
      </c>
      <c r="N35" s="300">
        <v>200000</v>
      </c>
      <c r="O35" s="300">
        <v>200000</v>
      </c>
      <c r="P35" s="300">
        <v>200000</v>
      </c>
      <c r="Q35" s="77" t="s">
        <v>1013</v>
      </c>
      <c r="R35" s="73" t="s">
        <v>991</v>
      </c>
    </row>
    <row r="36" spans="1:18" ht="172.5" customHeight="1" x14ac:dyDescent="0.25">
      <c r="A36" s="51" t="s">
        <v>679</v>
      </c>
      <c r="B36" s="51" t="s">
        <v>683</v>
      </c>
      <c r="C36" s="51" t="s">
        <v>686</v>
      </c>
      <c r="D36" s="51" t="s">
        <v>546</v>
      </c>
      <c r="E36" s="51" t="s">
        <v>547</v>
      </c>
      <c r="F36" s="51" t="s">
        <v>550</v>
      </c>
      <c r="G36" s="51" t="s">
        <v>552</v>
      </c>
      <c r="H36" s="51" t="s">
        <v>685</v>
      </c>
      <c r="I36" s="299"/>
      <c r="J36" s="299"/>
      <c r="K36" s="299"/>
      <c r="L36" s="299"/>
      <c r="M36" s="301"/>
      <c r="N36" s="301"/>
      <c r="O36" s="301"/>
      <c r="P36" s="301"/>
      <c r="Q36" s="78" t="s">
        <v>984</v>
      </c>
      <c r="R36" s="74"/>
    </row>
    <row r="37" spans="1:18" ht="178.5" customHeight="1" x14ac:dyDescent="0.25">
      <c r="A37" s="51" t="s">
        <v>679</v>
      </c>
      <c r="B37" s="51" t="s">
        <v>687</v>
      </c>
      <c r="C37" s="51" t="s">
        <v>688</v>
      </c>
      <c r="D37" s="51" t="s">
        <v>553</v>
      </c>
      <c r="E37" s="51" t="s">
        <v>689</v>
      </c>
      <c r="F37" s="51" t="s">
        <v>690</v>
      </c>
      <c r="G37" s="51" t="s">
        <v>552</v>
      </c>
      <c r="H37" s="51" t="s">
        <v>691</v>
      </c>
      <c r="I37" s="51">
        <v>0</v>
      </c>
      <c r="J37" s="51">
        <v>1</v>
      </c>
      <c r="K37" s="51">
        <v>6</v>
      </c>
      <c r="L37" s="51">
        <v>0</v>
      </c>
      <c r="M37" s="71">
        <v>0</v>
      </c>
      <c r="N37" s="71">
        <v>100000</v>
      </c>
      <c r="O37" s="71">
        <v>600000</v>
      </c>
      <c r="P37" s="71">
        <v>0</v>
      </c>
      <c r="Q37" s="77" t="s">
        <v>1012</v>
      </c>
      <c r="R37" s="74"/>
    </row>
    <row r="38" spans="1:18" ht="177" customHeight="1" x14ac:dyDescent="0.25">
      <c r="A38" s="51" t="s">
        <v>679</v>
      </c>
      <c r="B38" s="51" t="s">
        <v>687</v>
      </c>
      <c r="C38" s="51" t="s">
        <v>1256</v>
      </c>
      <c r="D38" s="51" t="s">
        <v>551</v>
      </c>
      <c r="E38" s="51" t="s">
        <v>692</v>
      </c>
      <c r="F38" s="51" t="s">
        <v>693</v>
      </c>
      <c r="G38" s="51" t="s">
        <v>694</v>
      </c>
      <c r="H38" s="51" t="s">
        <v>695</v>
      </c>
      <c r="I38" s="51">
        <v>1</v>
      </c>
      <c r="J38" s="51">
        <v>1</v>
      </c>
      <c r="K38" s="51">
        <v>3</v>
      </c>
      <c r="L38" s="51">
        <v>1</v>
      </c>
      <c r="M38" s="71">
        <v>100000</v>
      </c>
      <c r="N38" s="71">
        <v>100000</v>
      </c>
      <c r="O38" s="71">
        <v>300000</v>
      </c>
      <c r="P38" s="71">
        <v>100000</v>
      </c>
      <c r="Q38" s="77" t="s">
        <v>1015</v>
      </c>
      <c r="R38" s="72" t="s">
        <v>988</v>
      </c>
    </row>
    <row r="39" spans="1:18" ht="153" customHeight="1" x14ac:dyDescent="0.25">
      <c r="A39" s="51" t="s">
        <v>679</v>
      </c>
      <c r="B39" s="51" t="s">
        <v>687</v>
      </c>
      <c r="C39" s="51" t="s">
        <v>696</v>
      </c>
      <c r="D39" s="51" t="s">
        <v>697</v>
      </c>
      <c r="E39" s="51" t="s">
        <v>698</v>
      </c>
      <c r="F39" s="51" t="s">
        <v>699</v>
      </c>
      <c r="G39" s="51" t="s">
        <v>552</v>
      </c>
      <c r="H39" s="51" t="s">
        <v>700</v>
      </c>
      <c r="I39" s="51">
        <v>1</v>
      </c>
      <c r="J39" s="51">
        <v>1</v>
      </c>
      <c r="K39" s="51">
        <v>1</v>
      </c>
      <c r="L39" s="51">
        <v>1</v>
      </c>
      <c r="M39" s="71">
        <v>100000</v>
      </c>
      <c r="N39" s="71">
        <v>100000</v>
      </c>
      <c r="O39" s="71">
        <v>100000</v>
      </c>
      <c r="P39" s="71">
        <v>100000</v>
      </c>
      <c r="Q39" s="77" t="s">
        <v>1012</v>
      </c>
      <c r="R39" s="74"/>
    </row>
    <row r="40" spans="1:18" ht="186" customHeight="1" x14ac:dyDescent="0.25">
      <c r="A40" s="51" t="s">
        <v>679</v>
      </c>
      <c r="B40" s="51" t="s">
        <v>701</v>
      </c>
      <c r="C40" s="51" t="s">
        <v>905</v>
      </c>
      <c r="D40" s="51" t="s">
        <v>554</v>
      </c>
      <c r="E40" s="51" t="s">
        <v>555</v>
      </c>
      <c r="F40" s="51" t="s">
        <v>702</v>
      </c>
      <c r="G40" s="51" t="s">
        <v>703</v>
      </c>
      <c r="H40" s="51" t="s">
        <v>704</v>
      </c>
      <c r="I40" s="51">
        <v>3</v>
      </c>
      <c r="J40" s="51">
        <v>3</v>
      </c>
      <c r="K40" s="51">
        <v>7</v>
      </c>
      <c r="L40" s="51">
        <v>3</v>
      </c>
      <c r="M40" s="71">
        <v>1000000</v>
      </c>
      <c r="N40" s="71">
        <v>1000000</v>
      </c>
      <c r="O40" s="71">
        <v>2300000</v>
      </c>
      <c r="P40" s="71">
        <v>1000000</v>
      </c>
      <c r="Q40" s="77" t="s">
        <v>1085</v>
      </c>
      <c r="R40" s="74"/>
    </row>
    <row r="41" spans="1:18" ht="183" customHeight="1" x14ac:dyDescent="0.25">
      <c r="A41" s="51" t="s">
        <v>679</v>
      </c>
      <c r="B41" s="51" t="s">
        <v>705</v>
      </c>
      <c r="C41" s="51" t="s">
        <v>706</v>
      </c>
      <c r="D41" s="51" t="s">
        <v>557</v>
      </c>
      <c r="E41" s="51" t="s">
        <v>707</v>
      </c>
      <c r="F41" s="51" t="s">
        <v>708</v>
      </c>
      <c r="G41" s="51" t="s">
        <v>552</v>
      </c>
      <c r="H41" s="51" t="s">
        <v>558</v>
      </c>
      <c r="I41" s="51">
        <v>1</v>
      </c>
      <c r="J41" s="51">
        <v>1</v>
      </c>
      <c r="K41" s="51">
        <v>1</v>
      </c>
      <c r="L41" s="51">
        <v>1</v>
      </c>
      <c r="M41" s="71">
        <v>150000</v>
      </c>
      <c r="N41" s="71">
        <v>150000</v>
      </c>
      <c r="O41" s="71">
        <v>150000</v>
      </c>
      <c r="P41" s="71">
        <v>150000</v>
      </c>
      <c r="Q41" s="76" t="s">
        <v>992</v>
      </c>
      <c r="R41" s="72" t="s">
        <v>983</v>
      </c>
    </row>
    <row r="42" spans="1:18" ht="222.75" customHeight="1" x14ac:dyDescent="0.25">
      <c r="A42" s="51" t="s">
        <v>679</v>
      </c>
      <c r="B42" s="51" t="s">
        <v>709</v>
      </c>
      <c r="C42" s="51" t="s">
        <v>710</v>
      </c>
      <c r="D42" s="51" t="s">
        <v>589</v>
      </c>
      <c r="E42" s="51" t="s">
        <v>711</v>
      </c>
      <c r="F42" s="51" t="s">
        <v>712</v>
      </c>
      <c r="G42" s="51" t="s">
        <v>590</v>
      </c>
      <c r="H42" s="51" t="s">
        <v>713</v>
      </c>
      <c r="I42" s="51">
        <v>1</v>
      </c>
      <c r="J42" s="51">
        <v>1</v>
      </c>
      <c r="K42" s="51">
        <v>5</v>
      </c>
      <c r="L42" s="51">
        <v>1</v>
      </c>
      <c r="M42" s="71">
        <v>200000</v>
      </c>
      <c r="N42" s="71">
        <v>200000</v>
      </c>
      <c r="O42" s="71">
        <v>1000000</v>
      </c>
      <c r="P42" s="71">
        <v>200000</v>
      </c>
      <c r="Q42" s="80" t="s">
        <v>993</v>
      </c>
      <c r="R42" s="74" t="s">
        <v>983</v>
      </c>
    </row>
    <row r="43" spans="1:18" ht="220.5" customHeight="1" x14ac:dyDescent="0.25">
      <c r="A43" s="51" t="s">
        <v>679</v>
      </c>
      <c r="B43" s="51" t="s">
        <v>709</v>
      </c>
      <c r="C43" s="51" t="s">
        <v>714</v>
      </c>
      <c r="D43" s="51" t="s">
        <v>591</v>
      </c>
      <c r="E43" s="51" t="s">
        <v>715</v>
      </c>
      <c r="F43" s="51" t="s">
        <v>716</v>
      </c>
      <c r="G43" s="51" t="s">
        <v>590</v>
      </c>
      <c r="H43" s="51" t="s">
        <v>556</v>
      </c>
      <c r="I43" s="51">
        <v>0</v>
      </c>
      <c r="J43" s="51">
        <v>1</v>
      </c>
      <c r="K43" s="51">
        <v>1</v>
      </c>
      <c r="L43" s="51">
        <v>0</v>
      </c>
      <c r="M43" s="71">
        <v>0</v>
      </c>
      <c r="N43" s="71">
        <v>200000</v>
      </c>
      <c r="O43" s="71">
        <v>200000</v>
      </c>
      <c r="P43" s="71">
        <v>0</v>
      </c>
      <c r="Q43" s="81" t="s">
        <v>996</v>
      </c>
      <c r="R43" s="72" t="s">
        <v>983</v>
      </c>
    </row>
    <row r="44" spans="1:18" ht="225.75" customHeight="1" x14ac:dyDescent="0.25">
      <c r="A44" s="51" t="s">
        <v>679</v>
      </c>
      <c r="B44" s="51" t="s">
        <v>709</v>
      </c>
      <c r="C44" s="51" t="s">
        <v>906</v>
      </c>
      <c r="D44" s="51" t="s">
        <v>593</v>
      </c>
      <c r="E44" s="51" t="s">
        <v>711</v>
      </c>
      <c r="F44" s="51" t="s">
        <v>717</v>
      </c>
      <c r="G44" s="51" t="s">
        <v>604</v>
      </c>
      <c r="H44" s="51" t="s">
        <v>718</v>
      </c>
      <c r="I44" s="51">
        <v>1</v>
      </c>
      <c r="J44" s="51">
        <v>1</v>
      </c>
      <c r="K44" s="51">
        <v>1</v>
      </c>
      <c r="L44" s="51">
        <v>1</v>
      </c>
      <c r="M44" s="71">
        <v>150000</v>
      </c>
      <c r="N44" s="71">
        <v>150000</v>
      </c>
      <c r="O44" s="71">
        <v>150000</v>
      </c>
      <c r="P44" s="71">
        <v>150000</v>
      </c>
      <c r="Q44" s="76" t="s">
        <v>994</v>
      </c>
      <c r="R44" s="74"/>
    </row>
    <row r="45" spans="1:18" ht="285.75" customHeight="1" x14ac:dyDescent="0.25">
      <c r="A45" s="51" t="s">
        <v>679</v>
      </c>
      <c r="B45" s="51" t="s">
        <v>709</v>
      </c>
      <c r="C45" s="51" t="s">
        <v>719</v>
      </c>
      <c r="D45" s="51" t="s">
        <v>720</v>
      </c>
      <c r="E45" s="51" t="s">
        <v>721</v>
      </c>
      <c r="F45" s="51" t="s">
        <v>722</v>
      </c>
      <c r="G45" s="51" t="s">
        <v>552</v>
      </c>
      <c r="H45" s="51" t="s">
        <v>549</v>
      </c>
      <c r="I45" s="51">
        <v>1</v>
      </c>
      <c r="J45" s="51">
        <v>1</v>
      </c>
      <c r="K45" s="51">
        <v>1</v>
      </c>
      <c r="L45" s="51">
        <v>1</v>
      </c>
      <c r="M45" s="71">
        <v>100000</v>
      </c>
      <c r="N45" s="71">
        <v>100000</v>
      </c>
      <c r="O45" s="71">
        <v>100000</v>
      </c>
      <c r="P45" s="71">
        <v>100000</v>
      </c>
      <c r="Q45" s="76" t="s">
        <v>275</v>
      </c>
      <c r="R45" s="72" t="s">
        <v>988</v>
      </c>
    </row>
    <row r="46" spans="1:18" ht="263.25" customHeight="1" x14ac:dyDescent="0.25">
      <c r="A46" s="51" t="s">
        <v>679</v>
      </c>
      <c r="B46" s="51" t="s">
        <v>723</v>
      </c>
      <c r="C46" s="51" t="s">
        <v>724</v>
      </c>
      <c r="D46" s="51" t="s">
        <v>725</v>
      </c>
      <c r="E46" s="51" t="s">
        <v>726</v>
      </c>
      <c r="F46" s="51" t="s">
        <v>727</v>
      </c>
      <c r="G46" s="51" t="s">
        <v>552</v>
      </c>
      <c r="H46" s="51" t="s">
        <v>559</v>
      </c>
      <c r="I46" s="51">
        <v>2</v>
      </c>
      <c r="J46" s="51">
        <v>2</v>
      </c>
      <c r="K46" s="51">
        <v>2</v>
      </c>
      <c r="L46" s="51">
        <v>2</v>
      </c>
      <c r="M46" s="71">
        <v>300000</v>
      </c>
      <c r="N46" s="71">
        <v>300000</v>
      </c>
      <c r="O46" s="71">
        <v>300000</v>
      </c>
      <c r="P46" s="71">
        <v>300000</v>
      </c>
      <c r="Q46" s="78" t="s">
        <v>984</v>
      </c>
      <c r="R46" s="74"/>
    </row>
    <row r="47" spans="1:18" ht="190.5" customHeight="1" x14ac:dyDescent="0.25">
      <c r="A47" s="51" t="s">
        <v>679</v>
      </c>
      <c r="B47" s="51" t="s">
        <v>728</v>
      </c>
      <c r="C47" s="51" t="s">
        <v>729</v>
      </c>
      <c r="D47" s="51" t="s">
        <v>730</v>
      </c>
      <c r="E47" s="51" t="s">
        <v>731</v>
      </c>
      <c r="F47" s="51" t="s">
        <v>732</v>
      </c>
      <c r="G47" s="51" t="s">
        <v>733</v>
      </c>
      <c r="H47" s="51" t="s">
        <v>592</v>
      </c>
      <c r="I47" s="51">
        <v>0</v>
      </c>
      <c r="J47" s="51">
        <v>25</v>
      </c>
      <c r="K47" s="51">
        <v>58</v>
      </c>
      <c r="L47" s="51">
        <v>17</v>
      </c>
      <c r="M47" s="71">
        <v>0</v>
      </c>
      <c r="N47" s="71">
        <v>100000</v>
      </c>
      <c r="O47" s="71">
        <v>100000</v>
      </c>
      <c r="P47" s="71">
        <v>100000</v>
      </c>
      <c r="Q47" s="78" t="s">
        <v>984</v>
      </c>
      <c r="R47" s="74"/>
    </row>
    <row r="48" spans="1:18" ht="168" customHeight="1" x14ac:dyDescent="0.25">
      <c r="A48" s="51" t="s">
        <v>679</v>
      </c>
      <c r="B48" s="51" t="s">
        <v>728</v>
      </c>
      <c r="C48" s="51" t="s">
        <v>907</v>
      </c>
      <c r="D48" s="51" t="s">
        <v>730</v>
      </c>
      <c r="E48" s="51" t="s">
        <v>735</v>
      </c>
      <c r="F48" s="51" t="s">
        <v>736</v>
      </c>
      <c r="G48" s="51" t="s">
        <v>590</v>
      </c>
      <c r="H48" s="51" t="s">
        <v>592</v>
      </c>
      <c r="I48" s="51">
        <v>0</v>
      </c>
      <c r="J48" s="51">
        <v>0</v>
      </c>
      <c r="K48" s="51">
        <v>1</v>
      </c>
      <c r="L48" s="51">
        <v>0</v>
      </c>
      <c r="M48" s="71">
        <v>0</v>
      </c>
      <c r="N48" s="71">
        <v>0</v>
      </c>
      <c r="O48" s="71">
        <v>80000</v>
      </c>
      <c r="P48" s="71">
        <v>0</v>
      </c>
      <c r="Q48" s="76" t="s">
        <v>1086</v>
      </c>
      <c r="R48" s="72" t="s">
        <v>988</v>
      </c>
    </row>
    <row r="49" spans="9:16" ht="47.25" customHeight="1" x14ac:dyDescent="0.25">
      <c r="I49" s="289" t="s">
        <v>594</v>
      </c>
      <c r="J49" s="289"/>
      <c r="K49" s="289"/>
      <c r="L49" s="289"/>
      <c r="M49" s="64">
        <v>10930000</v>
      </c>
      <c r="N49" s="64">
        <v>18030000</v>
      </c>
      <c r="O49" s="64">
        <v>17030000</v>
      </c>
      <c r="P49" s="64">
        <v>10330000</v>
      </c>
    </row>
    <row r="50" spans="9:16" ht="63" customHeight="1" x14ac:dyDescent="0.25">
      <c r="I50" s="290" t="s">
        <v>595</v>
      </c>
      <c r="J50" s="290"/>
      <c r="K50" s="290"/>
      <c r="L50" s="290"/>
      <c r="M50" s="65">
        <v>56320000</v>
      </c>
      <c r="N50" s="66"/>
      <c r="O50" s="66"/>
      <c r="P50" s="66"/>
    </row>
  </sheetData>
  <autoFilter ref="A2:S50" xr:uid="{00000000-0009-0000-0000-000003000000}"/>
  <mergeCells count="13">
    <mergeCell ref="I49:L49"/>
    <mergeCell ref="I50:L50"/>
    <mergeCell ref="M1:P1"/>
    <mergeCell ref="A1:H1"/>
    <mergeCell ref="I1:L1"/>
    <mergeCell ref="K35:K36"/>
    <mergeCell ref="J35:J36"/>
    <mergeCell ref="I35:I36"/>
    <mergeCell ref="P35:P36"/>
    <mergeCell ref="O35:O36"/>
    <mergeCell ref="N35:N36"/>
    <mergeCell ref="M35:M36"/>
    <mergeCell ref="L35:L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390"/>
  <sheetViews>
    <sheetView zoomScale="60" zoomScaleNormal="60"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3" width="44.140625" style="43" customWidth="1"/>
    <col min="4" max="4" width="204.140625" style="43" customWidth="1"/>
    <col min="5" max="5" width="50.85546875" style="39" customWidth="1"/>
    <col min="6" max="6" width="90.7109375" style="39" customWidth="1"/>
    <col min="7" max="7" width="30.28515625" style="39" customWidth="1"/>
    <col min="8" max="8" width="38.42578125" style="39" customWidth="1"/>
    <col min="9" max="9" width="40.42578125" style="39" customWidth="1"/>
    <col min="10" max="10" width="98.5703125" style="39" customWidth="1"/>
    <col min="11" max="11" width="41.42578125" style="39" customWidth="1"/>
    <col min="12" max="14" width="46.28515625" style="39" customWidth="1"/>
    <col min="15" max="15" width="50.5703125" style="39" customWidth="1"/>
    <col min="16" max="17" width="46.28515625" style="39" customWidth="1"/>
    <col min="18" max="18" width="113.42578125" style="39" customWidth="1"/>
    <col min="19" max="19" width="21.85546875" style="39" customWidth="1"/>
    <col min="20" max="20" width="20.5703125" style="39" customWidth="1"/>
    <col min="21" max="21" width="25.85546875" style="39" customWidth="1"/>
    <col min="22" max="22" width="46.28515625" style="39" customWidth="1"/>
    <col min="23" max="23" width="41.28515625" style="39" customWidth="1"/>
    <col min="24" max="24" width="41.5703125" style="39" customWidth="1"/>
    <col min="25" max="25" width="112.5703125" style="39" customWidth="1"/>
    <col min="26" max="26" width="39" style="39" customWidth="1"/>
    <col min="27" max="27" width="41.5703125" style="39" customWidth="1"/>
    <col min="28" max="28" width="42.85546875" style="39" customWidth="1"/>
    <col min="29" max="29" width="39.28515625" style="39" customWidth="1"/>
    <col min="30" max="30" width="39.7109375" style="39" customWidth="1"/>
    <col min="31" max="31" width="52.140625" style="39" customWidth="1"/>
    <col min="32" max="32" width="44" style="39" customWidth="1"/>
    <col min="33" max="33" width="43.85546875" style="39" customWidth="1"/>
    <col min="34" max="34" width="62.42578125" style="39" customWidth="1"/>
    <col min="35" max="35" width="42.85546875" style="39" customWidth="1"/>
    <col min="36" max="36" width="36.140625" style="39" customWidth="1"/>
    <col min="37" max="37" width="63.140625" style="39" customWidth="1"/>
    <col min="38" max="38" width="43.7109375" style="39" customWidth="1"/>
    <col min="39" max="39" width="42.140625" style="39" customWidth="1"/>
    <col min="40" max="40" width="36.42578125" style="39" customWidth="1"/>
    <col min="41" max="41" width="47.140625" style="39" customWidth="1"/>
    <col min="42" max="42" width="58.28515625" style="39" customWidth="1"/>
    <col min="43" max="43" width="58.5703125" style="39" customWidth="1"/>
    <col min="44" max="44" width="38.140625" style="39" customWidth="1"/>
    <col min="45" max="45" width="36.7109375" style="39" customWidth="1"/>
    <col min="46" max="46" width="57.42578125" style="39" customWidth="1"/>
    <col min="47" max="47" width="28.140625" style="39" hidden="1" customWidth="1"/>
    <col min="48" max="48" width="34" style="39" hidden="1" customWidth="1"/>
    <col min="49" max="49" width="51.140625" style="39" hidden="1" customWidth="1"/>
    <col min="50" max="56" width="51.140625" style="39" customWidth="1"/>
    <col min="57" max="57" width="27.85546875" style="39" customWidth="1"/>
    <col min="58" max="58" width="30.7109375" style="39" customWidth="1"/>
    <col min="59" max="59" width="43.42578125" style="39" customWidth="1"/>
    <col min="60" max="16384" width="11.42578125" style="39"/>
  </cols>
  <sheetData>
    <row r="1" spans="1:59" ht="63.75" customHeight="1" x14ac:dyDescent="0.25">
      <c r="A1" s="33" t="s">
        <v>20</v>
      </c>
      <c r="B1" s="286" t="s">
        <v>1262</v>
      </c>
      <c r="C1" s="287"/>
      <c r="D1" s="288"/>
      <c r="E1" s="302" t="s">
        <v>197</v>
      </c>
      <c r="F1" s="303"/>
      <c r="G1" s="316" t="s">
        <v>3</v>
      </c>
      <c r="H1" s="317"/>
      <c r="I1" s="317"/>
      <c r="J1" s="318"/>
      <c r="K1" s="310" t="s">
        <v>599</v>
      </c>
      <c r="L1" s="311"/>
      <c r="M1" s="311"/>
      <c r="N1" s="311"/>
      <c r="O1" s="312"/>
      <c r="P1" s="313" t="s">
        <v>503</v>
      </c>
      <c r="Q1" s="314"/>
      <c r="R1" s="315"/>
      <c r="S1" s="307" t="s">
        <v>504</v>
      </c>
      <c r="T1" s="308"/>
      <c r="U1" s="308"/>
      <c r="V1" s="309"/>
      <c r="W1" s="304" t="s">
        <v>448</v>
      </c>
      <c r="X1" s="305"/>
      <c r="Y1" s="306"/>
      <c r="Z1" s="320" t="s">
        <v>854</v>
      </c>
      <c r="AA1" s="321"/>
      <c r="AB1" s="322"/>
      <c r="AC1" s="323" t="s">
        <v>737</v>
      </c>
      <c r="AD1" s="324"/>
      <c r="AE1" s="325"/>
      <c r="AF1" s="286" t="s">
        <v>738</v>
      </c>
      <c r="AG1" s="287"/>
      <c r="AH1" s="288"/>
      <c r="AI1" s="326" t="s">
        <v>739</v>
      </c>
      <c r="AJ1" s="327"/>
      <c r="AK1" s="328"/>
      <c r="AL1" s="329" t="s">
        <v>951</v>
      </c>
      <c r="AM1" s="330"/>
      <c r="AN1" s="331"/>
      <c r="AO1" s="333" t="s">
        <v>740</v>
      </c>
      <c r="AP1" s="334"/>
      <c r="AQ1" s="335"/>
      <c r="AR1" s="329" t="s">
        <v>741</v>
      </c>
      <c r="AS1" s="330"/>
      <c r="AT1" s="331"/>
      <c r="AU1" s="332" t="s">
        <v>758</v>
      </c>
      <c r="AV1" s="332"/>
      <c r="AW1" s="332"/>
      <c r="AX1" s="336" t="s">
        <v>1016</v>
      </c>
      <c r="AY1" s="337"/>
      <c r="AZ1" s="337"/>
      <c r="BA1" s="337"/>
      <c r="BB1" s="337"/>
      <c r="BC1" s="337"/>
      <c r="BD1" s="338"/>
      <c r="BE1" s="319" t="s">
        <v>742</v>
      </c>
      <c r="BF1" s="319"/>
      <c r="BG1" s="319"/>
    </row>
    <row r="2" spans="1:59" ht="75" customHeight="1" x14ac:dyDescent="0.25">
      <c r="A2" s="34" t="s">
        <v>19</v>
      </c>
      <c r="B2" s="126" t="s">
        <v>1263</v>
      </c>
      <c r="C2" s="126" t="s">
        <v>1264</v>
      </c>
      <c r="D2" s="126" t="s">
        <v>745</v>
      </c>
      <c r="E2" s="35" t="s">
        <v>0</v>
      </c>
      <c r="F2" s="35" t="s">
        <v>224</v>
      </c>
      <c r="G2" s="36" t="s">
        <v>4</v>
      </c>
      <c r="H2" s="36" t="s">
        <v>82</v>
      </c>
      <c r="I2" s="36" t="s">
        <v>1</v>
      </c>
      <c r="J2" s="36" t="s">
        <v>2</v>
      </c>
      <c r="K2" s="37" t="s">
        <v>91</v>
      </c>
      <c r="L2" s="37" t="s">
        <v>101</v>
      </c>
      <c r="M2" s="37" t="s">
        <v>110</v>
      </c>
      <c r="N2" s="37" t="s">
        <v>97</v>
      </c>
      <c r="O2" s="37" t="s">
        <v>111</v>
      </c>
      <c r="P2" s="38" t="s">
        <v>176</v>
      </c>
      <c r="Q2" s="38" t="s">
        <v>177</v>
      </c>
      <c r="R2" s="38" t="s">
        <v>178</v>
      </c>
      <c r="S2" s="35" t="s">
        <v>15</v>
      </c>
      <c r="T2" s="35" t="s">
        <v>16</v>
      </c>
      <c r="U2" s="35" t="s">
        <v>17</v>
      </c>
      <c r="V2" s="35" t="s">
        <v>1</v>
      </c>
      <c r="W2" s="10" t="s">
        <v>16</v>
      </c>
      <c r="X2" s="10" t="s">
        <v>436</v>
      </c>
      <c r="Y2" s="10" t="s">
        <v>437</v>
      </c>
      <c r="Z2" s="63" t="s">
        <v>16</v>
      </c>
      <c r="AA2" s="63" t="s">
        <v>436</v>
      </c>
      <c r="AB2" s="63" t="s">
        <v>437</v>
      </c>
      <c r="AC2" s="61" t="s">
        <v>743</v>
      </c>
      <c r="AD2" s="61" t="s">
        <v>744</v>
      </c>
      <c r="AE2" s="61" t="s">
        <v>745</v>
      </c>
      <c r="AF2" s="59" t="s">
        <v>16</v>
      </c>
      <c r="AG2" s="59" t="s">
        <v>436</v>
      </c>
      <c r="AH2" s="59" t="s">
        <v>437</v>
      </c>
      <c r="AI2" s="57" t="s">
        <v>16</v>
      </c>
      <c r="AJ2" s="57" t="s">
        <v>436</v>
      </c>
      <c r="AK2" s="57" t="s">
        <v>437</v>
      </c>
      <c r="AL2" s="62" t="s">
        <v>436</v>
      </c>
      <c r="AM2" s="62" t="s">
        <v>437</v>
      </c>
      <c r="AN2" s="62" t="s">
        <v>952</v>
      </c>
      <c r="AO2" s="58" t="s">
        <v>16</v>
      </c>
      <c r="AP2" s="58" t="s">
        <v>436</v>
      </c>
      <c r="AQ2" s="58" t="s">
        <v>437</v>
      </c>
      <c r="AR2" s="62" t="s">
        <v>746</v>
      </c>
      <c r="AS2" s="62" t="s">
        <v>436</v>
      </c>
      <c r="AT2" s="62" t="s">
        <v>437</v>
      </c>
      <c r="AU2" s="52" t="s">
        <v>16</v>
      </c>
      <c r="AV2" s="52" t="s">
        <v>436</v>
      </c>
      <c r="AW2" s="52" t="s">
        <v>437</v>
      </c>
      <c r="AX2" s="91" t="s">
        <v>1017</v>
      </c>
      <c r="AY2" s="92" t="s">
        <v>1018</v>
      </c>
      <c r="AZ2" s="92" t="s">
        <v>1019</v>
      </c>
      <c r="BA2" s="92" t="s">
        <v>1020</v>
      </c>
      <c r="BB2" s="92" t="s">
        <v>1021</v>
      </c>
      <c r="BC2" s="92" t="s">
        <v>1022</v>
      </c>
      <c r="BD2" s="93" t="s">
        <v>1023</v>
      </c>
      <c r="BE2" s="60" t="s">
        <v>16</v>
      </c>
      <c r="BF2" s="60" t="s">
        <v>436</v>
      </c>
      <c r="BG2" s="60" t="s">
        <v>437</v>
      </c>
    </row>
    <row r="3" spans="1:59" customFormat="1" ht="327" customHeight="1" x14ac:dyDescent="0.25">
      <c r="A3" s="12" t="s">
        <v>199</v>
      </c>
      <c r="B3" s="127" t="s">
        <v>1276</v>
      </c>
      <c r="C3" s="127" t="s">
        <v>1279</v>
      </c>
      <c r="D3" s="128" t="s">
        <v>1280</v>
      </c>
      <c r="E3" s="13" t="s">
        <v>89</v>
      </c>
      <c r="F3" s="16" t="s">
        <v>220</v>
      </c>
      <c r="G3" s="16" t="s">
        <v>6</v>
      </c>
      <c r="H3" s="16" t="s">
        <v>7</v>
      </c>
      <c r="I3" s="16" t="s">
        <v>210</v>
      </c>
      <c r="J3" s="16" t="s">
        <v>219</v>
      </c>
      <c r="K3" s="14" t="s">
        <v>102</v>
      </c>
      <c r="L3" s="14" t="s">
        <v>157</v>
      </c>
      <c r="M3" s="14" t="s">
        <v>315</v>
      </c>
      <c r="N3" s="14" t="s">
        <v>198</v>
      </c>
      <c r="O3" s="14" t="s">
        <v>255</v>
      </c>
      <c r="P3" s="17" t="s">
        <v>180</v>
      </c>
      <c r="Q3" s="17" t="s">
        <v>212</v>
      </c>
      <c r="R3" s="17" t="s">
        <v>366</v>
      </c>
      <c r="S3" s="15" t="s">
        <v>18</v>
      </c>
      <c r="T3" s="15" t="s">
        <v>40</v>
      </c>
      <c r="U3" s="15" t="s">
        <v>41</v>
      </c>
      <c r="V3" s="15" t="s">
        <v>394</v>
      </c>
      <c r="W3" s="40" t="s">
        <v>442</v>
      </c>
      <c r="X3" s="40" t="s">
        <v>447</v>
      </c>
      <c r="Y3" s="40" t="s">
        <v>596</v>
      </c>
      <c r="Z3" s="55" t="s">
        <v>868</v>
      </c>
      <c r="AA3" s="55" t="s">
        <v>872</v>
      </c>
      <c r="AB3" s="55" t="s">
        <v>876</v>
      </c>
      <c r="AC3" s="51" t="s">
        <v>759</v>
      </c>
      <c r="AD3" s="51" t="s">
        <v>759</v>
      </c>
      <c r="AE3" s="51" t="s">
        <v>759</v>
      </c>
      <c r="AF3" s="51" t="s">
        <v>759</v>
      </c>
      <c r="AG3" s="51" t="s">
        <v>759</v>
      </c>
      <c r="AH3" s="51" t="s">
        <v>759</v>
      </c>
      <c r="AI3" s="50" t="s">
        <v>759</v>
      </c>
      <c r="AJ3" s="50" t="s">
        <v>759</v>
      </c>
      <c r="AK3" s="50" t="s">
        <v>759</v>
      </c>
      <c r="AL3" s="50" t="s">
        <v>759</v>
      </c>
      <c r="AM3" s="50" t="s">
        <v>759</v>
      </c>
      <c r="AN3" s="50" t="s">
        <v>759</v>
      </c>
      <c r="AO3" s="51" t="s">
        <v>759</v>
      </c>
      <c r="AP3" s="51" t="s">
        <v>759</v>
      </c>
      <c r="AQ3" s="51" t="s">
        <v>759</v>
      </c>
      <c r="AR3" s="24" t="s">
        <v>759</v>
      </c>
      <c r="AS3" s="24" t="s">
        <v>759</v>
      </c>
      <c r="AT3" s="24" t="s">
        <v>759</v>
      </c>
      <c r="AU3" s="53" t="s">
        <v>775</v>
      </c>
      <c r="AV3" s="53" t="s">
        <v>832</v>
      </c>
      <c r="AW3" s="53" t="s">
        <v>841</v>
      </c>
      <c r="AX3" s="82" t="s">
        <v>1024</v>
      </c>
      <c r="AY3" s="83" t="s">
        <v>1025</v>
      </c>
      <c r="AZ3" s="84" t="s">
        <v>1026</v>
      </c>
      <c r="BA3" s="84" t="s">
        <v>1027</v>
      </c>
      <c r="BB3" s="83" t="s">
        <v>1028</v>
      </c>
      <c r="BC3" s="84" t="s">
        <v>1029</v>
      </c>
      <c r="BD3" s="86" t="s">
        <v>1030</v>
      </c>
      <c r="BE3" s="54" t="str">
        <f>'PTEA 2020-2023'!A31</f>
        <v>5. Gestión del conocimiento para la Dinamización Ambiental</v>
      </c>
      <c r="BF3" s="54" t="str">
        <f>'PTEA 2020-2023'!B31</f>
        <v>1. Fortalecimiento de la Comunidad Educativa Sanantoniuna en procesos de educación ambiental</v>
      </c>
      <c r="BG3" s="54" t="str">
        <f>'PTEA 2020-2023'!C31</f>
        <v>Fortalecimiento y seguimiento de por lo menos un (1) PRAE de cada institución educativa.</v>
      </c>
    </row>
    <row r="4" spans="1:59" s="1" customFormat="1" ht="245.25" customHeight="1" x14ac:dyDescent="0.25">
      <c r="A4" s="12" t="s">
        <v>199</v>
      </c>
      <c r="B4" s="127" t="s">
        <v>1276</v>
      </c>
      <c r="C4" s="127" t="s">
        <v>1279</v>
      </c>
      <c r="D4" s="128" t="s">
        <v>1280</v>
      </c>
      <c r="E4" s="13" t="s">
        <v>218</v>
      </c>
      <c r="F4" s="16" t="s">
        <v>220</v>
      </c>
      <c r="G4" s="25" t="s">
        <v>6</v>
      </c>
      <c r="H4" s="25" t="s">
        <v>7</v>
      </c>
      <c r="I4" s="25" t="s">
        <v>210</v>
      </c>
      <c r="J4" s="25" t="s">
        <v>219</v>
      </c>
      <c r="K4" s="14" t="s">
        <v>102</v>
      </c>
      <c r="L4" s="14" t="s">
        <v>158</v>
      </c>
      <c r="M4" s="14" t="s">
        <v>292</v>
      </c>
      <c r="N4" s="14" t="s">
        <v>198</v>
      </c>
      <c r="O4" s="14" t="s">
        <v>291</v>
      </c>
      <c r="P4" s="17" t="s">
        <v>211</v>
      </c>
      <c r="Q4" s="17" t="s">
        <v>212</v>
      </c>
      <c r="R4" s="17" t="s">
        <v>341</v>
      </c>
      <c r="S4" s="15" t="s">
        <v>52</v>
      </c>
      <c r="T4" s="15" t="s">
        <v>62</v>
      </c>
      <c r="U4" s="15" t="s">
        <v>66</v>
      </c>
      <c r="V4" s="15" t="s">
        <v>950</v>
      </c>
      <c r="W4" s="40" t="s">
        <v>442</v>
      </c>
      <c r="X4" s="40" t="s">
        <v>447</v>
      </c>
      <c r="Y4" s="40" t="s">
        <v>596</v>
      </c>
      <c r="Z4" s="55" t="s">
        <v>868</v>
      </c>
      <c r="AA4" s="55" t="s">
        <v>877</v>
      </c>
      <c r="AB4" s="55" t="s">
        <v>1014</v>
      </c>
      <c r="AC4" s="51" t="s">
        <v>759</v>
      </c>
      <c r="AD4" s="51" t="s">
        <v>759</v>
      </c>
      <c r="AE4" s="51" t="s">
        <v>759</v>
      </c>
      <c r="AF4" s="51" t="s">
        <v>759</v>
      </c>
      <c r="AG4" s="51" t="s">
        <v>759</v>
      </c>
      <c r="AH4" s="51" t="s">
        <v>759</v>
      </c>
      <c r="AI4" s="50" t="s">
        <v>759</v>
      </c>
      <c r="AJ4" s="50" t="s">
        <v>759</v>
      </c>
      <c r="AK4" s="50" t="s">
        <v>759</v>
      </c>
      <c r="AL4" s="50" t="s">
        <v>759</v>
      </c>
      <c r="AM4" s="50" t="s">
        <v>759</v>
      </c>
      <c r="AN4" s="50" t="s">
        <v>759</v>
      </c>
      <c r="AO4" s="51" t="s">
        <v>759</v>
      </c>
      <c r="AP4" s="51" t="s">
        <v>759</v>
      </c>
      <c r="AQ4" s="51" t="s">
        <v>759</v>
      </c>
      <c r="AR4" s="24" t="s">
        <v>842</v>
      </c>
      <c r="AS4" s="24" t="s">
        <v>843</v>
      </c>
      <c r="AT4" s="24" t="s">
        <v>844</v>
      </c>
      <c r="AU4" s="53" t="s">
        <v>817</v>
      </c>
      <c r="AV4" s="53" t="s">
        <v>818</v>
      </c>
      <c r="AW4" s="53" t="s">
        <v>845</v>
      </c>
      <c r="AX4" s="82" t="s">
        <v>1024</v>
      </c>
      <c r="AY4" s="83" t="s">
        <v>1025</v>
      </c>
      <c r="AZ4" s="84" t="s">
        <v>1026</v>
      </c>
      <c r="BA4" s="84" t="s">
        <v>1027</v>
      </c>
      <c r="BB4" s="83" t="s">
        <v>1028</v>
      </c>
      <c r="BC4" s="84" t="s">
        <v>1029</v>
      </c>
      <c r="BD4" s="86" t="s">
        <v>1030</v>
      </c>
      <c r="BE4" s="54" t="str">
        <f>'PTEA 2020-2023'!A35</f>
        <v>5. Gestión del conocimiento para la Dinamización Ambiental</v>
      </c>
      <c r="BF4" s="54" t="str">
        <f>'PTEA 2020-2023'!B35</f>
        <v>2. Comunidad Sanantoniuna vinculada en la Gestión Ambiental Participativa</v>
      </c>
      <c r="BG4" s="54" t="str">
        <f>'PTEA 2020-2023'!C35</f>
        <v>Generar espacios de socialización,  asesoría y seguimiento de por lo menos, una (1) iniciativa ciudadana de educación Ambiental PROCEDA, anual del PTEA Municipal.</v>
      </c>
    </row>
    <row r="5" spans="1:59" s="1" customFormat="1" ht="245.25" customHeight="1" x14ac:dyDescent="0.25">
      <c r="A5" s="12" t="s">
        <v>199</v>
      </c>
      <c r="B5" s="127" t="s">
        <v>1276</v>
      </c>
      <c r="C5" s="127" t="s">
        <v>1279</v>
      </c>
      <c r="D5" s="128" t="s">
        <v>1280</v>
      </c>
      <c r="E5" s="13" t="s">
        <v>218</v>
      </c>
      <c r="F5" s="16" t="s">
        <v>220</v>
      </c>
      <c r="G5" s="25" t="s">
        <v>6</v>
      </c>
      <c r="H5" s="25" t="s">
        <v>7</v>
      </c>
      <c r="I5" s="25" t="s">
        <v>210</v>
      </c>
      <c r="J5" s="25" t="s">
        <v>219</v>
      </c>
      <c r="K5" s="14" t="s">
        <v>102</v>
      </c>
      <c r="L5" s="14" t="s">
        <v>158</v>
      </c>
      <c r="M5" s="14" t="s">
        <v>292</v>
      </c>
      <c r="N5" s="14" t="s">
        <v>198</v>
      </c>
      <c r="O5" s="14" t="s">
        <v>291</v>
      </c>
      <c r="P5" s="17" t="s">
        <v>211</v>
      </c>
      <c r="Q5" s="17" t="s">
        <v>212</v>
      </c>
      <c r="R5" s="17" t="s">
        <v>341</v>
      </c>
      <c r="S5" s="15" t="s">
        <v>52</v>
      </c>
      <c r="T5" s="15" t="s">
        <v>62</v>
      </c>
      <c r="U5" s="15" t="s">
        <v>66</v>
      </c>
      <c r="V5" s="15" t="s">
        <v>950</v>
      </c>
      <c r="W5" s="40" t="s">
        <v>442</v>
      </c>
      <c r="X5" s="40" t="s">
        <v>447</v>
      </c>
      <c r="Y5" s="40" t="s">
        <v>596</v>
      </c>
      <c r="Z5" s="55" t="s">
        <v>868</v>
      </c>
      <c r="AA5" s="55" t="s">
        <v>877</v>
      </c>
      <c r="AB5" s="55" t="s">
        <v>1014</v>
      </c>
      <c r="AC5" s="51" t="s">
        <v>759</v>
      </c>
      <c r="AD5" s="51" t="s">
        <v>759</v>
      </c>
      <c r="AE5" s="51" t="s">
        <v>759</v>
      </c>
      <c r="AF5" s="51" t="s">
        <v>759</v>
      </c>
      <c r="AG5" s="51" t="s">
        <v>759</v>
      </c>
      <c r="AH5" s="51" t="s">
        <v>759</v>
      </c>
      <c r="AI5" s="50" t="s">
        <v>759</v>
      </c>
      <c r="AJ5" s="50" t="s">
        <v>759</v>
      </c>
      <c r="AK5" s="50" t="s">
        <v>759</v>
      </c>
      <c r="AL5" s="50" t="s">
        <v>759</v>
      </c>
      <c r="AM5" s="50" t="s">
        <v>759</v>
      </c>
      <c r="AN5" s="50" t="s">
        <v>759</v>
      </c>
      <c r="AO5" s="51" t="s">
        <v>759</v>
      </c>
      <c r="AP5" s="51" t="s">
        <v>759</v>
      </c>
      <c r="AQ5" s="51" t="s">
        <v>759</v>
      </c>
      <c r="AR5" s="24" t="s">
        <v>842</v>
      </c>
      <c r="AS5" s="24" t="s">
        <v>843</v>
      </c>
      <c r="AT5" s="24" t="s">
        <v>844</v>
      </c>
      <c r="AU5" s="53" t="s">
        <v>817</v>
      </c>
      <c r="AV5" s="53" t="s">
        <v>818</v>
      </c>
      <c r="AW5" s="53" t="s">
        <v>845</v>
      </c>
      <c r="AX5" s="87" t="s">
        <v>1075</v>
      </c>
      <c r="AY5" s="94" t="s">
        <v>1069</v>
      </c>
      <c r="AZ5" s="89" t="s">
        <v>1076</v>
      </c>
      <c r="BA5" s="89" t="s">
        <v>1077</v>
      </c>
      <c r="BB5" s="88" t="s">
        <v>1078</v>
      </c>
      <c r="BC5" s="84" t="s">
        <v>1079</v>
      </c>
      <c r="BD5" s="90" t="s">
        <v>1080</v>
      </c>
      <c r="BE5" s="54" t="str">
        <f>'PTEA 2020-2023'!A35</f>
        <v>5. Gestión del conocimiento para la Dinamización Ambiental</v>
      </c>
      <c r="BF5" s="54" t="str">
        <f>'PTEA 2020-2023'!B35</f>
        <v>2. Comunidad Sanantoniuna vinculada en la Gestión Ambiental Participativa</v>
      </c>
      <c r="BG5" s="54" t="str">
        <f>'PTEA 2020-2023'!C35</f>
        <v>Generar espacios de socialización,  asesoría y seguimiento de por lo menos, una (1) iniciativa ciudadana de educación Ambiental PROCEDA, anual del PTEA Municipal.</v>
      </c>
    </row>
    <row r="6" spans="1:59" s="1" customFormat="1" ht="245.25" customHeight="1" x14ac:dyDescent="0.25">
      <c r="A6" s="12" t="s">
        <v>199</v>
      </c>
      <c r="B6" s="127" t="s">
        <v>1276</v>
      </c>
      <c r="C6" s="127" t="s">
        <v>1279</v>
      </c>
      <c r="D6" s="128" t="s">
        <v>1280</v>
      </c>
      <c r="E6" s="13" t="s">
        <v>218</v>
      </c>
      <c r="F6" s="16" t="s">
        <v>220</v>
      </c>
      <c r="G6" s="25" t="s">
        <v>6</v>
      </c>
      <c r="H6" s="25" t="s">
        <v>7</v>
      </c>
      <c r="I6" s="25" t="s">
        <v>210</v>
      </c>
      <c r="J6" s="25" t="s">
        <v>219</v>
      </c>
      <c r="K6" s="14" t="s">
        <v>102</v>
      </c>
      <c r="L6" s="14" t="s">
        <v>158</v>
      </c>
      <c r="M6" s="14" t="s">
        <v>292</v>
      </c>
      <c r="N6" s="14" t="s">
        <v>198</v>
      </c>
      <c r="O6" s="14" t="s">
        <v>291</v>
      </c>
      <c r="P6" s="17" t="s">
        <v>211</v>
      </c>
      <c r="Q6" s="17" t="s">
        <v>212</v>
      </c>
      <c r="R6" s="17" t="s">
        <v>341</v>
      </c>
      <c r="S6" s="15" t="s">
        <v>69</v>
      </c>
      <c r="T6" s="15" t="s">
        <v>81</v>
      </c>
      <c r="U6" s="15" t="s">
        <v>80</v>
      </c>
      <c r="V6" s="15" t="s">
        <v>393</v>
      </c>
      <c r="W6" s="40" t="s">
        <v>442</v>
      </c>
      <c r="X6" s="40" t="s">
        <v>447</v>
      </c>
      <c r="Y6" s="40" t="s">
        <v>596</v>
      </c>
      <c r="Z6" s="55" t="s">
        <v>868</v>
      </c>
      <c r="AA6" s="55" t="s">
        <v>872</v>
      </c>
      <c r="AB6" s="55" t="s">
        <v>876</v>
      </c>
      <c r="AC6" s="51" t="s">
        <v>759</v>
      </c>
      <c r="AD6" s="51" t="s">
        <v>759</v>
      </c>
      <c r="AE6" s="51" t="s">
        <v>759</v>
      </c>
      <c r="AF6" s="51" t="s">
        <v>759</v>
      </c>
      <c r="AG6" s="51" t="s">
        <v>759</v>
      </c>
      <c r="AH6" s="51" t="s">
        <v>759</v>
      </c>
      <c r="AI6" s="50" t="s">
        <v>759</v>
      </c>
      <c r="AJ6" s="50" t="s">
        <v>759</v>
      </c>
      <c r="AK6" s="50" t="s">
        <v>759</v>
      </c>
      <c r="AL6" s="50" t="s">
        <v>759</v>
      </c>
      <c r="AM6" s="50" t="s">
        <v>759</v>
      </c>
      <c r="AN6" s="50" t="s">
        <v>759</v>
      </c>
      <c r="AO6" s="51" t="s">
        <v>759</v>
      </c>
      <c r="AP6" s="51" t="s">
        <v>759</v>
      </c>
      <c r="AQ6" s="51" t="s">
        <v>759</v>
      </c>
      <c r="AR6" s="24" t="s">
        <v>780</v>
      </c>
      <c r="AS6" s="24" t="s">
        <v>830</v>
      </c>
      <c r="AT6" s="24" t="s">
        <v>853</v>
      </c>
      <c r="AU6" s="53" t="s">
        <v>759</v>
      </c>
      <c r="AV6" s="53" t="s">
        <v>759</v>
      </c>
      <c r="AW6" s="53" t="s">
        <v>759</v>
      </c>
      <c r="AX6" s="55" t="s">
        <v>759</v>
      </c>
      <c r="AY6" s="55" t="s">
        <v>759</v>
      </c>
      <c r="AZ6" s="55" t="s">
        <v>759</v>
      </c>
      <c r="BA6" s="55" t="s">
        <v>759</v>
      </c>
      <c r="BB6" s="55" t="s">
        <v>759</v>
      </c>
      <c r="BC6" s="55" t="s">
        <v>759</v>
      </c>
      <c r="BD6" s="55" t="s">
        <v>759</v>
      </c>
      <c r="BE6" s="54" t="str">
        <f>'PTEA 2020-2023'!A48</f>
        <v>5. Gestión del conocimiento para la Dinamización Ambiental</v>
      </c>
      <c r="BF6" s="54" t="str">
        <f>'PTEA 2020-2023'!B48</f>
        <v>8. Gobernanza corredor Ecológico, difusión y apropiación</v>
      </c>
      <c r="BG6" s="54" t="str">
        <f>'PTEA 2020-2023'!C48</f>
        <v>Participar en por lo menos un (1) encuentro regional de CIDEA durante el periodo de vigencia, para el fortalecimiento del corredor ecológico y sus áreas protegidas.</v>
      </c>
    </row>
    <row r="7" spans="1:59" s="1" customFormat="1" ht="226.5" customHeight="1" x14ac:dyDescent="0.25">
      <c r="A7" s="12" t="s">
        <v>200</v>
      </c>
      <c r="B7" s="127" t="s">
        <v>93</v>
      </c>
      <c r="C7" s="127" t="s">
        <v>93</v>
      </c>
      <c r="D7" s="127" t="s">
        <v>93</v>
      </c>
      <c r="E7" s="13" t="s">
        <v>218</v>
      </c>
      <c r="F7" s="25" t="s">
        <v>12</v>
      </c>
      <c r="G7" s="25" t="s">
        <v>10</v>
      </c>
      <c r="H7" s="25" t="s">
        <v>11</v>
      </c>
      <c r="I7" s="25" t="s">
        <v>217</v>
      </c>
      <c r="J7" s="25" t="s">
        <v>289</v>
      </c>
      <c r="K7" s="14" t="s">
        <v>109</v>
      </c>
      <c r="L7" s="14" t="s">
        <v>108</v>
      </c>
      <c r="M7" s="14" t="s">
        <v>293</v>
      </c>
      <c r="N7" s="14" t="s">
        <v>94</v>
      </c>
      <c r="O7" s="14" t="s">
        <v>294</v>
      </c>
      <c r="P7" s="17" t="s">
        <v>180</v>
      </c>
      <c r="Q7" s="17" t="s">
        <v>344</v>
      </c>
      <c r="R7" s="17" t="s">
        <v>253</v>
      </c>
      <c r="S7" s="15" t="s">
        <v>69</v>
      </c>
      <c r="T7" s="15" t="s">
        <v>75</v>
      </c>
      <c r="U7" s="15" t="s">
        <v>77</v>
      </c>
      <c r="V7" s="15" t="s">
        <v>395</v>
      </c>
      <c r="W7" s="40" t="s">
        <v>93</v>
      </c>
      <c r="X7" s="40" t="s">
        <v>93</v>
      </c>
      <c r="Y7" s="40" t="s">
        <v>93</v>
      </c>
      <c r="Z7" s="55" t="s">
        <v>93</v>
      </c>
      <c r="AA7" s="55" t="s">
        <v>93</v>
      </c>
      <c r="AB7" s="55" t="s">
        <v>93</v>
      </c>
      <c r="AC7" s="51" t="s">
        <v>759</v>
      </c>
      <c r="AD7" s="51" t="s">
        <v>759</v>
      </c>
      <c r="AE7" s="51" t="s">
        <v>759</v>
      </c>
      <c r="AF7" s="51" t="s">
        <v>759</v>
      </c>
      <c r="AG7" s="51" t="s">
        <v>759</v>
      </c>
      <c r="AH7" s="51" t="s">
        <v>759</v>
      </c>
      <c r="AI7" s="50" t="s">
        <v>759</v>
      </c>
      <c r="AJ7" s="50" t="s">
        <v>759</v>
      </c>
      <c r="AK7" s="50" t="s">
        <v>759</v>
      </c>
      <c r="AL7" s="50" t="s">
        <v>759</v>
      </c>
      <c r="AM7" s="50" t="s">
        <v>759</v>
      </c>
      <c r="AN7" s="50" t="s">
        <v>759</v>
      </c>
      <c r="AO7" s="51" t="s">
        <v>797</v>
      </c>
      <c r="AP7" s="51" t="s">
        <v>820</v>
      </c>
      <c r="AQ7" s="51" t="s">
        <v>821</v>
      </c>
      <c r="AR7" s="24" t="s">
        <v>800</v>
      </c>
      <c r="AS7" s="24" t="s">
        <v>801</v>
      </c>
      <c r="AT7" s="24" t="s">
        <v>802</v>
      </c>
      <c r="AU7" s="53" t="s">
        <v>803</v>
      </c>
      <c r="AV7" s="53" t="s">
        <v>804</v>
      </c>
      <c r="AW7" s="53" t="s">
        <v>822</v>
      </c>
      <c r="AX7" s="55" t="s">
        <v>759</v>
      </c>
      <c r="AY7" s="55" t="s">
        <v>759</v>
      </c>
      <c r="AZ7" s="55" t="s">
        <v>759</v>
      </c>
      <c r="BA7" s="55" t="s">
        <v>759</v>
      </c>
      <c r="BB7" s="55" t="s">
        <v>759</v>
      </c>
      <c r="BC7" s="55" t="s">
        <v>759</v>
      </c>
      <c r="BD7" s="55" t="s">
        <v>759</v>
      </c>
      <c r="BE7" s="54" t="str">
        <f>'PTEA 2020-2023'!A17</f>
        <v>2. San Antonio del Tequendama Educado para la gestión del riesgo y resiliente en la adaptación al cambio climático</v>
      </c>
      <c r="BF7" s="54" t="str">
        <f>'PTEA 2020-2023'!B17</f>
        <v>4. Comunidad Sanantoniuna resiliente con medidas de prevención y adaptación a un ambiente cambiante.</v>
      </c>
      <c r="BG7" s="54" t="str">
        <f>'PTEA 2020-2023'!C17</f>
        <v>Implementar por lo menos una (1) campaña de educación ambiental que fomente el ahorro y uso eficiente de energía y/o además promueva la movilidad limpia en el municipio, durante la vigencia del PTEA.</v>
      </c>
    </row>
    <row r="8" spans="1:59" s="1" customFormat="1" ht="293.25" customHeight="1" x14ac:dyDescent="0.25">
      <c r="A8" s="12" t="s">
        <v>200</v>
      </c>
      <c r="B8" s="127" t="s">
        <v>93</v>
      </c>
      <c r="C8" s="127" t="s">
        <v>93</v>
      </c>
      <c r="D8" s="127" t="s">
        <v>93</v>
      </c>
      <c r="E8" s="13" t="s">
        <v>218</v>
      </c>
      <c r="F8" s="25" t="s">
        <v>12</v>
      </c>
      <c r="G8" s="25" t="s">
        <v>10</v>
      </c>
      <c r="H8" s="25" t="s">
        <v>11</v>
      </c>
      <c r="I8" s="25" t="s">
        <v>288</v>
      </c>
      <c r="J8" s="25" t="s">
        <v>23</v>
      </c>
      <c r="K8" s="14" t="s">
        <v>109</v>
      </c>
      <c r="L8" s="14" t="s">
        <v>112</v>
      </c>
      <c r="M8" s="14" t="s">
        <v>295</v>
      </c>
      <c r="N8" s="14" t="s">
        <v>95</v>
      </c>
      <c r="O8" s="14" t="s">
        <v>296</v>
      </c>
      <c r="P8" s="17" t="s">
        <v>180</v>
      </c>
      <c r="Q8" s="17" t="s">
        <v>344</v>
      </c>
      <c r="R8" s="17" t="s">
        <v>345</v>
      </c>
      <c r="S8" s="15" t="s">
        <v>69</v>
      </c>
      <c r="T8" s="15" t="s">
        <v>75</v>
      </c>
      <c r="U8" s="15" t="s">
        <v>77</v>
      </c>
      <c r="V8" s="15" t="s">
        <v>395</v>
      </c>
      <c r="W8" s="40" t="s">
        <v>93</v>
      </c>
      <c r="X8" s="40" t="s">
        <v>93</v>
      </c>
      <c r="Y8" s="40" t="s">
        <v>93</v>
      </c>
      <c r="Z8" s="55" t="s">
        <v>93</v>
      </c>
      <c r="AA8" s="55" t="s">
        <v>93</v>
      </c>
      <c r="AB8" s="55" t="s">
        <v>93</v>
      </c>
      <c r="AC8" s="51" t="s">
        <v>759</v>
      </c>
      <c r="AD8" s="51" t="s">
        <v>759</v>
      </c>
      <c r="AE8" s="51" t="s">
        <v>759</v>
      </c>
      <c r="AF8" s="51" t="s">
        <v>759</v>
      </c>
      <c r="AG8" s="51" t="s">
        <v>759</v>
      </c>
      <c r="AH8" s="51" t="s">
        <v>759</v>
      </c>
      <c r="AI8" s="50" t="s">
        <v>759</v>
      </c>
      <c r="AJ8" s="50" t="s">
        <v>759</v>
      </c>
      <c r="AK8" s="50" t="s">
        <v>759</v>
      </c>
      <c r="AL8" s="50" t="s">
        <v>759</v>
      </c>
      <c r="AM8" s="50" t="s">
        <v>759</v>
      </c>
      <c r="AN8" s="50" t="s">
        <v>759</v>
      </c>
      <c r="AO8" s="51" t="s">
        <v>797</v>
      </c>
      <c r="AP8" s="51" t="s">
        <v>820</v>
      </c>
      <c r="AQ8" s="51" t="s">
        <v>821</v>
      </c>
      <c r="AR8" s="24" t="s">
        <v>800</v>
      </c>
      <c r="AS8" s="24" t="s">
        <v>801</v>
      </c>
      <c r="AT8" s="24" t="s">
        <v>802</v>
      </c>
      <c r="AU8" s="53" t="s">
        <v>803</v>
      </c>
      <c r="AV8" s="53" t="s">
        <v>804</v>
      </c>
      <c r="AW8" s="53" t="s">
        <v>822</v>
      </c>
      <c r="AX8" s="55" t="s">
        <v>759</v>
      </c>
      <c r="AY8" s="55" t="s">
        <v>759</v>
      </c>
      <c r="AZ8" s="55" t="s">
        <v>759</v>
      </c>
      <c r="BA8" s="55" t="s">
        <v>759</v>
      </c>
      <c r="BB8" s="55" t="s">
        <v>759</v>
      </c>
      <c r="BC8" s="55" t="s">
        <v>759</v>
      </c>
      <c r="BD8" s="55" t="s">
        <v>759</v>
      </c>
      <c r="BE8" s="54" t="str">
        <f>'PTEA 2020-2023'!A17</f>
        <v>2. San Antonio del Tequendama Educado para la gestión del riesgo y resiliente en la adaptación al cambio climático</v>
      </c>
      <c r="BF8" s="54" t="str">
        <f>'PTEA 2020-2023'!B17</f>
        <v>4. Comunidad Sanantoniuna resiliente con medidas de prevención y adaptación a un ambiente cambiante.</v>
      </c>
      <c r="BG8" s="54" t="str">
        <f>'PTEA 2020-2023'!C17</f>
        <v>Implementar por lo menos una (1) campaña de educación ambiental que fomente el ahorro y uso eficiente de energía y/o además promueva la movilidad limpia en el municipio, durante la vigencia del PTEA.</v>
      </c>
    </row>
    <row r="9" spans="1:59" s="1" customFormat="1" ht="307.5" customHeight="1" x14ac:dyDescent="0.25">
      <c r="A9" s="12" t="s">
        <v>200</v>
      </c>
      <c r="B9" s="127" t="s">
        <v>93</v>
      </c>
      <c r="C9" s="127" t="s">
        <v>93</v>
      </c>
      <c r="D9" s="127" t="s">
        <v>93</v>
      </c>
      <c r="E9" s="13" t="s">
        <v>87</v>
      </c>
      <c r="F9" s="25" t="s">
        <v>221</v>
      </c>
      <c r="G9" s="25" t="s">
        <v>6</v>
      </c>
      <c r="H9" s="25" t="s">
        <v>5</v>
      </c>
      <c r="I9" s="25" t="s">
        <v>428</v>
      </c>
      <c r="J9" s="25" t="s">
        <v>27</v>
      </c>
      <c r="K9" s="14" t="s">
        <v>133</v>
      </c>
      <c r="L9" s="14" t="s">
        <v>146</v>
      </c>
      <c r="M9" s="14" t="s">
        <v>147</v>
      </c>
      <c r="N9" s="14" t="s">
        <v>149</v>
      </c>
      <c r="O9" s="14" t="s">
        <v>148</v>
      </c>
      <c r="P9" s="17" t="s">
        <v>185</v>
      </c>
      <c r="Q9" s="17" t="s">
        <v>184</v>
      </c>
      <c r="R9" s="17" t="s">
        <v>438</v>
      </c>
      <c r="S9" s="15" t="s">
        <v>52</v>
      </c>
      <c r="T9" s="15" t="s">
        <v>53</v>
      </c>
      <c r="U9" s="15" t="s">
        <v>54</v>
      </c>
      <c r="V9" s="15" t="s">
        <v>56</v>
      </c>
      <c r="W9" s="40" t="s">
        <v>442</v>
      </c>
      <c r="X9" s="40" t="s">
        <v>449</v>
      </c>
      <c r="Y9" s="40" t="s">
        <v>502</v>
      </c>
      <c r="Z9" s="55" t="s">
        <v>868</v>
      </c>
      <c r="AA9" s="55" t="s">
        <v>877</v>
      </c>
      <c r="AB9" s="55" t="s">
        <v>882</v>
      </c>
      <c r="AC9" s="51" t="s">
        <v>814</v>
      </c>
      <c r="AD9" s="51" t="s">
        <v>815</v>
      </c>
      <c r="AE9" s="51" t="s">
        <v>816</v>
      </c>
      <c r="AF9" s="51" t="s">
        <v>759</v>
      </c>
      <c r="AG9" s="51" t="s">
        <v>759</v>
      </c>
      <c r="AH9" s="51" t="s">
        <v>759</v>
      </c>
      <c r="AI9" s="50" t="s">
        <v>759</v>
      </c>
      <c r="AJ9" s="50" t="s">
        <v>759</v>
      </c>
      <c r="AK9" s="50" t="s">
        <v>759</v>
      </c>
      <c r="AL9" s="50" t="s">
        <v>759</v>
      </c>
      <c r="AM9" s="50" t="s">
        <v>759</v>
      </c>
      <c r="AN9" s="50" t="s">
        <v>759</v>
      </c>
      <c r="AO9" s="51" t="s">
        <v>759</v>
      </c>
      <c r="AP9" s="51" t="s">
        <v>759</v>
      </c>
      <c r="AQ9" s="51" t="s">
        <v>759</v>
      </c>
      <c r="AR9" s="24" t="s">
        <v>835</v>
      </c>
      <c r="AS9" s="24" t="s">
        <v>836</v>
      </c>
      <c r="AT9" s="24" t="s">
        <v>837</v>
      </c>
      <c r="AU9" s="53" t="s">
        <v>817</v>
      </c>
      <c r="AV9" s="53" t="s">
        <v>818</v>
      </c>
      <c r="AW9" s="53" t="s">
        <v>831</v>
      </c>
      <c r="AX9" s="340" t="s">
        <v>1037</v>
      </c>
      <c r="AY9" s="342" t="s">
        <v>1025</v>
      </c>
      <c r="AZ9" s="343" t="s">
        <v>1038</v>
      </c>
      <c r="BA9" s="343" t="s">
        <v>1039</v>
      </c>
      <c r="BB9" s="342" t="s">
        <v>1040</v>
      </c>
      <c r="BC9" s="339" t="s">
        <v>1041</v>
      </c>
      <c r="BD9" s="339" t="s">
        <v>1042</v>
      </c>
      <c r="BE9" s="54" t="str">
        <f>'PTEA 2020-2023'!A22</f>
        <v>3. San Antonio del Tequendama Educado para la protección y conservación del recurso hídrico</v>
      </c>
      <c r="BF9" s="54" t="str">
        <f>'PTEA 2020-2023'!B22</f>
        <v>2. Comunidad Sanantoniuna empoderada en el cuidado y la preservación del recurso hídrico.</v>
      </c>
      <c r="BG9" s="54" t="str">
        <f>'PTEA 2020-2023'!C22</f>
        <v>Realizar por lo menos dos (2) jornadas de reforestación anual con especies nativas en áreas de importancia hídrica.</v>
      </c>
    </row>
    <row r="10" spans="1:59" s="1" customFormat="1" ht="307.5" customHeight="1" x14ac:dyDescent="0.25">
      <c r="A10" s="12" t="s">
        <v>200</v>
      </c>
      <c r="B10" s="127" t="s">
        <v>93</v>
      </c>
      <c r="C10" s="127" t="s">
        <v>93</v>
      </c>
      <c r="D10" s="127" t="s">
        <v>93</v>
      </c>
      <c r="E10" s="13" t="s">
        <v>87</v>
      </c>
      <c r="F10" s="25" t="s">
        <v>221</v>
      </c>
      <c r="G10" s="25" t="s">
        <v>6</v>
      </c>
      <c r="H10" s="25" t="s">
        <v>5</v>
      </c>
      <c r="I10" s="25" t="s">
        <v>428</v>
      </c>
      <c r="J10" s="25" t="s">
        <v>27</v>
      </c>
      <c r="K10" s="14" t="s">
        <v>133</v>
      </c>
      <c r="L10" s="14" t="s">
        <v>146</v>
      </c>
      <c r="M10" s="14" t="s">
        <v>147</v>
      </c>
      <c r="N10" s="14" t="s">
        <v>149</v>
      </c>
      <c r="O10" s="14" t="s">
        <v>148</v>
      </c>
      <c r="P10" s="17" t="s">
        <v>185</v>
      </c>
      <c r="Q10" s="17" t="s">
        <v>184</v>
      </c>
      <c r="R10" s="17" t="s">
        <v>438</v>
      </c>
      <c r="S10" s="15" t="s">
        <v>52</v>
      </c>
      <c r="T10" s="15" t="s">
        <v>53</v>
      </c>
      <c r="U10" s="15" t="s">
        <v>54</v>
      </c>
      <c r="V10" s="15" t="s">
        <v>56</v>
      </c>
      <c r="W10" s="40" t="s">
        <v>467</v>
      </c>
      <c r="X10" s="40" t="s">
        <v>494</v>
      </c>
      <c r="Y10" s="40" t="s">
        <v>495</v>
      </c>
      <c r="Z10" s="55" t="s">
        <v>868</v>
      </c>
      <c r="AA10" s="55" t="s">
        <v>877</v>
      </c>
      <c r="AB10" s="55" t="s">
        <v>882</v>
      </c>
      <c r="AC10" s="51" t="s">
        <v>814</v>
      </c>
      <c r="AD10" s="51" t="s">
        <v>815</v>
      </c>
      <c r="AE10" s="51" t="s">
        <v>834</v>
      </c>
      <c r="AF10" s="51" t="s">
        <v>759</v>
      </c>
      <c r="AG10" s="51" t="s">
        <v>759</v>
      </c>
      <c r="AH10" s="51" t="s">
        <v>759</v>
      </c>
      <c r="AI10" s="50" t="s">
        <v>759</v>
      </c>
      <c r="AJ10" s="50" t="s">
        <v>759</v>
      </c>
      <c r="AK10" s="50" t="s">
        <v>759</v>
      </c>
      <c r="AL10" s="50" t="s">
        <v>759</v>
      </c>
      <c r="AM10" s="50" t="s">
        <v>759</v>
      </c>
      <c r="AN10" s="50" t="s">
        <v>759</v>
      </c>
      <c r="AO10" s="51" t="s">
        <v>759</v>
      </c>
      <c r="AP10" s="51" t="s">
        <v>759</v>
      </c>
      <c r="AQ10" s="51" t="s">
        <v>759</v>
      </c>
      <c r="AR10" s="24" t="s">
        <v>835</v>
      </c>
      <c r="AS10" s="24" t="s">
        <v>836</v>
      </c>
      <c r="AT10" s="24" t="s">
        <v>837</v>
      </c>
      <c r="AU10" s="53" t="s">
        <v>759</v>
      </c>
      <c r="AV10" s="53" t="s">
        <v>759</v>
      </c>
      <c r="AW10" s="53" t="s">
        <v>759</v>
      </c>
      <c r="AX10" s="341"/>
      <c r="AY10" s="342"/>
      <c r="AZ10" s="343"/>
      <c r="BA10" s="343"/>
      <c r="BB10" s="342"/>
      <c r="BC10" s="339"/>
      <c r="BD10" s="339"/>
      <c r="BE10" s="54" t="str">
        <f>'PTEA 2020-2023'!A28</f>
        <v>4. San Antonio del Tequendama promueve la producción Agropecuaria sostenible</v>
      </c>
      <c r="BF10" s="54" t="str">
        <f>'PTEA 2020-2023'!B28</f>
        <v>4. Educar para propagar</v>
      </c>
      <c r="BG10" s="54" t="str">
        <f>'PTEA 2020-2023'!C28</f>
        <v>Promover como mínimo una (1) acción de educación ambiental anual con guardabosque relacionadas con la propagación de especies nativas.</v>
      </c>
    </row>
    <row r="11" spans="1:59" ht="409.5" customHeight="1" x14ac:dyDescent="0.25">
      <c r="A11" s="12" t="s">
        <v>200</v>
      </c>
      <c r="B11" s="127" t="s">
        <v>93</v>
      </c>
      <c r="C11" s="127" t="s">
        <v>93</v>
      </c>
      <c r="D11" s="127" t="s">
        <v>93</v>
      </c>
      <c r="E11" s="13" t="s">
        <v>87</v>
      </c>
      <c r="F11" s="25" t="s">
        <v>221</v>
      </c>
      <c r="G11" s="25" t="s">
        <v>6</v>
      </c>
      <c r="H11" s="25" t="s">
        <v>5</v>
      </c>
      <c r="I11" s="25" t="s">
        <v>257</v>
      </c>
      <c r="J11" s="25" t="s">
        <v>29</v>
      </c>
      <c r="K11" s="14" t="s">
        <v>113</v>
      </c>
      <c r="L11" s="14" t="s">
        <v>96</v>
      </c>
      <c r="M11" s="14" t="s">
        <v>297</v>
      </c>
      <c r="N11" s="14" t="s">
        <v>93</v>
      </c>
      <c r="O11" s="14" t="s">
        <v>298</v>
      </c>
      <c r="P11" s="17" t="s">
        <v>183</v>
      </c>
      <c r="Q11" s="17" t="s">
        <v>342</v>
      </c>
      <c r="R11" s="17" t="s">
        <v>346</v>
      </c>
      <c r="S11" s="15" t="s">
        <v>18</v>
      </c>
      <c r="T11" s="15" t="s">
        <v>40</v>
      </c>
      <c r="U11" s="15" t="s">
        <v>41</v>
      </c>
      <c r="V11" s="15" t="s">
        <v>394</v>
      </c>
      <c r="W11" s="40" t="s">
        <v>442</v>
      </c>
      <c r="X11" s="40" t="s">
        <v>447</v>
      </c>
      <c r="Y11" s="40" t="s">
        <v>596</v>
      </c>
      <c r="Z11" s="55" t="s">
        <v>860</v>
      </c>
      <c r="AA11" s="55" t="s">
        <v>861</v>
      </c>
      <c r="AB11" s="55" t="s">
        <v>862</v>
      </c>
      <c r="AC11" s="51" t="s">
        <v>442</v>
      </c>
      <c r="AD11" s="51" t="s">
        <v>449</v>
      </c>
      <c r="AE11" s="51" t="s">
        <v>450</v>
      </c>
      <c r="AF11" s="51" t="s">
        <v>759</v>
      </c>
      <c r="AG11" s="51" t="s">
        <v>759</v>
      </c>
      <c r="AH11" s="51" t="s">
        <v>759</v>
      </c>
      <c r="AI11" s="50" t="s">
        <v>760</v>
      </c>
      <c r="AJ11" s="50" t="s">
        <v>761</v>
      </c>
      <c r="AK11" s="50" t="s">
        <v>762</v>
      </c>
      <c r="AL11" s="50" t="s">
        <v>974</v>
      </c>
      <c r="AM11" s="50" t="s">
        <v>972</v>
      </c>
      <c r="AN11" s="50" t="s">
        <v>973</v>
      </c>
      <c r="AO11" s="51" t="s">
        <v>759</v>
      </c>
      <c r="AP11" s="51" t="s">
        <v>759</v>
      </c>
      <c r="AQ11" s="51" t="s">
        <v>759</v>
      </c>
      <c r="AR11" s="24" t="s">
        <v>759</v>
      </c>
      <c r="AS11" s="24" t="s">
        <v>759</v>
      </c>
      <c r="AT11" s="24" t="s">
        <v>759</v>
      </c>
      <c r="AU11" s="53" t="s">
        <v>759</v>
      </c>
      <c r="AV11" s="53" t="s">
        <v>759</v>
      </c>
      <c r="AW11" s="53" t="s">
        <v>759</v>
      </c>
      <c r="AX11" s="341"/>
      <c r="AY11" s="342"/>
      <c r="AZ11" s="343"/>
      <c r="BA11" s="343"/>
      <c r="BB11" s="342"/>
      <c r="BC11" s="339"/>
      <c r="BD11" s="339"/>
      <c r="BE11" s="54" t="str">
        <f>'PTEA 2020-2023'!A3</f>
        <v xml:space="preserve"> 1. Educación Ambiental para la adopción de la gestión integral de los residuos solidos entre los Sanantoniunos</v>
      </c>
      <c r="BF11" s="54" t="str">
        <f>'PTEA 2020-2023'!B3</f>
        <v>1. Comunidad educativa empoderada en la gestión Integral de los residuos sólidos.</v>
      </c>
      <c r="BG11" s="54" t="str">
        <f>'PTEA 2020-2023'!C3</f>
        <v>Acompañar e implementar por lo menos nueve (9) talleres durante la vigencia del plan, sobre la estrategia de las 3R (Reducir, reutilizar y reciclar) y separación en la fuente con comunidad  educativa.</v>
      </c>
    </row>
    <row r="12" spans="1:59" ht="409.5" customHeight="1" x14ac:dyDescent="0.25">
      <c r="A12" s="12" t="s">
        <v>200</v>
      </c>
      <c r="B12" s="127" t="s">
        <v>93</v>
      </c>
      <c r="C12" s="127" t="s">
        <v>93</v>
      </c>
      <c r="D12" s="127" t="s">
        <v>93</v>
      </c>
      <c r="E12" s="13" t="s">
        <v>87</v>
      </c>
      <c r="F12" s="25" t="s">
        <v>221</v>
      </c>
      <c r="G12" s="25" t="s">
        <v>6</v>
      </c>
      <c r="H12" s="25" t="s">
        <v>5</v>
      </c>
      <c r="I12" s="25" t="s">
        <v>257</v>
      </c>
      <c r="J12" s="25" t="s">
        <v>29</v>
      </c>
      <c r="K12" s="14" t="s">
        <v>126</v>
      </c>
      <c r="L12" s="14" t="s">
        <v>99</v>
      </c>
      <c r="M12" s="14" t="s">
        <v>302</v>
      </c>
      <c r="N12" s="14" t="s">
        <v>303</v>
      </c>
      <c r="O12" s="14" t="s">
        <v>304</v>
      </c>
      <c r="P12" s="17" t="s">
        <v>196</v>
      </c>
      <c r="Q12" s="17" t="s">
        <v>344</v>
      </c>
      <c r="R12" s="17" t="s">
        <v>348</v>
      </c>
      <c r="S12" s="15" t="s">
        <v>52</v>
      </c>
      <c r="T12" s="15" t="s">
        <v>62</v>
      </c>
      <c r="U12" s="15" t="s">
        <v>67</v>
      </c>
      <c r="V12" s="15" t="s">
        <v>397</v>
      </c>
      <c r="W12" s="40" t="s">
        <v>442</v>
      </c>
      <c r="X12" s="40" t="s">
        <v>449</v>
      </c>
      <c r="Y12" s="40" t="s">
        <v>450</v>
      </c>
      <c r="Z12" s="55" t="s">
        <v>860</v>
      </c>
      <c r="AA12" s="55" t="s">
        <v>861</v>
      </c>
      <c r="AB12" s="55" t="s">
        <v>862</v>
      </c>
      <c r="AC12" s="51" t="s">
        <v>759</v>
      </c>
      <c r="AD12" s="51" t="s">
        <v>759</v>
      </c>
      <c r="AE12" s="51" t="s">
        <v>759</v>
      </c>
      <c r="AF12" s="51" t="s">
        <v>759</v>
      </c>
      <c r="AG12" s="51" t="s">
        <v>759</v>
      </c>
      <c r="AH12" s="51" t="s">
        <v>759</v>
      </c>
      <c r="AI12" s="50" t="s">
        <v>759</v>
      </c>
      <c r="AJ12" s="50" t="s">
        <v>759</v>
      </c>
      <c r="AK12" s="50" t="s">
        <v>759</v>
      </c>
      <c r="AL12" s="50" t="s">
        <v>759</v>
      </c>
      <c r="AM12" s="50" t="s">
        <v>759</v>
      </c>
      <c r="AN12" s="50" t="s">
        <v>759</v>
      </c>
      <c r="AO12" s="51" t="s">
        <v>759</v>
      </c>
      <c r="AP12" s="51" t="s">
        <v>759</v>
      </c>
      <c r="AQ12" s="51" t="s">
        <v>759</v>
      </c>
      <c r="AR12" s="24" t="s">
        <v>759</v>
      </c>
      <c r="AS12" s="24" t="s">
        <v>759</v>
      </c>
      <c r="AT12" s="24" t="s">
        <v>759</v>
      </c>
      <c r="AU12" s="53" t="s">
        <v>759</v>
      </c>
      <c r="AV12" s="53" t="s">
        <v>759</v>
      </c>
      <c r="AW12" s="53" t="s">
        <v>759</v>
      </c>
      <c r="AX12" s="55" t="s">
        <v>759</v>
      </c>
      <c r="AY12" s="55" t="s">
        <v>759</v>
      </c>
      <c r="AZ12" s="55" t="s">
        <v>759</v>
      </c>
      <c r="BA12" s="55" t="s">
        <v>759</v>
      </c>
      <c r="BB12" s="55" t="s">
        <v>759</v>
      </c>
      <c r="BC12" s="55" t="s">
        <v>759</v>
      </c>
      <c r="BD12" s="55" t="s">
        <v>759</v>
      </c>
      <c r="BE12" s="54" t="s">
        <v>759</v>
      </c>
      <c r="BF12" s="54" t="s">
        <v>759</v>
      </c>
      <c r="BG12" s="54" t="s">
        <v>759</v>
      </c>
    </row>
    <row r="13" spans="1:59" ht="342" customHeight="1" x14ac:dyDescent="0.25">
      <c r="A13" s="12" t="s">
        <v>200</v>
      </c>
      <c r="B13" s="127" t="s">
        <v>93</v>
      </c>
      <c r="C13" s="127" t="s">
        <v>93</v>
      </c>
      <c r="D13" s="127" t="s">
        <v>93</v>
      </c>
      <c r="E13" s="13" t="s">
        <v>87</v>
      </c>
      <c r="F13" s="25" t="s">
        <v>221</v>
      </c>
      <c r="G13" s="25" t="s">
        <v>6</v>
      </c>
      <c r="H13" s="25" t="s">
        <v>5</v>
      </c>
      <c r="I13" s="25" t="s">
        <v>257</v>
      </c>
      <c r="J13" s="25" t="s">
        <v>29</v>
      </c>
      <c r="K13" s="14" t="s">
        <v>100</v>
      </c>
      <c r="L13" s="14" t="s">
        <v>115</v>
      </c>
      <c r="M13" s="14" t="s">
        <v>305</v>
      </c>
      <c r="N13" s="14" t="s">
        <v>93</v>
      </c>
      <c r="O13" s="14" t="s">
        <v>306</v>
      </c>
      <c r="P13" s="17" t="s">
        <v>182</v>
      </c>
      <c r="Q13" s="17" t="s">
        <v>344</v>
      </c>
      <c r="R13" s="17" t="s">
        <v>349</v>
      </c>
      <c r="S13" s="15" t="s">
        <v>69</v>
      </c>
      <c r="T13" s="15" t="s">
        <v>79</v>
      </c>
      <c r="U13" s="15" t="s">
        <v>78</v>
      </c>
      <c r="V13" s="15" t="s">
        <v>398</v>
      </c>
      <c r="W13" s="40" t="s">
        <v>442</v>
      </c>
      <c r="X13" s="40" t="s">
        <v>449</v>
      </c>
      <c r="Y13" s="40" t="s">
        <v>450</v>
      </c>
      <c r="Z13" s="55" t="s">
        <v>860</v>
      </c>
      <c r="AA13" s="55" t="s">
        <v>861</v>
      </c>
      <c r="AB13" s="55" t="s">
        <v>862</v>
      </c>
      <c r="AC13" s="51" t="s">
        <v>759</v>
      </c>
      <c r="AD13" s="51" t="s">
        <v>759</v>
      </c>
      <c r="AE13" s="51" t="s">
        <v>759</v>
      </c>
      <c r="AF13" s="51" t="s">
        <v>759</v>
      </c>
      <c r="AG13" s="51" t="s">
        <v>759</v>
      </c>
      <c r="AH13" s="51" t="s">
        <v>759</v>
      </c>
      <c r="AI13" s="50" t="s">
        <v>759</v>
      </c>
      <c r="AJ13" s="50" t="s">
        <v>759</v>
      </c>
      <c r="AK13" s="50" t="s">
        <v>759</v>
      </c>
      <c r="AL13" s="50" t="s">
        <v>759</v>
      </c>
      <c r="AM13" s="50" t="s">
        <v>759</v>
      </c>
      <c r="AN13" s="50" t="s">
        <v>759</v>
      </c>
      <c r="AO13" s="51" t="s">
        <v>759</v>
      </c>
      <c r="AP13" s="51" t="s">
        <v>759</v>
      </c>
      <c r="AQ13" s="51" t="s">
        <v>759</v>
      </c>
      <c r="AR13" s="24" t="s">
        <v>759</v>
      </c>
      <c r="AS13" s="24" t="s">
        <v>759</v>
      </c>
      <c r="AT13" s="24" t="s">
        <v>759</v>
      </c>
      <c r="AU13" s="53" t="s">
        <v>759</v>
      </c>
      <c r="AV13" s="53" t="s">
        <v>759</v>
      </c>
      <c r="AW13" s="53" t="s">
        <v>759</v>
      </c>
      <c r="AX13" s="55" t="s">
        <v>759</v>
      </c>
      <c r="AY13" s="55" t="s">
        <v>759</v>
      </c>
      <c r="AZ13" s="55" t="s">
        <v>759</v>
      </c>
      <c r="BA13" s="55" t="s">
        <v>759</v>
      </c>
      <c r="BB13" s="55" t="s">
        <v>759</v>
      </c>
      <c r="BC13" s="55" t="s">
        <v>759</v>
      </c>
      <c r="BD13" s="55" t="s">
        <v>759</v>
      </c>
      <c r="BE13" s="54" t="s">
        <v>759</v>
      </c>
      <c r="BF13" s="54" t="s">
        <v>759</v>
      </c>
      <c r="BG13" s="54" t="s">
        <v>759</v>
      </c>
    </row>
    <row r="14" spans="1:59" ht="342" customHeight="1" x14ac:dyDescent="0.25">
      <c r="A14" s="12" t="s">
        <v>200</v>
      </c>
      <c r="B14" s="127" t="s">
        <v>93</v>
      </c>
      <c r="C14" s="127" t="s">
        <v>93</v>
      </c>
      <c r="D14" s="127" t="s">
        <v>93</v>
      </c>
      <c r="E14" s="13" t="s">
        <v>87</v>
      </c>
      <c r="F14" s="25" t="s">
        <v>221</v>
      </c>
      <c r="G14" s="25" t="s">
        <v>6</v>
      </c>
      <c r="H14" s="25" t="s">
        <v>5</v>
      </c>
      <c r="I14" s="25" t="s">
        <v>257</v>
      </c>
      <c r="J14" s="25" t="s">
        <v>29</v>
      </c>
      <c r="K14" s="14" t="s">
        <v>100</v>
      </c>
      <c r="L14" s="14" t="s">
        <v>115</v>
      </c>
      <c r="M14" s="14" t="s">
        <v>305</v>
      </c>
      <c r="N14" s="14" t="s">
        <v>93</v>
      </c>
      <c r="O14" s="14" t="s">
        <v>306</v>
      </c>
      <c r="P14" s="17" t="s">
        <v>182</v>
      </c>
      <c r="Q14" s="17" t="s">
        <v>344</v>
      </c>
      <c r="R14" s="17" t="s">
        <v>349</v>
      </c>
      <c r="S14" s="15" t="s">
        <v>69</v>
      </c>
      <c r="T14" s="15" t="s">
        <v>79</v>
      </c>
      <c r="U14" s="15" t="s">
        <v>78</v>
      </c>
      <c r="V14" s="15" t="s">
        <v>398</v>
      </c>
      <c r="W14" s="40" t="s">
        <v>513</v>
      </c>
      <c r="X14" s="40" t="s">
        <v>514</v>
      </c>
      <c r="Y14" s="40" t="s">
        <v>520</v>
      </c>
      <c r="Z14" s="55" t="s">
        <v>860</v>
      </c>
      <c r="AA14" s="55" t="s">
        <v>861</v>
      </c>
      <c r="AB14" s="55" t="s">
        <v>862</v>
      </c>
      <c r="AC14" s="51" t="s">
        <v>759</v>
      </c>
      <c r="AD14" s="51" t="s">
        <v>759</v>
      </c>
      <c r="AE14" s="51" t="s">
        <v>759</v>
      </c>
      <c r="AF14" s="51" t="s">
        <v>759</v>
      </c>
      <c r="AG14" s="51" t="s">
        <v>759</v>
      </c>
      <c r="AH14" s="51" t="s">
        <v>759</v>
      </c>
      <c r="AI14" s="50" t="s">
        <v>759</v>
      </c>
      <c r="AJ14" s="50" t="s">
        <v>759</v>
      </c>
      <c r="AK14" s="50" t="s">
        <v>759</v>
      </c>
      <c r="AL14" s="50" t="s">
        <v>759</v>
      </c>
      <c r="AM14" s="50" t="s">
        <v>759</v>
      </c>
      <c r="AN14" s="50" t="s">
        <v>759</v>
      </c>
      <c r="AO14" s="51" t="s">
        <v>759</v>
      </c>
      <c r="AP14" s="51" t="s">
        <v>759</v>
      </c>
      <c r="AQ14" s="51" t="s">
        <v>759</v>
      </c>
      <c r="AR14" s="24" t="s">
        <v>759</v>
      </c>
      <c r="AS14" s="24" t="s">
        <v>759</v>
      </c>
      <c r="AT14" s="24" t="s">
        <v>759</v>
      </c>
      <c r="AU14" s="53" t="s">
        <v>759</v>
      </c>
      <c r="AV14" s="53" t="s">
        <v>759</v>
      </c>
      <c r="AW14" s="53" t="s">
        <v>759</v>
      </c>
      <c r="AX14" s="55" t="s">
        <v>759</v>
      </c>
      <c r="AY14" s="55" t="s">
        <v>759</v>
      </c>
      <c r="AZ14" s="55" t="s">
        <v>759</v>
      </c>
      <c r="BA14" s="55" t="s">
        <v>759</v>
      </c>
      <c r="BB14" s="55" t="s">
        <v>759</v>
      </c>
      <c r="BC14" s="55" t="s">
        <v>759</v>
      </c>
      <c r="BD14" s="55" t="s">
        <v>759</v>
      </c>
      <c r="BE14" s="54" t="s">
        <v>759</v>
      </c>
      <c r="BF14" s="54" t="s">
        <v>759</v>
      </c>
      <c r="BG14" s="54" t="s">
        <v>759</v>
      </c>
    </row>
    <row r="15" spans="1:59" ht="351" customHeight="1" x14ac:dyDescent="0.25">
      <c r="A15" s="12" t="s">
        <v>200</v>
      </c>
      <c r="B15" s="127" t="s">
        <v>93</v>
      </c>
      <c r="C15" s="127" t="s">
        <v>93</v>
      </c>
      <c r="D15" s="127" t="s">
        <v>93</v>
      </c>
      <c r="E15" s="13" t="s">
        <v>87</v>
      </c>
      <c r="F15" s="25" t="s">
        <v>221</v>
      </c>
      <c r="G15" s="25" t="s">
        <v>6</v>
      </c>
      <c r="H15" s="25" t="s">
        <v>5</v>
      </c>
      <c r="I15" s="25" t="s">
        <v>257</v>
      </c>
      <c r="J15" s="25" t="s">
        <v>29</v>
      </c>
      <c r="K15" s="14" t="s">
        <v>126</v>
      </c>
      <c r="L15" s="14" t="s">
        <v>99</v>
      </c>
      <c r="M15" s="14" t="s">
        <v>302</v>
      </c>
      <c r="N15" s="14" t="s">
        <v>303</v>
      </c>
      <c r="O15" s="14" t="s">
        <v>304</v>
      </c>
      <c r="P15" s="17" t="s">
        <v>196</v>
      </c>
      <c r="Q15" s="17" t="s">
        <v>344</v>
      </c>
      <c r="R15" s="17" t="s">
        <v>348</v>
      </c>
      <c r="S15" s="15" t="s">
        <v>52</v>
      </c>
      <c r="T15" s="15" t="s">
        <v>62</v>
      </c>
      <c r="U15" s="15" t="s">
        <v>67</v>
      </c>
      <c r="V15" s="15" t="s">
        <v>397</v>
      </c>
      <c r="W15" s="40" t="s">
        <v>442</v>
      </c>
      <c r="X15" s="40" t="s">
        <v>449</v>
      </c>
      <c r="Y15" s="40" t="s">
        <v>450</v>
      </c>
      <c r="Z15" s="55" t="s">
        <v>860</v>
      </c>
      <c r="AA15" s="55" t="s">
        <v>861</v>
      </c>
      <c r="AB15" s="55" t="s">
        <v>862</v>
      </c>
      <c r="AC15" s="51" t="s">
        <v>759</v>
      </c>
      <c r="AD15" s="51" t="s">
        <v>759</v>
      </c>
      <c r="AE15" s="51" t="s">
        <v>759</v>
      </c>
      <c r="AF15" s="51" t="s">
        <v>759</v>
      </c>
      <c r="AG15" s="51" t="s">
        <v>759</v>
      </c>
      <c r="AH15" s="51" t="s">
        <v>759</v>
      </c>
      <c r="AI15" s="50" t="s">
        <v>777</v>
      </c>
      <c r="AJ15" s="50" t="s">
        <v>778</v>
      </c>
      <c r="AK15" s="50" t="s">
        <v>779</v>
      </c>
      <c r="AL15" s="50" t="s">
        <v>759</v>
      </c>
      <c r="AM15" s="50" t="s">
        <v>759</v>
      </c>
      <c r="AN15" s="50" t="s">
        <v>759</v>
      </c>
      <c r="AO15" s="51" t="s">
        <v>759</v>
      </c>
      <c r="AP15" s="51" t="s">
        <v>759</v>
      </c>
      <c r="AQ15" s="51" t="s">
        <v>759</v>
      </c>
      <c r="AR15" s="24" t="s">
        <v>759</v>
      </c>
      <c r="AS15" s="24" t="s">
        <v>759</v>
      </c>
      <c r="AT15" s="24" t="s">
        <v>759</v>
      </c>
      <c r="AU15" s="53" t="s">
        <v>759</v>
      </c>
      <c r="AV15" s="53" t="s">
        <v>759</v>
      </c>
      <c r="AW15" s="53" t="s">
        <v>759</v>
      </c>
      <c r="AX15" s="55" t="s">
        <v>759</v>
      </c>
      <c r="AY15" s="55" t="s">
        <v>759</v>
      </c>
      <c r="AZ15" s="55" t="s">
        <v>759</v>
      </c>
      <c r="BA15" s="55" t="s">
        <v>759</v>
      </c>
      <c r="BB15" s="55" t="s">
        <v>759</v>
      </c>
      <c r="BC15" s="55" t="s">
        <v>759</v>
      </c>
      <c r="BD15" s="55" t="s">
        <v>759</v>
      </c>
      <c r="BE15" s="54" t="str">
        <f>'PTEA 2020-2023'!A8</f>
        <v xml:space="preserve"> 1. Educación Ambiental para la adopción de la gestión integral de los residuos solidos entre los Sanantoniunos</v>
      </c>
      <c r="BF15" s="54" t="str">
        <f>'PTEA 2020-2023'!B8</f>
        <v>2. Comunidad empoderada en la Gestión Integral de los residuos sólidos aprovechables.</v>
      </c>
      <c r="BG15" s="54" t="str">
        <f>'PTEA 2020-2023'!C8</f>
        <v>Desarrollar por lo menos nueve (9) jornadas de reciclatón de recolección de residuos sólidos aprovechables, como cartón, vidrio, plástico, botellas tipo PET, metal entre otros, durante el cuatrienio..</v>
      </c>
    </row>
    <row r="16" spans="1:59" customFormat="1" ht="312.75" customHeight="1" x14ac:dyDescent="0.25">
      <c r="A16" s="12" t="s">
        <v>200</v>
      </c>
      <c r="B16" s="127" t="s">
        <v>93</v>
      </c>
      <c r="C16" s="127" t="s">
        <v>93</v>
      </c>
      <c r="D16" s="127" t="s">
        <v>93</v>
      </c>
      <c r="E16" s="13" t="s">
        <v>89</v>
      </c>
      <c r="F16" s="16" t="s">
        <v>261</v>
      </c>
      <c r="G16" s="16" t="s">
        <v>6</v>
      </c>
      <c r="H16" s="16" t="s">
        <v>7</v>
      </c>
      <c r="I16" s="16" t="s">
        <v>281</v>
      </c>
      <c r="J16" s="16" t="s">
        <v>282</v>
      </c>
      <c r="K16" s="14" t="s">
        <v>156</v>
      </c>
      <c r="L16" s="14" t="s">
        <v>155</v>
      </c>
      <c r="M16" s="14" t="s">
        <v>313</v>
      </c>
      <c r="N16" s="14" t="s">
        <v>93</v>
      </c>
      <c r="O16" s="14" t="s">
        <v>314</v>
      </c>
      <c r="P16" s="17" t="s">
        <v>254</v>
      </c>
      <c r="Q16" s="17" t="s">
        <v>364</v>
      </c>
      <c r="R16" s="17" t="s">
        <v>365</v>
      </c>
      <c r="S16" s="15" t="s">
        <v>45</v>
      </c>
      <c r="T16" s="15" t="s">
        <v>50</v>
      </c>
      <c r="U16" s="15" t="s">
        <v>51</v>
      </c>
      <c r="V16" s="15" t="s">
        <v>400</v>
      </c>
      <c r="W16" s="40" t="s">
        <v>442</v>
      </c>
      <c r="X16" s="40" t="s">
        <v>443</v>
      </c>
      <c r="Y16" s="40" t="s">
        <v>445</v>
      </c>
      <c r="Z16" s="55" t="s">
        <v>93</v>
      </c>
      <c r="AA16" s="55" t="s">
        <v>93</v>
      </c>
      <c r="AB16" s="55" t="s">
        <v>93</v>
      </c>
      <c r="AC16" s="51" t="s">
        <v>759</v>
      </c>
      <c r="AD16" s="51" t="s">
        <v>759</v>
      </c>
      <c r="AE16" s="51" t="s">
        <v>759</v>
      </c>
      <c r="AF16" s="51" t="s">
        <v>759</v>
      </c>
      <c r="AG16" s="51" t="s">
        <v>759</v>
      </c>
      <c r="AH16" s="51" t="s">
        <v>759</v>
      </c>
      <c r="AI16" s="50" t="s">
        <v>759</v>
      </c>
      <c r="AJ16" s="50" t="s">
        <v>759</v>
      </c>
      <c r="AK16" s="50" t="s">
        <v>759</v>
      </c>
      <c r="AL16" s="50" t="s">
        <v>759</v>
      </c>
      <c r="AM16" s="50" t="s">
        <v>759</v>
      </c>
      <c r="AN16" s="50" t="s">
        <v>759</v>
      </c>
      <c r="AO16" s="51" t="s">
        <v>759</v>
      </c>
      <c r="AP16" s="51" t="s">
        <v>759</v>
      </c>
      <c r="AQ16" s="51" t="s">
        <v>759</v>
      </c>
      <c r="AR16" s="24" t="s">
        <v>759</v>
      </c>
      <c r="AS16" s="24" t="s">
        <v>759</v>
      </c>
      <c r="AT16" s="24" t="s">
        <v>759</v>
      </c>
      <c r="AU16" s="53" t="s">
        <v>759</v>
      </c>
      <c r="AV16" s="53" t="s">
        <v>759</v>
      </c>
      <c r="AW16" s="53" t="s">
        <v>759</v>
      </c>
      <c r="AX16" s="55" t="s">
        <v>759</v>
      </c>
      <c r="AY16" s="55" t="s">
        <v>759</v>
      </c>
      <c r="AZ16" s="55" t="s">
        <v>759</v>
      </c>
      <c r="BA16" s="55" t="s">
        <v>759</v>
      </c>
      <c r="BB16" s="55" t="s">
        <v>759</v>
      </c>
      <c r="BC16" s="55" t="s">
        <v>759</v>
      </c>
      <c r="BD16" s="55" t="s">
        <v>759</v>
      </c>
      <c r="BE16" s="54" t="s">
        <v>759</v>
      </c>
      <c r="BF16" s="54" t="s">
        <v>759</v>
      </c>
      <c r="BG16" s="54" t="s">
        <v>759</v>
      </c>
    </row>
    <row r="17" spans="1:59" customFormat="1" ht="327" customHeight="1" x14ac:dyDescent="0.25">
      <c r="A17" s="12" t="s">
        <v>200</v>
      </c>
      <c r="B17" s="127" t="s">
        <v>93</v>
      </c>
      <c r="C17" s="127" t="s">
        <v>93</v>
      </c>
      <c r="D17" s="127" t="s">
        <v>93</v>
      </c>
      <c r="E17" s="13" t="s">
        <v>89</v>
      </c>
      <c r="F17" s="16" t="s">
        <v>261</v>
      </c>
      <c r="G17" s="16" t="s">
        <v>6</v>
      </c>
      <c r="H17" s="16" t="s">
        <v>7</v>
      </c>
      <c r="I17" s="16" t="s">
        <v>281</v>
      </c>
      <c r="J17" s="16" t="s">
        <v>282</v>
      </c>
      <c r="K17" s="14" t="s">
        <v>156</v>
      </c>
      <c r="L17" s="14" t="s">
        <v>155</v>
      </c>
      <c r="M17" s="14" t="s">
        <v>313</v>
      </c>
      <c r="N17" s="14" t="s">
        <v>93</v>
      </c>
      <c r="O17" s="14" t="s">
        <v>314</v>
      </c>
      <c r="P17" s="17" t="s">
        <v>254</v>
      </c>
      <c r="Q17" s="17" t="s">
        <v>364</v>
      </c>
      <c r="R17" s="17" t="s">
        <v>365</v>
      </c>
      <c r="S17" s="15" t="s">
        <v>45</v>
      </c>
      <c r="T17" s="15" t="s">
        <v>50</v>
      </c>
      <c r="U17" s="15" t="s">
        <v>51</v>
      </c>
      <c r="V17" s="15" t="s">
        <v>400</v>
      </c>
      <c r="W17" s="40" t="s">
        <v>442</v>
      </c>
      <c r="X17" s="40" t="s">
        <v>443</v>
      </c>
      <c r="Y17" s="40" t="s">
        <v>446</v>
      </c>
      <c r="Z17" s="55" t="s">
        <v>93</v>
      </c>
      <c r="AA17" s="55" t="s">
        <v>93</v>
      </c>
      <c r="AB17" s="55" t="s">
        <v>93</v>
      </c>
      <c r="AC17" s="51" t="s">
        <v>759</v>
      </c>
      <c r="AD17" s="51" t="s">
        <v>759</v>
      </c>
      <c r="AE17" s="51" t="s">
        <v>759</v>
      </c>
      <c r="AF17" s="51" t="s">
        <v>759</v>
      </c>
      <c r="AG17" s="51" t="s">
        <v>759</v>
      </c>
      <c r="AH17" s="51" t="s">
        <v>759</v>
      </c>
      <c r="AI17" s="50" t="s">
        <v>759</v>
      </c>
      <c r="AJ17" s="50" t="s">
        <v>759</v>
      </c>
      <c r="AK17" s="50" t="s">
        <v>759</v>
      </c>
      <c r="AL17" s="50" t="s">
        <v>759</v>
      </c>
      <c r="AM17" s="50" t="s">
        <v>759</v>
      </c>
      <c r="AN17" s="50" t="s">
        <v>759</v>
      </c>
      <c r="AO17" s="51" t="s">
        <v>759</v>
      </c>
      <c r="AP17" s="51" t="s">
        <v>759</v>
      </c>
      <c r="AQ17" s="51" t="s">
        <v>759</v>
      </c>
      <c r="AR17" s="24" t="s">
        <v>759</v>
      </c>
      <c r="AS17" s="24" t="s">
        <v>759</v>
      </c>
      <c r="AT17" s="24" t="s">
        <v>759</v>
      </c>
      <c r="AU17" s="53" t="s">
        <v>759</v>
      </c>
      <c r="AV17" s="53" t="s">
        <v>759</v>
      </c>
      <c r="AW17" s="53" t="s">
        <v>759</v>
      </c>
      <c r="AX17" s="55" t="s">
        <v>759</v>
      </c>
      <c r="AY17" s="55" t="s">
        <v>759</v>
      </c>
      <c r="AZ17" s="55" t="s">
        <v>759</v>
      </c>
      <c r="BA17" s="55" t="s">
        <v>759</v>
      </c>
      <c r="BB17" s="55" t="s">
        <v>759</v>
      </c>
      <c r="BC17" s="55" t="s">
        <v>759</v>
      </c>
      <c r="BD17" s="55" t="s">
        <v>759</v>
      </c>
      <c r="BE17" s="54" t="s">
        <v>759</v>
      </c>
      <c r="BF17" s="54" t="s">
        <v>759</v>
      </c>
      <c r="BG17" s="54" t="s">
        <v>759</v>
      </c>
    </row>
    <row r="18" spans="1:59" customFormat="1" ht="327" customHeight="1" x14ac:dyDescent="0.25">
      <c r="A18" s="12" t="s">
        <v>200</v>
      </c>
      <c r="B18" s="127" t="s">
        <v>1276</v>
      </c>
      <c r="C18" s="127" t="s">
        <v>1279</v>
      </c>
      <c r="D18" s="128" t="s">
        <v>1280</v>
      </c>
      <c r="E18" s="13" t="s">
        <v>89</v>
      </c>
      <c r="F18" s="16" t="s">
        <v>220</v>
      </c>
      <c r="G18" s="16" t="s">
        <v>6</v>
      </c>
      <c r="H18" s="16" t="s">
        <v>7</v>
      </c>
      <c r="I18" s="16" t="s">
        <v>210</v>
      </c>
      <c r="J18" s="16" t="s">
        <v>219</v>
      </c>
      <c r="K18" s="14" t="s">
        <v>102</v>
      </c>
      <c r="L18" s="14" t="s">
        <v>157</v>
      </c>
      <c r="M18" s="14" t="s">
        <v>315</v>
      </c>
      <c r="N18" s="14" t="s">
        <v>198</v>
      </c>
      <c r="O18" s="14" t="s">
        <v>255</v>
      </c>
      <c r="P18" s="17" t="s">
        <v>180</v>
      </c>
      <c r="Q18" s="17" t="s">
        <v>212</v>
      </c>
      <c r="R18" s="17" t="s">
        <v>366</v>
      </c>
      <c r="S18" s="15" t="s">
        <v>18</v>
      </c>
      <c r="T18" s="15" t="s">
        <v>40</v>
      </c>
      <c r="U18" s="15" t="s">
        <v>41</v>
      </c>
      <c r="V18" s="15" t="s">
        <v>394</v>
      </c>
      <c r="W18" s="40" t="s">
        <v>442</v>
      </c>
      <c r="X18" s="40" t="s">
        <v>447</v>
      </c>
      <c r="Y18" s="40" t="s">
        <v>596</v>
      </c>
      <c r="Z18" s="55" t="s">
        <v>868</v>
      </c>
      <c r="AA18" s="55" t="s">
        <v>872</v>
      </c>
      <c r="AB18" s="55" t="s">
        <v>876</v>
      </c>
      <c r="AC18" s="51" t="s">
        <v>759</v>
      </c>
      <c r="AD18" s="51" t="s">
        <v>759</v>
      </c>
      <c r="AE18" s="51" t="s">
        <v>759</v>
      </c>
      <c r="AF18" s="51" t="s">
        <v>759</v>
      </c>
      <c r="AG18" s="51" t="s">
        <v>759</v>
      </c>
      <c r="AH18" s="51" t="s">
        <v>759</v>
      </c>
      <c r="AI18" s="50" t="s">
        <v>759</v>
      </c>
      <c r="AJ18" s="50" t="s">
        <v>759</v>
      </c>
      <c r="AK18" s="50" t="s">
        <v>759</v>
      </c>
      <c r="AL18" s="50" t="s">
        <v>964</v>
      </c>
      <c r="AM18" s="50" t="s">
        <v>965</v>
      </c>
      <c r="AN18" s="50" t="s">
        <v>966</v>
      </c>
      <c r="AO18" s="51" t="s">
        <v>759</v>
      </c>
      <c r="AP18" s="51" t="s">
        <v>759</v>
      </c>
      <c r="AQ18" s="51" t="s">
        <v>759</v>
      </c>
      <c r="AR18" s="24" t="s">
        <v>759</v>
      </c>
      <c r="AS18" s="24" t="s">
        <v>759</v>
      </c>
      <c r="AT18" s="24" t="s">
        <v>759</v>
      </c>
      <c r="AU18" s="53" t="s">
        <v>775</v>
      </c>
      <c r="AV18" s="53" t="s">
        <v>832</v>
      </c>
      <c r="AW18" s="53" t="s">
        <v>841</v>
      </c>
      <c r="AX18" s="82" t="s">
        <v>1024</v>
      </c>
      <c r="AY18" s="83" t="s">
        <v>1025</v>
      </c>
      <c r="AZ18" s="84" t="s">
        <v>1026</v>
      </c>
      <c r="BA18" s="84" t="s">
        <v>1027</v>
      </c>
      <c r="BB18" s="83" t="s">
        <v>1028</v>
      </c>
      <c r="BC18" s="84" t="s">
        <v>1029</v>
      </c>
      <c r="BD18" s="86" t="s">
        <v>1030</v>
      </c>
      <c r="BE18" s="54" t="str">
        <f>'PTEA 2020-2023'!A31</f>
        <v>5. Gestión del conocimiento para la Dinamización Ambiental</v>
      </c>
      <c r="BF18" s="54" t="str">
        <f>'PTEA 2020-2023'!B31</f>
        <v>1. Fortalecimiento de la Comunidad Educativa Sanantoniuna en procesos de educación ambiental</v>
      </c>
      <c r="BG18" s="54" t="str">
        <f>'PTEA 2020-2023'!C31</f>
        <v>Fortalecimiento y seguimiento de por lo menos un (1) PRAE de cada institución educativa.</v>
      </c>
    </row>
    <row r="19" spans="1:59" customFormat="1" ht="327" customHeight="1" x14ac:dyDescent="0.25">
      <c r="A19" s="12" t="s">
        <v>200</v>
      </c>
      <c r="B19" s="127" t="s">
        <v>1276</v>
      </c>
      <c r="C19" s="127" t="s">
        <v>1279</v>
      </c>
      <c r="D19" s="128" t="s">
        <v>1280</v>
      </c>
      <c r="E19" s="13" t="s">
        <v>89</v>
      </c>
      <c r="F19" s="16" t="s">
        <v>220</v>
      </c>
      <c r="G19" s="16" t="s">
        <v>6</v>
      </c>
      <c r="H19" s="16" t="s">
        <v>7</v>
      </c>
      <c r="I19" s="16" t="s">
        <v>210</v>
      </c>
      <c r="J19" s="16" t="s">
        <v>219</v>
      </c>
      <c r="K19" s="14" t="s">
        <v>102</v>
      </c>
      <c r="L19" s="14" t="s">
        <v>157</v>
      </c>
      <c r="M19" s="14" t="s">
        <v>315</v>
      </c>
      <c r="N19" s="14" t="s">
        <v>198</v>
      </c>
      <c r="O19" s="14" t="s">
        <v>255</v>
      </c>
      <c r="P19" s="17" t="s">
        <v>180</v>
      </c>
      <c r="Q19" s="17" t="s">
        <v>212</v>
      </c>
      <c r="R19" s="17" t="s">
        <v>366</v>
      </c>
      <c r="S19" s="15" t="s">
        <v>18</v>
      </c>
      <c r="T19" s="15" t="s">
        <v>40</v>
      </c>
      <c r="U19" s="15" t="s">
        <v>41</v>
      </c>
      <c r="V19" s="15" t="s">
        <v>394</v>
      </c>
      <c r="W19" s="40" t="s">
        <v>442</v>
      </c>
      <c r="X19" s="40" t="s">
        <v>447</v>
      </c>
      <c r="Y19" s="40" t="s">
        <v>596</v>
      </c>
      <c r="Z19" s="55" t="s">
        <v>868</v>
      </c>
      <c r="AA19" s="55" t="s">
        <v>872</v>
      </c>
      <c r="AB19" s="55" t="s">
        <v>876</v>
      </c>
      <c r="AC19" s="51" t="s">
        <v>759</v>
      </c>
      <c r="AD19" s="51" t="s">
        <v>759</v>
      </c>
      <c r="AE19" s="51" t="s">
        <v>759</v>
      </c>
      <c r="AF19" s="51" t="s">
        <v>759</v>
      </c>
      <c r="AG19" s="51" t="s">
        <v>759</v>
      </c>
      <c r="AH19" s="51" t="s">
        <v>759</v>
      </c>
      <c r="AI19" s="50" t="s">
        <v>759</v>
      </c>
      <c r="AJ19" s="50" t="s">
        <v>759</v>
      </c>
      <c r="AK19" s="50" t="s">
        <v>759</v>
      </c>
      <c r="AL19" s="50" t="s">
        <v>964</v>
      </c>
      <c r="AM19" s="50" t="s">
        <v>965</v>
      </c>
      <c r="AN19" s="50" t="s">
        <v>966</v>
      </c>
      <c r="AO19" s="51" t="s">
        <v>759</v>
      </c>
      <c r="AP19" s="51" t="s">
        <v>759</v>
      </c>
      <c r="AQ19" s="51" t="s">
        <v>759</v>
      </c>
      <c r="AR19" s="24" t="s">
        <v>759</v>
      </c>
      <c r="AS19" s="24" t="s">
        <v>759</v>
      </c>
      <c r="AT19" s="24" t="s">
        <v>759</v>
      </c>
      <c r="AU19" s="53" t="s">
        <v>775</v>
      </c>
      <c r="AV19" s="53" t="s">
        <v>832</v>
      </c>
      <c r="AW19" s="53" t="s">
        <v>841</v>
      </c>
      <c r="AX19" s="82" t="s">
        <v>1050</v>
      </c>
      <c r="AY19" s="83" t="s">
        <v>1025</v>
      </c>
      <c r="AZ19" s="84" t="s">
        <v>1051</v>
      </c>
      <c r="BA19" s="84" t="s">
        <v>1052</v>
      </c>
      <c r="BB19" s="83" t="s">
        <v>1053</v>
      </c>
      <c r="BC19" s="84" t="s">
        <v>1054</v>
      </c>
      <c r="BD19" s="86" t="s">
        <v>1055</v>
      </c>
      <c r="BE19" s="54" t="str">
        <f>'PTEA 2020-2023'!A31</f>
        <v>5. Gestión del conocimiento para la Dinamización Ambiental</v>
      </c>
      <c r="BF19" s="54" t="str">
        <f>'PTEA 2020-2023'!B31</f>
        <v>1. Fortalecimiento de la Comunidad Educativa Sanantoniuna en procesos de educación ambiental</v>
      </c>
      <c r="BG19" s="54" t="str">
        <f>'PTEA 2020-2023'!C31</f>
        <v>Fortalecimiento y seguimiento de por lo menos un (1) PRAE de cada institución educativa.</v>
      </c>
    </row>
    <row r="20" spans="1:59" customFormat="1" ht="327" customHeight="1" x14ac:dyDescent="0.25">
      <c r="A20" s="12" t="s">
        <v>200</v>
      </c>
      <c r="B20" s="127" t="s">
        <v>1276</v>
      </c>
      <c r="C20" s="127" t="s">
        <v>1279</v>
      </c>
      <c r="D20" s="128" t="s">
        <v>1280</v>
      </c>
      <c r="E20" s="13" t="s">
        <v>89</v>
      </c>
      <c r="F20" s="16" t="s">
        <v>220</v>
      </c>
      <c r="G20" s="16" t="s">
        <v>6</v>
      </c>
      <c r="H20" s="16" t="s">
        <v>7</v>
      </c>
      <c r="I20" s="16" t="s">
        <v>210</v>
      </c>
      <c r="J20" s="16" t="s">
        <v>219</v>
      </c>
      <c r="K20" s="14" t="s">
        <v>102</v>
      </c>
      <c r="L20" s="14" t="s">
        <v>157</v>
      </c>
      <c r="M20" s="14" t="s">
        <v>315</v>
      </c>
      <c r="N20" s="14" t="s">
        <v>198</v>
      </c>
      <c r="O20" s="14" t="s">
        <v>255</v>
      </c>
      <c r="P20" s="17" t="s">
        <v>180</v>
      </c>
      <c r="Q20" s="17" t="s">
        <v>212</v>
      </c>
      <c r="R20" s="17" t="s">
        <v>366</v>
      </c>
      <c r="S20" s="15" t="s">
        <v>18</v>
      </c>
      <c r="T20" s="15" t="s">
        <v>40</v>
      </c>
      <c r="U20" s="15" t="s">
        <v>41</v>
      </c>
      <c r="V20" s="15" t="s">
        <v>394</v>
      </c>
      <c r="W20" s="40" t="s">
        <v>442</v>
      </c>
      <c r="X20" s="40" t="s">
        <v>447</v>
      </c>
      <c r="Y20" s="40" t="s">
        <v>596</v>
      </c>
      <c r="Z20" s="55" t="s">
        <v>868</v>
      </c>
      <c r="AA20" s="55" t="s">
        <v>872</v>
      </c>
      <c r="AB20" s="55" t="s">
        <v>876</v>
      </c>
      <c r="AC20" s="51" t="s">
        <v>759</v>
      </c>
      <c r="AD20" s="51" t="s">
        <v>759</v>
      </c>
      <c r="AE20" s="51" t="s">
        <v>759</v>
      </c>
      <c r="AF20" s="51" t="s">
        <v>759</v>
      </c>
      <c r="AG20" s="51" t="s">
        <v>759</v>
      </c>
      <c r="AH20" s="51" t="s">
        <v>759</v>
      </c>
      <c r="AI20" s="50" t="s">
        <v>759</v>
      </c>
      <c r="AJ20" s="50" t="s">
        <v>759</v>
      </c>
      <c r="AK20" s="50" t="s">
        <v>759</v>
      </c>
      <c r="AL20" s="50" t="s">
        <v>964</v>
      </c>
      <c r="AM20" s="50" t="s">
        <v>965</v>
      </c>
      <c r="AN20" s="50" t="s">
        <v>966</v>
      </c>
      <c r="AO20" s="51" t="s">
        <v>759</v>
      </c>
      <c r="AP20" s="51" t="s">
        <v>759</v>
      </c>
      <c r="AQ20" s="51" t="s">
        <v>759</v>
      </c>
      <c r="AR20" s="24" t="s">
        <v>759</v>
      </c>
      <c r="AS20" s="24" t="s">
        <v>759</v>
      </c>
      <c r="AT20" s="24" t="s">
        <v>759</v>
      </c>
      <c r="AU20" s="53" t="s">
        <v>775</v>
      </c>
      <c r="AV20" s="53" t="s">
        <v>832</v>
      </c>
      <c r="AW20" s="53" t="s">
        <v>841</v>
      </c>
      <c r="AX20" s="82" t="s">
        <v>1068</v>
      </c>
      <c r="AY20" s="83" t="s">
        <v>1069</v>
      </c>
      <c r="AZ20" s="84" t="s">
        <v>1070</v>
      </c>
      <c r="BA20" s="84" t="s">
        <v>1071</v>
      </c>
      <c r="BB20" s="83" t="s">
        <v>1072</v>
      </c>
      <c r="BC20" s="84" t="s">
        <v>1073</v>
      </c>
      <c r="BD20" s="86" t="s">
        <v>1074</v>
      </c>
      <c r="BE20" s="54" t="str">
        <f>'PTEA 2020-2023'!A31</f>
        <v>5. Gestión del conocimiento para la Dinamización Ambiental</v>
      </c>
      <c r="BF20" s="54" t="str">
        <f>'PTEA 2020-2023'!B31</f>
        <v>1. Fortalecimiento de la Comunidad Educativa Sanantoniuna en procesos de educación ambiental</v>
      </c>
      <c r="BG20" s="54" t="str">
        <f>'PTEA 2020-2023'!C31</f>
        <v>Fortalecimiento y seguimiento de por lo menos un (1) PRAE de cada institución educativa.</v>
      </c>
    </row>
    <row r="21" spans="1:59" customFormat="1" ht="243" customHeight="1" x14ac:dyDescent="0.25">
      <c r="A21" s="12" t="s">
        <v>200</v>
      </c>
      <c r="B21" s="127" t="s">
        <v>93</v>
      </c>
      <c r="C21" s="127" t="s">
        <v>93</v>
      </c>
      <c r="D21" s="127" t="s">
        <v>93</v>
      </c>
      <c r="E21" s="13" t="s">
        <v>218</v>
      </c>
      <c r="F21" s="16" t="s">
        <v>220</v>
      </c>
      <c r="G21" s="25" t="s">
        <v>6</v>
      </c>
      <c r="H21" s="25" t="s">
        <v>7</v>
      </c>
      <c r="I21" s="25" t="s">
        <v>213</v>
      </c>
      <c r="J21" s="25" t="s">
        <v>214</v>
      </c>
      <c r="K21" s="14" t="s">
        <v>106</v>
      </c>
      <c r="L21" s="14" t="s">
        <v>107</v>
      </c>
      <c r="M21" s="14" t="s">
        <v>215</v>
      </c>
      <c r="N21" s="14" t="s">
        <v>93</v>
      </c>
      <c r="O21" s="14" t="s">
        <v>216</v>
      </c>
      <c r="P21" s="17" t="s">
        <v>183</v>
      </c>
      <c r="Q21" s="17" t="s">
        <v>342</v>
      </c>
      <c r="R21" s="17" t="s">
        <v>343</v>
      </c>
      <c r="S21" s="15" t="s">
        <v>18</v>
      </c>
      <c r="T21" s="15" t="s">
        <v>40</v>
      </c>
      <c r="U21" s="15" t="s">
        <v>41</v>
      </c>
      <c r="V21" s="15" t="s">
        <v>394</v>
      </c>
      <c r="W21" s="40" t="s">
        <v>442</v>
      </c>
      <c r="X21" s="40" t="s">
        <v>447</v>
      </c>
      <c r="Y21" s="40" t="s">
        <v>596</v>
      </c>
      <c r="Z21" s="55" t="s">
        <v>93</v>
      </c>
      <c r="AA21" s="55" t="s">
        <v>93</v>
      </c>
      <c r="AB21" s="55" t="s">
        <v>93</v>
      </c>
      <c r="AC21" s="51" t="s">
        <v>814</v>
      </c>
      <c r="AD21" s="51" t="s">
        <v>815</v>
      </c>
      <c r="AE21" s="51" t="s">
        <v>816</v>
      </c>
      <c r="AF21" s="51" t="s">
        <v>759</v>
      </c>
      <c r="AG21" s="51" t="s">
        <v>759</v>
      </c>
      <c r="AH21" s="51" t="s">
        <v>759</v>
      </c>
      <c r="AI21" s="50" t="s">
        <v>759</v>
      </c>
      <c r="AJ21" s="50" t="s">
        <v>759</v>
      </c>
      <c r="AK21" s="50" t="s">
        <v>759</v>
      </c>
      <c r="AL21" s="50" t="s">
        <v>969</v>
      </c>
      <c r="AM21" s="50" t="s">
        <v>970</v>
      </c>
      <c r="AN21" s="50" t="s">
        <v>971</v>
      </c>
      <c r="AO21" s="51" t="s">
        <v>759</v>
      </c>
      <c r="AP21" s="51" t="s">
        <v>759</v>
      </c>
      <c r="AQ21" s="51" t="s">
        <v>759</v>
      </c>
      <c r="AR21" s="24" t="s">
        <v>759</v>
      </c>
      <c r="AS21" s="24" t="s">
        <v>759</v>
      </c>
      <c r="AT21" s="24" t="s">
        <v>759</v>
      </c>
      <c r="AU21" s="53" t="s">
        <v>817</v>
      </c>
      <c r="AV21" s="53" t="s">
        <v>818</v>
      </c>
      <c r="AW21" s="53" t="s">
        <v>819</v>
      </c>
      <c r="AX21" s="55" t="s">
        <v>759</v>
      </c>
      <c r="AY21" s="55" t="s">
        <v>759</v>
      </c>
      <c r="AZ21" s="55" t="s">
        <v>759</v>
      </c>
      <c r="BA21" s="55" t="s">
        <v>759</v>
      </c>
      <c r="BB21" s="55" t="s">
        <v>759</v>
      </c>
      <c r="BC21" s="55" t="s">
        <v>759</v>
      </c>
      <c r="BD21" s="55" t="s">
        <v>759</v>
      </c>
      <c r="BE21" s="54" t="str">
        <f>'PTEA 2020-2023'!A16</f>
        <v>2. San Antonio del Tequendama Educado para la gestión del riesgo y resiliente en la adaptación al cambio climático</v>
      </c>
      <c r="BF21" s="54" t="str">
        <f>'PTEA 2020-2023'!B16</f>
        <v>4. Comunidad Sanantoniuna resiliente con medidas de prevención y adaptación a un ambiente cambiante.</v>
      </c>
      <c r="BG21" s="54" t="str">
        <f>'PTEA 2020-2023'!C16</f>
        <v>Implementar como mínimo una (1) jornada anual de limpieza y/o reforestación de fuentes hídricas que puedan presentar riesgo de represamiento, previamente identificadas por el Comité Municipal de gestión del Riesgo de Desastres y comunidad.</v>
      </c>
    </row>
    <row r="22" spans="1:59" customFormat="1" ht="243" customHeight="1" x14ac:dyDescent="0.25">
      <c r="A22" s="12" t="s">
        <v>200</v>
      </c>
      <c r="B22" s="127" t="s">
        <v>93</v>
      </c>
      <c r="C22" s="127" t="s">
        <v>93</v>
      </c>
      <c r="D22" s="127" t="s">
        <v>93</v>
      </c>
      <c r="E22" s="13" t="s">
        <v>218</v>
      </c>
      <c r="F22" s="16" t="s">
        <v>220</v>
      </c>
      <c r="G22" s="25" t="s">
        <v>6</v>
      </c>
      <c r="H22" s="25" t="s">
        <v>7</v>
      </c>
      <c r="I22" s="25" t="s">
        <v>213</v>
      </c>
      <c r="J22" s="25" t="s">
        <v>214</v>
      </c>
      <c r="K22" s="14" t="s">
        <v>106</v>
      </c>
      <c r="L22" s="14" t="s">
        <v>107</v>
      </c>
      <c r="M22" s="14" t="s">
        <v>215</v>
      </c>
      <c r="N22" s="14" t="s">
        <v>93</v>
      </c>
      <c r="O22" s="14" t="s">
        <v>216</v>
      </c>
      <c r="P22" s="17" t="s">
        <v>183</v>
      </c>
      <c r="Q22" s="17" t="s">
        <v>342</v>
      </c>
      <c r="R22" s="17" t="s">
        <v>343</v>
      </c>
      <c r="S22" s="15" t="s">
        <v>18</v>
      </c>
      <c r="T22" s="15" t="s">
        <v>40</v>
      </c>
      <c r="U22" s="15" t="s">
        <v>41</v>
      </c>
      <c r="V22" s="15" t="s">
        <v>394</v>
      </c>
      <c r="W22" s="40" t="s">
        <v>442</v>
      </c>
      <c r="X22" s="40" t="s">
        <v>447</v>
      </c>
      <c r="Y22" s="40" t="s">
        <v>596</v>
      </c>
      <c r="Z22" s="55" t="s">
        <v>93</v>
      </c>
      <c r="AA22" s="55" t="s">
        <v>93</v>
      </c>
      <c r="AB22" s="55" t="s">
        <v>93</v>
      </c>
      <c r="AC22" s="51" t="s">
        <v>759</v>
      </c>
      <c r="AD22" s="51" t="s">
        <v>759</v>
      </c>
      <c r="AE22" s="51" t="s">
        <v>759</v>
      </c>
      <c r="AF22" s="51" t="s">
        <v>759</v>
      </c>
      <c r="AG22" s="51" t="s">
        <v>759</v>
      </c>
      <c r="AH22" s="51" t="s">
        <v>759</v>
      </c>
      <c r="AI22" s="50" t="s">
        <v>759</v>
      </c>
      <c r="AJ22" s="50" t="s">
        <v>759</v>
      </c>
      <c r="AK22" s="50" t="s">
        <v>759</v>
      </c>
      <c r="AL22" s="50" t="s">
        <v>759</v>
      </c>
      <c r="AM22" s="50" t="s">
        <v>759</v>
      </c>
      <c r="AN22" s="50" t="s">
        <v>759</v>
      </c>
      <c r="AO22" s="51" t="s">
        <v>759</v>
      </c>
      <c r="AP22" s="51" t="s">
        <v>759</v>
      </c>
      <c r="AQ22" s="51" t="s">
        <v>759</v>
      </c>
      <c r="AR22" s="24" t="s">
        <v>759</v>
      </c>
      <c r="AS22" s="24" t="s">
        <v>759</v>
      </c>
      <c r="AT22" s="24" t="s">
        <v>759</v>
      </c>
      <c r="AU22" s="53" t="s">
        <v>759</v>
      </c>
      <c r="AV22" s="53" t="s">
        <v>759</v>
      </c>
      <c r="AW22" s="53" t="s">
        <v>759</v>
      </c>
      <c r="AX22" s="55" t="s">
        <v>759</v>
      </c>
      <c r="AY22" s="55" t="s">
        <v>759</v>
      </c>
      <c r="AZ22" s="55" t="s">
        <v>759</v>
      </c>
      <c r="BA22" s="55" t="s">
        <v>759</v>
      </c>
      <c r="BB22" s="55" t="s">
        <v>759</v>
      </c>
      <c r="BC22" s="55" t="s">
        <v>759</v>
      </c>
      <c r="BD22" s="55" t="s">
        <v>759</v>
      </c>
      <c r="BE22" s="54" t="s">
        <v>759</v>
      </c>
      <c r="BF22" s="54" t="s">
        <v>759</v>
      </c>
      <c r="BG22" s="54" t="s">
        <v>759</v>
      </c>
    </row>
    <row r="23" spans="1:59" customFormat="1" ht="347.25" customHeight="1" x14ac:dyDescent="0.25">
      <c r="A23" s="12" t="s">
        <v>200</v>
      </c>
      <c r="B23" s="127" t="s">
        <v>93</v>
      </c>
      <c r="C23" s="127" t="s">
        <v>93</v>
      </c>
      <c r="D23" s="127" t="s">
        <v>93</v>
      </c>
      <c r="E23" s="13" t="s">
        <v>89</v>
      </c>
      <c r="F23" s="16" t="s">
        <v>266</v>
      </c>
      <c r="G23" s="25" t="s">
        <v>6</v>
      </c>
      <c r="H23" s="25" t="s">
        <v>7</v>
      </c>
      <c r="I23" s="25" t="s">
        <v>268</v>
      </c>
      <c r="J23" s="46" t="s">
        <v>267</v>
      </c>
      <c r="K23" s="14" t="s">
        <v>109</v>
      </c>
      <c r="L23" s="14" t="s">
        <v>108</v>
      </c>
      <c r="M23" s="14" t="s">
        <v>293</v>
      </c>
      <c r="N23" s="14" t="s">
        <v>175</v>
      </c>
      <c r="O23" s="14" t="s">
        <v>340</v>
      </c>
      <c r="P23" s="17" t="s">
        <v>180</v>
      </c>
      <c r="Q23" s="17" t="s">
        <v>392</v>
      </c>
      <c r="R23" s="17" t="s">
        <v>249</v>
      </c>
      <c r="S23" s="15" t="s">
        <v>39</v>
      </c>
      <c r="T23" s="15" t="s">
        <v>40</v>
      </c>
      <c r="U23" s="15" t="s">
        <v>42</v>
      </c>
      <c r="V23" s="15" t="s">
        <v>402</v>
      </c>
      <c r="W23" s="40" t="s">
        <v>93</v>
      </c>
      <c r="X23" s="40" t="s">
        <v>93</v>
      </c>
      <c r="Y23" s="40" t="s">
        <v>93</v>
      </c>
      <c r="Z23" s="55" t="s">
        <v>93</v>
      </c>
      <c r="AA23" s="55" t="s">
        <v>93</v>
      </c>
      <c r="AB23" s="55" t="s">
        <v>93</v>
      </c>
      <c r="AC23" s="51" t="s">
        <v>759</v>
      </c>
      <c r="AD23" s="51" t="s">
        <v>759</v>
      </c>
      <c r="AE23" s="51" t="s">
        <v>759</v>
      </c>
      <c r="AF23" s="51" t="s">
        <v>759</v>
      </c>
      <c r="AG23" s="51" t="s">
        <v>759</v>
      </c>
      <c r="AH23" s="51" t="s">
        <v>759</v>
      </c>
      <c r="AI23" s="50" t="s">
        <v>759</v>
      </c>
      <c r="AJ23" s="50" t="s">
        <v>759</v>
      </c>
      <c r="AK23" s="50" t="s">
        <v>759</v>
      </c>
      <c r="AL23" s="50" t="s">
        <v>759</v>
      </c>
      <c r="AM23" s="50" t="s">
        <v>759</v>
      </c>
      <c r="AN23" s="50" t="s">
        <v>759</v>
      </c>
      <c r="AO23" s="51" t="s">
        <v>759</v>
      </c>
      <c r="AP23" s="51" t="s">
        <v>759</v>
      </c>
      <c r="AQ23" s="51" t="s">
        <v>759</v>
      </c>
      <c r="AR23" s="24" t="s">
        <v>800</v>
      </c>
      <c r="AS23" s="24" t="s">
        <v>801</v>
      </c>
      <c r="AT23" s="24" t="s">
        <v>802</v>
      </c>
      <c r="AU23" s="53" t="s">
        <v>803</v>
      </c>
      <c r="AV23" s="53" t="s">
        <v>804</v>
      </c>
      <c r="AW23" s="53" t="s">
        <v>813</v>
      </c>
      <c r="AX23" s="55" t="s">
        <v>759</v>
      </c>
      <c r="AY23" s="55" t="s">
        <v>759</v>
      </c>
      <c r="AZ23" s="55" t="s">
        <v>759</v>
      </c>
      <c r="BA23" s="55" t="s">
        <v>759</v>
      </c>
      <c r="BB23" s="55" t="s">
        <v>759</v>
      </c>
      <c r="BC23" s="55" t="s">
        <v>759</v>
      </c>
      <c r="BD23" s="55" t="s">
        <v>759</v>
      </c>
      <c r="BE23" s="54" t="str">
        <f>'PTEA 2020-2023'!A15</f>
        <v>2. San Antonio del Tequendama Educado para la gestión del riesgo y resiliente en la adaptación al cambio climático</v>
      </c>
      <c r="BF23" s="54" t="str">
        <f>'PTEA 2020-2023'!B15</f>
        <v>3. Comunidad educativa Sanantoniuna, preparada con educación ambiental frente al cambio climático y sus efectos</v>
      </c>
      <c r="BG23" s="54" t="str">
        <f>'PTEA 2020-2023'!C15</f>
        <v>Acompañar e implementar por lo menos dos (2) procesos de formación (simulacro de evacuación)  durante la vigencia del Plan, en estrategias de adaptación al cambio climático y medidas de prevención del riesgo de desastres, con docentes, niños y jóvenes de instituciones educativas.</v>
      </c>
    </row>
    <row r="24" spans="1:59" customFormat="1" ht="306.75" customHeight="1" x14ac:dyDescent="0.25">
      <c r="A24" s="12" t="s">
        <v>200</v>
      </c>
      <c r="B24" s="127" t="s">
        <v>93</v>
      </c>
      <c r="C24" s="127" t="s">
        <v>93</v>
      </c>
      <c r="D24" s="127" t="s">
        <v>93</v>
      </c>
      <c r="E24" s="13" t="s">
        <v>89</v>
      </c>
      <c r="F24" s="16" t="s">
        <v>263</v>
      </c>
      <c r="G24" s="16" t="s">
        <v>6</v>
      </c>
      <c r="H24" s="16" t="s">
        <v>7</v>
      </c>
      <c r="I24" s="16" t="s">
        <v>225</v>
      </c>
      <c r="J24" s="16" t="s">
        <v>31</v>
      </c>
      <c r="K24" s="14" t="s">
        <v>100</v>
      </c>
      <c r="L24" s="14" t="s">
        <v>152</v>
      </c>
      <c r="M24" s="14" t="s">
        <v>316</v>
      </c>
      <c r="N24" s="14" t="s">
        <v>93</v>
      </c>
      <c r="O24" s="14" t="s">
        <v>317</v>
      </c>
      <c r="P24" s="17" t="s">
        <v>93</v>
      </c>
      <c r="Q24" s="17" t="s">
        <v>93</v>
      </c>
      <c r="R24" s="17" t="s">
        <v>93</v>
      </c>
      <c r="S24" s="15" t="s">
        <v>39</v>
      </c>
      <c r="T24" s="15" t="s">
        <v>40</v>
      </c>
      <c r="U24" s="15" t="s">
        <v>42</v>
      </c>
      <c r="V24" s="15" t="s">
        <v>402</v>
      </c>
      <c r="W24" s="40" t="s">
        <v>93</v>
      </c>
      <c r="X24" s="40" t="s">
        <v>93</v>
      </c>
      <c r="Y24" s="40" t="s">
        <v>93</v>
      </c>
      <c r="Z24" s="55" t="s">
        <v>93</v>
      </c>
      <c r="AA24" s="55" t="s">
        <v>93</v>
      </c>
      <c r="AB24" s="55" t="s">
        <v>93</v>
      </c>
      <c r="AC24" s="51" t="s">
        <v>759</v>
      </c>
      <c r="AD24" s="51" t="s">
        <v>759</v>
      </c>
      <c r="AE24" s="51" t="s">
        <v>759</v>
      </c>
      <c r="AF24" s="51" t="s">
        <v>759</v>
      </c>
      <c r="AG24" s="51" t="s">
        <v>759</v>
      </c>
      <c r="AH24" s="51" t="s">
        <v>759</v>
      </c>
      <c r="AI24" s="50" t="s">
        <v>759</v>
      </c>
      <c r="AJ24" s="50" t="s">
        <v>759</v>
      </c>
      <c r="AK24" s="50" t="s">
        <v>759</v>
      </c>
      <c r="AL24" s="50" t="s">
        <v>759</v>
      </c>
      <c r="AM24" s="50" t="s">
        <v>759</v>
      </c>
      <c r="AN24" s="50" t="s">
        <v>759</v>
      </c>
      <c r="AO24" s="51" t="s">
        <v>759</v>
      </c>
      <c r="AP24" s="51" t="s">
        <v>759</v>
      </c>
      <c r="AQ24" s="51" t="s">
        <v>759</v>
      </c>
      <c r="AR24" s="24" t="s">
        <v>759</v>
      </c>
      <c r="AS24" s="24" t="s">
        <v>759</v>
      </c>
      <c r="AT24" s="24" t="s">
        <v>759</v>
      </c>
      <c r="AU24" s="53" t="s">
        <v>759</v>
      </c>
      <c r="AV24" s="53" t="s">
        <v>759</v>
      </c>
      <c r="AW24" s="53" t="s">
        <v>759</v>
      </c>
      <c r="AX24" s="55" t="s">
        <v>759</v>
      </c>
      <c r="AY24" s="55" t="s">
        <v>759</v>
      </c>
      <c r="AZ24" s="55" t="s">
        <v>759</v>
      </c>
      <c r="BA24" s="55" t="s">
        <v>759</v>
      </c>
      <c r="BB24" s="55" t="s">
        <v>759</v>
      </c>
      <c r="BC24" s="55" t="s">
        <v>759</v>
      </c>
      <c r="BD24" s="55" t="s">
        <v>759</v>
      </c>
      <c r="BE24" s="54" t="s">
        <v>759</v>
      </c>
      <c r="BF24" s="54" t="s">
        <v>759</v>
      </c>
      <c r="BG24" s="54" t="s">
        <v>759</v>
      </c>
    </row>
    <row r="25" spans="1:59" customFormat="1" ht="306.75" customHeight="1" x14ac:dyDescent="0.25">
      <c r="A25" s="12" t="s">
        <v>200</v>
      </c>
      <c r="B25" s="127" t="s">
        <v>93</v>
      </c>
      <c r="C25" s="127" t="s">
        <v>93</v>
      </c>
      <c r="D25" s="127" t="s">
        <v>93</v>
      </c>
      <c r="E25" s="13" t="s">
        <v>89</v>
      </c>
      <c r="F25" s="16" t="s">
        <v>263</v>
      </c>
      <c r="G25" s="16" t="s">
        <v>6</v>
      </c>
      <c r="H25" s="16" t="s">
        <v>7</v>
      </c>
      <c r="I25" s="16" t="s">
        <v>225</v>
      </c>
      <c r="J25" s="16" t="s">
        <v>31</v>
      </c>
      <c r="K25" s="14" t="s">
        <v>100</v>
      </c>
      <c r="L25" s="14" t="s">
        <v>152</v>
      </c>
      <c r="M25" s="14" t="s">
        <v>316</v>
      </c>
      <c r="N25" s="14" t="s">
        <v>93</v>
      </c>
      <c r="O25" s="14" t="s">
        <v>317</v>
      </c>
      <c r="P25" s="17" t="s">
        <v>93</v>
      </c>
      <c r="Q25" s="17" t="s">
        <v>93</v>
      </c>
      <c r="R25" s="17" t="s">
        <v>93</v>
      </c>
      <c r="S25" s="15" t="s">
        <v>39</v>
      </c>
      <c r="T25" s="15" t="s">
        <v>40</v>
      </c>
      <c r="U25" s="15" t="s">
        <v>42</v>
      </c>
      <c r="V25" s="15" t="s">
        <v>402</v>
      </c>
      <c r="W25" s="40" t="s">
        <v>93</v>
      </c>
      <c r="X25" s="40" t="s">
        <v>93</v>
      </c>
      <c r="Y25" s="40" t="s">
        <v>93</v>
      </c>
      <c r="Z25" s="55" t="s">
        <v>93</v>
      </c>
      <c r="AA25" s="55" t="s">
        <v>93</v>
      </c>
      <c r="AB25" s="55" t="s">
        <v>93</v>
      </c>
      <c r="AC25" s="51" t="s">
        <v>759</v>
      </c>
      <c r="AD25" s="51" t="s">
        <v>759</v>
      </c>
      <c r="AE25" s="51" t="s">
        <v>759</v>
      </c>
      <c r="AF25" s="51" t="s">
        <v>759</v>
      </c>
      <c r="AG25" s="51" t="s">
        <v>759</v>
      </c>
      <c r="AH25" s="51" t="s">
        <v>759</v>
      </c>
      <c r="AI25" s="50" t="s">
        <v>759</v>
      </c>
      <c r="AJ25" s="50" t="s">
        <v>759</v>
      </c>
      <c r="AK25" s="50" t="s">
        <v>759</v>
      </c>
      <c r="AL25" s="50" t="s">
        <v>759</v>
      </c>
      <c r="AM25" s="50" t="s">
        <v>759</v>
      </c>
      <c r="AN25" s="50" t="s">
        <v>759</v>
      </c>
      <c r="AO25" s="51" t="s">
        <v>759</v>
      </c>
      <c r="AP25" s="51" t="s">
        <v>759</v>
      </c>
      <c r="AQ25" s="51" t="s">
        <v>759</v>
      </c>
      <c r="AR25" s="24" t="s">
        <v>759</v>
      </c>
      <c r="AS25" s="24" t="s">
        <v>759</v>
      </c>
      <c r="AT25" s="24" t="s">
        <v>759</v>
      </c>
      <c r="AU25" s="53" t="s">
        <v>759</v>
      </c>
      <c r="AV25" s="53" t="s">
        <v>759</v>
      </c>
      <c r="AW25" s="53" t="s">
        <v>759</v>
      </c>
      <c r="AX25" s="55" t="s">
        <v>759</v>
      </c>
      <c r="AY25" s="55" t="s">
        <v>759</v>
      </c>
      <c r="AZ25" s="55" t="s">
        <v>759</v>
      </c>
      <c r="BA25" s="55" t="s">
        <v>759</v>
      </c>
      <c r="BB25" s="55" t="s">
        <v>759</v>
      </c>
      <c r="BC25" s="55" t="s">
        <v>759</v>
      </c>
      <c r="BD25" s="55" t="s">
        <v>759</v>
      </c>
      <c r="BE25" s="54" t="s">
        <v>759</v>
      </c>
      <c r="BF25" s="54" t="s">
        <v>759</v>
      </c>
      <c r="BG25" s="54" t="s">
        <v>759</v>
      </c>
    </row>
    <row r="26" spans="1:59" ht="275.25" customHeight="1" x14ac:dyDescent="0.25">
      <c r="A26" s="12" t="s">
        <v>200</v>
      </c>
      <c r="B26" s="127" t="s">
        <v>93</v>
      </c>
      <c r="C26" s="127" t="s">
        <v>93</v>
      </c>
      <c r="D26" s="127" t="s">
        <v>93</v>
      </c>
      <c r="E26" s="13" t="s">
        <v>89</v>
      </c>
      <c r="F26" s="16" t="s">
        <v>261</v>
      </c>
      <c r="G26" s="16" t="s">
        <v>6</v>
      </c>
      <c r="H26" s="16" t="s">
        <v>7</v>
      </c>
      <c r="I26" s="25" t="s">
        <v>279</v>
      </c>
      <c r="J26" s="44" t="s">
        <v>280</v>
      </c>
      <c r="K26" s="14" t="s">
        <v>104</v>
      </c>
      <c r="L26" s="14" t="s">
        <v>105</v>
      </c>
      <c r="M26" s="14" t="s">
        <v>318</v>
      </c>
      <c r="N26" s="14" t="s">
        <v>92</v>
      </c>
      <c r="O26" s="14" t="s">
        <v>291</v>
      </c>
      <c r="P26" s="17" t="s">
        <v>179</v>
      </c>
      <c r="Q26" s="17" t="s">
        <v>369</v>
      </c>
      <c r="R26" s="17" t="s">
        <v>370</v>
      </c>
      <c r="S26" s="15" t="s">
        <v>39</v>
      </c>
      <c r="T26" s="15" t="s">
        <v>40</v>
      </c>
      <c r="U26" s="15" t="s">
        <v>42</v>
      </c>
      <c r="V26" s="15" t="s">
        <v>402</v>
      </c>
      <c r="W26" s="40" t="s">
        <v>93</v>
      </c>
      <c r="X26" s="40" t="s">
        <v>93</v>
      </c>
      <c r="Y26" s="40" t="s">
        <v>93</v>
      </c>
      <c r="Z26" s="55" t="s">
        <v>855</v>
      </c>
      <c r="AA26" s="55" t="s">
        <v>856</v>
      </c>
      <c r="AB26" s="55" t="s">
        <v>857</v>
      </c>
      <c r="AC26" s="51" t="s">
        <v>814</v>
      </c>
      <c r="AD26" s="51" t="s">
        <v>815</v>
      </c>
      <c r="AE26" s="51" t="s">
        <v>826</v>
      </c>
      <c r="AF26" s="51" t="s">
        <v>759</v>
      </c>
      <c r="AG26" s="51" t="s">
        <v>759</v>
      </c>
      <c r="AH26" s="51" t="s">
        <v>759</v>
      </c>
      <c r="AI26" s="50" t="s">
        <v>759</v>
      </c>
      <c r="AJ26" s="50" t="s">
        <v>759</v>
      </c>
      <c r="AK26" s="50" t="s">
        <v>759</v>
      </c>
      <c r="AL26" s="50" t="s">
        <v>759</v>
      </c>
      <c r="AM26" s="50" t="s">
        <v>759</v>
      </c>
      <c r="AN26" s="50" t="s">
        <v>759</v>
      </c>
      <c r="AO26" s="51" t="s">
        <v>759</v>
      </c>
      <c r="AP26" s="51" t="s">
        <v>759</v>
      </c>
      <c r="AQ26" s="51" t="s">
        <v>759</v>
      </c>
      <c r="AR26" s="24" t="s">
        <v>759</v>
      </c>
      <c r="AS26" s="24" t="s">
        <v>759</v>
      </c>
      <c r="AT26" s="24" t="s">
        <v>759</v>
      </c>
      <c r="AU26" s="53" t="s">
        <v>775</v>
      </c>
      <c r="AV26" s="53" t="s">
        <v>776</v>
      </c>
      <c r="AW26" s="53" t="s">
        <v>848</v>
      </c>
      <c r="AX26" s="55" t="s">
        <v>759</v>
      </c>
      <c r="AY26" s="55" t="s">
        <v>759</v>
      </c>
      <c r="AZ26" s="55" t="s">
        <v>759</v>
      </c>
      <c r="BA26" s="55" t="s">
        <v>759</v>
      </c>
      <c r="BB26" s="55" t="s">
        <v>759</v>
      </c>
      <c r="BC26" s="55" t="s">
        <v>759</v>
      </c>
      <c r="BD26" s="55" t="s">
        <v>759</v>
      </c>
      <c r="BE26" s="54" t="str">
        <f>'PTEA 2020-2023'!A40</f>
        <v>5. Gestión del conocimiento para la Dinamización Ambiental</v>
      </c>
      <c r="BF26" s="54" t="str">
        <f>'PTEA 2020-2023'!B40</f>
        <v>4. San Antonio del Tequendama conmemora días del Calendario Ambiental</v>
      </c>
      <c r="BG26" s="54" t="str">
        <f>'PTEA 2020-2023'!C40</f>
        <v>Realizar como mínimo tres (3) actos anuales de celebración de días del calendario ambiental.</v>
      </c>
    </row>
    <row r="27" spans="1:59" ht="275.25" customHeight="1" x14ac:dyDescent="0.25">
      <c r="A27" s="12" t="s">
        <v>200</v>
      </c>
      <c r="B27" s="127" t="s">
        <v>93</v>
      </c>
      <c r="C27" s="127" t="s">
        <v>93</v>
      </c>
      <c r="D27" s="127" t="s">
        <v>93</v>
      </c>
      <c r="E27" s="13" t="s">
        <v>89</v>
      </c>
      <c r="F27" s="16" t="s">
        <v>261</v>
      </c>
      <c r="G27" s="16" t="s">
        <v>6</v>
      </c>
      <c r="H27" s="16" t="s">
        <v>7</v>
      </c>
      <c r="I27" s="25" t="s">
        <v>279</v>
      </c>
      <c r="J27" s="44" t="s">
        <v>280</v>
      </c>
      <c r="K27" s="14" t="s">
        <v>104</v>
      </c>
      <c r="L27" s="14" t="s">
        <v>105</v>
      </c>
      <c r="M27" s="14" t="s">
        <v>318</v>
      </c>
      <c r="N27" s="14" t="s">
        <v>92</v>
      </c>
      <c r="O27" s="14" t="s">
        <v>291</v>
      </c>
      <c r="P27" s="17" t="s">
        <v>179</v>
      </c>
      <c r="Q27" s="17" t="s">
        <v>369</v>
      </c>
      <c r="R27" s="17" t="s">
        <v>370</v>
      </c>
      <c r="S27" s="15" t="s">
        <v>39</v>
      </c>
      <c r="T27" s="15" t="s">
        <v>40</v>
      </c>
      <c r="U27" s="15" t="s">
        <v>42</v>
      </c>
      <c r="V27" s="15" t="s">
        <v>402</v>
      </c>
      <c r="W27" s="40" t="s">
        <v>93</v>
      </c>
      <c r="X27" s="40" t="s">
        <v>93</v>
      </c>
      <c r="Y27" s="40" t="s">
        <v>93</v>
      </c>
      <c r="Z27" s="55" t="s">
        <v>93</v>
      </c>
      <c r="AA27" s="55" t="s">
        <v>93</v>
      </c>
      <c r="AB27" s="55" t="s">
        <v>93</v>
      </c>
      <c r="AC27" s="51" t="s">
        <v>759</v>
      </c>
      <c r="AD27" s="51" t="s">
        <v>759</v>
      </c>
      <c r="AE27" s="51" t="s">
        <v>759</v>
      </c>
      <c r="AF27" s="51" t="s">
        <v>759</v>
      </c>
      <c r="AG27" s="51" t="s">
        <v>759</v>
      </c>
      <c r="AH27" s="51" t="s">
        <v>759</v>
      </c>
      <c r="AI27" s="50" t="s">
        <v>759</v>
      </c>
      <c r="AJ27" s="50" t="s">
        <v>759</v>
      </c>
      <c r="AK27" s="50" t="s">
        <v>759</v>
      </c>
      <c r="AL27" s="50" t="s">
        <v>759</v>
      </c>
      <c r="AM27" s="50" t="s">
        <v>759</v>
      </c>
      <c r="AN27" s="50" t="s">
        <v>759</v>
      </c>
      <c r="AO27" s="51" t="s">
        <v>759</v>
      </c>
      <c r="AP27" s="51" t="s">
        <v>759</v>
      </c>
      <c r="AQ27" s="51" t="s">
        <v>759</v>
      </c>
      <c r="AR27" s="24" t="s">
        <v>759</v>
      </c>
      <c r="AS27" s="24" t="s">
        <v>759</v>
      </c>
      <c r="AT27" s="24" t="s">
        <v>759</v>
      </c>
      <c r="AU27" s="53" t="s">
        <v>759</v>
      </c>
      <c r="AV27" s="53" t="s">
        <v>759</v>
      </c>
      <c r="AW27" s="53" t="s">
        <v>759</v>
      </c>
      <c r="AX27" s="55" t="s">
        <v>759</v>
      </c>
      <c r="AY27" s="55" t="s">
        <v>759</v>
      </c>
      <c r="AZ27" s="55" t="s">
        <v>759</v>
      </c>
      <c r="BA27" s="55" t="s">
        <v>759</v>
      </c>
      <c r="BB27" s="55" t="s">
        <v>759</v>
      </c>
      <c r="BC27" s="55" t="s">
        <v>759</v>
      </c>
      <c r="BD27" s="55" t="s">
        <v>759</v>
      </c>
      <c r="BE27" s="54" t="s">
        <v>759</v>
      </c>
      <c r="BF27" s="54" t="s">
        <v>759</v>
      </c>
      <c r="BG27" s="54" t="s">
        <v>759</v>
      </c>
    </row>
    <row r="28" spans="1:59" ht="275.25" customHeight="1" x14ac:dyDescent="0.25">
      <c r="A28" s="12" t="s">
        <v>200</v>
      </c>
      <c r="B28" s="127" t="s">
        <v>93</v>
      </c>
      <c r="C28" s="127" t="s">
        <v>93</v>
      </c>
      <c r="D28" s="127" t="s">
        <v>93</v>
      </c>
      <c r="E28" s="13" t="s">
        <v>89</v>
      </c>
      <c r="F28" s="16" t="s">
        <v>261</v>
      </c>
      <c r="G28" s="16" t="s">
        <v>6</v>
      </c>
      <c r="H28" s="16" t="s">
        <v>7</v>
      </c>
      <c r="I28" s="25" t="s">
        <v>279</v>
      </c>
      <c r="J28" s="44" t="s">
        <v>280</v>
      </c>
      <c r="K28" s="14" t="s">
        <v>104</v>
      </c>
      <c r="L28" s="14" t="s">
        <v>105</v>
      </c>
      <c r="M28" s="14" t="s">
        <v>318</v>
      </c>
      <c r="N28" s="14" t="s">
        <v>92</v>
      </c>
      <c r="O28" s="14" t="s">
        <v>291</v>
      </c>
      <c r="P28" s="17" t="s">
        <v>179</v>
      </c>
      <c r="Q28" s="17" t="s">
        <v>369</v>
      </c>
      <c r="R28" s="17" t="s">
        <v>370</v>
      </c>
      <c r="S28" s="15" t="s">
        <v>39</v>
      </c>
      <c r="T28" s="15" t="s">
        <v>40</v>
      </c>
      <c r="U28" s="15" t="s">
        <v>42</v>
      </c>
      <c r="V28" s="15" t="s">
        <v>402</v>
      </c>
      <c r="W28" s="40" t="s">
        <v>93</v>
      </c>
      <c r="X28" s="40" t="s">
        <v>93</v>
      </c>
      <c r="Y28" s="40" t="s">
        <v>93</v>
      </c>
      <c r="Z28" s="55" t="s">
        <v>93</v>
      </c>
      <c r="AA28" s="55" t="s">
        <v>93</v>
      </c>
      <c r="AB28" s="55" t="s">
        <v>93</v>
      </c>
      <c r="AC28" s="51" t="s">
        <v>759</v>
      </c>
      <c r="AD28" s="51" t="s">
        <v>759</v>
      </c>
      <c r="AE28" s="51" t="s">
        <v>759</v>
      </c>
      <c r="AF28" s="51" t="s">
        <v>759</v>
      </c>
      <c r="AG28" s="51" t="s">
        <v>759</v>
      </c>
      <c r="AH28" s="51" t="s">
        <v>759</v>
      </c>
      <c r="AI28" s="50" t="s">
        <v>759</v>
      </c>
      <c r="AJ28" s="50" t="s">
        <v>759</v>
      </c>
      <c r="AK28" s="50" t="s">
        <v>759</v>
      </c>
      <c r="AL28" s="50" t="s">
        <v>759</v>
      </c>
      <c r="AM28" s="50" t="s">
        <v>759</v>
      </c>
      <c r="AN28" s="50" t="s">
        <v>759</v>
      </c>
      <c r="AO28" s="51" t="s">
        <v>759</v>
      </c>
      <c r="AP28" s="51" t="s">
        <v>759</v>
      </c>
      <c r="AQ28" s="51" t="s">
        <v>759</v>
      </c>
      <c r="AR28" s="24" t="s">
        <v>759</v>
      </c>
      <c r="AS28" s="24" t="s">
        <v>759</v>
      </c>
      <c r="AT28" s="24" t="s">
        <v>759</v>
      </c>
      <c r="AU28" s="53" t="s">
        <v>759</v>
      </c>
      <c r="AV28" s="53" t="s">
        <v>759</v>
      </c>
      <c r="AW28" s="53" t="s">
        <v>759</v>
      </c>
      <c r="AX28" s="55" t="s">
        <v>759</v>
      </c>
      <c r="AY28" s="55" t="s">
        <v>759</v>
      </c>
      <c r="AZ28" s="55" t="s">
        <v>759</v>
      </c>
      <c r="BA28" s="55" t="s">
        <v>759</v>
      </c>
      <c r="BB28" s="55" t="s">
        <v>759</v>
      </c>
      <c r="BC28" s="55" t="s">
        <v>759</v>
      </c>
      <c r="BD28" s="55" t="s">
        <v>759</v>
      </c>
      <c r="BE28" s="54" t="s">
        <v>759</v>
      </c>
      <c r="BF28" s="54" t="s">
        <v>759</v>
      </c>
      <c r="BG28" s="54" t="s">
        <v>759</v>
      </c>
    </row>
    <row r="29" spans="1:59" ht="306.75" customHeight="1" x14ac:dyDescent="0.25">
      <c r="A29" s="12" t="s">
        <v>200</v>
      </c>
      <c r="B29" s="127" t="s">
        <v>93</v>
      </c>
      <c r="C29" s="127" t="s">
        <v>93</v>
      </c>
      <c r="D29" s="127" t="s">
        <v>93</v>
      </c>
      <c r="E29" s="13" t="s">
        <v>89</v>
      </c>
      <c r="F29" s="16" t="s">
        <v>261</v>
      </c>
      <c r="G29" s="16" t="s">
        <v>6</v>
      </c>
      <c r="H29" s="16" t="s">
        <v>7</v>
      </c>
      <c r="I29" s="25" t="s">
        <v>279</v>
      </c>
      <c r="J29" s="44" t="s">
        <v>280</v>
      </c>
      <c r="K29" s="14" t="s">
        <v>104</v>
      </c>
      <c r="L29" s="14" t="s">
        <v>105</v>
      </c>
      <c r="M29" s="14" t="s">
        <v>318</v>
      </c>
      <c r="N29" s="14" t="s">
        <v>92</v>
      </c>
      <c r="O29" s="14" t="s">
        <v>291</v>
      </c>
      <c r="P29" s="17" t="s">
        <v>179</v>
      </c>
      <c r="Q29" s="17" t="s">
        <v>369</v>
      </c>
      <c r="R29" s="17" t="s">
        <v>370</v>
      </c>
      <c r="S29" s="15" t="s">
        <v>39</v>
      </c>
      <c r="T29" s="15" t="s">
        <v>40</v>
      </c>
      <c r="U29" s="15" t="s">
        <v>42</v>
      </c>
      <c r="V29" s="15" t="s">
        <v>402</v>
      </c>
      <c r="W29" s="40" t="s">
        <v>467</v>
      </c>
      <c r="X29" s="40" t="s">
        <v>468</v>
      </c>
      <c r="Y29" s="40" t="s">
        <v>527</v>
      </c>
      <c r="Z29" s="55" t="s">
        <v>855</v>
      </c>
      <c r="AA29" s="55" t="s">
        <v>856</v>
      </c>
      <c r="AB29" s="55" t="s">
        <v>857</v>
      </c>
      <c r="AC29" s="51" t="s">
        <v>759</v>
      </c>
      <c r="AD29" s="51" t="s">
        <v>759</v>
      </c>
      <c r="AE29" s="51" t="s">
        <v>759</v>
      </c>
      <c r="AF29" s="51" t="s">
        <v>759</v>
      </c>
      <c r="AG29" s="51" t="s">
        <v>759</v>
      </c>
      <c r="AH29" s="51" t="s">
        <v>759</v>
      </c>
      <c r="AI29" s="50" t="s">
        <v>760</v>
      </c>
      <c r="AJ29" s="50" t="s">
        <v>761</v>
      </c>
      <c r="AK29" s="50" t="s">
        <v>773</v>
      </c>
      <c r="AL29" s="50" t="s">
        <v>759</v>
      </c>
      <c r="AM29" s="50" t="s">
        <v>759</v>
      </c>
      <c r="AN29" s="50" t="s">
        <v>759</v>
      </c>
      <c r="AO29" s="51" t="s">
        <v>759</v>
      </c>
      <c r="AP29" s="51" t="s">
        <v>759</v>
      </c>
      <c r="AQ29" s="51" t="s">
        <v>759</v>
      </c>
      <c r="AR29" s="24" t="s">
        <v>759</v>
      </c>
      <c r="AS29" s="24" t="s">
        <v>759</v>
      </c>
      <c r="AT29" s="24" t="s">
        <v>759</v>
      </c>
      <c r="AU29" s="53" t="s">
        <v>764</v>
      </c>
      <c r="AV29" s="53" t="s">
        <v>765</v>
      </c>
      <c r="AW29" s="53" t="s">
        <v>774</v>
      </c>
      <c r="AX29" s="55" t="s">
        <v>759</v>
      </c>
      <c r="AY29" s="55" t="s">
        <v>759</v>
      </c>
      <c r="AZ29" s="55" t="s">
        <v>759</v>
      </c>
      <c r="BA29" s="55" t="s">
        <v>759</v>
      </c>
      <c r="BB29" s="55" t="s">
        <v>759</v>
      </c>
      <c r="BC29" s="55" t="s">
        <v>759</v>
      </c>
      <c r="BD29" s="55" t="s">
        <v>759</v>
      </c>
      <c r="BE29" s="54" t="str">
        <f>'PTEA 2020-2023'!A7</f>
        <v xml:space="preserve"> 1. Educación Ambiental para la adopción de la gestión integral de los residuos solidos entre los Sanantoniunos</v>
      </c>
      <c r="BF29" s="54" t="str">
        <f>'PTEA 2020-2023'!B7</f>
        <v>2. Comunidad empoderada en la Gestión Integral de los residuos sólidos aprovechables.</v>
      </c>
      <c r="BG29" s="54" t="str">
        <f>'PTEA 2020-2023'!C7</f>
        <v>Desarrollar por lo menos un (1) taller anual, de aprovechamiento de residuos sólidos para elaborar arte ambiental con la comunidad.</v>
      </c>
    </row>
    <row r="30" spans="1:59" customFormat="1" ht="321.75" customHeight="1" x14ac:dyDescent="0.25">
      <c r="A30" s="12" t="s">
        <v>200</v>
      </c>
      <c r="B30" s="127" t="s">
        <v>93</v>
      </c>
      <c r="C30" s="127" t="s">
        <v>93</v>
      </c>
      <c r="D30" s="127" t="s">
        <v>93</v>
      </c>
      <c r="E30" s="13" t="s">
        <v>226</v>
      </c>
      <c r="F30" s="16" t="s">
        <v>222</v>
      </c>
      <c r="G30" s="16" t="s">
        <v>6</v>
      </c>
      <c r="H30" s="16" t="s">
        <v>8</v>
      </c>
      <c r="I30" s="16" t="s">
        <v>260</v>
      </c>
      <c r="J30" s="16" t="s">
        <v>259</v>
      </c>
      <c r="K30" s="14" t="s">
        <v>159</v>
      </c>
      <c r="L30" s="14" t="s">
        <v>134</v>
      </c>
      <c r="M30" s="14" t="s">
        <v>319</v>
      </c>
      <c r="N30" s="14" t="s">
        <v>160</v>
      </c>
      <c r="O30" s="14" t="s">
        <v>256</v>
      </c>
      <c r="P30" s="17" t="s">
        <v>183</v>
      </c>
      <c r="Q30" s="17" t="s">
        <v>342</v>
      </c>
      <c r="R30" s="17" t="s">
        <v>371</v>
      </c>
      <c r="S30" s="15" t="s">
        <v>52</v>
      </c>
      <c r="T30" s="15" t="s">
        <v>53</v>
      </c>
      <c r="U30" s="15" t="s">
        <v>54</v>
      </c>
      <c r="V30" s="15" t="s">
        <v>399</v>
      </c>
      <c r="W30" s="40" t="s">
        <v>467</v>
      </c>
      <c r="X30" s="40" t="s">
        <v>494</v>
      </c>
      <c r="Y30" s="40" t="s">
        <v>495</v>
      </c>
      <c r="Z30" s="55" t="s">
        <v>868</v>
      </c>
      <c r="AA30" s="55" t="s">
        <v>877</v>
      </c>
      <c r="AB30" s="55" t="s">
        <v>882</v>
      </c>
      <c r="AC30" s="51" t="s">
        <v>814</v>
      </c>
      <c r="AD30" s="51" t="s">
        <v>815</v>
      </c>
      <c r="AE30" s="51" t="s">
        <v>816</v>
      </c>
      <c r="AF30" s="51" t="s">
        <v>759</v>
      </c>
      <c r="AG30" s="51" t="s">
        <v>759</v>
      </c>
      <c r="AH30" s="51" t="s">
        <v>759</v>
      </c>
      <c r="AI30" s="50" t="s">
        <v>759</v>
      </c>
      <c r="AJ30" s="50" t="s">
        <v>759</v>
      </c>
      <c r="AK30" s="50" t="s">
        <v>759</v>
      </c>
      <c r="AL30" s="50" t="s">
        <v>759</v>
      </c>
      <c r="AM30" s="50" t="s">
        <v>759</v>
      </c>
      <c r="AN30" s="50" t="s">
        <v>759</v>
      </c>
      <c r="AO30" s="51" t="s">
        <v>759</v>
      </c>
      <c r="AP30" s="51" t="s">
        <v>759</v>
      </c>
      <c r="AQ30" s="51" t="s">
        <v>759</v>
      </c>
      <c r="AR30" s="24" t="s">
        <v>835</v>
      </c>
      <c r="AS30" s="24" t="s">
        <v>836</v>
      </c>
      <c r="AT30" s="24" t="s">
        <v>837</v>
      </c>
      <c r="AU30" s="53" t="s">
        <v>817</v>
      </c>
      <c r="AV30" s="53" t="s">
        <v>818</v>
      </c>
      <c r="AW30" s="53" t="s">
        <v>831</v>
      </c>
      <c r="AX30" s="55" t="s">
        <v>759</v>
      </c>
      <c r="AY30" s="55" t="s">
        <v>759</v>
      </c>
      <c r="AZ30" s="55" t="s">
        <v>759</v>
      </c>
      <c r="BA30" s="55" t="s">
        <v>759</v>
      </c>
      <c r="BB30" s="55" t="s">
        <v>759</v>
      </c>
      <c r="BC30" s="55" t="s">
        <v>759</v>
      </c>
      <c r="BD30" s="55" t="s">
        <v>759</v>
      </c>
      <c r="BE30" s="54" t="str">
        <f>'PTEA 2020-2023'!A22</f>
        <v>3. San Antonio del Tequendama Educado para la protección y conservación del recurso hídrico</v>
      </c>
      <c r="BF30" s="54" t="str">
        <f>'PTEA 2020-2023'!B22</f>
        <v>2. Comunidad Sanantoniuna empoderada en el cuidado y la preservación del recurso hídrico.</v>
      </c>
      <c r="BG30" s="54" t="str">
        <f>'PTEA 2020-2023'!C22</f>
        <v>Realizar por lo menos dos (2) jornadas de reforestación anual con especies nativas en áreas de importancia hídrica.</v>
      </c>
    </row>
    <row r="31" spans="1:59" customFormat="1" ht="321.75" customHeight="1" x14ac:dyDescent="0.25">
      <c r="A31" s="12" t="s">
        <v>200</v>
      </c>
      <c r="B31" s="127" t="s">
        <v>93</v>
      </c>
      <c r="C31" s="127" t="s">
        <v>93</v>
      </c>
      <c r="D31" s="127" t="s">
        <v>93</v>
      </c>
      <c r="E31" s="13" t="s">
        <v>226</v>
      </c>
      <c r="F31" s="16" t="s">
        <v>222</v>
      </c>
      <c r="G31" s="16" t="s">
        <v>6</v>
      </c>
      <c r="H31" s="16" t="s">
        <v>8</v>
      </c>
      <c r="I31" s="16" t="s">
        <v>260</v>
      </c>
      <c r="J31" s="16" t="s">
        <v>259</v>
      </c>
      <c r="K31" s="14" t="s">
        <v>159</v>
      </c>
      <c r="L31" s="14" t="s">
        <v>134</v>
      </c>
      <c r="M31" s="14" t="s">
        <v>319</v>
      </c>
      <c r="N31" s="14" t="s">
        <v>160</v>
      </c>
      <c r="O31" s="14" t="s">
        <v>256</v>
      </c>
      <c r="P31" s="17" t="s">
        <v>183</v>
      </c>
      <c r="Q31" s="17" t="s">
        <v>342</v>
      </c>
      <c r="R31" s="17" t="s">
        <v>371</v>
      </c>
      <c r="S31" s="15" t="s">
        <v>52</v>
      </c>
      <c r="T31" s="15" t="s">
        <v>53</v>
      </c>
      <c r="U31" s="15" t="s">
        <v>54</v>
      </c>
      <c r="V31" s="15" t="s">
        <v>399</v>
      </c>
      <c r="W31" s="40" t="s">
        <v>507</v>
      </c>
      <c r="X31" s="40" t="s">
        <v>508</v>
      </c>
      <c r="Y31" s="40" t="s">
        <v>518</v>
      </c>
      <c r="Z31" s="55" t="s">
        <v>93</v>
      </c>
      <c r="AA31" s="55" t="s">
        <v>93</v>
      </c>
      <c r="AB31" s="55" t="s">
        <v>93</v>
      </c>
      <c r="AC31" s="51" t="s">
        <v>759</v>
      </c>
      <c r="AD31" s="51" t="s">
        <v>759</v>
      </c>
      <c r="AE31" s="51" t="s">
        <v>759</v>
      </c>
      <c r="AF31" s="51" t="s">
        <v>759</v>
      </c>
      <c r="AG31" s="51" t="s">
        <v>759</v>
      </c>
      <c r="AH31" s="51" t="s">
        <v>759</v>
      </c>
      <c r="AI31" s="50" t="s">
        <v>759</v>
      </c>
      <c r="AJ31" s="50" t="s">
        <v>759</v>
      </c>
      <c r="AK31" s="50" t="s">
        <v>759</v>
      </c>
      <c r="AL31" s="50" t="s">
        <v>759</v>
      </c>
      <c r="AM31" s="50" t="s">
        <v>759</v>
      </c>
      <c r="AN31" s="50" t="s">
        <v>759</v>
      </c>
      <c r="AO31" s="51" t="s">
        <v>759</v>
      </c>
      <c r="AP31" s="51" t="s">
        <v>759</v>
      </c>
      <c r="AQ31" s="51" t="s">
        <v>759</v>
      </c>
      <c r="AR31" s="24" t="s">
        <v>759</v>
      </c>
      <c r="AS31" s="24" t="s">
        <v>759</v>
      </c>
      <c r="AT31" s="24" t="s">
        <v>759</v>
      </c>
      <c r="AU31" s="53" t="s">
        <v>759</v>
      </c>
      <c r="AV31" s="53" t="s">
        <v>759</v>
      </c>
      <c r="AW31" s="53" t="s">
        <v>759</v>
      </c>
      <c r="AX31" s="55" t="s">
        <v>759</v>
      </c>
      <c r="AY31" s="55" t="s">
        <v>759</v>
      </c>
      <c r="AZ31" s="55" t="s">
        <v>759</v>
      </c>
      <c r="BA31" s="55" t="s">
        <v>759</v>
      </c>
      <c r="BB31" s="55" t="s">
        <v>759</v>
      </c>
      <c r="BC31" s="55" t="s">
        <v>759</v>
      </c>
      <c r="BD31" s="55" t="s">
        <v>759</v>
      </c>
      <c r="BE31" s="54" t="s">
        <v>759</v>
      </c>
      <c r="BF31" s="54" t="s">
        <v>759</v>
      </c>
      <c r="BG31" s="54" t="s">
        <v>759</v>
      </c>
    </row>
    <row r="32" spans="1:59" s="1" customFormat="1" ht="299.25" customHeight="1" x14ac:dyDescent="0.25">
      <c r="A32" s="12" t="s">
        <v>200</v>
      </c>
      <c r="B32" s="127" t="s">
        <v>1276</v>
      </c>
      <c r="C32" s="127" t="s">
        <v>1273</v>
      </c>
      <c r="D32" s="128" t="s">
        <v>1277</v>
      </c>
      <c r="E32" s="13" t="s">
        <v>226</v>
      </c>
      <c r="F32" s="16" t="s">
        <v>222</v>
      </c>
      <c r="G32" s="16" t="s">
        <v>6</v>
      </c>
      <c r="H32" s="16" t="s">
        <v>8</v>
      </c>
      <c r="I32" s="16" t="s">
        <v>270</v>
      </c>
      <c r="J32" s="16" t="s">
        <v>33</v>
      </c>
      <c r="K32" s="18" t="s">
        <v>116</v>
      </c>
      <c r="L32" s="18" t="s">
        <v>161</v>
      </c>
      <c r="M32" s="18" t="s">
        <v>320</v>
      </c>
      <c r="N32" s="18" t="s">
        <v>93</v>
      </c>
      <c r="O32" s="18" t="s">
        <v>321</v>
      </c>
      <c r="P32" s="21" t="s">
        <v>182</v>
      </c>
      <c r="Q32" s="21" t="s">
        <v>344</v>
      </c>
      <c r="R32" s="21" t="s">
        <v>372</v>
      </c>
      <c r="S32" s="15" t="s">
        <v>39</v>
      </c>
      <c r="T32" s="15" t="s">
        <v>40</v>
      </c>
      <c r="U32" s="15" t="s">
        <v>42</v>
      </c>
      <c r="V32" s="45" t="s">
        <v>404</v>
      </c>
      <c r="W32" s="40" t="s">
        <v>93</v>
      </c>
      <c r="X32" s="40" t="s">
        <v>93</v>
      </c>
      <c r="Y32" s="40" t="s">
        <v>93</v>
      </c>
      <c r="Z32" s="56" t="s">
        <v>860</v>
      </c>
      <c r="AA32" s="56" t="s">
        <v>861</v>
      </c>
      <c r="AB32" s="56" t="s">
        <v>864</v>
      </c>
      <c r="AC32" s="51" t="s">
        <v>759</v>
      </c>
      <c r="AD32" s="51" t="s">
        <v>759</v>
      </c>
      <c r="AE32" s="51" t="s">
        <v>759</v>
      </c>
      <c r="AF32" s="51" t="s">
        <v>759</v>
      </c>
      <c r="AG32" s="51" t="s">
        <v>759</v>
      </c>
      <c r="AH32" s="51" t="s">
        <v>759</v>
      </c>
      <c r="AI32" s="50" t="s">
        <v>759</v>
      </c>
      <c r="AJ32" s="50" t="s">
        <v>759</v>
      </c>
      <c r="AK32" s="50" t="s">
        <v>759</v>
      </c>
      <c r="AL32" s="50" t="s">
        <v>964</v>
      </c>
      <c r="AM32" s="50" t="s">
        <v>965</v>
      </c>
      <c r="AN32" s="50" t="s">
        <v>966</v>
      </c>
      <c r="AO32" s="51" t="s">
        <v>759</v>
      </c>
      <c r="AP32" s="51" t="s">
        <v>759</v>
      </c>
      <c r="AQ32" s="51" t="s">
        <v>759</v>
      </c>
      <c r="AR32" s="24" t="s">
        <v>759</v>
      </c>
      <c r="AS32" s="24" t="s">
        <v>759</v>
      </c>
      <c r="AT32" s="24" t="s">
        <v>759</v>
      </c>
      <c r="AU32" s="53" t="s">
        <v>775</v>
      </c>
      <c r="AV32" s="53" t="s">
        <v>832</v>
      </c>
      <c r="AW32" s="53" t="s">
        <v>833</v>
      </c>
      <c r="AX32" s="55" t="s">
        <v>759</v>
      </c>
      <c r="AY32" s="55" t="s">
        <v>759</v>
      </c>
      <c r="AZ32" s="55" t="s">
        <v>759</v>
      </c>
      <c r="BA32" s="55" t="s">
        <v>759</v>
      </c>
      <c r="BB32" s="55" t="s">
        <v>759</v>
      </c>
      <c r="BC32" s="55" t="s">
        <v>759</v>
      </c>
      <c r="BD32" s="55" t="s">
        <v>759</v>
      </c>
      <c r="BE32" s="54" t="str">
        <f>'PTEA 2020-2023'!A23</f>
        <v>3. San Antonio del Tequendama Educado para la protección y conservación del recurso hídrico</v>
      </c>
      <c r="BF32" s="54" t="str">
        <f>'PTEA 2020-2023'!B23</f>
        <v>3. Promoción del uso eficiente y ahorro del agua en Instituciones Educativas</v>
      </c>
      <c r="BG32" s="54" t="str">
        <f>'PTEA 2020-2023'!C23</f>
        <v>Realizar por lo menos una (1) jornada de Capacitación y/o sensibilización con Instituciones educativas del Municipio en tematicas del cuidado del agua y protección de los bienes y servicios ecositemicos.</v>
      </c>
    </row>
    <row r="33" spans="1:59" s="1" customFormat="1" ht="299.25" customHeight="1" x14ac:dyDescent="0.25">
      <c r="A33" s="12" t="s">
        <v>200</v>
      </c>
      <c r="B33" s="127" t="s">
        <v>1276</v>
      </c>
      <c r="C33" s="127" t="s">
        <v>1273</v>
      </c>
      <c r="D33" s="128" t="s">
        <v>1277</v>
      </c>
      <c r="E33" s="13" t="s">
        <v>226</v>
      </c>
      <c r="F33" s="16" t="s">
        <v>222</v>
      </c>
      <c r="G33" s="16" t="s">
        <v>6</v>
      </c>
      <c r="H33" s="16" t="s">
        <v>8</v>
      </c>
      <c r="I33" s="16" t="s">
        <v>270</v>
      </c>
      <c r="J33" s="16" t="s">
        <v>33</v>
      </c>
      <c r="K33" s="18" t="s">
        <v>116</v>
      </c>
      <c r="L33" s="18" t="s">
        <v>161</v>
      </c>
      <c r="M33" s="18" t="s">
        <v>320</v>
      </c>
      <c r="N33" s="18" t="s">
        <v>93</v>
      </c>
      <c r="O33" s="18" t="s">
        <v>321</v>
      </c>
      <c r="P33" s="21" t="s">
        <v>182</v>
      </c>
      <c r="Q33" s="21" t="s">
        <v>344</v>
      </c>
      <c r="R33" s="21" t="s">
        <v>372</v>
      </c>
      <c r="S33" s="15" t="s">
        <v>39</v>
      </c>
      <c r="T33" s="15" t="s">
        <v>40</v>
      </c>
      <c r="U33" s="15" t="s">
        <v>42</v>
      </c>
      <c r="V33" s="45" t="s">
        <v>404</v>
      </c>
      <c r="W33" s="40" t="s">
        <v>93</v>
      </c>
      <c r="X33" s="40" t="s">
        <v>93</v>
      </c>
      <c r="Y33" s="40" t="s">
        <v>93</v>
      </c>
      <c r="Z33" s="55" t="s">
        <v>868</v>
      </c>
      <c r="AA33" s="55" t="s">
        <v>877</v>
      </c>
      <c r="AB33" s="55" t="s">
        <v>882</v>
      </c>
      <c r="AC33" s="51" t="s">
        <v>814</v>
      </c>
      <c r="AD33" s="51" t="s">
        <v>815</v>
      </c>
      <c r="AE33" s="51" t="s">
        <v>816</v>
      </c>
      <c r="AF33" s="51" t="s">
        <v>759</v>
      </c>
      <c r="AG33" s="51" t="s">
        <v>759</v>
      </c>
      <c r="AH33" s="51" t="s">
        <v>759</v>
      </c>
      <c r="AI33" s="50" t="s">
        <v>759</v>
      </c>
      <c r="AJ33" s="50" t="s">
        <v>759</v>
      </c>
      <c r="AK33" s="50" t="s">
        <v>759</v>
      </c>
      <c r="AL33" s="50" t="s">
        <v>759</v>
      </c>
      <c r="AM33" s="50" t="s">
        <v>759</v>
      </c>
      <c r="AN33" s="50" t="s">
        <v>759</v>
      </c>
      <c r="AO33" s="51" t="s">
        <v>759</v>
      </c>
      <c r="AP33" s="51" t="s">
        <v>759</v>
      </c>
      <c r="AQ33" s="51" t="s">
        <v>759</v>
      </c>
      <c r="AR33" s="24" t="s">
        <v>835</v>
      </c>
      <c r="AS33" s="24" t="s">
        <v>836</v>
      </c>
      <c r="AT33" s="24" t="s">
        <v>837</v>
      </c>
      <c r="AU33" s="53" t="s">
        <v>817</v>
      </c>
      <c r="AV33" s="53" t="s">
        <v>818</v>
      </c>
      <c r="AW33" s="53" t="s">
        <v>831</v>
      </c>
      <c r="AX33" s="55" t="s">
        <v>759</v>
      </c>
      <c r="AY33" s="55" t="s">
        <v>759</v>
      </c>
      <c r="AZ33" s="55" t="s">
        <v>759</v>
      </c>
      <c r="BA33" s="55" t="s">
        <v>759</v>
      </c>
      <c r="BB33" s="55" t="s">
        <v>759</v>
      </c>
      <c r="BC33" s="55" t="s">
        <v>759</v>
      </c>
      <c r="BD33" s="55" t="s">
        <v>759</v>
      </c>
      <c r="BE33" s="54" t="str">
        <f>'PTEA 2020-2023'!A22</f>
        <v>3. San Antonio del Tequendama Educado para la protección y conservación del recurso hídrico</v>
      </c>
      <c r="BF33" s="54" t="str">
        <f>'PTEA 2020-2023'!B22</f>
        <v>2. Comunidad Sanantoniuna empoderada en el cuidado y la preservación del recurso hídrico.</v>
      </c>
      <c r="BG33" s="54" t="str">
        <f>'PTEA 2020-2023'!C22</f>
        <v>Realizar por lo menos dos (2) jornadas de reforestación anual con especies nativas en áreas de importancia hídrica.</v>
      </c>
    </row>
    <row r="34" spans="1:59" customFormat="1" ht="310.5" customHeight="1" x14ac:dyDescent="0.25">
      <c r="A34" s="12" t="s">
        <v>200</v>
      </c>
      <c r="B34" s="127" t="s">
        <v>1265</v>
      </c>
      <c r="C34" s="127" t="s">
        <v>1266</v>
      </c>
      <c r="D34" s="128" t="s">
        <v>1267</v>
      </c>
      <c r="E34" s="13" t="s">
        <v>209</v>
      </c>
      <c r="F34" s="25" t="s">
        <v>222</v>
      </c>
      <c r="G34" s="25" t="s">
        <v>6</v>
      </c>
      <c r="H34" s="25" t="s">
        <v>8</v>
      </c>
      <c r="I34" s="25" t="s">
        <v>223</v>
      </c>
      <c r="J34" s="25" t="s">
        <v>34</v>
      </c>
      <c r="K34" s="14" t="s">
        <v>116</v>
      </c>
      <c r="L34" s="14" t="s">
        <v>118</v>
      </c>
      <c r="M34" s="14" t="s">
        <v>307</v>
      </c>
      <c r="N34" s="14" t="s">
        <v>117</v>
      </c>
      <c r="O34" s="14" t="s">
        <v>308</v>
      </c>
      <c r="P34" s="17" t="s">
        <v>183</v>
      </c>
      <c r="Q34" s="17" t="s">
        <v>342</v>
      </c>
      <c r="R34" s="17" t="s">
        <v>350</v>
      </c>
      <c r="S34" s="15" t="s">
        <v>52</v>
      </c>
      <c r="T34" s="15" t="s">
        <v>53</v>
      </c>
      <c r="U34" s="15" t="s">
        <v>54</v>
      </c>
      <c r="V34" s="15" t="s">
        <v>399</v>
      </c>
      <c r="W34" s="40" t="s">
        <v>505</v>
      </c>
      <c r="X34" s="40" t="s">
        <v>506</v>
      </c>
      <c r="Y34" s="40" t="s">
        <v>596</v>
      </c>
      <c r="Z34" s="55" t="s">
        <v>860</v>
      </c>
      <c r="AA34" s="55" t="s">
        <v>866</v>
      </c>
      <c r="AB34" s="55" t="s">
        <v>867</v>
      </c>
      <c r="AC34" s="51" t="s">
        <v>814</v>
      </c>
      <c r="AD34" s="51" t="s">
        <v>815</v>
      </c>
      <c r="AE34" s="51" t="s">
        <v>823</v>
      </c>
      <c r="AF34" s="51" t="s">
        <v>759</v>
      </c>
      <c r="AG34" s="51" t="s">
        <v>759</v>
      </c>
      <c r="AH34" s="51" t="s">
        <v>759</v>
      </c>
      <c r="AI34" s="50" t="s">
        <v>759</v>
      </c>
      <c r="AJ34" s="50" t="s">
        <v>759</v>
      </c>
      <c r="AK34" s="50" t="s">
        <v>759</v>
      </c>
      <c r="AL34" s="50" t="s">
        <v>964</v>
      </c>
      <c r="AM34" s="50" t="s">
        <v>965</v>
      </c>
      <c r="AN34" s="50" t="s">
        <v>966</v>
      </c>
      <c r="AO34" s="51" t="s">
        <v>759</v>
      </c>
      <c r="AP34" s="51" t="s">
        <v>759</v>
      </c>
      <c r="AQ34" s="51" t="s">
        <v>759</v>
      </c>
      <c r="AR34" s="24" t="s">
        <v>759</v>
      </c>
      <c r="AS34" s="24" t="s">
        <v>759</v>
      </c>
      <c r="AT34" s="24" t="s">
        <v>759</v>
      </c>
      <c r="AU34" s="53" t="s">
        <v>775</v>
      </c>
      <c r="AV34" s="53" t="s">
        <v>832</v>
      </c>
      <c r="AW34" s="53" t="s">
        <v>833</v>
      </c>
      <c r="AX34" s="55" t="s">
        <v>759</v>
      </c>
      <c r="AY34" s="55" t="s">
        <v>759</v>
      </c>
      <c r="AZ34" s="55" t="s">
        <v>759</v>
      </c>
      <c r="BA34" s="55" t="s">
        <v>759</v>
      </c>
      <c r="BB34" s="55" t="s">
        <v>759</v>
      </c>
      <c r="BC34" s="55" t="s">
        <v>759</v>
      </c>
      <c r="BD34" s="55" t="s">
        <v>759</v>
      </c>
      <c r="BE34" s="54" t="str">
        <f>'PTEA 2020-2023'!A23</f>
        <v>3. San Antonio del Tequendama Educado para la protección y conservación del recurso hídrico</v>
      </c>
      <c r="BF34" s="54" t="str">
        <f>'PTEA 2020-2023'!B23</f>
        <v>3. Promoción del uso eficiente y ahorro del agua en Instituciones Educativas</v>
      </c>
      <c r="BG34" s="54" t="str">
        <f>'PTEA 2020-2023'!C23</f>
        <v>Realizar por lo menos una (1) jornada de Capacitación y/o sensibilización con Instituciones educativas del Municipio en tematicas del cuidado del agua y protección de los bienes y servicios ecositemicos.</v>
      </c>
    </row>
    <row r="35" spans="1:59" customFormat="1" ht="310.5" customHeight="1" x14ac:dyDescent="0.25">
      <c r="A35" s="12" t="s">
        <v>200</v>
      </c>
      <c r="B35" s="127" t="s">
        <v>1265</v>
      </c>
      <c r="C35" s="127" t="s">
        <v>1266</v>
      </c>
      <c r="D35" s="128" t="s">
        <v>1267</v>
      </c>
      <c r="E35" s="13" t="s">
        <v>209</v>
      </c>
      <c r="F35" s="25" t="s">
        <v>222</v>
      </c>
      <c r="G35" s="25" t="s">
        <v>6</v>
      </c>
      <c r="H35" s="25" t="s">
        <v>8</v>
      </c>
      <c r="I35" s="25" t="s">
        <v>223</v>
      </c>
      <c r="J35" s="25" t="s">
        <v>34</v>
      </c>
      <c r="K35" s="14" t="s">
        <v>116</v>
      </c>
      <c r="L35" s="14" t="s">
        <v>118</v>
      </c>
      <c r="M35" s="14" t="s">
        <v>307</v>
      </c>
      <c r="N35" s="14" t="s">
        <v>117</v>
      </c>
      <c r="O35" s="14" t="s">
        <v>308</v>
      </c>
      <c r="P35" s="17" t="s">
        <v>183</v>
      </c>
      <c r="Q35" s="17" t="s">
        <v>342</v>
      </c>
      <c r="R35" s="17" t="s">
        <v>350</v>
      </c>
      <c r="S35" s="15" t="s">
        <v>52</v>
      </c>
      <c r="T35" s="15" t="s">
        <v>53</v>
      </c>
      <c r="U35" s="15" t="s">
        <v>54</v>
      </c>
      <c r="V35" s="15" t="s">
        <v>399</v>
      </c>
      <c r="W35" s="40" t="s">
        <v>93</v>
      </c>
      <c r="X35" s="40" t="s">
        <v>93</v>
      </c>
      <c r="Y35" s="40" t="s">
        <v>93</v>
      </c>
      <c r="Z35" s="55" t="s">
        <v>860</v>
      </c>
      <c r="AA35" s="55" t="s">
        <v>866</v>
      </c>
      <c r="AB35" s="55" t="s">
        <v>867</v>
      </c>
      <c r="AC35" s="51" t="s">
        <v>759</v>
      </c>
      <c r="AD35" s="51" t="s">
        <v>759</v>
      </c>
      <c r="AE35" s="51" t="s">
        <v>759</v>
      </c>
      <c r="AF35" s="51" t="s">
        <v>759</v>
      </c>
      <c r="AG35" s="51" t="s">
        <v>759</v>
      </c>
      <c r="AH35" s="51" t="s">
        <v>759</v>
      </c>
      <c r="AI35" s="50" t="s">
        <v>759</v>
      </c>
      <c r="AJ35" s="50" t="s">
        <v>759</v>
      </c>
      <c r="AK35" s="50" t="s">
        <v>759</v>
      </c>
      <c r="AL35" s="50" t="s">
        <v>759</v>
      </c>
      <c r="AM35" s="50" t="s">
        <v>759</v>
      </c>
      <c r="AN35" s="50" t="s">
        <v>759</v>
      </c>
      <c r="AO35" s="51" t="s">
        <v>759</v>
      </c>
      <c r="AP35" s="51" t="s">
        <v>759</v>
      </c>
      <c r="AQ35" s="51" t="s">
        <v>759</v>
      </c>
      <c r="AR35" s="24" t="s">
        <v>759</v>
      </c>
      <c r="AS35" s="24" t="s">
        <v>759</v>
      </c>
      <c r="AT35" s="24" t="s">
        <v>759</v>
      </c>
      <c r="AU35" s="53" t="s">
        <v>759</v>
      </c>
      <c r="AV35" s="53" t="s">
        <v>759</v>
      </c>
      <c r="AW35" s="53" t="s">
        <v>759</v>
      </c>
      <c r="AX35" s="55" t="s">
        <v>759</v>
      </c>
      <c r="AY35" s="55" t="s">
        <v>759</v>
      </c>
      <c r="AZ35" s="55" t="s">
        <v>759</v>
      </c>
      <c r="BA35" s="55" t="s">
        <v>759</v>
      </c>
      <c r="BB35" s="55" t="s">
        <v>759</v>
      </c>
      <c r="BC35" s="55" t="s">
        <v>759</v>
      </c>
      <c r="BD35" s="55" t="s">
        <v>759</v>
      </c>
      <c r="BE35" s="54" t="s">
        <v>759</v>
      </c>
      <c r="BF35" s="54" t="s">
        <v>759</v>
      </c>
      <c r="BG35" s="54" t="s">
        <v>759</v>
      </c>
    </row>
    <row r="36" spans="1:59" customFormat="1" ht="310.5" customHeight="1" x14ac:dyDescent="0.25">
      <c r="A36" s="12" t="s">
        <v>200</v>
      </c>
      <c r="B36" s="127" t="s">
        <v>1265</v>
      </c>
      <c r="C36" s="127" t="s">
        <v>1266</v>
      </c>
      <c r="D36" s="128" t="s">
        <v>1267</v>
      </c>
      <c r="E36" s="13" t="s">
        <v>209</v>
      </c>
      <c r="F36" s="25" t="s">
        <v>222</v>
      </c>
      <c r="G36" s="25" t="s">
        <v>6</v>
      </c>
      <c r="H36" s="25" t="s">
        <v>8</v>
      </c>
      <c r="I36" s="25" t="s">
        <v>223</v>
      </c>
      <c r="J36" s="25" t="s">
        <v>34</v>
      </c>
      <c r="K36" s="14" t="s">
        <v>116</v>
      </c>
      <c r="L36" s="14" t="s">
        <v>118</v>
      </c>
      <c r="M36" s="14" t="s">
        <v>307</v>
      </c>
      <c r="N36" s="14" t="s">
        <v>117</v>
      </c>
      <c r="O36" s="14" t="s">
        <v>308</v>
      </c>
      <c r="P36" s="17" t="s">
        <v>183</v>
      </c>
      <c r="Q36" s="17" t="s">
        <v>342</v>
      </c>
      <c r="R36" s="17" t="s">
        <v>350</v>
      </c>
      <c r="S36" s="15" t="s">
        <v>52</v>
      </c>
      <c r="T36" s="15" t="s">
        <v>53</v>
      </c>
      <c r="U36" s="15" t="s">
        <v>54</v>
      </c>
      <c r="V36" s="15" t="s">
        <v>399</v>
      </c>
      <c r="W36" s="40" t="s">
        <v>505</v>
      </c>
      <c r="X36" s="40" t="s">
        <v>506</v>
      </c>
      <c r="Y36" s="40" t="s">
        <v>596</v>
      </c>
      <c r="Z36" s="55" t="s">
        <v>860</v>
      </c>
      <c r="AA36" s="55" t="s">
        <v>866</v>
      </c>
      <c r="AB36" s="55" t="s">
        <v>867</v>
      </c>
      <c r="AC36" s="51" t="s">
        <v>759</v>
      </c>
      <c r="AD36" s="51" t="s">
        <v>759</v>
      </c>
      <c r="AE36" s="51" t="s">
        <v>759</v>
      </c>
      <c r="AF36" s="51" t="s">
        <v>759</v>
      </c>
      <c r="AG36" s="51" t="s">
        <v>759</v>
      </c>
      <c r="AH36" s="51" t="s">
        <v>759</v>
      </c>
      <c r="AI36" s="50" t="s">
        <v>759</v>
      </c>
      <c r="AJ36" s="50" t="s">
        <v>759</v>
      </c>
      <c r="AK36" s="50" t="s">
        <v>759</v>
      </c>
      <c r="AL36" s="50" t="s">
        <v>759</v>
      </c>
      <c r="AM36" s="50" t="s">
        <v>759</v>
      </c>
      <c r="AN36" s="50" t="s">
        <v>759</v>
      </c>
      <c r="AO36" s="51" t="s">
        <v>759</v>
      </c>
      <c r="AP36" s="51" t="s">
        <v>759</v>
      </c>
      <c r="AQ36" s="51" t="s">
        <v>759</v>
      </c>
      <c r="AR36" s="24" t="s">
        <v>759</v>
      </c>
      <c r="AS36" s="24" t="s">
        <v>759</v>
      </c>
      <c r="AT36" s="24" t="s">
        <v>759</v>
      </c>
      <c r="AU36" s="53" t="s">
        <v>759</v>
      </c>
      <c r="AV36" s="53" t="s">
        <v>759</v>
      </c>
      <c r="AW36" s="53" t="s">
        <v>759</v>
      </c>
      <c r="AX36" s="55" t="s">
        <v>759</v>
      </c>
      <c r="AY36" s="55" t="s">
        <v>759</v>
      </c>
      <c r="AZ36" s="55" t="s">
        <v>759</v>
      </c>
      <c r="BA36" s="55" t="s">
        <v>759</v>
      </c>
      <c r="BB36" s="55" t="s">
        <v>759</v>
      </c>
      <c r="BC36" s="55" t="s">
        <v>759</v>
      </c>
      <c r="BD36" s="55" t="s">
        <v>759</v>
      </c>
      <c r="BE36" s="54" t="s">
        <v>759</v>
      </c>
      <c r="BF36" s="54" t="s">
        <v>759</v>
      </c>
      <c r="BG36" s="54" t="s">
        <v>759</v>
      </c>
    </row>
    <row r="37" spans="1:59" s="1" customFormat="1" ht="303" customHeight="1" x14ac:dyDescent="0.25">
      <c r="A37" s="12" t="s">
        <v>201</v>
      </c>
      <c r="B37" s="127" t="s">
        <v>93</v>
      </c>
      <c r="C37" s="127" t="s">
        <v>93</v>
      </c>
      <c r="D37" s="127" t="s">
        <v>93</v>
      </c>
      <c r="E37" s="13" t="s">
        <v>218</v>
      </c>
      <c r="F37" s="25" t="s">
        <v>12</v>
      </c>
      <c r="G37" s="25" t="s">
        <v>10</v>
      </c>
      <c r="H37" s="25" t="s">
        <v>11</v>
      </c>
      <c r="I37" s="25" t="s">
        <v>288</v>
      </c>
      <c r="J37" s="25" t="s">
        <v>23</v>
      </c>
      <c r="K37" s="14" t="s">
        <v>109</v>
      </c>
      <c r="L37" s="14" t="s">
        <v>112</v>
      </c>
      <c r="M37" s="14" t="s">
        <v>295</v>
      </c>
      <c r="N37" s="14" t="s">
        <v>95</v>
      </c>
      <c r="O37" s="14" t="s">
        <v>296</v>
      </c>
      <c r="P37" s="17" t="s">
        <v>180</v>
      </c>
      <c r="Q37" s="17" t="s">
        <v>344</v>
      </c>
      <c r="R37" s="17" t="s">
        <v>345</v>
      </c>
      <c r="S37" s="15" t="s">
        <v>69</v>
      </c>
      <c r="T37" s="15" t="s">
        <v>75</v>
      </c>
      <c r="U37" s="15" t="s">
        <v>77</v>
      </c>
      <c r="V37" s="15" t="s">
        <v>395</v>
      </c>
      <c r="W37" s="40" t="s">
        <v>93</v>
      </c>
      <c r="X37" s="40" t="s">
        <v>93</v>
      </c>
      <c r="Y37" s="40" t="s">
        <v>93</v>
      </c>
      <c r="Z37" s="55" t="s">
        <v>93</v>
      </c>
      <c r="AA37" s="55" t="s">
        <v>93</v>
      </c>
      <c r="AB37" s="55" t="s">
        <v>93</v>
      </c>
      <c r="AC37" s="51" t="s">
        <v>759</v>
      </c>
      <c r="AD37" s="51" t="s">
        <v>759</v>
      </c>
      <c r="AE37" s="51" t="s">
        <v>759</v>
      </c>
      <c r="AF37" s="51" t="s">
        <v>759</v>
      </c>
      <c r="AG37" s="51" t="s">
        <v>759</v>
      </c>
      <c r="AH37" s="51" t="s">
        <v>759</v>
      </c>
      <c r="AI37" s="50" t="s">
        <v>759</v>
      </c>
      <c r="AJ37" s="50" t="s">
        <v>759</v>
      </c>
      <c r="AK37" s="50" t="s">
        <v>759</v>
      </c>
      <c r="AL37" s="50" t="s">
        <v>759</v>
      </c>
      <c r="AM37" s="50" t="s">
        <v>759</v>
      </c>
      <c r="AN37" s="50" t="s">
        <v>759</v>
      </c>
      <c r="AO37" s="51" t="s">
        <v>797</v>
      </c>
      <c r="AP37" s="51" t="s">
        <v>820</v>
      </c>
      <c r="AQ37" s="51" t="s">
        <v>821</v>
      </c>
      <c r="AR37" s="24" t="s">
        <v>800</v>
      </c>
      <c r="AS37" s="24" t="s">
        <v>801</v>
      </c>
      <c r="AT37" s="24" t="s">
        <v>802</v>
      </c>
      <c r="AU37" s="53" t="s">
        <v>803</v>
      </c>
      <c r="AV37" s="53" t="s">
        <v>804</v>
      </c>
      <c r="AW37" s="53" t="s">
        <v>822</v>
      </c>
      <c r="AX37" s="55" t="s">
        <v>759</v>
      </c>
      <c r="AY37" s="55" t="s">
        <v>759</v>
      </c>
      <c r="AZ37" s="55" t="s">
        <v>759</v>
      </c>
      <c r="BA37" s="55" t="s">
        <v>759</v>
      </c>
      <c r="BB37" s="55" t="s">
        <v>759</v>
      </c>
      <c r="BC37" s="55" t="s">
        <v>759</v>
      </c>
      <c r="BD37" s="55" t="s">
        <v>759</v>
      </c>
      <c r="BE37" s="54" t="str">
        <f>'PTEA 2020-2023'!A17</f>
        <v>2. San Antonio del Tequendama Educado para la gestión del riesgo y resiliente en la adaptación al cambio climático</v>
      </c>
      <c r="BF37" s="54" t="str">
        <f>'PTEA 2020-2023'!B17</f>
        <v>4. Comunidad Sanantoniuna resiliente con medidas de prevención y adaptación a un ambiente cambiante.</v>
      </c>
      <c r="BG37" s="54" t="str">
        <f>'PTEA 2020-2023'!C17</f>
        <v>Implementar por lo menos una (1) campaña de educación ambiental que fomente el ahorro y uso eficiente de energía y/o además promueva la movilidad limpia en el municipio, durante la vigencia del PTEA.</v>
      </c>
    </row>
    <row r="38" spans="1:59" s="1" customFormat="1" ht="297.75" customHeight="1" x14ac:dyDescent="0.25">
      <c r="A38" s="12" t="s">
        <v>201</v>
      </c>
      <c r="B38" s="127" t="s">
        <v>1265</v>
      </c>
      <c r="C38" s="127" t="s">
        <v>1269</v>
      </c>
      <c r="D38" s="128" t="s">
        <v>1270</v>
      </c>
      <c r="E38" s="13" t="s">
        <v>87</v>
      </c>
      <c r="F38" s="25" t="s">
        <v>221</v>
      </c>
      <c r="G38" s="25" t="s">
        <v>6</v>
      </c>
      <c r="H38" s="25" t="s">
        <v>5</v>
      </c>
      <c r="I38" s="25" t="s">
        <v>415</v>
      </c>
      <c r="J38" s="25" t="s">
        <v>258</v>
      </c>
      <c r="K38" s="14" t="s">
        <v>120</v>
      </c>
      <c r="L38" s="14" t="s">
        <v>119</v>
      </c>
      <c r="M38" s="14" t="s">
        <v>309</v>
      </c>
      <c r="N38" s="14" t="s">
        <v>121</v>
      </c>
      <c r="O38" s="14" t="s">
        <v>310</v>
      </c>
      <c r="P38" s="17" t="s">
        <v>179</v>
      </c>
      <c r="Q38" s="17" t="s">
        <v>228</v>
      </c>
      <c r="R38" s="17" t="s">
        <v>351</v>
      </c>
      <c r="S38" s="15" t="s">
        <v>52</v>
      </c>
      <c r="T38" s="15" t="s">
        <v>62</v>
      </c>
      <c r="U38" s="15" t="s">
        <v>67</v>
      </c>
      <c r="V38" s="15" t="s">
        <v>68</v>
      </c>
      <c r="W38" s="40" t="s">
        <v>93</v>
      </c>
      <c r="X38" s="40" t="s">
        <v>93</v>
      </c>
      <c r="Y38" s="40" t="s">
        <v>93</v>
      </c>
      <c r="Z38" s="55" t="s">
        <v>871</v>
      </c>
      <c r="AA38" s="55" t="s">
        <v>872</v>
      </c>
      <c r="AB38" s="55" t="s">
        <v>873</v>
      </c>
      <c r="AC38" s="51" t="s">
        <v>759</v>
      </c>
      <c r="AD38" s="51" t="s">
        <v>759</v>
      </c>
      <c r="AE38" s="51" t="s">
        <v>759</v>
      </c>
      <c r="AF38" s="51" t="s">
        <v>759</v>
      </c>
      <c r="AG38" s="51" t="s">
        <v>759</v>
      </c>
      <c r="AH38" s="51" t="s">
        <v>759</v>
      </c>
      <c r="AI38" s="50" t="s">
        <v>759</v>
      </c>
      <c r="AJ38" s="50" t="s">
        <v>759</v>
      </c>
      <c r="AK38" s="50" t="s">
        <v>759</v>
      </c>
      <c r="AL38" s="50" t="s">
        <v>759</v>
      </c>
      <c r="AM38" s="50" t="s">
        <v>759</v>
      </c>
      <c r="AN38" s="50" t="s">
        <v>759</v>
      </c>
      <c r="AO38" s="51" t="s">
        <v>759</v>
      </c>
      <c r="AP38" s="51" t="s">
        <v>759</v>
      </c>
      <c r="AQ38" s="51" t="s">
        <v>759</v>
      </c>
      <c r="AR38" s="24" t="s">
        <v>759</v>
      </c>
      <c r="AS38" s="24" t="s">
        <v>759</v>
      </c>
      <c r="AT38" s="24" t="s">
        <v>759</v>
      </c>
      <c r="AU38" s="53" t="s">
        <v>759</v>
      </c>
      <c r="AV38" s="53" t="s">
        <v>759</v>
      </c>
      <c r="AW38" s="53" t="s">
        <v>759</v>
      </c>
      <c r="AX38" s="55" t="s">
        <v>759</v>
      </c>
      <c r="AY38" s="55" t="s">
        <v>759</v>
      </c>
      <c r="AZ38" s="55" t="s">
        <v>759</v>
      </c>
      <c r="BA38" s="55" t="s">
        <v>759</v>
      </c>
      <c r="BB38" s="55" t="s">
        <v>759</v>
      </c>
      <c r="BC38" s="55" t="s">
        <v>759</v>
      </c>
      <c r="BD38" s="55" t="s">
        <v>759</v>
      </c>
      <c r="BE38" s="54" t="s">
        <v>759</v>
      </c>
      <c r="BF38" s="54" t="s">
        <v>759</v>
      </c>
      <c r="BG38" s="54" t="s">
        <v>759</v>
      </c>
    </row>
    <row r="39" spans="1:59" s="1" customFormat="1" ht="300" customHeight="1" x14ac:dyDescent="0.25">
      <c r="A39" s="12" t="s">
        <v>201</v>
      </c>
      <c r="B39" s="127" t="s">
        <v>1265</v>
      </c>
      <c r="C39" s="127" t="s">
        <v>1269</v>
      </c>
      <c r="D39" s="128" t="s">
        <v>1270</v>
      </c>
      <c r="E39" s="13" t="s">
        <v>87</v>
      </c>
      <c r="F39" s="25" t="s">
        <v>221</v>
      </c>
      <c r="G39" s="25" t="s">
        <v>6</v>
      </c>
      <c r="H39" s="25" t="s">
        <v>5</v>
      </c>
      <c r="I39" s="25" t="s">
        <v>415</v>
      </c>
      <c r="J39" s="25" t="s">
        <v>24</v>
      </c>
      <c r="K39" s="14" t="s">
        <v>120</v>
      </c>
      <c r="L39" s="14" t="s">
        <v>416</v>
      </c>
      <c r="M39" s="14" t="s">
        <v>311</v>
      </c>
      <c r="N39" s="14" t="s">
        <v>121</v>
      </c>
      <c r="O39" s="14" t="s">
        <v>312</v>
      </c>
      <c r="P39" s="17" t="s">
        <v>180</v>
      </c>
      <c r="Q39" s="17" t="s">
        <v>251</v>
      </c>
      <c r="R39" s="17" t="s">
        <v>352</v>
      </c>
      <c r="S39" s="15" t="s">
        <v>52</v>
      </c>
      <c r="T39" s="15" t="s">
        <v>62</v>
      </c>
      <c r="U39" s="15" t="s">
        <v>67</v>
      </c>
      <c r="V39" s="15" t="s">
        <v>68</v>
      </c>
      <c r="W39" s="40" t="s">
        <v>93</v>
      </c>
      <c r="X39" s="40" t="s">
        <v>93</v>
      </c>
      <c r="Y39" s="40" t="s">
        <v>93</v>
      </c>
      <c r="Z39" s="55" t="s">
        <v>871</v>
      </c>
      <c r="AA39" s="55" t="s">
        <v>872</v>
      </c>
      <c r="AB39" s="55" t="s">
        <v>874</v>
      </c>
      <c r="AC39" s="51" t="s">
        <v>759</v>
      </c>
      <c r="AD39" s="51" t="s">
        <v>759</v>
      </c>
      <c r="AE39" s="51" t="s">
        <v>759</v>
      </c>
      <c r="AF39" s="51" t="s">
        <v>759</v>
      </c>
      <c r="AG39" s="51" t="s">
        <v>759</v>
      </c>
      <c r="AH39" s="51" t="s">
        <v>759</v>
      </c>
      <c r="AI39" s="50" t="s">
        <v>759</v>
      </c>
      <c r="AJ39" s="50" t="s">
        <v>759</v>
      </c>
      <c r="AK39" s="50" t="s">
        <v>759</v>
      </c>
      <c r="AL39" s="50" t="s">
        <v>759</v>
      </c>
      <c r="AM39" s="50" t="s">
        <v>759</v>
      </c>
      <c r="AN39" s="50" t="s">
        <v>759</v>
      </c>
      <c r="AO39" s="51" t="s">
        <v>759</v>
      </c>
      <c r="AP39" s="51" t="s">
        <v>759</v>
      </c>
      <c r="AQ39" s="51" t="s">
        <v>759</v>
      </c>
      <c r="AR39" s="24" t="s">
        <v>759</v>
      </c>
      <c r="AS39" s="24" t="s">
        <v>759</v>
      </c>
      <c r="AT39" s="24" t="s">
        <v>759</v>
      </c>
      <c r="AU39" s="53" t="s">
        <v>759</v>
      </c>
      <c r="AV39" s="53" t="s">
        <v>759</v>
      </c>
      <c r="AW39" s="53" t="s">
        <v>759</v>
      </c>
      <c r="AX39" s="55" t="s">
        <v>759</v>
      </c>
      <c r="AY39" s="55" t="s">
        <v>759</v>
      </c>
      <c r="AZ39" s="55" t="s">
        <v>759</v>
      </c>
      <c r="BA39" s="55" t="s">
        <v>759</v>
      </c>
      <c r="BB39" s="55" t="s">
        <v>759</v>
      </c>
      <c r="BC39" s="55" t="s">
        <v>759</v>
      </c>
      <c r="BD39" s="55" t="s">
        <v>759</v>
      </c>
      <c r="BE39" s="54" t="s">
        <v>759</v>
      </c>
      <c r="BF39" s="54" t="s">
        <v>759</v>
      </c>
      <c r="BG39" s="54" t="s">
        <v>759</v>
      </c>
    </row>
    <row r="40" spans="1:59" s="1" customFormat="1" ht="297.75" customHeight="1" x14ac:dyDescent="0.25">
      <c r="A40" s="12" t="s">
        <v>201</v>
      </c>
      <c r="B40" s="127" t="s">
        <v>1265</v>
      </c>
      <c r="C40" s="127" t="s">
        <v>1269</v>
      </c>
      <c r="D40" s="128" t="s">
        <v>1270</v>
      </c>
      <c r="E40" s="13" t="s">
        <v>87</v>
      </c>
      <c r="F40" s="25" t="s">
        <v>413</v>
      </c>
      <c r="G40" s="25" t="s">
        <v>6</v>
      </c>
      <c r="H40" s="25" t="s">
        <v>5</v>
      </c>
      <c r="I40" s="25" t="s">
        <v>415</v>
      </c>
      <c r="J40" s="25" t="s">
        <v>24</v>
      </c>
      <c r="K40" s="14" t="s">
        <v>122</v>
      </c>
      <c r="L40" s="14" t="s">
        <v>123</v>
      </c>
      <c r="M40" s="14" t="s">
        <v>418</v>
      </c>
      <c r="N40" s="14" t="s">
        <v>124</v>
      </c>
      <c r="O40" s="14" t="s">
        <v>417</v>
      </c>
      <c r="P40" s="17" t="s">
        <v>252</v>
      </c>
      <c r="Q40" s="17" t="s">
        <v>251</v>
      </c>
      <c r="R40" s="17" t="s">
        <v>253</v>
      </c>
      <c r="S40" s="15" t="s">
        <v>69</v>
      </c>
      <c r="T40" s="15" t="s">
        <v>70</v>
      </c>
      <c r="U40" s="15" t="s">
        <v>71</v>
      </c>
      <c r="V40" s="15" t="s">
        <v>73</v>
      </c>
      <c r="W40" s="40" t="s">
        <v>93</v>
      </c>
      <c r="X40" s="40" t="s">
        <v>93</v>
      </c>
      <c r="Y40" s="40" t="s">
        <v>93</v>
      </c>
      <c r="Z40" s="55" t="s">
        <v>871</v>
      </c>
      <c r="AA40" s="55" t="s">
        <v>872</v>
      </c>
      <c r="AB40" s="55" t="s">
        <v>873</v>
      </c>
      <c r="AC40" s="51" t="s">
        <v>759</v>
      </c>
      <c r="AD40" s="51" t="s">
        <v>759</v>
      </c>
      <c r="AE40" s="51" t="s">
        <v>759</v>
      </c>
      <c r="AF40" s="51" t="s">
        <v>759</v>
      </c>
      <c r="AG40" s="51" t="s">
        <v>759</v>
      </c>
      <c r="AH40" s="51" t="s">
        <v>759</v>
      </c>
      <c r="AI40" s="50" t="s">
        <v>759</v>
      </c>
      <c r="AJ40" s="50" t="s">
        <v>759</v>
      </c>
      <c r="AK40" s="50" t="s">
        <v>759</v>
      </c>
      <c r="AL40" s="50" t="s">
        <v>759</v>
      </c>
      <c r="AM40" s="50" t="s">
        <v>759</v>
      </c>
      <c r="AN40" s="50" t="s">
        <v>759</v>
      </c>
      <c r="AO40" s="51" t="s">
        <v>759</v>
      </c>
      <c r="AP40" s="51" t="s">
        <v>759</v>
      </c>
      <c r="AQ40" s="51" t="s">
        <v>759</v>
      </c>
      <c r="AR40" s="24" t="s">
        <v>759</v>
      </c>
      <c r="AS40" s="24" t="s">
        <v>759</v>
      </c>
      <c r="AT40" s="24" t="s">
        <v>759</v>
      </c>
      <c r="AU40" s="53" t="s">
        <v>759</v>
      </c>
      <c r="AV40" s="53" t="s">
        <v>759</v>
      </c>
      <c r="AW40" s="53" t="s">
        <v>759</v>
      </c>
      <c r="AX40" s="55" t="s">
        <v>759</v>
      </c>
      <c r="AY40" s="55" t="s">
        <v>759</v>
      </c>
      <c r="AZ40" s="55" t="s">
        <v>759</v>
      </c>
      <c r="BA40" s="55" t="s">
        <v>759</v>
      </c>
      <c r="BB40" s="55" t="s">
        <v>759</v>
      </c>
      <c r="BC40" s="55" t="s">
        <v>759</v>
      </c>
      <c r="BD40" s="55" t="s">
        <v>759</v>
      </c>
      <c r="BE40" s="54" t="s">
        <v>759</v>
      </c>
      <c r="BF40" s="54" t="s">
        <v>759</v>
      </c>
      <c r="BG40" s="54" t="s">
        <v>759</v>
      </c>
    </row>
    <row r="41" spans="1:59" s="1" customFormat="1" ht="292.5" customHeight="1" x14ac:dyDescent="0.25">
      <c r="A41" s="12" t="s">
        <v>201</v>
      </c>
      <c r="B41" s="127" t="s">
        <v>1265</v>
      </c>
      <c r="C41" s="127" t="s">
        <v>1269</v>
      </c>
      <c r="D41" s="128" t="s">
        <v>1270</v>
      </c>
      <c r="E41" s="13" t="s">
        <v>87</v>
      </c>
      <c r="F41" s="25" t="s">
        <v>221</v>
      </c>
      <c r="G41" s="25" t="s">
        <v>6</v>
      </c>
      <c r="H41" s="25" t="s">
        <v>5</v>
      </c>
      <c r="I41" s="25" t="s">
        <v>415</v>
      </c>
      <c r="J41" s="25" t="s">
        <v>24</v>
      </c>
      <c r="K41" s="14" t="s">
        <v>122</v>
      </c>
      <c r="L41" s="14" t="s">
        <v>125</v>
      </c>
      <c r="M41" s="14" t="s">
        <v>421</v>
      </c>
      <c r="N41" s="14" t="s">
        <v>420</v>
      </c>
      <c r="O41" s="14" t="s">
        <v>419</v>
      </c>
      <c r="P41" s="17" t="s">
        <v>180</v>
      </c>
      <c r="Q41" s="17" t="s">
        <v>353</v>
      </c>
      <c r="R41" s="17" t="s">
        <v>354</v>
      </c>
      <c r="S41" s="15" t="s">
        <v>52</v>
      </c>
      <c r="T41" s="15" t="s">
        <v>62</v>
      </c>
      <c r="U41" s="15" t="s">
        <v>63</v>
      </c>
      <c r="V41" s="15" t="s">
        <v>65</v>
      </c>
      <c r="W41" s="40" t="s">
        <v>93</v>
      </c>
      <c r="X41" s="40" t="s">
        <v>93</v>
      </c>
      <c r="Y41" s="40" t="s">
        <v>93</v>
      </c>
      <c r="Z41" s="55" t="s">
        <v>871</v>
      </c>
      <c r="AA41" s="55" t="s">
        <v>872</v>
      </c>
      <c r="AB41" s="55" t="s">
        <v>874</v>
      </c>
      <c r="AC41" s="51" t="s">
        <v>759</v>
      </c>
      <c r="AD41" s="51" t="s">
        <v>759</v>
      </c>
      <c r="AE41" s="51" t="s">
        <v>759</v>
      </c>
      <c r="AF41" s="51" t="s">
        <v>759</v>
      </c>
      <c r="AG41" s="51" t="s">
        <v>759</v>
      </c>
      <c r="AH41" s="51" t="s">
        <v>759</v>
      </c>
      <c r="AI41" s="50" t="s">
        <v>759</v>
      </c>
      <c r="AJ41" s="50" t="s">
        <v>759</v>
      </c>
      <c r="AK41" s="50" t="s">
        <v>759</v>
      </c>
      <c r="AL41" s="50" t="s">
        <v>759</v>
      </c>
      <c r="AM41" s="50" t="s">
        <v>759</v>
      </c>
      <c r="AN41" s="50" t="s">
        <v>759</v>
      </c>
      <c r="AO41" s="51" t="s">
        <v>759</v>
      </c>
      <c r="AP41" s="51" t="s">
        <v>759</v>
      </c>
      <c r="AQ41" s="51" t="s">
        <v>759</v>
      </c>
      <c r="AR41" s="24" t="s">
        <v>759</v>
      </c>
      <c r="AS41" s="24" t="s">
        <v>759</v>
      </c>
      <c r="AT41" s="24" t="s">
        <v>759</v>
      </c>
      <c r="AU41" s="53" t="s">
        <v>759</v>
      </c>
      <c r="AV41" s="53" t="s">
        <v>759</v>
      </c>
      <c r="AW41" s="53" t="s">
        <v>759</v>
      </c>
      <c r="AX41" s="55" t="s">
        <v>759</v>
      </c>
      <c r="AY41" s="55" t="s">
        <v>759</v>
      </c>
      <c r="AZ41" s="55" t="s">
        <v>759</v>
      </c>
      <c r="BA41" s="55" t="s">
        <v>759</v>
      </c>
      <c r="BB41" s="55" t="s">
        <v>759</v>
      </c>
      <c r="BC41" s="55" t="s">
        <v>759</v>
      </c>
      <c r="BD41" s="55" t="s">
        <v>759</v>
      </c>
      <c r="BE41" s="54" t="s">
        <v>759</v>
      </c>
      <c r="BF41" s="54" t="s">
        <v>759</v>
      </c>
      <c r="BG41" s="54" t="s">
        <v>759</v>
      </c>
    </row>
    <row r="42" spans="1:59" s="1" customFormat="1" ht="302.25" customHeight="1" x14ac:dyDescent="0.25">
      <c r="A42" s="12" t="s">
        <v>201</v>
      </c>
      <c r="B42" s="127" t="s">
        <v>1272</v>
      </c>
      <c r="C42" s="127" t="s">
        <v>1273</v>
      </c>
      <c r="D42" s="128" t="s">
        <v>1274</v>
      </c>
      <c r="E42" s="13" t="s">
        <v>87</v>
      </c>
      <c r="F42" s="25" t="s">
        <v>221</v>
      </c>
      <c r="G42" s="25" t="s">
        <v>6</v>
      </c>
      <c r="H42" s="25" t="s">
        <v>5</v>
      </c>
      <c r="I42" s="25" t="s">
        <v>423</v>
      </c>
      <c r="J42" s="25" t="s">
        <v>25</v>
      </c>
      <c r="K42" s="14" t="s">
        <v>130</v>
      </c>
      <c r="L42" s="14" t="s">
        <v>129</v>
      </c>
      <c r="M42" s="14" t="s">
        <v>131</v>
      </c>
      <c r="N42" s="14" t="s">
        <v>92</v>
      </c>
      <c r="O42" s="14" t="s">
        <v>424</v>
      </c>
      <c r="P42" s="17" t="s">
        <v>180</v>
      </c>
      <c r="Q42" s="17" t="s">
        <v>357</v>
      </c>
      <c r="R42" s="17" t="s">
        <v>355</v>
      </c>
      <c r="S42" s="15" t="s">
        <v>52</v>
      </c>
      <c r="T42" s="15" t="s">
        <v>62</v>
      </c>
      <c r="U42" s="15" t="s">
        <v>66</v>
      </c>
      <c r="V42" s="15" t="s">
        <v>425</v>
      </c>
      <c r="W42" s="40" t="s">
        <v>471</v>
      </c>
      <c r="X42" s="40" t="s">
        <v>484</v>
      </c>
      <c r="Y42" s="40" t="s">
        <v>529</v>
      </c>
      <c r="Z42" s="55" t="s">
        <v>93</v>
      </c>
      <c r="AA42" s="55" t="s">
        <v>93</v>
      </c>
      <c r="AB42" s="55" t="s">
        <v>93</v>
      </c>
      <c r="AC42" s="51" t="s">
        <v>759</v>
      </c>
      <c r="AD42" s="51" t="s">
        <v>759</v>
      </c>
      <c r="AE42" s="51" t="s">
        <v>759</v>
      </c>
      <c r="AF42" s="51" t="s">
        <v>759</v>
      </c>
      <c r="AG42" s="51" t="s">
        <v>759</v>
      </c>
      <c r="AH42" s="51" t="s">
        <v>759</v>
      </c>
      <c r="AI42" s="50" t="s">
        <v>759</v>
      </c>
      <c r="AJ42" s="50" t="s">
        <v>759</v>
      </c>
      <c r="AK42" s="50" t="s">
        <v>759</v>
      </c>
      <c r="AL42" s="50" t="s">
        <v>759</v>
      </c>
      <c r="AM42" s="50" t="s">
        <v>759</v>
      </c>
      <c r="AN42" s="50" t="s">
        <v>759</v>
      </c>
      <c r="AO42" s="51" t="s">
        <v>759</v>
      </c>
      <c r="AP42" s="51" t="s">
        <v>759</v>
      </c>
      <c r="AQ42" s="51" t="s">
        <v>759</v>
      </c>
      <c r="AR42" s="24" t="s">
        <v>780</v>
      </c>
      <c r="AS42" s="24" t="s">
        <v>781</v>
      </c>
      <c r="AT42" s="24" t="s">
        <v>782</v>
      </c>
      <c r="AU42" s="53" t="s">
        <v>783</v>
      </c>
      <c r="AV42" s="53" t="s">
        <v>784</v>
      </c>
      <c r="AW42" s="53" t="s">
        <v>785</v>
      </c>
      <c r="AX42" s="55" t="s">
        <v>759</v>
      </c>
      <c r="AY42" s="55" t="s">
        <v>759</v>
      </c>
      <c r="AZ42" s="55" t="s">
        <v>759</v>
      </c>
      <c r="BA42" s="55" t="s">
        <v>759</v>
      </c>
      <c r="BB42" s="55" t="s">
        <v>759</v>
      </c>
      <c r="BC42" s="55" t="s">
        <v>759</v>
      </c>
      <c r="BD42" s="55" t="s">
        <v>759</v>
      </c>
      <c r="BE42" s="54" t="str">
        <f>'PTEA 2020-2023'!A25</f>
        <v>4. San Antonio del Tequendama promueve la producción Agropecuaria sostenible</v>
      </c>
      <c r="BF42" s="54" t="str">
        <f>'PTEA 2020-2023'!B25</f>
        <v>1. Productores Sanantoniunos responsables con la utilización de Agroquímicos</v>
      </c>
      <c r="BG42" s="54" t="str">
        <f>'PTEA 2020-2023'!C25</f>
        <v>Realizar como mínimo una (1) capacitación anual a productores agrícolas en manejo adecuado de productos agroquímicos, en Buenas Prácticas Agrícolas - BPA y Buenas Prácticas Ganaderas - BPG.</v>
      </c>
    </row>
    <row r="43" spans="1:59" s="1" customFormat="1" ht="302.25" customHeight="1" x14ac:dyDescent="0.25">
      <c r="A43" s="12" t="s">
        <v>201</v>
      </c>
      <c r="B43" s="127" t="s">
        <v>1272</v>
      </c>
      <c r="C43" s="127" t="s">
        <v>1273</v>
      </c>
      <c r="D43" s="128" t="s">
        <v>1274</v>
      </c>
      <c r="E43" s="13" t="s">
        <v>87</v>
      </c>
      <c r="F43" s="25" t="s">
        <v>221</v>
      </c>
      <c r="G43" s="25" t="s">
        <v>6</v>
      </c>
      <c r="H43" s="25" t="s">
        <v>5</v>
      </c>
      <c r="I43" s="25" t="s">
        <v>423</v>
      </c>
      <c r="J43" s="25" t="s">
        <v>25</v>
      </c>
      <c r="K43" s="14" t="s">
        <v>130</v>
      </c>
      <c r="L43" s="14" t="s">
        <v>129</v>
      </c>
      <c r="M43" s="14" t="s">
        <v>131</v>
      </c>
      <c r="N43" s="14" t="s">
        <v>92</v>
      </c>
      <c r="O43" s="14" t="s">
        <v>424</v>
      </c>
      <c r="P43" s="17" t="s">
        <v>180</v>
      </c>
      <c r="Q43" s="17" t="s">
        <v>357</v>
      </c>
      <c r="R43" s="17" t="s">
        <v>355</v>
      </c>
      <c r="S43" s="15" t="s">
        <v>52</v>
      </c>
      <c r="T43" s="15" t="s">
        <v>62</v>
      </c>
      <c r="U43" s="15" t="s">
        <v>66</v>
      </c>
      <c r="V43" s="15" t="s">
        <v>425</v>
      </c>
      <c r="W43" s="40" t="s">
        <v>471</v>
      </c>
      <c r="X43" s="40" t="s">
        <v>484</v>
      </c>
      <c r="Y43" s="40" t="s">
        <v>529</v>
      </c>
      <c r="Z43" s="55" t="s">
        <v>93</v>
      </c>
      <c r="AA43" s="55" t="s">
        <v>93</v>
      </c>
      <c r="AB43" s="55" t="s">
        <v>93</v>
      </c>
      <c r="AC43" s="51" t="s">
        <v>759</v>
      </c>
      <c r="AD43" s="51" t="s">
        <v>759</v>
      </c>
      <c r="AE43" s="51" t="s">
        <v>759</v>
      </c>
      <c r="AF43" s="51" t="s">
        <v>759</v>
      </c>
      <c r="AG43" s="51" t="s">
        <v>759</v>
      </c>
      <c r="AH43" s="51" t="s">
        <v>759</v>
      </c>
      <c r="AI43" s="50" t="s">
        <v>759</v>
      </c>
      <c r="AJ43" s="50" t="s">
        <v>759</v>
      </c>
      <c r="AK43" s="50" t="s">
        <v>759</v>
      </c>
      <c r="AL43" s="50" t="s">
        <v>759</v>
      </c>
      <c r="AM43" s="50" t="s">
        <v>759</v>
      </c>
      <c r="AN43" s="50" t="s">
        <v>759</v>
      </c>
      <c r="AO43" s="51" t="s">
        <v>759</v>
      </c>
      <c r="AP43" s="51" t="s">
        <v>759</v>
      </c>
      <c r="AQ43" s="51" t="s">
        <v>759</v>
      </c>
      <c r="AR43" s="24" t="s">
        <v>780</v>
      </c>
      <c r="AS43" s="24" t="s">
        <v>781</v>
      </c>
      <c r="AT43" s="24" t="s">
        <v>782</v>
      </c>
      <c r="AU43" s="53" t="s">
        <v>783</v>
      </c>
      <c r="AV43" s="53" t="s">
        <v>784</v>
      </c>
      <c r="AW43" s="53" t="s">
        <v>785</v>
      </c>
      <c r="AX43" s="55" t="s">
        <v>759</v>
      </c>
      <c r="AY43" s="55" t="s">
        <v>759</v>
      </c>
      <c r="AZ43" s="55" t="s">
        <v>759</v>
      </c>
      <c r="BA43" s="55" t="s">
        <v>759</v>
      </c>
      <c r="BB43" s="55" t="s">
        <v>759</v>
      </c>
      <c r="BC43" s="55" t="s">
        <v>759</v>
      </c>
      <c r="BD43" s="55" t="s">
        <v>759</v>
      </c>
      <c r="BE43" s="54" t="str">
        <f>'PTEA 2020-2023'!A25</f>
        <v>4. San Antonio del Tequendama promueve la producción Agropecuaria sostenible</v>
      </c>
      <c r="BF43" s="54" t="str">
        <f>'PTEA 2020-2023'!B25</f>
        <v>1. Productores Sanantoniunos responsables con la utilización de Agroquímicos</v>
      </c>
      <c r="BG43" s="54" t="str">
        <f>'PTEA 2020-2023'!C25</f>
        <v>Realizar como mínimo una (1) capacitación anual a productores agrícolas en manejo adecuado de productos agroquímicos, en Buenas Prácticas Agrícolas - BPA y Buenas Prácticas Ganaderas - BPG.</v>
      </c>
    </row>
    <row r="44" spans="1:59" s="1" customFormat="1" ht="302.25" customHeight="1" x14ac:dyDescent="0.25">
      <c r="A44" s="12" t="s">
        <v>201</v>
      </c>
      <c r="B44" s="127" t="s">
        <v>1272</v>
      </c>
      <c r="C44" s="127" t="s">
        <v>1273</v>
      </c>
      <c r="D44" s="128" t="s">
        <v>1274</v>
      </c>
      <c r="E44" s="13" t="s">
        <v>87</v>
      </c>
      <c r="F44" s="25" t="s">
        <v>221</v>
      </c>
      <c r="G44" s="25" t="s">
        <v>6</v>
      </c>
      <c r="H44" s="25" t="s">
        <v>5</v>
      </c>
      <c r="I44" s="25" t="s">
        <v>423</v>
      </c>
      <c r="J44" s="25" t="s">
        <v>25</v>
      </c>
      <c r="K44" s="14" t="s">
        <v>130</v>
      </c>
      <c r="L44" s="14" t="s">
        <v>129</v>
      </c>
      <c r="M44" s="14" t="s">
        <v>131</v>
      </c>
      <c r="N44" s="14" t="s">
        <v>92</v>
      </c>
      <c r="O44" s="14" t="s">
        <v>424</v>
      </c>
      <c r="P44" s="17" t="s">
        <v>180</v>
      </c>
      <c r="Q44" s="17" t="s">
        <v>357</v>
      </c>
      <c r="R44" s="17" t="s">
        <v>355</v>
      </c>
      <c r="S44" s="15" t="s">
        <v>52</v>
      </c>
      <c r="T44" s="15" t="s">
        <v>62</v>
      </c>
      <c r="U44" s="15" t="s">
        <v>66</v>
      </c>
      <c r="V44" s="15" t="s">
        <v>425</v>
      </c>
      <c r="W44" s="40" t="s">
        <v>471</v>
      </c>
      <c r="X44" s="40" t="s">
        <v>484</v>
      </c>
      <c r="Y44" s="40" t="s">
        <v>530</v>
      </c>
      <c r="Z44" s="55" t="s">
        <v>93</v>
      </c>
      <c r="AA44" s="55" t="s">
        <v>93</v>
      </c>
      <c r="AB44" s="55" t="s">
        <v>93</v>
      </c>
      <c r="AC44" s="51" t="s">
        <v>759</v>
      </c>
      <c r="AD44" s="51" t="s">
        <v>759</v>
      </c>
      <c r="AE44" s="51" t="s">
        <v>759</v>
      </c>
      <c r="AF44" s="51" t="s">
        <v>759</v>
      </c>
      <c r="AG44" s="51" t="s">
        <v>759</v>
      </c>
      <c r="AH44" s="51" t="s">
        <v>759</v>
      </c>
      <c r="AI44" s="50" t="s">
        <v>759</v>
      </c>
      <c r="AJ44" s="50" t="s">
        <v>759</v>
      </c>
      <c r="AK44" s="50" t="s">
        <v>759</v>
      </c>
      <c r="AL44" s="50" t="s">
        <v>759</v>
      </c>
      <c r="AM44" s="50" t="s">
        <v>759</v>
      </c>
      <c r="AN44" s="50" t="s">
        <v>759</v>
      </c>
      <c r="AO44" s="51" t="s">
        <v>759</v>
      </c>
      <c r="AP44" s="51" t="s">
        <v>759</v>
      </c>
      <c r="AQ44" s="51" t="s">
        <v>759</v>
      </c>
      <c r="AR44" s="24" t="s">
        <v>759</v>
      </c>
      <c r="AS44" s="24" t="s">
        <v>759</v>
      </c>
      <c r="AT44" s="24" t="s">
        <v>759</v>
      </c>
      <c r="AU44" s="53" t="s">
        <v>759</v>
      </c>
      <c r="AV44" s="53" t="s">
        <v>759</v>
      </c>
      <c r="AW44" s="53" t="s">
        <v>759</v>
      </c>
      <c r="AX44" s="55" t="s">
        <v>759</v>
      </c>
      <c r="AY44" s="55" t="s">
        <v>759</v>
      </c>
      <c r="AZ44" s="55" t="s">
        <v>759</v>
      </c>
      <c r="BA44" s="55" t="s">
        <v>759</v>
      </c>
      <c r="BB44" s="55" t="s">
        <v>759</v>
      </c>
      <c r="BC44" s="55" t="s">
        <v>759</v>
      </c>
      <c r="BD44" s="55" t="s">
        <v>759</v>
      </c>
      <c r="BE44" s="54" t="s">
        <v>759</v>
      </c>
      <c r="BF44" s="54" t="s">
        <v>759</v>
      </c>
      <c r="BG44" s="54" t="s">
        <v>759</v>
      </c>
    </row>
    <row r="45" spans="1:59" s="1" customFormat="1" ht="302.25" customHeight="1" x14ac:dyDescent="0.25">
      <c r="A45" s="12" t="s">
        <v>201</v>
      </c>
      <c r="B45" s="127" t="s">
        <v>1272</v>
      </c>
      <c r="C45" s="127" t="s">
        <v>1273</v>
      </c>
      <c r="D45" s="128" t="s">
        <v>1274</v>
      </c>
      <c r="E45" s="13" t="s">
        <v>87</v>
      </c>
      <c r="F45" s="25" t="s">
        <v>221</v>
      </c>
      <c r="G45" s="25" t="s">
        <v>6</v>
      </c>
      <c r="H45" s="25" t="s">
        <v>5</v>
      </c>
      <c r="I45" s="25" t="s">
        <v>423</v>
      </c>
      <c r="J45" s="25" t="s">
        <v>25</v>
      </c>
      <c r="K45" s="14" t="s">
        <v>130</v>
      </c>
      <c r="L45" s="14" t="s">
        <v>129</v>
      </c>
      <c r="M45" s="14" t="s">
        <v>131</v>
      </c>
      <c r="N45" s="14" t="s">
        <v>92</v>
      </c>
      <c r="O45" s="14" t="s">
        <v>424</v>
      </c>
      <c r="P45" s="17" t="s">
        <v>180</v>
      </c>
      <c r="Q45" s="17" t="s">
        <v>357</v>
      </c>
      <c r="R45" s="17" t="s">
        <v>355</v>
      </c>
      <c r="S45" s="15" t="s">
        <v>52</v>
      </c>
      <c r="T45" s="15" t="s">
        <v>62</v>
      </c>
      <c r="U45" s="15" t="s">
        <v>66</v>
      </c>
      <c r="V45" s="15" t="s">
        <v>425</v>
      </c>
      <c r="W45" s="40" t="s">
        <v>471</v>
      </c>
      <c r="X45" s="40" t="s">
        <v>484</v>
      </c>
      <c r="Y45" s="40" t="s">
        <v>530</v>
      </c>
      <c r="Z45" s="55" t="s">
        <v>93</v>
      </c>
      <c r="AA45" s="55" t="s">
        <v>93</v>
      </c>
      <c r="AB45" s="55" t="s">
        <v>93</v>
      </c>
      <c r="AC45" s="51" t="s">
        <v>759</v>
      </c>
      <c r="AD45" s="51" t="s">
        <v>759</v>
      </c>
      <c r="AE45" s="51" t="s">
        <v>759</v>
      </c>
      <c r="AF45" s="51" t="s">
        <v>759</v>
      </c>
      <c r="AG45" s="51" t="s">
        <v>759</v>
      </c>
      <c r="AH45" s="51" t="s">
        <v>759</v>
      </c>
      <c r="AI45" s="50" t="s">
        <v>759</v>
      </c>
      <c r="AJ45" s="50" t="s">
        <v>759</v>
      </c>
      <c r="AK45" s="50" t="s">
        <v>759</v>
      </c>
      <c r="AL45" s="50" t="s">
        <v>759</v>
      </c>
      <c r="AM45" s="50" t="s">
        <v>759</v>
      </c>
      <c r="AN45" s="50" t="s">
        <v>759</v>
      </c>
      <c r="AO45" s="51" t="s">
        <v>759</v>
      </c>
      <c r="AP45" s="51" t="s">
        <v>759</v>
      </c>
      <c r="AQ45" s="51" t="s">
        <v>759</v>
      </c>
      <c r="AR45" s="24" t="s">
        <v>759</v>
      </c>
      <c r="AS45" s="24" t="s">
        <v>759</v>
      </c>
      <c r="AT45" s="24" t="s">
        <v>759</v>
      </c>
      <c r="AU45" s="53" t="s">
        <v>759</v>
      </c>
      <c r="AV45" s="53" t="s">
        <v>759</v>
      </c>
      <c r="AW45" s="53" t="s">
        <v>759</v>
      </c>
      <c r="AX45" s="55" t="s">
        <v>759</v>
      </c>
      <c r="AY45" s="55" t="s">
        <v>759</v>
      </c>
      <c r="AZ45" s="55" t="s">
        <v>759</v>
      </c>
      <c r="BA45" s="55" t="s">
        <v>759</v>
      </c>
      <c r="BB45" s="55" t="s">
        <v>759</v>
      </c>
      <c r="BC45" s="55" t="s">
        <v>759</v>
      </c>
      <c r="BD45" s="55" t="s">
        <v>759</v>
      </c>
      <c r="BE45" s="54" t="str">
        <f>'PTEA 2020-2023'!A25</f>
        <v>4. San Antonio del Tequendama promueve la producción Agropecuaria sostenible</v>
      </c>
      <c r="BF45" s="54" t="str">
        <f>'PTEA 2020-2023'!B25</f>
        <v>1. Productores Sanantoniunos responsables con la utilización de Agroquímicos</v>
      </c>
      <c r="BG45" s="54" t="str">
        <f>'PTEA 2020-2023'!C25</f>
        <v>Realizar como mínimo una (1) capacitación anual a productores agrícolas en manejo adecuado de productos agroquímicos, en Buenas Prácticas Agrícolas - BPA y Buenas Prácticas Ganaderas - BPG.</v>
      </c>
    </row>
    <row r="46" spans="1:59" s="1" customFormat="1" ht="318.75" customHeight="1" x14ac:dyDescent="0.25">
      <c r="A46" s="12" t="s">
        <v>201</v>
      </c>
      <c r="B46" s="127" t="s">
        <v>93</v>
      </c>
      <c r="C46" s="127" t="s">
        <v>93</v>
      </c>
      <c r="D46" s="127" t="s">
        <v>93</v>
      </c>
      <c r="E46" s="13" t="s">
        <v>87</v>
      </c>
      <c r="F46" s="25" t="s">
        <v>221</v>
      </c>
      <c r="G46" s="25" t="s">
        <v>6</v>
      </c>
      <c r="H46" s="25" t="s">
        <v>5</v>
      </c>
      <c r="I46" s="25" t="s">
        <v>426</v>
      </c>
      <c r="J46" s="25" t="s">
        <v>26</v>
      </c>
      <c r="K46" s="14" t="s">
        <v>133</v>
      </c>
      <c r="L46" s="14" t="s">
        <v>137</v>
      </c>
      <c r="M46" s="14" t="s">
        <v>139</v>
      </c>
      <c r="N46" s="14" t="s">
        <v>138</v>
      </c>
      <c r="O46" s="14" t="s">
        <v>186</v>
      </c>
      <c r="P46" s="17" t="s">
        <v>180</v>
      </c>
      <c r="Q46" s="17" t="s">
        <v>357</v>
      </c>
      <c r="R46" s="17" t="s">
        <v>358</v>
      </c>
      <c r="S46" s="15" t="s">
        <v>52</v>
      </c>
      <c r="T46" s="15" t="s">
        <v>58</v>
      </c>
      <c r="U46" s="15" t="s">
        <v>60</v>
      </c>
      <c r="V46" s="15" t="s">
        <v>61</v>
      </c>
      <c r="W46" s="40" t="s">
        <v>467</v>
      </c>
      <c r="X46" s="40" t="s">
        <v>526</v>
      </c>
      <c r="Y46" s="40" t="s">
        <v>527</v>
      </c>
      <c r="Z46" s="55" t="s">
        <v>93</v>
      </c>
      <c r="AA46" s="55" t="s">
        <v>93</v>
      </c>
      <c r="AB46" s="55" t="s">
        <v>93</v>
      </c>
      <c r="AC46" s="51" t="s">
        <v>759</v>
      </c>
      <c r="AD46" s="51" t="s">
        <v>759</v>
      </c>
      <c r="AE46" s="51" t="s">
        <v>759</v>
      </c>
      <c r="AF46" s="51" t="s">
        <v>759</v>
      </c>
      <c r="AG46" s="51" t="s">
        <v>759</v>
      </c>
      <c r="AH46" s="51" t="s">
        <v>759</v>
      </c>
      <c r="AI46" s="50" t="s">
        <v>759</v>
      </c>
      <c r="AJ46" s="50" t="s">
        <v>759</v>
      </c>
      <c r="AK46" s="50" t="s">
        <v>759</v>
      </c>
      <c r="AL46" s="50" t="s">
        <v>759</v>
      </c>
      <c r="AM46" s="50" t="s">
        <v>759</v>
      </c>
      <c r="AN46" s="50" t="s">
        <v>759</v>
      </c>
      <c r="AO46" s="51" t="s">
        <v>759</v>
      </c>
      <c r="AP46" s="51" t="s">
        <v>759</v>
      </c>
      <c r="AQ46" s="51" t="s">
        <v>759</v>
      </c>
      <c r="AR46" s="24" t="s">
        <v>780</v>
      </c>
      <c r="AS46" s="24" t="s">
        <v>781</v>
      </c>
      <c r="AT46" s="24" t="s">
        <v>782</v>
      </c>
      <c r="AU46" s="53" t="s">
        <v>783</v>
      </c>
      <c r="AV46" s="53" t="s">
        <v>784</v>
      </c>
      <c r="AW46" s="53" t="s">
        <v>785</v>
      </c>
      <c r="AX46" s="55" t="s">
        <v>759</v>
      </c>
      <c r="AY46" s="55" t="s">
        <v>759</v>
      </c>
      <c r="AZ46" s="55" t="s">
        <v>759</v>
      </c>
      <c r="BA46" s="55" t="s">
        <v>759</v>
      </c>
      <c r="BB46" s="55" t="s">
        <v>759</v>
      </c>
      <c r="BC46" s="55" t="s">
        <v>759</v>
      </c>
      <c r="BD46" s="55" t="s">
        <v>759</v>
      </c>
      <c r="BE46" s="54" t="str">
        <f>'PTEA 2020-2023'!A26</f>
        <v>4. San Antonio del Tequendama promueve la producción Agropecuaria sostenible</v>
      </c>
      <c r="BF46" s="54" t="str">
        <f>'PTEA 2020-2023'!B26</f>
        <v>2. Productores Sanantoniunos fortalecidos en temas de conservación y sostenibilidad ambiental</v>
      </c>
      <c r="BG46" s="54" t="str">
        <f>'PTEA 2020-2023'!C26</f>
        <v>Realizar por lo mínimo una (1) capacitación anual a productores agropecuarios en prácticas agrícolas y pecuarias sostenibles con el medioambiente.</v>
      </c>
    </row>
    <row r="47" spans="1:59" s="1" customFormat="1" ht="318.75" customHeight="1" x14ac:dyDescent="0.25">
      <c r="A47" s="12" t="s">
        <v>201</v>
      </c>
      <c r="B47" s="127" t="s">
        <v>93</v>
      </c>
      <c r="C47" s="127" t="s">
        <v>93</v>
      </c>
      <c r="D47" s="127" t="s">
        <v>93</v>
      </c>
      <c r="E47" s="13" t="s">
        <v>87</v>
      </c>
      <c r="F47" s="25" t="s">
        <v>221</v>
      </c>
      <c r="G47" s="25" t="s">
        <v>6</v>
      </c>
      <c r="H47" s="25" t="s">
        <v>5</v>
      </c>
      <c r="I47" s="25" t="s">
        <v>426</v>
      </c>
      <c r="J47" s="25" t="s">
        <v>26</v>
      </c>
      <c r="K47" s="14" t="s">
        <v>133</v>
      </c>
      <c r="L47" s="14" t="s">
        <v>137</v>
      </c>
      <c r="M47" s="14" t="s">
        <v>139</v>
      </c>
      <c r="N47" s="14" t="s">
        <v>138</v>
      </c>
      <c r="O47" s="14" t="s">
        <v>186</v>
      </c>
      <c r="P47" s="17" t="s">
        <v>180</v>
      </c>
      <c r="Q47" s="17" t="s">
        <v>357</v>
      </c>
      <c r="R47" s="17" t="s">
        <v>358</v>
      </c>
      <c r="S47" s="15" t="s">
        <v>93</v>
      </c>
      <c r="T47" s="15" t="s">
        <v>93</v>
      </c>
      <c r="U47" s="15" t="s">
        <v>93</v>
      </c>
      <c r="V47" s="15" t="s">
        <v>93</v>
      </c>
      <c r="W47" s="40" t="s">
        <v>471</v>
      </c>
      <c r="X47" s="40" t="s">
        <v>484</v>
      </c>
      <c r="Y47" s="40" t="s">
        <v>531</v>
      </c>
      <c r="Z47" s="55" t="s">
        <v>93</v>
      </c>
      <c r="AA47" s="55" t="s">
        <v>93</v>
      </c>
      <c r="AB47" s="55" t="s">
        <v>93</v>
      </c>
      <c r="AC47" s="51" t="s">
        <v>759</v>
      </c>
      <c r="AD47" s="51" t="s">
        <v>759</v>
      </c>
      <c r="AE47" s="51" t="s">
        <v>759</v>
      </c>
      <c r="AF47" s="51" t="s">
        <v>759</v>
      </c>
      <c r="AG47" s="51" t="s">
        <v>759</v>
      </c>
      <c r="AH47" s="51" t="s">
        <v>759</v>
      </c>
      <c r="AI47" s="50" t="s">
        <v>759</v>
      </c>
      <c r="AJ47" s="50" t="s">
        <v>759</v>
      </c>
      <c r="AK47" s="50" t="s">
        <v>759</v>
      </c>
      <c r="AL47" s="50" t="s">
        <v>759</v>
      </c>
      <c r="AM47" s="50" t="s">
        <v>759</v>
      </c>
      <c r="AN47" s="50" t="s">
        <v>759</v>
      </c>
      <c r="AO47" s="51" t="s">
        <v>759</v>
      </c>
      <c r="AP47" s="51" t="s">
        <v>759</v>
      </c>
      <c r="AQ47" s="51" t="s">
        <v>759</v>
      </c>
      <c r="AR47" s="24" t="s">
        <v>780</v>
      </c>
      <c r="AS47" s="24" t="s">
        <v>781</v>
      </c>
      <c r="AT47" s="24" t="s">
        <v>782</v>
      </c>
      <c r="AU47" s="53" t="s">
        <v>783</v>
      </c>
      <c r="AV47" s="53" t="s">
        <v>784</v>
      </c>
      <c r="AW47" s="53" t="s">
        <v>785</v>
      </c>
      <c r="AX47" s="55" t="s">
        <v>759</v>
      </c>
      <c r="AY47" s="55" t="s">
        <v>759</v>
      </c>
      <c r="AZ47" s="55" t="s">
        <v>759</v>
      </c>
      <c r="BA47" s="55" t="s">
        <v>759</v>
      </c>
      <c r="BB47" s="55" t="s">
        <v>759</v>
      </c>
      <c r="BC47" s="55" t="s">
        <v>759</v>
      </c>
      <c r="BD47" s="55" t="s">
        <v>759</v>
      </c>
      <c r="BE47" s="54" t="str">
        <f>'PTEA 2020-2023'!A25</f>
        <v>4. San Antonio del Tequendama promueve la producción Agropecuaria sostenible</v>
      </c>
      <c r="BF47" s="54" t="str">
        <f>'PTEA 2020-2023'!B25</f>
        <v>1. Productores Sanantoniunos responsables con la utilización de Agroquímicos</v>
      </c>
      <c r="BG47" s="54" t="str">
        <f>'PTEA 2020-2023'!C25</f>
        <v>Realizar como mínimo una (1) capacitación anual a productores agrícolas en manejo adecuado de productos agroquímicos, en Buenas Prácticas Agrícolas - BPA y Buenas Prácticas Ganaderas - BPG.</v>
      </c>
    </row>
    <row r="48" spans="1:59" s="1" customFormat="1" ht="318.75" customHeight="1" x14ac:dyDescent="0.25">
      <c r="A48" s="12" t="s">
        <v>201</v>
      </c>
      <c r="B48" s="127" t="s">
        <v>93</v>
      </c>
      <c r="C48" s="127" t="s">
        <v>93</v>
      </c>
      <c r="D48" s="127" t="s">
        <v>93</v>
      </c>
      <c r="E48" s="13" t="s">
        <v>87</v>
      </c>
      <c r="F48" s="25" t="s">
        <v>221</v>
      </c>
      <c r="G48" s="25" t="s">
        <v>6</v>
      </c>
      <c r="H48" s="25" t="s">
        <v>5</v>
      </c>
      <c r="I48" s="25" t="s">
        <v>426</v>
      </c>
      <c r="J48" s="25" t="s">
        <v>26</v>
      </c>
      <c r="K48" s="14" t="s">
        <v>133</v>
      </c>
      <c r="L48" s="14" t="s">
        <v>137</v>
      </c>
      <c r="M48" s="14" t="s">
        <v>139</v>
      </c>
      <c r="N48" s="14" t="s">
        <v>138</v>
      </c>
      <c r="O48" s="14" t="s">
        <v>186</v>
      </c>
      <c r="P48" s="17" t="s">
        <v>180</v>
      </c>
      <c r="Q48" s="17" t="s">
        <v>357</v>
      </c>
      <c r="R48" s="17" t="s">
        <v>358</v>
      </c>
      <c r="S48" s="15" t="s">
        <v>93</v>
      </c>
      <c r="T48" s="15" t="s">
        <v>93</v>
      </c>
      <c r="U48" s="15" t="s">
        <v>93</v>
      </c>
      <c r="V48" s="15" t="s">
        <v>93</v>
      </c>
      <c r="W48" s="40" t="s">
        <v>471</v>
      </c>
      <c r="X48" s="40" t="s">
        <v>499</v>
      </c>
      <c r="Y48" s="40" t="s">
        <v>500</v>
      </c>
      <c r="Z48" s="55" t="s">
        <v>93</v>
      </c>
      <c r="AA48" s="55" t="s">
        <v>93</v>
      </c>
      <c r="AB48" s="55" t="s">
        <v>93</v>
      </c>
      <c r="AC48" s="51" t="s">
        <v>759</v>
      </c>
      <c r="AD48" s="51" t="s">
        <v>759</v>
      </c>
      <c r="AE48" s="51" t="s">
        <v>759</v>
      </c>
      <c r="AF48" s="51" t="s">
        <v>759</v>
      </c>
      <c r="AG48" s="51" t="s">
        <v>759</v>
      </c>
      <c r="AH48" s="51" t="s">
        <v>759</v>
      </c>
      <c r="AI48" s="50" t="s">
        <v>759</v>
      </c>
      <c r="AJ48" s="50" t="s">
        <v>759</v>
      </c>
      <c r="AK48" s="50" t="s">
        <v>759</v>
      </c>
      <c r="AL48" s="50" t="s">
        <v>759</v>
      </c>
      <c r="AM48" s="50" t="s">
        <v>759</v>
      </c>
      <c r="AN48" s="50" t="s">
        <v>759</v>
      </c>
      <c r="AO48" s="51" t="s">
        <v>759</v>
      </c>
      <c r="AP48" s="51" t="s">
        <v>759</v>
      </c>
      <c r="AQ48" s="51" t="s">
        <v>759</v>
      </c>
      <c r="AR48" s="24" t="s">
        <v>759</v>
      </c>
      <c r="AS48" s="24" t="s">
        <v>759</v>
      </c>
      <c r="AT48" s="24" t="s">
        <v>759</v>
      </c>
      <c r="AU48" s="53" t="s">
        <v>759</v>
      </c>
      <c r="AV48" s="53" t="s">
        <v>759</v>
      </c>
      <c r="AW48" s="53" t="s">
        <v>759</v>
      </c>
      <c r="AX48" s="55" t="s">
        <v>759</v>
      </c>
      <c r="AY48" s="55" t="s">
        <v>759</v>
      </c>
      <c r="AZ48" s="55" t="s">
        <v>759</v>
      </c>
      <c r="BA48" s="55" t="s">
        <v>759</v>
      </c>
      <c r="BB48" s="55" t="s">
        <v>759</v>
      </c>
      <c r="BC48" s="55" t="s">
        <v>759</v>
      </c>
      <c r="BD48" s="55" t="s">
        <v>759</v>
      </c>
      <c r="BE48" s="54" t="s">
        <v>759</v>
      </c>
      <c r="BF48" s="54" t="s">
        <v>759</v>
      </c>
      <c r="BG48" s="54" t="s">
        <v>759</v>
      </c>
    </row>
    <row r="49" spans="1:59" s="1" customFormat="1" ht="333.75" customHeight="1" x14ac:dyDescent="0.25">
      <c r="A49" s="12" t="s">
        <v>201</v>
      </c>
      <c r="B49" s="127" t="s">
        <v>93</v>
      </c>
      <c r="C49" s="127" t="s">
        <v>93</v>
      </c>
      <c r="D49" s="127" t="s">
        <v>93</v>
      </c>
      <c r="E49" s="13" t="s">
        <v>87</v>
      </c>
      <c r="F49" s="25" t="s">
        <v>221</v>
      </c>
      <c r="G49" s="25" t="s">
        <v>6</v>
      </c>
      <c r="H49" s="25" t="s">
        <v>5</v>
      </c>
      <c r="I49" s="25" t="s">
        <v>426</v>
      </c>
      <c r="J49" s="25" t="s">
        <v>26</v>
      </c>
      <c r="K49" s="14" t="s">
        <v>133</v>
      </c>
      <c r="L49" s="14" t="s">
        <v>137</v>
      </c>
      <c r="M49" s="14" t="s">
        <v>139</v>
      </c>
      <c r="N49" s="14" t="s">
        <v>138</v>
      </c>
      <c r="O49" s="14" t="s">
        <v>186</v>
      </c>
      <c r="P49" s="17" t="s">
        <v>180</v>
      </c>
      <c r="Q49" s="17" t="s">
        <v>357</v>
      </c>
      <c r="R49" s="17" t="s">
        <v>358</v>
      </c>
      <c r="S49" s="15" t="s">
        <v>93</v>
      </c>
      <c r="T49" s="15" t="s">
        <v>93</v>
      </c>
      <c r="U49" s="15" t="s">
        <v>93</v>
      </c>
      <c r="V49" s="15" t="s">
        <v>93</v>
      </c>
      <c r="W49" s="40" t="s">
        <v>471</v>
      </c>
      <c r="X49" s="40" t="s">
        <v>477</v>
      </c>
      <c r="Y49" s="40" t="s">
        <v>501</v>
      </c>
      <c r="Z49" s="55" t="s">
        <v>93</v>
      </c>
      <c r="AA49" s="55" t="s">
        <v>93</v>
      </c>
      <c r="AB49" s="55" t="s">
        <v>93</v>
      </c>
      <c r="AC49" s="51" t="s">
        <v>759</v>
      </c>
      <c r="AD49" s="51" t="s">
        <v>759</v>
      </c>
      <c r="AE49" s="51" t="s">
        <v>759</v>
      </c>
      <c r="AF49" s="51" t="s">
        <v>759</v>
      </c>
      <c r="AG49" s="51" t="s">
        <v>759</v>
      </c>
      <c r="AH49" s="51" t="s">
        <v>759</v>
      </c>
      <c r="AI49" s="50" t="s">
        <v>759</v>
      </c>
      <c r="AJ49" s="50" t="s">
        <v>759</v>
      </c>
      <c r="AK49" s="50" t="s">
        <v>759</v>
      </c>
      <c r="AL49" s="50" t="s">
        <v>759</v>
      </c>
      <c r="AM49" s="50" t="s">
        <v>759</v>
      </c>
      <c r="AN49" s="50" t="s">
        <v>759</v>
      </c>
      <c r="AO49" s="51" t="s">
        <v>759</v>
      </c>
      <c r="AP49" s="51" t="s">
        <v>759</v>
      </c>
      <c r="AQ49" s="51" t="s">
        <v>759</v>
      </c>
      <c r="AR49" s="24" t="s">
        <v>759</v>
      </c>
      <c r="AS49" s="24" t="s">
        <v>759</v>
      </c>
      <c r="AT49" s="24" t="s">
        <v>759</v>
      </c>
      <c r="AU49" s="53" t="s">
        <v>759</v>
      </c>
      <c r="AV49" s="53" t="s">
        <v>759</v>
      </c>
      <c r="AW49" s="53" t="s">
        <v>759</v>
      </c>
      <c r="AX49" s="55" t="s">
        <v>759</v>
      </c>
      <c r="AY49" s="55" t="s">
        <v>759</v>
      </c>
      <c r="AZ49" s="55" t="s">
        <v>759</v>
      </c>
      <c r="BA49" s="55" t="s">
        <v>759</v>
      </c>
      <c r="BB49" s="55" t="s">
        <v>759</v>
      </c>
      <c r="BC49" s="55" t="s">
        <v>759</v>
      </c>
      <c r="BD49" s="55" t="s">
        <v>759</v>
      </c>
      <c r="BE49" s="54" t="s">
        <v>759</v>
      </c>
      <c r="BF49" s="54" t="s">
        <v>759</v>
      </c>
      <c r="BG49" s="54" t="s">
        <v>759</v>
      </c>
    </row>
    <row r="50" spans="1:59" s="1" customFormat="1" ht="299.25" customHeight="1" x14ac:dyDescent="0.25">
      <c r="A50" s="12" t="s">
        <v>201</v>
      </c>
      <c r="B50" s="127" t="s">
        <v>93</v>
      </c>
      <c r="C50" s="127" t="s">
        <v>93</v>
      </c>
      <c r="D50" s="127" t="s">
        <v>93</v>
      </c>
      <c r="E50" s="13" t="s">
        <v>87</v>
      </c>
      <c r="F50" s="25" t="s">
        <v>221</v>
      </c>
      <c r="G50" s="25" t="s">
        <v>6</v>
      </c>
      <c r="H50" s="25" t="s">
        <v>5</v>
      </c>
      <c r="I50" s="25" t="s">
        <v>428</v>
      </c>
      <c r="J50" s="25" t="s">
        <v>27</v>
      </c>
      <c r="K50" s="14" t="s">
        <v>133</v>
      </c>
      <c r="L50" s="14" t="s">
        <v>146</v>
      </c>
      <c r="M50" s="14" t="s">
        <v>147</v>
      </c>
      <c r="N50" s="14" t="s">
        <v>149</v>
      </c>
      <c r="O50" s="14" t="s">
        <v>148</v>
      </c>
      <c r="P50" s="17" t="s">
        <v>193</v>
      </c>
      <c r="Q50" s="17" t="s">
        <v>440</v>
      </c>
      <c r="R50" s="17" t="s">
        <v>441</v>
      </c>
      <c r="S50" s="15" t="s">
        <v>52</v>
      </c>
      <c r="T50" s="15" t="s">
        <v>53</v>
      </c>
      <c r="U50" s="15" t="s">
        <v>54</v>
      </c>
      <c r="V50" s="15" t="s">
        <v>56</v>
      </c>
      <c r="W50" s="40" t="s">
        <v>442</v>
      </c>
      <c r="X50" s="40" t="s">
        <v>449</v>
      </c>
      <c r="Y50" s="40" t="s">
        <v>532</v>
      </c>
      <c r="Z50" s="55" t="s">
        <v>868</v>
      </c>
      <c r="AA50" s="55" t="s">
        <v>877</v>
      </c>
      <c r="AB50" s="55" t="s">
        <v>882</v>
      </c>
      <c r="AC50" s="51" t="s">
        <v>814</v>
      </c>
      <c r="AD50" s="51" t="s">
        <v>815</v>
      </c>
      <c r="AE50" s="51" t="s">
        <v>816</v>
      </c>
      <c r="AF50" s="51" t="s">
        <v>759</v>
      </c>
      <c r="AG50" s="51" t="s">
        <v>759</v>
      </c>
      <c r="AH50" s="51" t="s">
        <v>759</v>
      </c>
      <c r="AI50" s="50" t="s">
        <v>759</v>
      </c>
      <c r="AJ50" s="50" t="s">
        <v>759</v>
      </c>
      <c r="AK50" s="50" t="s">
        <v>759</v>
      </c>
      <c r="AL50" s="50" t="s">
        <v>759</v>
      </c>
      <c r="AM50" s="50" t="s">
        <v>759</v>
      </c>
      <c r="AN50" s="50" t="s">
        <v>759</v>
      </c>
      <c r="AO50" s="51" t="s">
        <v>759</v>
      </c>
      <c r="AP50" s="51" t="s">
        <v>759</v>
      </c>
      <c r="AQ50" s="51" t="s">
        <v>759</v>
      </c>
      <c r="AR50" s="24" t="s">
        <v>835</v>
      </c>
      <c r="AS50" s="24" t="s">
        <v>836</v>
      </c>
      <c r="AT50" s="24" t="s">
        <v>837</v>
      </c>
      <c r="AU50" s="53" t="s">
        <v>817</v>
      </c>
      <c r="AV50" s="53" t="s">
        <v>818</v>
      </c>
      <c r="AW50" s="53" t="s">
        <v>831</v>
      </c>
      <c r="AX50" s="340" t="s">
        <v>1037</v>
      </c>
      <c r="AY50" s="342" t="s">
        <v>1025</v>
      </c>
      <c r="AZ50" s="343" t="s">
        <v>1038</v>
      </c>
      <c r="BA50" s="343" t="s">
        <v>1039</v>
      </c>
      <c r="BB50" s="342" t="s">
        <v>1040</v>
      </c>
      <c r="BC50" s="339" t="s">
        <v>1041</v>
      </c>
      <c r="BD50" s="339" t="s">
        <v>1042</v>
      </c>
      <c r="BE50" s="54" t="str">
        <f>'PTEA 2020-2023'!A22</f>
        <v>3. San Antonio del Tequendama Educado para la protección y conservación del recurso hídrico</v>
      </c>
      <c r="BF50" s="54" t="str">
        <f>'PTEA 2020-2023'!B22</f>
        <v>2. Comunidad Sanantoniuna empoderada en el cuidado y la preservación del recurso hídrico.</v>
      </c>
      <c r="BG50" s="54" t="str">
        <f>'PTEA 2020-2023'!C22</f>
        <v>Realizar por lo menos dos (2) jornadas de reforestación anual con especies nativas en áreas de importancia hídrica.</v>
      </c>
    </row>
    <row r="51" spans="1:59" s="1" customFormat="1" ht="299.25" customHeight="1" x14ac:dyDescent="0.25">
      <c r="A51" s="12" t="s">
        <v>201</v>
      </c>
      <c r="B51" s="127" t="s">
        <v>93</v>
      </c>
      <c r="C51" s="127" t="s">
        <v>93</v>
      </c>
      <c r="D51" s="127" t="s">
        <v>93</v>
      </c>
      <c r="E51" s="13" t="s">
        <v>87</v>
      </c>
      <c r="F51" s="25" t="s">
        <v>221</v>
      </c>
      <c r="G51" s="25" t="s">
        <v>6</v>
      </c>
      <c r="H51" s="25" t="s">
        <v>5</v>
      </c>
      <c r="I51" s="25" t="s">
        <v>428</v>
      </c>
      <c r="J51" s="25" t="s">
        <v>27</v>
      </c>
      <c r="K51" s="14" t="s">
        <v>133</v>
      </c>
      <c r="L51" s="14" t="s">
        <v>146</v>
      </c>
      <c r="M51" s="14" t="s">
        <v>147</v>
      </c>
      <c r="N51" s="14" t="s">
        <v>149</v>
      </c>
      <c r="O51" s="14" t="s">
        <v>148</v>
      </c>
      <c r="P51" s="17" t="s">
        <v>193</v>
      </c>
      <c r="Q51" s="17" t="s">
        <v>440</v>
      </c>
      <c r="R51" s="17" t="s">
        <v>441</v>
      </c>
      <c r="S51" s="15" t="s">
        <v>52</v>
      </c>
      <c r="T51" s="15" t="s">
        <v>53</v>
      </c>
      <c r="U51" s="15" t="s">
        <v>54</v>
      </c>
      <c r="V51" s="15" t="s">
        <v>56</v>
      </c>
      <c r="W51" s="40" t="s">
        <v>467</v>
      </c>
      <c r="X51" s="40" t="s">
        <v>494</v>
      </c>
      <c r="Y51" s="40" t="s">
        <v>495</v>
      </c>
      <c r="Z51" s="55" t="s">
        <v>93</v>
      </c>
      <c r="AA51" s="55" t="s">
        <v>93</v>
      </c>
      <c r="AB51" s="55" t="s">
        <v>93</v>
      </c>
      <c r="AC51" s="51" t="s">
        <v>759</v>
      </c>
      <c r="AD51" s="51" t="s">
        <v>759</v>
      </c>
      <c r="AE51" s="51" t="s">
        <v>759</v>
      </c>
      <c r="AF51" s="51" t="s">
        <v>759</v>
      </c>
      <c r="AG51" s="51" t="s">
        <v>759</v>
      </c>
      <c r="AH51" s="51" t="s">
        <v>759</v>
      </c>
      <c r="AI51" s="50" t="s">
        <v>759</v>
      </c>
      <c r="AJ51" s="50" t="s">
        <v>759</v>
      </c>
      <c r="AK51" s="50" t="s">
        <v>759</v>
      </c>
      <c r="AL51" s="50" t="s">
        <v>759</v>
      </c>
      <c r="AM51" s="50" t="s">
        <v>759</v>
      </c>
      <c r="AN51" s="50" t="s">
        <v>759</v>
      </c>
      <c r="AO51" s="51" t="s">
        <v>759</v>
      </c>
      <c r="AP51" s="51" t="s">
        <v>759</v>
      </c>
      <c r="AQ51" s="51" t="s">
        <v>759</v>
      </c>
      <c r="AR51" s="24" t="s">
        <v>759</v>
      </c>
      <c r="AS51" s="24" t="s">
        <v>759</v>
      </c>
      <c r="AT51" s="24" t="s">
        <v>759</v>
      </c>
      <c r="AU51" s="53" t="s">
        <v>759</v>
      </c>
      <c r="AV51" s="53" t="s">
        <v>759</v>
      </c>
      <c r="AW51" s="53" t="s">
        <v>759</v>
      </c>
      <c r="AX51" s="341"/>
      <c r="AY51" s="342"/>
      <c r="AZ51" s="343"/>
      <c r="BA51" s="343"/>
      <c r="BB51" s="342"/>
      <c r="BC51" s="339"/>
      <c r="BD51" s="339"/>
      <c r="BE51" s="54" t="s">
        <v>759</v>
      </c>
      <c r="BF51" s="54" t="s">
        <v>759</v>
      </c>
      <c r="BG51" s="54" t="s">
        <v>759</v>
      </c>
    </row>
    <row r="52" spans="1:59" customFormat="1" ht="329.25" customHeight="1" x14ac:dyDescent="0.25">
      <c r="A52" s="12" t="s">
        <v>201</v>
      </c>
      <c r="B52" s="127" t="s">
        <v>93</v>
      </c>
      <c r="C52" s="127" t="s">
        <v>93</v>
      </c>
      <c r="D52" s="127" t="s">
        <v>93</v>
      </c>
      <c r="E52" s="13" t="s">
        <v>87</v>
      </c>
      <c r="F52" s="25" t="s">
        <v>221</v>
      </c>
      <c r="G52" s="25" t="s">
        <v>6</v>
      </c>
      <c r="H52" s="25" t="s">
        <v>5</v>
      </c>
      <c r="I52" s="25" t="s">
        <v>428</v>
      </c>
      <c r="J52" s="25" t="s">
        <v>27</v>
      </c>
      <c r="K52" s="14" t="s">
        <v>133</v>
      </c>
      <c r="L52" s="14" t="s">
        <v>143</v>
      </c>
      <c r="M52" s="14" t="s">
        <v>144</v>
      </c>
      <c r="N52" s="14" t="s">
        <v>138</v>
      </c>
      <c r="O52" s="14" t="s">
        <v>145</v>
      </c>
      <c r="P52" s="17" t="s">
        <v>180</v>
      </c>
      <c r="Q52" s="17" t="s">
        <v>431</v>
      </c>
      <c r="R52" s="17" t="s">
        <v>188</v>
      </c>
      <c r="S52" s="15" t="s">
        <v>52</v>
      </c>
      <c r="T52" s="15" t="s">
        <v>53</v>
      </c>
      <c r="U52" s="15" t="s">
        <v>54</v>
      </c>
      <c r="V52" s="15" t="s">
        <v>469</v>
      </c>
      <c r="W52" s="40" t="s">
        <v>442</v>
      </c>
      <c r="X52" s="40" t="s">
        <v>449</v>
      </c>
      <c r="Y52" s="40" t="s">
        <v>532</v>
      </c>
      <c r="Z52" s="55" t="s">
        <v>93</v>
      </c>
      <c r="AA52" s="55" t="s">
        <v>93</v>
      </c>
      <c r="AB52" s="55" t="s">
        <v>93</v>
      </c>
      <c r="AC52" s="51" t="s">
        <v>759</v>
      </c>
      <c r="AD52" s="51" t="s">
        <v>759</v>
      </c>
      <c r="AE52" s="51" t="s">
        <v>759</v>
      </c>
      <c r="AF52" s="51" t="s">
        <v>759</v>
      </c>
      <c r="AG52" s="51" t="s">
        <v>759</v>
      </c>
      <c r="AH52" s="51" t="s">
        <v>759</v>
      </c>
      <c r="AI52" s="50" t="s">
        <v>759</v>
      </c>
      <c r="AJ52" s="50" t="s">
        <v>759</v>
      </c>
      <c r="AK52" s="50" t="s">
        <v>759</v>
      </c>
      <c r="AL52" s="50" t="s">
        <v>759</v>
      </c>
      <c r="AM52" s="50" t="s">
        <v>759</v>
      </c>
      <c r="AN52" s="50" t="s">
        <v>759</v>
      </c>
      <c r="AO52" s="51" t="s">
        <v>759</v>
      </c>
      <c r="AP52" s="51" t="s">
        <v>759</v>
      </c>
      <c r="AQ52" s="51" t="s">
        <v>759</v>
      </c>
      <c r="AR52" s="24" t="s">
        <v>759</v>
      </c>
      <c r="AS52" s="24" t="s">
        <v>759</v>
      </c>
      <c r="AT52" s="24" t="s">
        <v>759</v>
      </c>
      <c r="AU52" s="53" t="s">
        <v>759</v>
      </c>
      <c r="AV52" s="53" t="s">
        <v>759</v>
      </c>
      <c r="AW52" s="53" t="s">
        <v>759</v>
      </c>
      <c r="AX52" s="341"/>
      <c r="AY52" s="342"/>
      <c r="AZ52" s="343"/>
      <c r="BA52" s="343"/>
      <c r="BB52" s="342"/>
      <c r="BC52" s="339"/>
      <c r="BD52" s="339"/>
      <c r="BE52" s="54" t="s">
        <v>759</v>
      </c>
      <c r="BF52" s="54" t="s">
        <v>759</v>
      </c>
      <c r="BG52" s="54" t="s">
        <v>759</v>
      </c>
    </row>
    <row r="53" spans="1:59" s="1" customFormat="1" ht="299.25" customHeight="1" x14ac:dyDescent="0.25">
      <c r="A53" s="12" t="s">
        <v>201</v>
      </c>
      <c r="B53" s="127" t="s">
        <v>93</v>
      </c>
      <c r="C53" s="127" t="s">
        <v>93</v>
      </c>
      <c r="D53" s="127" t="s">
        <v>93</v>
      </c>
      <c r="E53" s="13" t="s">
        <v>87</v>
      </c>
      <c r="F53" s="25" t="s">
        <v>221</v>
      </c>
      <c r="G53" s="25" t="s">
        <v>6</v>
      </c>
      <c r="H53" s="25" t="s">
        <v>5</v>
      </c>
      <c r="I53" s="25" t="s">
        <v>428</v>
      </c>
      <c r="J53" s="25" t="s">
        <v>27</v>
      </c>
      <c r="K53" s="14" t="s">
        <v>133</v>
      </c>
      <c r="L53" s="14" t="s">
        <v>146</v>
      </c>
      <c r="M53" s="14" t="s">
        <v>147</v>
      </c>
      <c r="N53" s="14" t="s">
        <v>149</v>
      </c>
      <c r="O53" s="14" t="s">
        <v>148</v>
      </c>
      <c r="P53" s="17" t="s">
        <v>193</v>
      </c>
      <c r="Q53" s="17" t="s">
        <v>440</v>
      </c>
      <c r="R53" s="17" t="s">
        <v>441</v>
      </c>
      <c r="S53" s="15" t="s">
        <v>52</v>
      </c>
      <c r="T53" s="15" t="s">
        <v>53</v>
      </c>
      <c r="U53" s="15" t="s">
        <v>54</v>
      </c>
      <c r="V53" s="15" t="s">
        <v>56</v>
      </c>
      <c r="W53" s="40" t="s">
        <v>537</v>
      </c>
      <c r="X53" s="40" t="s">
        <v>538</v>
      </c>
      <c r="Y53" s="40" t="s">
        <v>539</v>
      </c>
      <c r="Z53" s="55" t="s">
        <v>93</v>
      </c>
      <c r="AA53" s="55" t="s">
        <v>93</v>
      </c>
      <c r="AB53" s="55" t="s">
        <v>93</v>
      </c>
      <c r="AC53" s="51" t="s">
        <v>759</v>
      </c>
      <c r="AD53" s="51" t="s">
        <v>759</v>
      </c>
      <c r="AE53" s="51" t="s">
        <v>759</v>
      </c>
      <c r="AF53" s="51" t="s">
        <v>759</v>
      </c>
      <c r="AG53" s="51" t="s">
        <v>759</v>
      </c>
      <c r="AH53" s="51" t="s">
        <v>759</v>
      </c>
      <c r="AI53" s="50" t="s">
        <v>759</v>
      </c>
      <c r="AJ53" s="50" t="s">
        <v>759</v>
      </c>
      <c r="AK53" s="50" t="s">
        <v>759</v>
      </c>
      <c r="AL53" s="50" t="s">
        <v>759</v>
      </c>
      <c r="AM53" s="50" t="s">
        <v>759</v>
      </c>
      <c r="AN53" s="50" t="s">
        <v>759</v>
      </c>
      <c r="AO53" s="51" t="s">
        <v>759</v>
      </c>
      <c r="AP53" s="51" t="s">
        <v>759</v>
      </c>
      <c r="AQ53" s="51" t="s">
        <v>759</v>
      </c>
      <c r="AR53" s="24" t="s">
        <v>759</v>
      </c>
      <c r="AS53" s="24" t="s">
        <v>759</v>
      </c>
      <c r="AT53" s="24" t="s">
        <v>759</v>
      </c>
      <c r="AU53" s="53" t="s">
        <v>759</v>
      </c>
      <c r="AV53" s="53" t="s">
        <v>759</v>
      </c>
      <c r="AW53" s="53" t="s">
        <v>759</v>
      </c>
      <c r="AX53" s="55" t="s">
        <v>759</v>
      </c>
      <c r="AY53" s="55" t="s">
        <v>759</v>
      </c>
      <c r="AZ53" s="55" t="s">
        <v>759</v>
      </c>
      <c r="BA53" s="55" t="s">
        <v>759</v>
      </c>
      <c r="BB53" s="55" t="s">
        <v>759</v>
      </c>
      <c r="BC53" s="55" t="s">
        <v>759</v>
      </c>
      <c r="BD53" s="55" t="s">
        <v>759</v>
      </c>
      <c r="BE53" s="54" t="s">
        <v>759</v>
      </c>
      <c r="BF53" s="54" t="s">
        <v>759</v>
      </c>
      <c r="BG53" s="54" t="s">
        <v>759</v>
      </c>
    </row>
    <row r="54" spans="1:59" customFormat="1" ht="322.5" customHeight="1" x14ac:dyDescent="0.25">
      <c r="A54" s="12" t="s">
        <v>201</v>
      </c>
      <c r="B54" s="127" t="s">
        <v>1272</v>
      </c>
      <c r="C54" s="127" t="s">
        <v>1273</v>
      </c>
      <c r="D54" s="128" t="s">
        <v>1274</v>
      </c>
      <c r="E54" s="13" t="s">
        <v>87</v>
      </c>
      <c r="F54" s="25" t="s">
        <v>221</v>
      </c>
      <c r="G54" s="25" t="s">
        <v>6</v>
      </c>
      <c r="H54" s="25" t="s">
        <v>5</v>
      </c>
      <c r="I54" s="25" t="s">
        <v>285</v>
      </c>
      <c r="J54" s="25" t="s">
        <v>284</v>
      </c>
      <c r="K54" s="14" t="s">
        <v>100</v>
      </c>
      <c r="L54" s="14" t="s">
        <v>127</v>
      </c>
      <c r="M54" s="14" t="s">
        <v>422</v>
      </c>
      <c r="N54" s="14" t="s">
        <v>128</v>
      </c>
      <c r="O54" s="14" t="s">
        <v>430</v>
      </c>
      <c r="P54" s="17" t="s">
        <v>180</v>
      </c>
      <c r="Q54" s="17" t="s">
        <v>431</v>
      </c>
      <c r="R54" s="17" t="s">
        <v>189</v>
      </c>
      <c r="S54" s="15" t="s">
        <v>52</v>
      </c>
      <c r="T54" s="15" t="s">
        <v>62</v>
      </c>
      <c r="U54" s="15" t="s">
        <v>63</v>
      </c>
      <c r="V54" s="15" t="s">
        <v>65</v>
      </c>
      <c r="W54" s="40" t="s">
        <v>471</v>
      </c>
      <c r="X54" s="40" t="s">
        <v>484</v>
      </c>
      <c r="Y54" s="40" t="s">
        <v>531</v>
      </c>
      <c r="Z54" s="55" t="s">
        <v>93</v>
      </c>
      <c r="AA54" s="55" t="s">
        <v>93</v>
      </c>
      <c r="AB54" s="55" t="s">
        <v>93</v>
      </c>
      <c r="AC54" s="51" t="s">
        <v>814</v>
      </c>
      <c r="AD54" s="51" t="s">
        <v>838</v>
      </c>
      <c r="AE54" s="51" t="s">
        <v>839</v>
      </c>
      <c r="AF54" s="51" t="s">
        <v>759</v>
      </c>
      <c r="AG54" s="51" t="s">
        <v>759</v>
      </c>
      <c r="AH54" s="51" t="s">
        <v>759</v>
      </c>
      <c r="AI54" s="50" t="s">
        <v>759</v>
      </c>
      <c r="AJ54" s="50" t="s">
        <v>759</v>
      </c>
      <c r="AK54" s="50" t="s">
        <v>759</v>
      </c>
      <c r="AL54" s="50" t="s">
        <v>759</v>
      </c>
      <c r="AM54" s="50" t="s">
        <v>759</v>
      </c>
      <c r="AN54" s="50" t="s">
        <v>759</v>
      </c>
      <c r="AO54" s="51" t="s">
        <v>759</v>
      </c>
      <c r="AP54" s="51" t="s">
        <v>759</v>
      </c>
      <c r="AQ54" s="51" t="s">
        <v>759</v>
      </c>
      <c r="AR54" s="24" t="s">
        <v>759</v>
      </c>
      <c r="AS54" s="24" t="s">
        <v>759</v>
      </c>
      <c r="AT54" s="24" t="s">
        <v>759</v>
      </c>
      <c r="AU54" s="53" t="s">
        <v>759</v>
      </c>
      <c r="AV54" s="53" t="s">
        <v>759</v>
      </c>
      <c r="AW54" s="53" t="s">
        <v>759</v>
      </c>
      <c r="AX54" s="55" t="s">
        <v>759</v>
      </c>
      <c r="AY54" s="55" t="s">
        <v>759</v>
      </c>
      <c r="AZ54" s="55" t="s">
        <v>759</v>
      </c>
      <c r="BA54" s="55" t="s">
        <v>759</v>
      </c>
      <c r="BB54" s="55" t="s">
        <v>759</v>
      </c>
      <c r="BC54" s="55" t="s">
        <v>759</v>
      </c>
      <c r="BD54" s="55" t="s">
        <v>759</v>
      </c>
      <c r="BE54" s="54" t="str">
        <f>'PTEA 2020-2023'!A29</f>
        <v>4. San Antonio del Tequendama promueve la producción Agropecuaria sostenible</v>
      </c>
      <c r="BF54" s="54" t="str">
        <f>'PTEA 2020-2023'!B29</f>
        <v>5. Fortalecimiento de negocios verdes en el municipio</v>
      </c>
      <c r="BG54" s="54" t="str">
        <f>'PTEA 2020-2023'!C29</f>
        <v>Realizar por lo menos una (1) capacitación anual en estrategias de negocios verdes durante la vigencia del PTEA</v>
      </c>
    </row>
    <row r="55" spans="1:59" customFormat="1" ht="322.5" customHeight="1" x14ac:dyDescent="0.25">
      <c r="A55" s="12" t="s">
        <v>201</v>
      </c>
      <c r="B55" s="127" t="s">
        <v>1272</v>
      </c>
      <c r="C55" s="127" t="s">
        <v>1273</v>
      </c>
      <c r="D55" s="128" t="s">
        <v>1274</v>
      </c>
      <c r="E55" s="13" t="s">
        <v>87</v>
      </c>
      <c r="F55" s="25" t="s">
        <v>221</v>
      </c>
      <c r="G55" s="25" t="s">
        <v>6</v>
      </c>
      <c r="H55" s="25" t="s">
        <v>5</v>
      </c>
      <c r="I55" s="25" t="s">
        <v>285</v>
      </c>
      <c r="J55" s="25" t="s">
        <v>284</v>
      </c>
      <c r="K55" s="14" t="s">
        <v>133</v>
      </c>
      <c r="L55" s="14" t="s">
        <v>134</v>
      </c>
      <c r="M55" s="14" t="s">
        <v>135</v>
      </c>
      <c r="N55" s="14" t="s">
        <v>136</v>
      </c>
      <c r="O55" s="14" t="s">
        <v>427</v>
      </c>
      <c r="P55" s="17" t="s">
        <v>180</v>
      </c>
      <c r="Q55" s="17" t="s">
        <v>357</v>
      </c>
      <c r="R55" s="17" t="s">
        <v>356</v>
      </c>
      <c r="S55" s="15" t="s">
        <v>45</v>
      </c>
      <c r="T55" s="15" t="s">
        <v>46</v>
      </c>
      <c r="U55" s="15" t="s">
        <v>47</v>
      </c>
      <c r="V55" s="15" t="s">
        <v>132</v>
      </c>
      <c r="W55" s="40" t="s">
        <v>471</v>
      </c>
      <c r="X55" s="40" t="s">
        <v>478</v>
      </c>
      <c r="Y55" s="40" t="s">
        <v>540</v>
      </c>
      <c r="Z55" s="55" t="s">
        <v>93</v>
      </c>
      <c r="AA55" s="55" t="s">
        <v>93</v>
      </c>
      <c r="AB55" s="55" t="s">
        <v>93</v>
      </c>
      <c r="AC55" s="51" t="s">
        <v>759</v>
      </c>
      <c r="AD55" s="51" t="s">
        <v>759</v>
      </c>
      <c r="AE55" s="51" t="s">
        <v>759</v>
      </c>
      <c r="AF55" s="51" t="s">
        <v>759</v>
      </c>
      <c r="AG55" s="51" t="s">
        <v>759</v>
      </c>
      <c r="AH55" s="51" t="s">
        <v>759</v>
      </c>
      <c r="AI55" s="50" t="s">
        <v>759</v>
      </c>
      <c r="AJ55" s="50" t="s">
        <v>759</v>
      </c>
      <c r="AK55" s="50" t="s">
        <v>759</v>
      </c>
      <c r="AL55" s="50" t="s">
        <v>759</v>
      </c>
      <c r="AM55" s="50" t="s">
        <v>759</v>
      </c>
      <c r="AN55" s="50" t="s">
        <v>759</v>
      </c>
      <c r="AO55" s="51" t="s">
        <v>759</v>
      </c>
      <c r="AP55" s="51" t="s">
        <v>759</v>
      </c>
      <c r="AQ55" s="51" t="s">
        <v>759</v>
      </c>
      <c r="AR55" s="24" t="s">
        <v>759</v>
      </c>
      <c r="AS55" s="24" t="s">
        <v>759</v>
      </c>
      <c r="AT55" s="24" t="s">
        <v>759</v>
      </c>
      <c r="AU55" s="53" t="s">
        <v>759</v>
      </c>
      <c r="AV55" s="53" t="s">
        <v>759</v>
      </c>
      <c r="AW55" s="53" t="s">
        <v>759</v>
      </c>
      <c r="AX55" s="55" t="s">
        <v>759</v>
      </c>
      <c r="AY55" s="55" t="s">
        <v>759</v>
      </c>
      <c r="AZ55" s="55" t="s">
        <v>759</v>
      </c>
      <c r="BA55" s="55" t="s">
        <v>759</v>
      </c>
      <c r="BB55" s="55" t="s">
        <v>759</v>
      </c>
      <c r="BC55" s="55" t="s">
        <v>759</v>
      </c>
      <c r="BD55" s="55" t="s">
        <v>759</v>
      </c>
      <c r="BE55" s="54" t="s">
        <v>759</v>
      </c>
      <c r="BF55" s="54" t="s">
        <v>759</v>
      </c>
      <c r="BG55" s="54" t="s">
        <v>759</v>
      </c>
    </row>
    <row r="56" spans="1:59" customFormat="1" ht="322.5" customHeight="1" x14ac:dyDescent="0.25">
      <c r="A56" s="12" t="s">
        <v>201</v>
      </c>
      <c r="B56" s="127" t="s">
        <v>1272</v>
      </c>
      <c r="C56" s="127" t="s">
        <v>1273</v>
      </c>
      <c r="D56" s="128" t="s">
        <v>1274</v>
      </c>
      <c r="E56" s="13" t="s">
        <v>87</v>
      </c>
      <c r="F56" s="25" t="s">
        <v>221</v>
      </c>
      <c r="G56" s="25" t="s">
        <v>6</v>
      </c>
      <c r="H56" s="25" t="s">
        <v>5</v>
      </c>
      <c r="I56" s="25" t="s">
        <v>285</v>
      </c>
      <c r="J56" s="25" t="s">
        <v>284</v>
      </c>
      <c r="K56" s="14" t="s">
        <v>133</v>
      </c>
      <c r="L56" s="14" t="s">
        <v>134</v>
      </c>
      <c r="M56" s="14" t="s">
        <v>135</v>
      </c>
      <c r="N56" s="14" t="s">
        <v>136</v>
      </c>
      <c r="O56" s="14" t="s">
        <v>427</v>
      </c>
      <c r="P56" s="17" t="s">
        <v>180</v>
      </c>
      <c r="Q56" s="17" t="s">
        <v>357</v>
      </c>
      <c r="R56" s="17" t="s">
        <v>356</v>
      </c>
      <c r="S56" s="15" t="s">
        <v>52</v>
      </c>
      <c r="T56" s="15" t="s">
        <v>62</v>
      </c>
      <c r="U56" s="15" t="s">
        <v>63</v>
      </c>
      <c r="V56" s="15" t="s">
        <v>65</v>
      </c>
      <c r="W56" s="40" t="s">
        <v>442</v>
      </c>
      <c r="X56" s="40" t="s">
        <v>449</v>
      </c>
      <c r="Y56" s="40" t="s">
        <v>485</v>
      </c>
      <c r="Z56" s="55" t="s">
        <v>93</v>
      </c>
      <c r="AA56" s="55" t="s">
        <v>93</v>
      </c>
      <c r="AB56" s="55" t="s">
        <v>93</v>
      </c>
      <c r="AC56" s="51" t="s">
        <v>759</v>
      </c>
      <c r="AD56" s="51" t="s">
        <v>759</v>
      </c>
      <c r="AE56" s="51" t="s">
        <v>759</v>
      </c>
      <c r="AF56" s="51" t="s">
        <v>759</v>
      </c>
      <c r="AG56" s="51" t="s">
        <v>759</v>
      </c>
      <c r="AH56" s="51" t="s">
        <v>759</v>
      </c>
      <c r="AI56" s="50" t="s">
        <v>759</v>
      </c>
      <c r="AJ56" s="50" t="s">
        <v>759</v>
      </c>
      <c r="AK56" s="50" t="s">
        <v>759</v>
      </c>
      <c r="AL56" s="50" t="s">
        <v>759</v>
      </c>
      <c r="AM56" s="50" t="s">
        <v>759</v>
      </c>
      <c r="AN56" s="50" t="s">
        <v>759</v>
      </c>
      <c r="AO56" s="51" t="s">
        <v>759</v>
      </c>
      <c r="AP56" s="51" t="s">
        <v>759</v>
      </c>
      <c r="AQ56" s="51" t="s">
        <v>759</v>
      </c>
      <c r="AR56" s="24" t="s">
        <v>759</v>
      </c>
      <c r="AS56" s="24" t="s">
        <v>759</v>
      </c>
      <c r="AT56" s="24" t="s">
        <v>759</v>
      </c>
      <c r="AU56" s="53" t="s">
        <v>759</v>
      </c>
      <c r="AV56" s="53" t="s">
        <v>759</v>
      </c>
      <c r="AW56" s="53" t="s">
        <v>759</v>
      </c>
      <c r="AX56" s="55" t="s">
        <v>759</v>
      </c>
      <c r="AY56" s="55" t="s">
        <v>759</v>
      </c>
      <c r="AZ56" s="55" t="s">
        <v>759</v>
      </c>
      <c r="BA56" s="55" t="s">
        <v>759</v>
      </c>
      <c r="BB56" s="55" t="s">
        <v>759</v>
      </c>
      <c r="BC56" s="55" t="s">
        <v>759</v>
      </c>
      <c r="BD56" s="55" t="s">
        <v>759</v>
      </c>
      <c r="BE56" s="54" t="s">
        <v>759</v>
      </c>
      <c r="BF56" s="54" t="s">
        <v>759</v>
      </c>
      <c r="BG56" s="54" t="s">
        <v>759</v>
      </c>
    </row>
    <row r="57" spans="1:59" customFormat="1" ht="322.5" customHeight="1" x14ac:dyDescent="0.25">
      <c r="A57" s="12" t="s">
        <v>201</v>
      </c>
      <c r="B57" s="127" t="s">
        <v>1272</v>
      </c>
      <c r="C57" s="127" t="s">
        <v>1273</v>
      </c>
      <c r="D57" s="128" t="s">
        <v>1274</v>
      </c>
      <c r="E57" s="13" t="s">
        <v>87</v>
      </c>
      <c r="F57" s="25" t="s">
        <v>221</v>
      </c>
      <c r="G57" s="25" t="s">
        <v>6</v>
      </c>
      <c r="H57" s="25" t="s">
        <v>5</v>
      </c>
      <c r="I57" s="25" t="s">
        <v>285</v>
      </c>
      <c r="J57" s="25" t="s">
        <v>284</v>
      </c>
      <c r="K57" s="14" t="s">
        <v>100</v>
      </c>
      <c r="L57" s="14" t="s">
        <v>127</v>
      </c>
      <c r="M57" s="14" t="s">
        <v>422</v>
      </c>
      <c r="N57" s="14" t="s">
        <v>128</v>
      </c>
      <c r="O57" s="14" t="s">
        <v>430</v>
      </c>
      <c r="P57" s="17" t="s">
        <v>359</v>
      </c>
      <c r="Q57" s="17" t="s">
        <v>360</v>
      </c>
      <c r="R57" s="17" t="s">
        <v>361</v>
      </c>
      <c r="S57" s="15" t="s">
        <v>45</v>
      </c>
      <c r="T57" s="15" t="s">
        <v>46</v>
      </c>
      <c r="U57" s="15" t="s">
        <v>47</v>
      </c>
      <c r="V57" s="15" t="s">
        <v>49</v>
      </c>
      <c r="W57" s="40" t="s">
        <v>471</v>
      </c>
      <c r="X57" s="40" t="s">
        <v>477</v>
      </c>
      <c r="Y57" s="40" t="s">
        <v>501</v>
      </c>
      <c r="Z57" s="55" t="s">
        <v>93</v>
      </c>
      <c r="AA57" s="55" t="s">
        <v>93</v>
      </c>
      <c r="AB57" s="55" t="s">
        <v>93</v>
      </c>
      <c r="AC57" s="51" t="s">
        <v>759</v>
      </c>
      <c r="AD57" s="51" t="s">
        <v>759</v>
      </c>
      <c r="AE57" s="51" t="s">
        <v>759</v>
      </c>
      <c r="AF57" s="51" t="s">
        <v>759</v>
      </c>
      <c r="AG57" s="51" t="s">
        <v>759</v>
      </c>
      <c r="AH57" s="51" t="s">
        <v>759</v>
      </c>
      <c r="AI57" s="50" t="s">
        <v>759</v>
      </c>
      <c r="AJ57" s="50" t="s">
        <v>759</v>
      </c>
      <c r="AK57" s="50" t="s">
        <v>759</v>
      </c>
      <c r="AL57" s="50" t="s">
        <v>759</v>
      </c>
      <c r="AM57" s="50" t="s">
        <v>759</v>
      </c>
      <c r="AN57" s="50" t="s">
        <v>759</v>
      </c>
      <c r="AO57" s="51" t="s">
        <v>759</v>
      </c>
      <c r="AP57" s="51" t="s">
        <v>759</v>
      </c>
      <c r="AQ57" s="51" t="s">
        <v>759</v>
      </c>
      <c r="AR57" s="24" t="s">
        <v>759</v>
      </c>
      <c r="AS57" s="24" t="s">
        <v>759</v>
      </c>
      <c r="AT57" s="24" t="s">
        <v>759</v>
      </c>
      <c r="AU57" s="53" t="s">
        <v>759</v>
      </c>
      <c r="AV57" s="53" t="s">
        <v>759</v>
      </c>
      <c r="AW57" s="53" t="s">
        <v>759</v>
      </c>
      <c r="AX57" s="55" t="s">
        <v>759</v>
      </c>
      <c r="AY57" s="55" t="s">
        <v>759</v>
      </c>
      <c r="AZ57" s="55" t="s">
        <v>759</v>
      </c>
      <c r="BA57" s="55" t="s">
        <v>759</v>
      </c>
      <c r="BB57" s="55" t="s">
        <v>759</v>
      </c>
      <c r="BC57" s="55" t="s">
        <v>759</v>
      </c>
      <c r="BD57" s="55" t="s">
        <v>759</v>
      </c>
      <c r="BE57" s="54" t="s">
        <v>759</v>
      </c>
      <c r="BF57" s="54" t="s">
        <v>759</v>
      </c>
      <c r="BG57" s="54" t="s">
        <v>759</v>
      </c>
    </row>
    <row r="58" spans="1:59" customFormat="1" ht="322.5" customHeight="1" x14ac:dyDescent="0.25">
      <c r="A58" s="12" t="s">
        <v>201</v>
      </c>
      <c r="B58" s="127" t="s">
        <v>1272</v>
      </c>
      <c r="C58" s="127" t="s">
        <v>1273</v>
      </c>
      <c r="D58" s="128" t="s">
        <v>1274</v>
      </c>
      <c r="E58" s="13" t="s">
        <v>87</v>
      </c>
      <c r="F58" s="25" t="s">
        <v>221</v>
      </c>
      <c r="G58" s="25" t="s">
        <v>6</v>
      </c>
      <c r="H58" s="25" t="s">
        <v>5</v>
      </c>
      <c r="I58" s="25" t="s">
        <v>285</v>
      </c>
      <c r="J58" s="25" t="s">
        <v>284</v>
      </c>
      <c r="K58" s="14" t="s">
        <v>100</v>
      </c>
      <c r="L58" s="14" t="s">
        <v>127</v>
      </c>
      <c r="M58" s="14" t="s">
        <v>422</v>
      </c>
      <c r="N58" s="14" t="s">
        <v>128</v>
      </c>
      <c r="O58" s="14" t="s">
        <v>430</v>
      </c>
      <c r="P58" s="17" t="s">
        <v>359</v>
      </c>
      <c r="Q58" s="17" t="s">
        <v>360</v>
      </c>
      <c r="R58" s="17" t="s">
        <v>361</v>
      </c>
      <c r="S58" s="15" t="s">
        <v>45</v>
      </c>
      <c r="T58" s="15" t="s">
        <v>46</v>
      </c>
      <c r="U58" s="15" t="s">
        <v>47</v>
      </c>
      <c r="V58" s="15" t="s">
        <v>49</v>
      </c>
      <c r="W58" s="40" t="s">
        <v>471</v>
      </c>
      <c r="X58" s="40" t="s">
        <v>484</v>
      </c>
      <c r="Y58" s="40" t="s">
        <v>530</v>
      </c>
      <c r="Z58" s="55" t="s">
        <v>93</v>
      </c>
      <c r="AA58" s="55" t="s">
        <v>93</v>
      </c>
      <c r="AB58" s="55" t="s">
        <v>93</v>
      </c>
      <c r="AC58" s="51" t="s">
        <v>759</v>
      </c>
      <c r="AD58" s="51" t="s">
        <v>759</v>
      </c>
      <c r="AE58" s="51" t="s">
        <v>759</v>
      </c>
      <c r="AF58" s="51" t="s">
        <v>759</v>
      </c>
      <c r="AG58" s="51" t="s">
        <v>759</v>
      </c>
      <c r="AH58" s="51" t="s">
        <v>759</v>
      </c>
      <c r="AI58" s="50" t="s">
        <v>759</v>
      </c>
      <c r="AJ58" s="50" t="s">
        <v>759</v>
      </c>
      <c r="AK58" s="50" t="s">
        <v>759</v>
      </c>
      <c r="AL58" s="50" t="s">
        <v>759</v>
      </c>
      <c r="AM58" s="50" t="s">
        <v>759</v>
      </c>
      <c r="AN58" s="50" t="s">
        <v>759</v>
      </c>
      <c r="AO58" s="51" t="s">
        <v>759</v>
      </c>
      <c r="AP58" s="51" t="s">
        <v>759</v>
      </c>
      <c r="AQ58" s="51" t="s">
        <v>759</v>
      </c>
      <c r="AR58" s="24" t="s">
        <v>759</v>
      </c>
      <c r="AS58" s="24" t="s">
        <v>759</v>
      </c>
      <c r="AT58" s="24" t="s">
        <v>759</v>
      </c>
      <c r="AU58" s="53" t="s">
        <v>759</v>
      </c>
      <c r="AV58" s="53" t="s">
        <v>759</v>
      </c>
      <c r="AW58" s="53" t="s">
        <v>759</v>
      </c>
      <c r="AX58" s="55" t="s">
        <v>759</v>
      </c>
      <c r="AY58" s="55" t="s">
        <v>759</v>
      </c>
      <c r="AZ58" s="55" t="s">
        <v>759</v>
      </c>
      <c r="BA58" s="55" t="s">
        <v>759</v>
      </c>
      <c r="BB58" s="55" t="s">
        <v>759</v>
      </c>
      <c r="BC58" s="55" t="s">
        <v>759</v>
      </c>
      <c r="BD58" s="55" t="s">
        <v>759</v>
      </c>
      <c r="BE58" s="54" t="s">
        <v>759</v>
      </c>
      <c r="BF58" s="54" t="s">
        <v>759</v>
      </c>
      <c r="BG58" s="54" t="s">
        <v>759</v>
      </c>
    </row>
    <row r="59" spans="1:59" customFormat="1" ht="322.5" customHeight="1" x14ac:dyDescent="0.25">
      <c r="A59" s="12" t="s">
        <v>201</v>
      </c>
      <c r="B59" s="127" t="s">
        <v>1272</v>
      </c>
      <c r="C59" s="127" t="s">
        <v>1273</v>
      </c>
      <c r="D59" s="128" t="s">
        <v>1274</v>
      </c>
      <c r="E59" s="13" t="s">
        <v>87</v>
      </c>
      <c r="F59" s="25" t="s">
        <v>221</v>
      </c>
      <c r="G59" s="25" t="s">
        <v>6</v>
      </c>
      <c r="H59" s="25" t="s">
        <v>5</v>
      </c>
      <c r="I59" s="25" t="s">
        <v>285</v>
      </c>
      <c r="J59" s="25" t="s">
        <v>284</v>
      </c>
      <c r="K59" s="14" t="s">
        <v>100</v>
      </c>
      <c r="L59" s="14" t="s">
        <v>127</v>
      </c>
      <c r="M59" s="14" t="s">
        <v>422</v>
      </c>
      <c r="N59" s="14" t="s">
        <v>128</v>
      </c>
      <c r="O59" s="14" t="s">
        <v>430</v>
      </c>
      <c r="P59" s="17" t="s">
        <v>187</v>
      </c>
      <c r="Q59" s="17" t="s">
        <v>362</v>
      </c>
      <c r="R59" s="17" t="s">
        <v>363</v>
      </c>
      <c r="S59" s="15" t="s">
        <v>69</v>
      </c>
      <c r="T59" s="15" t="s">
        <v>70</v>
      </c>
      <c r="U59" s="15" t="s">
        <v>71</v>
      </c>
      <c r="V59" s="15" t="s">
        <v>72</v>
      </c>
      <c r="W59" s="40" t="s">
        <v>93</v>
      </c>
      <c r="X59" s="40" t="s">
        <v>93</v>
      </c>
      <c r="Y59" s="40" t="s">
        <v>93</v>
      </c>
      <c r="Z59" s="55" t="s">
        <v>93</v>
      </c>
      <c r="AA59" s="55" t="s">
        <v>93</v>
      </c>
      <c r="AB59" s="55" t="s">
        <v>93</v>
      </c>
      <c r="AC59" s="51" t="s">
        <v>759</v>
      </c>
      <c r="AD59" s="51" t="s">
        <v>759</v>
      </c>
      <c r="AE59" s="51" t="s">
        <v>759</v>
      </c>
      <c r="AF59" s="51" t="s">
        <v>759</v>
      </c>
      <c r="AG59" s="51" t="s">
        <v>759</v>
      </c>
      <c r="AH59" s="51" t="s">
        <v>759</v>
      </c>
      <c r="AI59" s="50" t="s">
        <v>759</v>
      </c>
      <c r="AJ59" s="50" t="s">
        <v>759</v>
      </c>
      <c r="AK59" s="50" t="s">
        <v>759</v>
      </c>
      <c r="AL59" s="50" t="s">
        <v>759</v>
      </c>
      <c r="AM59" s="50" t="s">
        <v>759</v>
      </c>
      <c r="AN59" s="50" t="s">
        <v>759</v>
      </c>
      <c r="AO59" s="51" t="s">
        <v>759</v>
      </c>
      <c r="AP59" s="51" t="s">
        <v>759</v>
      </c>
      <c r="AQ59" s="51" t="s">
        <v>759</v>
      </c>
      <c r="AR59" s="24" t="s">
        <v>759</v>
      </c>
      <c r="AS59" s="24" t="s">
        <v>759</v>
      </c>
      <c r="AT59" s="24" t="s">
        <v>759</v>
      </c>
      <c r="AU59" s="53" t="s">
        <v>759</v>
      </c>
      <c r="AV59" s="53" t="s">
        <v>759</v>
      </c>
      <c r="AW59" s="53" t="s">
        <v>759</v>
      </c>
      <c r="AX59" s="55" t="s">
        <v>759</v>
      </c>
      <c r="AY59" s="55" t="s">
        <v>759</v>
      </c>
      <c r="AZ59" s="55" t="s">
        <v>759</v>
      </c>
      <c r="BA59" s="55" t="s">
        <v>759</v>
      </c>
      <c r="BB59" s="55" t="s">
        <v>759</v>
      </c>
      <c r="BC59" s="55" t="s">
        <v>759</v>
      </c>
      <c r="BD59" s="55" t="s">
        <v>759</v>
      </c>
      <c r="BE59" s="54" t="s">
        <v>759</v>
      </c>
      <c r="BF59" s="54" t="s">
        <v>759</v>
      </c>
      <c r="BG59" s="54" t="s">
        <v>759</v>
      </c>
    </row>
    <row r="60" spans="1:59" customFormat="1" ht="252.75" customHeight="1" x14ac:dyDescent="0.25">
      <c r="A60" s="12" t="s">
        <v>201</v>
      </c>
      <c r="B60" s="127" t="s">
        <v>1272</v>
      </c>
      <c r="C60" s="127" t="s">
        <v>1273</v>
      </c>
      <c r="D60" s="128" t="s">
        <v>1274</v>
      </c>
      <c r="E60" s="13" t="s">
        <v>87</v>
      </c>
      <c r="F60" s="25" t="s">
        <v>88</v>
      </c>
      <c r="G60" s="25" t="s">
        <v>6</v>
      </c>
      <c r="H60" s="25" t="s">
        <v>5</v>
      </c>
      <c r="I60" s="25" t="s">
        <v>285</v>
      </c>
      <c r="J60" s="25" t="s">
        <v>284</v>
      </c>
      <c r="K60" s="14" t="s">
        <v>142</v>
      </c>
      <c r="L60" s="14" t="s">
        <v>140</v>
      </c>
      <c r="M60" s="14" t="s">
        <v>433</v>
      </c>
      <c r="N60" s="14" t="s">
        <v>141</v>
      </c>
      <c r="O60" s="14" t="s">
        <v>432</v>
      </c>
      <c r="P60" s="17" t="s">
        <v>180</v>
      </c>
      <c r="Q60" s="17" t="s">
        <v>431</v>
      </c>
      <c r="R60" s="17" t="s">
        <v>189</v>
      </c>
      <c r="S60" s="15" t="s">
        <v>45</v>
      </c>
      <c r="T60" s="15" t="s">
        <v>46</v>
      </c>
      <c r="U60" s="15" t="s">
        <v>47</v>
      </c>
      <c r="V60" s="15" t="s">
        <v>48</v>
      </c>
      <c r="W60" s="40" t="s">
        <v>93</v>
      </c>
      <c r="X60" s="40" t="s">
        <v>93</v>
      </c>
      <c r="Y60" s="40" t="s">
        <v>93</v>
      </c>
      <c r="Z60" s="55" t="s">
        <v>93</v>
      </c>
      <c r="AA60" s="55" t="s">
        <v>93</v>
      </c>
      <c r="AB60" s="55" t="s">
        <v>93</v>
      </c>
      <c r="AC60" s="51" t="s">
        <v>814</v>
      </c>
      <c r="AD60" s="51" t="s">
        <v>838</v>
      </c>
      <c r="AE60" s="51" t="s">
        <v>839</v>
      </c>
      <c r="AF60" s="51" t="s">
        <v>759</v>
      </c>
      <c r="AG60" s="51" t="s">
        <v>759</v>
      </c>
      <c r="AH60" s="51" t="s">
        <v>759</v>
      </c>
      <c r="AI60" s="50" t="s">
        <v>759</v>
      </c>
      <c r="AJ60" s="50" t="s">
        <v>759</v>
      </c>
      <c r="AK60" s="50" t="s">
        <v>759</v>
      </c>
      <c r="AL60" s="50" t="s">
        <v>759</v>
      </c>
      <c r="AM60" s="50" t="s">
        <v>759</v>
      </c>
      <c r="AN60" s="50" t="s">
        <v>759</v>
      </c>
      <c r="AO60" s="51" t="s">
        <v>759</v>
      </c>
      <c r="AP60" s="51" t="s">
        <v>759</v>
      </c>
      <c r="AQ60" s="51" t="s">
        <v>759</v>
      </c>
      <c r="AR60" s="24" t="s">
        <v>759</v>
      </c>
      <c r="AS60" s="24" t="s">
        <v>759</v>
      </c>
      <c r="AT60" s="24" t="s">
        <v>759</v>
      </c>
      <c r="AU60" s="53" t="s">
        <v>759</v>
      </c>
      <c r="AV60" s="53" t="s">
        <v>759</v>
      </c>
      <c r="AW60" s="53" t="s">
        <v>759</v>
      </c>
      <c r="AX60" s="55" t="s">
        <v>759</v>
      </c>
      <c r="AY60" s="55" t="s">
        <v>759</v>
      </c>
      <c r="AZ60" s="55" t="s">
        <v>759</v>
      </c>
      <c r="BA60" s="55" t="s">
        <v>759</v>
      </c>
      <c r="BB60" s="55" t="s">
        <v>759</v>
      </c>
      <c r="BC60" s="55" t="s">
        <v>759</v>
      </c>
      <c r="BD60" s="55" t="s">
        <v>759</v>
      </c>
      <c r="BE60" s="54" t="str">
        <f>'PTEA 2020-2023'!A29</f>
        <v>4. San Antonio del Tequendama promueve la producción Agropecuaria sostenible</v>
      </c>
      <c r="BF60" s="54" t="str">
        <f>'PTEA 2020-2023'!B29</f>
        <v>5. Fortalecimiento de negocios verdes en el municipio</v>
      </c>
      <c r="BG60" s="54" t="str">
        <f>'PTEA 2020-2023'!C29</f>
        <v>Realizar por lo menos una (1) capacitación anual en estrategias de negocios verdes durante la vigencia del PTEA</v>
      </c>
    </row>
    <row r="61" spans="1:59" customFormat="1" ht="298.5" customHeight="1" x14ac:dyDescent="0.25">
      <c r="A61" s="12" t="s">
        <v>201</v>
      </c>
      <c r="B61" s="127" t="s">
        <v>93</v>
      </c>
      <c r="C61" s="127" t="s">
        <v>93</v>
      </c>
      <c r="D61" s="127" t="s">
        <v>93</v>
      </c>
      <c r="E61" s="13" t="s">
        <v>87</v>
      </c>
      <c r="F61" s="25" t="s">
        <v>221</v>
      </c>
      <c r="G61" s="25" t="s">
        <v>6</v>
      </c>
      <c r="H61" s="25" t="s">
        <v>5</v>
      </c>
      <c r="I61" s="25" t="s">
        <v>286</v>
      </c>
      <c r="J61" s="25" t="s">
        <v>28</v>
      </c>
      <c r="K61" s="14" t="s">
        <v>100</v>
      </c>
      <c r="L61" s="14" t="s">
        <v>150</v>
      </c>
      <c r="M61" s="14" t="s">
        <v>151</v>
      </c>
      <c r="N61" s="14" t="s">
        <v>128</v>
      </c>
      <c r="O61" s="14" t="s">
        <v>429</v>
      </c>
      <c r="P61" s="17" t="s">
        <v>180</v>
      </c>
      <c r="Q61" s="17" t="s">
        <v>190</v>
      </c>
      <c r="R61" s="17" t="s">
        <v>191</v>
      </c>
      <c r="S61" s="15" t="s">
        <v>93</v>
      </c>
      <c r="T61" s="15" t="s">
        <v>93</v>
      </c>
      <c r="U61" s="15" t="s">
        <v>93</v>
      </c>
      <c r="V61" s="15" t="s">
        <v>93</v>
      </c>
      <c r="W61" s="40" t="s">
        <v>471</v>
      </c>
      <c r="X61" s="40" t="s">
        <v>479</v>
      </c>
      <c r="Y61" s="40" t="s">
        <v>482</v>
      </c>
      <c r="Z61" s="55" t="s">
        <v>868</v>
      </c>
      <c r="AA61" s="55" t="s">
        <v>869</v>
      </c>
      <c r="AB61" s="55" t="s">
        <v>870</v>
      </c>
      <c r="AC61" s="51" t="s">
        <v>814</v>
      </c>
      <c r="AD61" s="51" t="s">
        <v>838</v>
      </c>
      <c r="AE61" s="51" t="s">
        <v>840</v>
      </c>
      <c r="AF61" s="51" t="s">
        <v>759</v>
      </c>
      <c r="AG61" s="51" t="s">
        <v>759</v>
      </c>
      <c r="AH61" s="51" t="s">
        <v>759</v>
      </c>
      <c r="AI61" s="50" t="s">
        <v>759</v>
      </c>
      <c r="AJ61" s="50" t="s">
        <v>759</v>
      </c>
      <c r="AK61" s="50" t="s">
        <v>759</v>
      </c>
      <c r="AL61" s="50" t="s">
        <v>759</v>
      </c>
      <c r="AM61" s="50" t="s">
        <v>759</v>
      </c>
      <c r="AN61" s="50" t="s">
        <v>759</v>
      </c>
      <c r="AO61" s="51" t="s">
        <v>759</v>
      </c>
      <c r="AP61" s="51" t="s">
        <v>759</v>
      </c>
      <c r="AQ61" s="51" t="s">
        <v>759</v>
      </c>
      <c r="AR61" s="24" t="s">
        <v>759</v>
      </c>
      <c r="AS61" s="24" t="s">
        <v>759</v>
      </c>
      <c r="AT61" s="24" t="s">
        <v>759</v>
      </c>
      <c r="AU61" s="53" t="s">
        <v>759</v>
      </c>
      <c r="AV61" s="53" t="s">
        <v>759</v>
      </c>
      <c r="AW61" s="53" t="s">
        <v>759</v>
      </c>
      <c r="AX61" s="55" t="s">
        <v>759</v>
      </c>
      <c r="AY61" s="55" t="s">
        <v>759</v>
      </c>
      <c r="AZ61" s="55" t="s">
        <v>759</v>
      </c>
      <c r="BA61" s="55" t="s">
        <v>759</v>
      </c>
      <c r="BB61" s="55" t="s">
        <v>759</v>
      </c>
      <c r="BC61" s="55" t="s">
        <v>759</v>
      </c>
      <c r="BD61" s="55" t="s">
        <v>759</v>
      </c>
      <c r="BE61" s="54" t="str">
        <f>'PTEA 2020-2023'!A30</f>
        <v>4. San Antonio del Tequendama promueve la producción Agropecuaria sostenible</v>
      </c>
      <c r="BF61" s="54" t="str">
        <f>'PTEA 2020-2023'!B30</f>
        <v>5. Fortalecimiento de negocios verdes en el municipio</v>
      </c>
      <c r="BG61" s="54" t="str">
        <f>'PTEA 2020-2023'!C30</f>
        <v>Acompañar la formulación de por lo menos un (1) proyecto de negocio verde en el municipio.</v>
      </c>
    </row>
    <row r="62" spans="1:59" customFormat="1" ht="298.5" customHeight="1" x14ac:dyDescent="0.25">
      <c r="A62" s="12" t="s">
        <v>201</v>
      </c>
      <c r="B62" s="127" t="s">
        <v>93</v>
      </c>
      <c r="C62" s="127" t="s">
        <v>93</v>
      </c>
      <c r="D62" s="127" t="s">
        <v>93</v>
      </c>
      <c r="E62" s="13" t="s">
        <v>87</v>
      </c>
      <c r="F62" s="25" t="s">
        <v>221</v>
      </c>
      <c r="G62" s="25" t="s">
        <v>6</v>
      </c>
      <c r="H62" s="25" t="s">
        <v>5</v>
      </c>
      <c r="I62" s="25" t="s">
        <v>286</v>
      </c>
      <c r="J62" s="25" t="s">
        <v>28</v>
      </c>
      <c r="K62" s="14" t="s">
        <v>100</v>
      </c>
      <c r="L62" s="14" t="s">
        <v>150</v>
      </c>
      <c r="M62" s="14" t="s">
        <v>151</v>
      </c>
      <c r="N62" s="14" t="s">
        <v>128</v>
      </c>
      <c r="O62" s="14" t="s">
        <v>429</v>
      </c>
      <c r="P62" s="17" t="s">
        <v>180</v>
      </c>
      <c r="Q62" s="17" t="s">
        <v>190</v>
      </c>
      <c r="R62" s="17" t="s">
        <v>191</v>
      </c>
      <c r="S62" s="15" t="s">
        <v>93</v>
      </c>
      <c r="T62" s="15" t="s">
        <v>93</v>
      </c>
      <c r="U62" s="15" t="s">
        <v>93</v>
      </c>
      <c r="V62" s="15" t="s">
        <v>93</v>
      </c>
      <c r="W62" s="40" t="s">
        <v>471</v>
      </c>
      <c r="X62" s="40" t="s">
        <v>479</v>
      </c>
      <c r="Y62" s="40" t="s">
        <v>482</v>
      </c>
      <c r="Z62" s="55" t="s">
        <v>93</v>
      </c>
      <c r="AA62" s="55" t="s">
        <v>93</v>
      </c>
      <c r="AB62" s="55" t="s">
        <v>93</v>
      </c>
      <c r="AC62" s="51" t="s">
        <v>814</v>
      </c>
      <c r="AD62" s="51" t="s">
        <v>838</v>
      </c>
      <c r="AE62" s="51" t="s">
        <v>840</v>
      </c>
      <c r="AF62" s="51" t="s">
        <v>759</v>
      </c>
      <c r="AG62" s="51" t="s">
        <v>759</v>
      </c>
      <c r="AH62" s="51" t="s">
        <v>759</v>
      </c>
      <c r="AI62" s="50" t="s">
        <v>759</v>
      </c>
      <c r="AJ62" s="50" t="s">
        <v>759</v>
      </c>
      <c r="AK62" s="50" t="s">
        <v>759</v>
      </c>
      <c r="AL62" s="50" t="s">
        <v>759</v>
      </c>
      <c r="AM62" s="50" t="s">
        <v>759</v>
      </c>
      <c r="AN62" s="50" t="s">
        <v>759</v>
      </c>
      <c r="AO62" s="51" t="s">
        <v>759</v>
      </c>
      <c r="AP62" s="51" t="s">
        <v>759</v>
      </c>
      <c r="AQ62" s="51" t="s">
        <v>759</v>
      </c>
      <c r="AR62" s="24" t="s">
        <v>759</v>
      </c>
      <c r="AS62" s="24" t="s">
        <v>759</v>
      </c>
      <c r="AT62" s="24" t="s">
        <v>759</v>
      </c>
      <c r="AU62" s="53" t="s">
        <v>759</v>
      </c>
      <c r="AV62" s="53" t="s">
        <v>759</v>
      </c>
      <c r="AW62" s="53" t="s">
        <v>759</v>
      </c>
      <c r="AX62" s="55" t="s">
        <v>759</v>
      </c>
      <c r="AY62" s="55" t="s">
        <v>759</v>
      </c>
      <c r="AZ62" s="55" t="s">
        <v>759</v>
      </c>
      <c r="BA62" s="55" t="s">
        <v>759</v>
      </c>
      <c r="BB62" s="55" t="s">
        <v>759</v>
      </c>
      <c r="BC62" s="55" t="s">
        <v>759</v>
      </c>
      <c r="BD62" s="55" t="s">
        <v>759</v>
      </c>
      <c r="BE62" s="54" t="str">
        <f>'PTEA 2020-2023'!A27</f>
        <v>4. San Antonio del Tequendama promueve la producción Agropecuaria sostenible</v>
      </c>
      <c r="BF62" s="54" t="str">
        <f>'PTEA 2020-2023'!B27</f>
        <v>3. Productores porcícolas fortalecidos en producción más limpia y autogestión ambiental</v>
      </c>
      <c r="BG62" s="54" t="str">
        <f>'PTEA 2020-2023'!C27</f>
        <v>Realizar como mínimo una (1) actividad anual de educación ambiental para el fomento del saneamiento básico de sistemas productivos Porcícolas del Municipio.</v>
      </c>
    </row>
    <row r="63" spans="1:59" customFormat="1" ht="298.5" customHeight="1" x14ac:dyDescent="0.25">
      <c r="A63" s="12" t="s">
        <v>201</v>
      </c>
      <c r="B63" s="127" t="s">
        <v>93</v>
      </c>
      <c r="C63" s="127" t="s">
        <v>93</v>
      </c>
      <c r="D63" s="127" t="s">
        <v>93</v>
      </c>
      <c r="E63" s="13" t="s">
        <v>87</v>
      </c>
      <c r="F63" s="25" t="s">
        <v>221</v>
      </c>
      <c r="G63" s="25" t="s">
        <v>6</v>
      </c>
      <c r="H63" s="25" t="s">
        <v>5</v>
      </c>
      <c r="I63" s="25" t="s">
        <v>286</v>
      </c>
      <c r="J63" s="25" t="s">
        <v>28</v>
      </c>
      <c r="K63" s="14" t="s">
        <v>100</v>
      </c>
      <c r="L63" s="14" t="s">
        <v>150</v>
      </c>
      <c r="M63" s="14" t="s">
        <v>151</v>
      </c>
      <c r="N63" s="14" t="s">
        <v>128</v>
      </c>
      <c r="O63" s="14" t="s">
        <v>429</v>
      </c>
      <c r="P63" s="17" t="s">
        <v>180</v>
      </c>
      <c r="Q63" s="17" t="s">
        <v>190</v>
      </c>
      <c r="R63" s="17" t="s">
        <v>191</v>
      </c>
      <c r="S63" s="15" t="s">
        <v>93</v>
      </c>
      <c r="T63" s="15" t="s">
        <v>93</v>
      </c>
      <c r="U63" s="15" t="s">
        <v>93</v>
      </c>
      <c r="V63" s="15" t="s">
        <v>93</v>
      </c>
      <c r="W63" s="40" t="s">
        <v>471</v>
      </c>
      <c r="X63" s="40" t="s">
        <v>480</v>
      </c>
      <c r="Y63" s="40" t="s">
        <v>481</v>
      </c>
      <c r="Z63" s="55" t="s">
        <v>868</v>
      </c>
      <c r="AA63" s="55" t="s">
        <v>869</v>
      </c>
      <c r="AB63" s="55" t="s">
        <v>870</v>
      </c>
      <c r="AC63" s="51" t="s">
        <v>759</v>
      </c>
      <c r="AD63" s="51" t="s">
        <v>759</v>
      </c>
      <c r="AE63" s="51" t="s">
        <v>759</v>
      </c>
      <c r="AF63" s="51" t="s">
        <v>759</v>
      </c>
      <c r="AG63" s="51" t="s">
        <v>759</v>
      </c>
      <c r="AH63" s="51" t="s">
        <v>759</v>
      </c>
      <c r="AI63" s="50" t="s">
        <v>759</v>
      </c>
      <c r="AJ63" s="50" t="s">
        <v>759</v>
      </c>
      <c r="AK63" s="50" t="s">
        <v>759</v>
      </c>
      <c r="AL63" s="50" t="s">
        <v>759</v>
      </c>
      <c r="AM63" s="50" t="s">
        <v>759</v>
      </c>
      <c r="AN63" s="50" t="s">
        <v>759</v>
      </c>
      <c r="AO63" s="51" t="s">
        <v>759</v>
      </c>
      <c r="AP63" s="51" t="s">
        <v>759</v>
      </c>
      <c r="AQ63" s="51" t="s">
        <v>759</v>
      </c>
      <c r="AR63" s="24" t="s">
        <v>759</v>
      </c>
      <c r="AS63" s="24" t="s">
        <v>759</v>
      </c>
      <c r="AT63" s="24" t="s">
        <v>759</v>
      </c>
      <c r="AU63" s="53" t="s">
        <v>759</v>
      </c>
      <c r="AV63" s="53" t="s">
        <v>759</v>
      </c>
      <c r="AW63" s="53" t="s">
        <v>759</v>
      </c>
      <c r="AX63" s="55" t="s">
        <v>759</v>
      </c>
      <c r="AY63" s="55" t="s">
        <v>759</v>
      </c>
      <c r="AZ63" s="55" t="s">
        <v>759</v>
      </c>
      <c r="BA63" s="55" t="s">
        <v>759</v>
      </c>
      <c r="BB63" s="55" t="s">
        <v>759</v>
      </c>
      <c r="BC63" s="55" t="s">
        <v>759</v>
      </c>
      <c r="BD63" s="55" t="s">
        <v>759</v>
      </c>
      <c r="BE63" s="54" t="s">
        <v>759</v>
      </c>
      <c r="BF63" s="54" t="s">
        <v>759</v>
      </c>
      <c r="BG63" s="54" t="s">
        <v>759</v>
      </c>
    </row>
    <row r="64" spans="1:59" customFormat="1" ht="298.5" customHeight="1" x14ac:dyDescent="0.25">
      <c r="A64" s="12" t="s">
        <v>201</v>
      </c>
      <c r="B64" s="127" t="s">
        <v>93</v>
      </c>
      <c r="C64" s="127" t="s">
        <v>93</v>
      </c>
      <c r="D64" s="127" t="s">
        <v>93</v>
      </c>
      <c r="E64" s="13" t="s">
        <v>87</v>
      </c>
      <c r="F64" s="25" t="s">
        <v>221</v>
      </c>
      <c r="G64" s="25" t="s">
        <v>6</v>
      </c>
      <c r="H64" s="25" t="s">
        <v>5</v>
      </c>
      <c r="I64" s="25" t="s">
        <v>286</v>
      </c>
      <c r="J64" s="25" t="s">
        <v>28</v>
      </c>
      <c r="K64" s="14" t="s">
        <v>100</v>
      </c>
      <c r="L64" s="14" t="s">
        <v>150</v>
      </c>
      <c r="M64" s="14" t="s">
        <v>151</v>
      </c>
      <c r="N64" s="14" t="s">
        <v>128</v>
      </c>
      <c r="O64" s="14" t="s">
        <v>429</v>
      </c>
      <c r="P64" s="17" t="s">
        <v>180</v>
      </c>
      <c r="Q64" s="17" t="s">
        <v>190</v>
      </c>
      <c r="R64" s="17" t="s">
        <v>191</v>
      </c>
      <c r="S64" s="15" t="s">
        <v>52</v>
      </c>
      <c r="T64" s="15" t="s">
        <v>62</v>
      </c>
      <c r="U64" s="15" t="s">
        <v>63</v>
      </c>
      <c r="V64" s="15" t="s">
        <v>64</v>
      </c>
      <c r="W64" s="40" t="s">
        <v>471</v>
      </c>
      <c r="X64" s="40" t="s">
        <v>486</v>
      </c>
      <c r="Y64" s="40" t="s">
        <v>487</v>
      </c>
      <c r="Z64" s="55" t="s">
        <v>868</v>
      </c>
      <c r="AA64" s="55" t="s">
        <v>869</v>
      </c>
      <c r="AB64" s="55" t="s">
        <v>870</v>
      </c>
      <c r="AC64" s="51" t="s">
        <v>814</v>
      </c>
      <c r="AD64" s="51" t="s">
        <v>838</v>
      </c>
      <c r="AE64" s="51" t="s">
        <v>840</v>
      </c>
      <c r="AF64" s="51" t="s">
        <v>759</v>
      </c>
      <c r="AG64" s="51" t="s">
        <v>759</v>
      </c>
      <c r="AH64" s="51" t="s">
        <v>759</v>
      </c>
      <c r="AI64" s="50" t="s">
        <v>759</v>
      </c>
      <c r="AJ64" s="50" t="s">
        <v>759</v>
      </c>
      <c r="AK64" s="50" t="s">
        <v>759</v>
      </c>
      <c r="AL64" s="50" t="s">
        <v>759</v>
      </c>
      <c r="AM64" s="50" t="s">
        <v>759</v>
      </c>
      <c r="AN64" s="50" t="s">
        <v>759</v>
      </c>
      <c r="AO64" s="51" t="s">
        <v>759</v>
      </c>
      <c r="AP64" s="51" t="s">
        <v>759</v>
      </c>
      <c r="AQ64" s="51" t="s">
        <v>759</v>
      </c>
      <c r="AR64" s="24" t="s">
        <v>759</v>
      </c>
      <c r="AS64" s="24" t="s">
        <v>759</v>
      </c>
      <c r="AT64" s="24" t="s">
        <v>759</v>
      </c>
      <c r="AU64" s="53" t="s">
        <v>759</v>
      </c>
      <c r="AV64" s="53" t="s">
        <v>759</v>
      </c>
      <c r="AW64" s="53" t="s">
        <v>759</v>
      </c>
      <c r="AX64" s="55" t="s">
        <v>759</v>
      </c>
      <c r="AY64" s="55" t="s">
        <v>759</v>
      </c>
      <c r="AZ64" s="55" t="s">
        <v>759</v>
      </c>
      <c r="BA64" s="55" t="s">
        <v>759</v>
      </c>
      <c r="BB64" s="55" t="s">
        <v>759</v>
      </c>
      <c r="BC64" s="55" t="s">
        <v>759</v>
      </c>
      <c r="BD64" s="55" t="s">
        <v>759</v>
      </c>
      <c r="BE64" s="54" t="str">
        <f>'PTEA 2020-2023'!A30</f>
        <v>4. San Antonio del Tequendama promueve la producción Agropecuaria sostenible</v>
      </c>
      <c r="BF64" s="54" t="str">
        <f>'PTEA 2020-2023'!B30</f>
        <v>5. Fortalecimiento de negocios verdes en el municipio</v>
      </c>
      <c r="BG64" s="54" t="str">
        <f>'PTEA 2020-2023'!C30</f>
        <v>Acompañar la formulación de por lo menos un (1) proyecto de negocio verde en el municipio.</v>
      </c>
    </row>
    <row r="65" spans="1:59" s="1" customFormat="1" ht="293.25" customHeight="1" x14ac:dyDescent="0.25">
      <c r="A65" s="12" t="s">
        <v>201</v>
      </c>
      <c r="B65" s="127" t="s">
        <v>93</v>
      </c>
      <c r="C65" s="127" t="s">
        <v>93</v>
      </c>
      <c r="D65" s="127" t="s">
        <v>93</v>
      </c>
      <c r="E65" s="13" t="s">
        <v>87</v>
      </c>
      <c r="F65" s="16" t="s">
        <v>414</v>
      </c>
      <c r="G65" s="16" t="s">
        <v>6</v>
      </c>
      <c r="H65" s="16" t="s">
        <v>5</v>
      </c>
      <c r="I65" s="16" t="s">
        <v>283</v>
      </c>
      <c r="J65" s="16" t="s">
        <v>13</v>
      </c>
      <c r="K65" s="14" t="s">
        <v>153</v>
      </c>
      <c r="L65" s="14" t="s">
        <v>129</v>
      </c>
      <c r="M65" s="14" t="s">
        <v>131</v>
      </c>
      <c r="N65" s="14" t="s">
        <v>154</v>
      </c>
      <c r="O65" s="14" t="s">
        <v>434</v>
      </c>
      <c r="P65" s="17" t="s">
        <v>193</v>
      </c>
      <c r="Q65" s="17" t="s">
        <v>212</v>
      </c>
      <c r="R65" s="17" t="s">
        <v>435</v>
      </c>
      <c r="S65" s="15" t="s">
        <v>52</v>
      </c>
      <c r="T65" s="15" t="s">
        <v>62</v>
      </c>
      <c r="U65" s="15" t="s">
        <v>63</v>
      </c>
      <c r="V65" s="15" t="s">
        <v>64</v>
      </c>
      <c r="W65" s="40" t="s">
        <v>471</v>
      </c>
      <c r="X65" s="40" t="s">
        <v>488</v>
      </c>
      <c r="Y65" s="40" t="s">
        <v>489</v>
      </c>
      <c r="Z65" s="55" t="s">
        <v>93</v>
      </c>
      <c r="AA65" s="55" t="s">
        <v>93</v>
      </c>
      <c r="AB65" s="55" t="s">
        <v>93</v>
      </c>
      <c r="AC65" s="51" t="s">
        <v>759</v>
      </c>
      <c r="AD65" s="51" t="s">
        <v>759</v>
      </c>
      <c r="AE65" s="51" t="s">
        <v>759</v>
      </c>
      <c r="AF65" s="51" t="s">
        <v>759</v>
      </c>
      <c r="AG65" s="51" t="s">
        <v>759</v>
      </c>
      <c r="AH65" s="51" t="s">
        <v>759</v>
      </c>
      <c r="AI65" s="50" t="s">
        <v>759</v>
      </c>
      <c r="AJ65" s="50" t="s">
        <v>759</v>
      </c>
      <c r="AK65" s="50" t="s">
        <v>759</v>
      </c>
      <c r="AL65" s="50" t="s">
        <v>759</v>
      </c>
      <c r="AM65" s="50" t="s">
        <v>759</v>
      </c>
      <c r="AN65" s="50" t="s">
        <v>759</v>
      </c>
      <c r="AO65" s="51" t="s">
        <v>759</v>
      </c>
      <c r="AP65" s="51" t="s">
        <v>759</v>
      </c>
      <c r="AQ65" s="51" t="s">
        <v>759</v>
      </c>
      <c r="AR65" s="24" t="s">
        <v>759</v>
      </c>
      <c r="AS65" s="24" t="s">
        <v>759</v>
      </c>
      <c r="AT65" s="24" t="s">
        <v>759</v>
      </c>
      <c r="AU65" s="53" t="s">
        <v>759</v>
      </c>
      <c r="AV65" s="53" t="s">
        <v>759</v>
      </c>
      <c r="AW65" s="53" t="s">
        <v>759</v>
      </c>
      <c r="AX65" s="55" t="s">
        <v>759</v>
      </c>
      <c r="AY65" s="55" t="s">
        <v>759</v>
      </c>
      <c r="AZ65" s="55" t="s">
        <v>759</v>
      </c>
      <c r="BA65" s="55" t="s">
        <v>759</v>
      </c>
      <c r="BB65" s="55" t="s">
        <v>759</v>
      </c>
      <c r="BC65" s="55" t="s">
        <v>759</v>
      </c>
      <c r="BD65" s="55" t="s">
        <v>759</v>
      </c>
      <c r="BE65" s="54" t="s">
        <v>759</v>
      </c>
      <c r="BF65" s="54" t="s">
        <v>759</v>
      </c>
      <c r="BG65" s="54" t="s">
        <v>759</v>
      </c>
    </row>
    <row r="66" spans="1:59" ht="409.5" customHeight="1" x14ac:dyDescent="0.25">
      <c r="A66" s="12" t="s">
        <v>201</v>
      </c>
      <c r="B66" s="127" t="s">
        <v>93</v>
      </c>
      <c r="C66" s="127" t="s">
        <v>93</v>
      </c>
      <c r="D66" s="127" t="s">
        <v>93</v>
      </c>
      <c r="E66" s="13" t="s">
        <v>87</v>
      </c>
      <c r="F66" s="25" t="s">
        <v>221</v>
      </c>
      <c r="G66" s="25" t="s">
        <v>6</v>
      </c>
      <c r="H66" s="25" t="s">
        <v>5</v>
      </c>
      <c r="I66" s="25" t="s">
        <v>257</v>
      </c>
      <c r="J66" s="25" t="s">
        <v>29</v>
      </c>
      <c r="K66" s="14" t="s">
        <v>100</v>
      </c>
      <c r="L66" s="14" t="s">
        <v>115</v>
      </c>
      <c r="M66" s="14" t="s">
        <v>305</v>
      </c>
      <c r="N66" s="14" t="s">
        <v>93</v>
      </c>
      <c r="O66" s="14" t="s">
        <v>306</v>
      </c>
      <c r="P66" s="17" t="s">
        <v>182</v>
      </c>
      <c r="Q66" s="17" t="s">
        <v>344</v>
      </c>
      <c r="R66" s="17" t="s">
        <v>349</v>
      </c>
      <c r="S66" s="15" t="s">
        <v>69</v>
      </c>
      <c r="T66" s="15" t="s">
        <v>79</v>
      </c>
      <c r="U66" s="15" t="s">
        <v>78</v>
      </c>
      <c r="V66" s="15" t="s">
        <v>398</v>
      </c>
      <c r="W66" s="40" t="s">
        <v>442</v>
      </c>
      <c r="X66" s="40" t="s">
        <v>449</v>
      </c>
      <c r="Y66" s="40" t="s">
        <v>450</v>
      </c>
      <c r="Z66" s="55" t="s">
        <v>860</v>
      </c>
      <c r="AA66" s="55" t="s">
        <v>861</v>
      </c>
      <c r="AB66" s="55" t="s">
        <v>862</v>
      </c>
      <c r="AC66" s="51" t="s">
        <v>759</v>
      </c>
      <c r="AD66" s="51" t="s">
        <v>759</v>
      </c>
      <c r="AE66" s="51" t="s">
        <v>759</v>
      </c>
      <c r="AF66" s="51" t="s">
        <v>759</v>
      </c>
      <c r="AG66" s="51" t="s">
        <v>759</v>
      </c>
      <c r="AH66" s="51" t="s">
        <v>759</v>
      </c>
      <c r="AI66" s="50" t="s">
        <v>760</v>
      </c>
      <c r="AJ66" s="50" t="s">
        <v>761</v>
      </c>
      <c r="AK66" s="50" t="s">
        <v>763</v>
      </c>
      <c r="AL66" s="50" t="s">
        <v>974</v>
      </c>
      <c r="AM66" s="50" t="s">
        <v>972</v>
      </c>
      <c r="AN66" s="50" t="s">
        <v>973</v>
      </c>
      <c r="AO66" s="51" t="s">
        <v>759</v>
      </c>
      <c r="AP66" s="51" t="s">
        <v>759</v>
      </c>
      <c r="AQ66" s="51" t="s">
        <v>759</v>
      </c>
      <c r="AR66" s="24" t="s">
        <v>759</v>
      </c>
      <c r="AS66" s="24" t="s">
        <v>759</v>
      </c>
      <c r="AT66" s="24" t="s">
        <v>759</v>
      </c>
      <c r="AU66" s="53" t="s">
        <v>764</v>
      </c>
      <c r="AV66" s="53" t="s">
        <v>765</v>
      </c>
      <c r="AW66" s="53" t="s">
        <v>766</v>
      </c>
      <c r="AX66" s="55" t="s">
        <v>759</v>
      </c>
      <c r="AY66" s="55" t="s">
        <v>759</v>
      </c>
      <c r="AZ66" s="55" t="s">
        <v>759</v>
      </c>
      <c r="BA66" s="55" t="s">
        <v>759</v>
      </c>
      <c r="BB66" s="55" t="s">
        <v>759</v>
      </c>
      <c r="BC66" s="55" t="s">
        <v>759</v>
      </c>
      <c r="BD66" s="55" t="s">
        <v>759</v>
      </c>
      <c r="BE66" s="54" t="str">
        <f>'PTEA 2020-2023'!A4</f>
        <v xml:space="preserve"> 1. Educación Ambiental para la adopción de la gestión integral de los residuos solidos entre los Sanantoniunos</v>
      </c>
      <c r="BF66" s="54" t="str">
        <f>'PTEA 2020-2023'!B4</f>
        <v>2. Comunidad empoderada en la Gestión Integral de los residuos sólidos aprovechables.</v>
      </c>
      <c r="BG66" s="54"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67" spans="1:59" ht="409.5" customHeight="1" x14ac:dyDescent="0.25">
      <c r="A67" s="12" t="s">
        <v>201</v>
      </c>
      <c r="B67" s="127" t="s">
        <v>93</v>
      </c>
      <c r="C67" s="127" t="s">
        <v>93</v>
      </c>
      <c r="D67" s="127" t="s">
        <v>93</v>
      </c>
      <c r="E67" s="13" t="s">
        <v>87</v>
      </c>
      <c r="F67" s="25" t="s">
        <v>221</v>
      </c>
      <c r="G67" s="25" t="s">
        <v>6</v>
      </c>
      <c r="H67" s="25" t="s">
        <v>5</v>
      </c>
      <c r="I67" s="25" t="s">
        <v>257</v>
      </c>
      <c r="J67" s="25" t="s">
        <v>287</v>
      </c>
      <c r="K67" s="14" t="s">
        <v>114</v>
      </c>
      <c r="L67" s="14" t="s">
        <v>98</v>
      </c>
      <c r="M67" s="14" t="s">
        <v>299</v>
      </c>
      <c r="N67" s="14" t="s">
        <v>300</v>
      </c>
      <c r="O67" s="14" t="s">
        <v>301</v>
      </c>
      <c r="P67" s="17" t="s">
        <v>181</v>
      </c>
      <c r="Q67" s="17" t="s">
        <v>344</v>
      </c>
      <c r="R67" s="17" t="s">
        <v>347</v>
      </c>
      <c r="S67" s="15" t="s">
        <v>52</v>
      </c>
      <c r="T67" s="15" t="s">
        <v>53</v>
      </c>
      <c r="U67" s="15" t="s">
        <v>57</v>
      </c>
      <c r="V67" s="15" t="s">
        <v>396</v>
      </c>
      <c r="W67" s="40" t="s">
        <v>442</v>
      </c>
      <c r="X67" s="40" t="s">
        <v>447</v>
      </c>
      <c r="Y67" s="40" t="s">
        <v>596</v>
      </c>
      <c r="Z67" s="55" t="s">
        <v>860</v>
      </c>
      <c r="AA67" s="55" t="s">
        <v>861</v>
      </c>
      <c r="AB67" s="55" t="s">
        <v>862</v>
      </c>
      <c r="AC67" s="51" t="s">
        <v>442</v>
      </c>
      <c r="AD67" s="51" t="s">
        <v>449</v>
      </c>
      <c r="AE67" s="51" t="s">
        <v>450</v>
      </c>
      <c r="AF67" s="51" t="s">
        <v>759</v>
      </c>
      <c r="AG67" s="51" t="s">
        <v>759</v>
      </c>
      <c r="AH67" s="51" t="s">
        <v>759</v>
      </c>
      <c r="AI67" s="50" t="s">
        <v>760</v>
      </c>
      <c r="AJ67" s="50" t="s">
        <v>767</v>
      </c>
      <c r="AK67" s="50" t="s">
        <v>768</v>
      </c>
      <c r="AL67" s="50" t="s">
        <v>759</v>
      </c>
      <c r="AM67" s="50" t="s">
        <v>759</v>
      </c>
      <c r="AN67" s="50" t="s">
        <v>759</v>
      </c>
      <c r="AO67" s="51" t="s">
        <v>759</v>
      </c>
      <c r="AP67" s="51" t="s">
        <v>759</v>
      </c>
      <c r="AQ67" s="51" t="s">
        <v>759</v>
      </c>
      <c r="AR67" s="24" t="s">
        <v>759</v>
      </c>
      <c r="AS67" s="24" t="s">
        <v>759</v>
      </c>
      <c r="AT67" s="24" t="s">
        <v>759</v>
      </c>
      <c r="AU67" s="53" t="s">
        <v>764</v>
      </c>
      <c r="AV67" s="53" t="s">
        <v>765</v>
      </c>
      <c r="AW67" s="53" t="s">
        <v>769</v>
      </c>
      <c r="AX67" s="55" t="s">
        <v>759</v>
      </c>
      <c r="AY67" s="55" t="s">
        <v>759</v>
      </c>
      <c r="AZ67" s="55" t="s">
        <v>759</v>
      </c>
      <c r="BA67" s="55" t="s">
        <v>759</v>
      </c>
      <c r="BB67" s="55" t="s">
        <v>759</v>
      </c>
      <c r="BC67" s="55" t="s">
        <v>759</v>
      </c>
      <c r="BD67" s="55" t="s">
        <v>759</v>
      </c>
      <c r="BE67" s="54" t="str">
        <f>'PTEA 2020-2023'!A5</f>
        <v xml:space="preserve"> 1. Educación Ambiental para la adopción de la gestión integral de los residuos solidos entre los Sanantoniunos</v>
      </c>
      <c r="BF67" s="54" t="str">
        <f>'PTEA 2020-2023'!B5</f>
        <v>2. Comunidad empoderada en la Gestión Integral de los residuos sólidos aprovechables.</v>
      </c>
      <c r="BG67" s="54" t="str">
        <f>'PTEA 2020-2023'!C5</f>
        <v>Realizar siete (7) jornadas de socialización de las rutas selectivas y horarios de recolección, con el sector urbano y rural del municipio, durante la vigencia del Plan.</v>
      </c>
    </row>
    <row r="68" spans="1:59" ht="409.5" customHeight="1" x14ac:dyDescent="0.25">
      <c r="A68" s="12" t="s">
        <v>201</v>
      </c>
      <c r="B68" s="127" t="s">
        <v>93</v>
      </c>
      <c r="C68" s="127" t="s">
        <v>93</v>
      </c>
      <c r="D68" s="127" t="s">
        <v>93</v>
      </c>
      <c r="E68" s="13" t="s">
        <v>87</v>
      </c>
      <c r="F68" s="25" t="s">
        <v>221</v>
      </c>
      <c r="G68" s="25" t="s">
        <v>6</v>
      </c>
      <c r="H68" s="25" t="s">
        <v>5</v>
      </c>
      <c r="I68" s="25" t="s">
        <v>257</v>
      </c>
      <c r="J68" s="25" t="s">
        <v>287</v>
      </c>
      <c r="K68" s="14" t="s">
        <v>114</v>
      </c>
      <c r="L68" s="14" t="s">
        <v>98</v>
      </c>
      <c r="M68" s="14" t="s">
        <v>299</v>
      </c>
      <c r="N68" s="14" t="s">
        <v>300</v>
      </c>
      <c r="O68" s="14" t="s">
        <v>301</v>
      </c>
      <c r="P68" s="17" t="s">
        <v>181</v>
      </c>
      <c r="Q68" s="17" t="s">
        <v>344</v>
      </c>
      <c r="R68" s="17" t="s">
        <v>347</v>
      </c>
      <c r="S68" s="15" t="s">
        <v>52</v>
      </c>
      <c r="T68" s="15" t="s">
        <v>53</v>
      </c>
      <c r="U68" s="15" t="s">
        <v>57</v>
      </c>
      <c r="V68" s="15" t="s">
        <v>396</v>
      </c>
      <c r="W68" s="40" t="s">
        <v>442</v>
      </c>
      <c r="X68" s="40" t="s">
        <v>447</v>
      </c>
      <c r="Y68" s="40" t="s">
        <v>596</v>
      </c>
      <c r="Z68" s="55" t="s">
        <v>887</v>
      </c>
      <c r="AA68" s="55" t="s">
        <v>888</v>
      </c>
      <c r="AB68" s="55" t="s">
        <v>889</v>
      </c>
      <c r="AC68" s="51" t="s">
        <v>759</v>
      </c>
      <c r="AD68" s="51" t="s">
        <v>759</v>
      </c>
      <c r="AE68" s="51" t="s">
        <v>759</v>
      </c>
      <c r="AF68" s="51" t="s">
        <v>759</v>
      </c>
      <c r="AG68" s="51" t="s">
        <v>759</v>
      </c>
      <c r="AH68" s="51" t="s">
        <v>759</v>
      </c>
      <c r="AI68" s="50" t="s">
        <v>759</v>
      </c>
      <c r="AJ68" s="50" t="s">
        <v>759</v>
      </c>
      <c r="AK68" s="50" t="s">
        <v>759</v>
      </c>
      <c r="AL68" s="50" t="s">
        <v>759</v>
      </c>
      <c r="AM68" s="50" t="s">
        <v>759</v>
      </c>
      <c r="AN68" s="50" t="s">
        <v>759</v>
      </c>
      <c r="AO68" s="51" t="s">
        <v>759</v>
      </c>
      <c r="AP68" s="51" t="s">
        <v>759</v>
      </c>
      <c r="AQ68" s="51" t="s">
        <v>759</v>
      </c>
      <c r="AR68" s="24" t="s">
        <v>759</v>
      </c>
      <c r="AS68" s="24" t="s">
        <v>759</v>
      </c>
      <c r="AT68" s="24" t="s">
        <v>759</v>
      </c>
      <c r="AU68" s="53" t="s">
        <v>770</v>
      </c>
      <c r="AV68" s="53" t="s">
        <v>771</v>
      </c>
      <c r="AW68" s="53" t="s">
        <v>772</v>
      </c>
      <c r="AX68" s="55" t="s">
        <v>759</v>
      </c>
      <c r="AY68" s="55" t="s">
        <v>759</v>
      </c>
      <c r="AZ68" s="55" t="s">
        <v>759</v>
      </c>
      <c r="BA68" s="55" t="s">
        <v>759</v>
      </c>
      <c r="BB68" s="55" t="s">
        <v>759</v>
      </c>
      <c r="BC68" s="55" t="s">
        <v>759</v>
      </c>
      <c r="BD68" s="55" t="s">
        <v>759</v>
      </c>
      <c r="BE68" s="54" t="str">
        <f>'PTEA 2020-2023'!A6</f>
        <v xml:space="preserve"> 1. Educación Ambiental para la adopción de la gestión integral de los residuos solidos entre los Sanantoniunos</v>
      </c>
      <c r="BF68" s="54" t="str">
        <f>'PTEA 2020-2023'!B6</f>
        <v>2. Comunidad empoderada en la Gestión Integral de los residuos sólidos aprovechables.</v>
      </c>
      <c r="BG68" s="54" t="str">
        <f>'PTEA 2020-2023'!C6</f>
        <v>Apoyar la formulación de por lo menos un (1) proyecto ciudadano de educación ambiental orientado en el manejo de los residuos sólidos y/o liquidos, durante la vigencia del Plan.</v>
      </c>
    </row>
    <row r="69" spans="1:59" ht="351" customHeight="1" x14ac:dyDescent="0.25">
      <c r="A69" s="12" t="s">
        <v>201</v>
      </c>
      <c r="B69" s="127" t="s">
        <v>93</v>
      </c>
      <c r="C69" s="127" t="s">
        <v>93</v>
      </c>
      <c r="D69" s="127" t="s">
        <v>93</v>
      </c>
      <c r="E69" s="13" t="s">
        <v>87</v>
      </c>
      <c r="F69" s="25" t="s">
        <v>221</v>
      </c>
      <c r="G69" s="25" t="s">
        <v>6</v>
      </c>
      <c r="H69" s="25" t="s">
        <v>5</v>
      </c>
      <c r="I69" s="25" t="s">
        <v>257</v>
      </c>
      <c r="J69" s="25" t="s">
        <v>29</v>
      </c>
      <c r="K69" s="14" t="s">
        <v>126</v>
      </c>
      <c r="L69" s="14" t="s">
        <v>99</v>
      </c>
      <c r="M69" s="14" t="s">
        <v>302</v>
      </c>
      <c r="N69" s="14" t="s">
        <v>303</v>
      </c>
      <c r="O69" s="14" t="s">
        <v>304</v>
      </c>
      <c r="P69" s="17" t="s">
        <v>196</v>
      </c>
      <c r="Q69" s="17" t="s">
        <v>344</v>
      </c>
      <c r="R69" s="17" t="s">
        <v>348</v>
      </c>
      <c r="S69" s="15" t="s">
        <v>52</v>
      </c>
      <c r="T69" s="15" t="s">
        <v>62</v>
      </c>
      <c r="U69" s="15" t="s">
        <v>67</v>
      </c>
      <c r="V69" s="15" t="s">
        <v>397</v>
      </c>
      <c r="W69" s="40" t="s">
        <v>442</v>
      </c>
      <c r="X69" s="40" t="s">
        <v>449</v>
      </c>
      <c r="Y69" s="40" t="s">
        <v>450</v>
      </c>
      <c r="Z69" s="55" t="s">
        <v>860</v>
      </c>
      <c r="AA69" s="55" t="s">
        <v>861</v>
      </c>
      <c r="AB69" s="55" t="s">
        <v>862</v>
      </c>
      <c r="AC69" s="51" t="s">
        <v>759</v>
      </c>
      <c r="AD69" s="51" t="s">
        <v>759</v>
      </c>
      <c r="AE69" s="51" t="s">
        <v>759</v>
      </c>
      <c r="AF69" s="51" t="s">
        <v>759</v>
      </c>
      <c r="AG69" s="51" t="s">
        <v>759</v>
      </c>
      <c r="AH69" s="51" t="s">
        <v>759</v>
      </c>
      <c r="AI69" s="50" t="s">
        <v>777</v>
      </c>
      <c r="AJ69" s="50" t="s">
        <v>778</v>
      </c>
      <c r="AK69" s="50" t="s">
        <v>779</v>
      </c>
      <c r="AL69" s="50" t="s">
        <v>759</v>
      </c>
      <c r="AM69" s="50" t="s">
        <v>759</v>
      </c>
      <c r="AN69" s="50" t="s">
        <v>759</v>
      </c>
      <c r="AO69" s="51" t="s">
        <v>759</v>
      </c>
      <c r="AP69" s="51" t="s">
        <v>759</v>
      </c>
      <c r="AQ69" s="51" t="s">
        <v>759</v>
      </c>
      <c r="AR69" s="24" t="s">
        <v>759</v>
      </c>
      <c r="AS69" s="24" t="s">
        <v>759</v>
      </c>
      <c r="AT69" s="24" t="s">
        <v>759</v>
      </c>
      <c r="AU69" s="53" t="s">
        <v>759</v>
      </c>
      <c r="AV69" s="53" t="s">
        <v>759</v>
      </c>
      <c r="AW69" s="53" t="s">
        <v>759</v>
      </c>
      <c r="AX69" s="55" t="s">
        <v>759</v>
      </c>
      <c r="AY69" s="55" t="s">
        <v>759</v>
      </c>
      <c r="AZ69" s="55" t="s">
        <v>759</v>
      </c>
      <c r="BA69" s="55" t="s">
        <v>759</v>
      </c>
      <c r="BB69" s="55" t="s">
        <v>759</v>
      </c>
      <c r="BC69" s="55" t="s">
        <v>759</v>
      </c>
      <c r="BD69" s="55" t="s">
        <v>759</v>
      </c>
      <c r="BE69" s="54" t="str">
        <f>'PTEA 2020-2023'!A8</f>
        <v xml:space="preserve"> 1. Educación Ambiental para la adopción de la gestión integral de los residuos solidos entre los Sanantoniunos</v>
      </c>
      <c r="BF69" s="54" t="str">
        <f>'PTEA 2020-2023'!B8</f>
        <v>2. Comunidad empoderada en la Gestión Integral de los residuos sólidos aprovechables.</v>
      </c>
      <c r="BG69" s="54" t="str">
        <f>'PTEA 2020-2023'!C8</f>
        <v>Desarrollar por lo menos nueve (9) jornadas de reciclatón de recolección de residuos sólidos aprovechables, como cartón, vidrio, plástico, botellas tipo PET, metal entre otros, durante el cuatrienio..</v>
      </c>
    </row>
    <row r="70" spans="1:59" ht="361.5" customHeight="1" x14ac:dyDescent="0.25">
      <c r="A70" s="12" t="s">
        <v>201</v>
      </c>
      <c r="B70" s="127" t="s">
        <v>93</v>
      </c>
      <c r="C70" s="127" t="s">
        <v>93</v>
      </c>
      <c r="D70" s="127" t="s">
        <v>93</v>
      </c>
      <c r="E70" s="13" t="s">
        <v>87</v>
      </c>
      <c r="F70" s="25" t="s">
        <v>221</v>
      </c>
      <c r="G70" s="25" t="s">
        <v>6</v>
      </c>
      <c r="H70" s="25" t="s">
        <v>5</v>
      </c>
      <c r="I70" s="25" t="s">
        <v>257</v>
      </c>
      <c r="J70" s="25" t="s">
        <v>29</v>
      </c>
      <c r="K70" s="14" t="s">
        <v>126</v>
      </c>
      <c r="L70" s="14" t="s">
        <v>99</v>
      </c>
      <c r="M70" s="14" t="s">
        <v>302</v>
      </c>
      <c r="N70" s="14" t="s">
        <v>303</v>
      </c>
      <c r="O70" s="14" t="s">
        <v>304</v>
      </c>
      <c r="P70" s="17" t="s">
        <v>196</v>
      </c>
      <c r="Q70" s="17" t="s">
        <v>344</v>
      </c>
      <c r="R70" s="17" t="s">
        <v>348</v>
      </c>
      <c r="S70" s="15" t="s">
        <v>52</v>
      </c>
      <c r="T70" s="15" t="s">
        <v>62</v>
      </c>
      <c r="U70" s="15" t="s">
        <v>67</v>
      </c>
      <c r="V70" s="15" t="s">
        <v>397</v>
      </c>
      <c r="W70" s="40" t="s">
        <v>442</v>
      </c>
      <c r="X70" s="40" t="s">
        <v>449</v>
      </c>
      <c r="Y70" s="40" t="s">
        <v>450</v>
      </c>
      <c r="Z70" s="55" t="s">
        <v>868</v>
      </c>
      <c r="AA70" s="55" t="s">
        <v>877</v>
      </c>
      <c r="AB70" s="55" t="s">
        <v>881</v>
      </c>
      <c r="AC70" s="51" t="s">
        <v>759</v>
      </c>
      <c r="AD70" s="51" t="s">
        <v>759</v>
      </c>
      <c r="AE70" s="51" t="s">
        <v>759</v>
      </c>
      <c r="AF70" s="51" t="s">
        <v>759</v>
      </c>
      <c r="AG70" s="51" t="s">
        <v>759</v>
      </c>
      <c r="AH70" s="51" t="s">
        <v>759</v>
      </c>
      <c r="AI70" s="50" t="s">
        <v>759</v>
      </c>
      <c r="AJ70" s="50" t="s">
        <v>759</v>
      </c>
      <c r="AK70" s="50" t="s">
        <v>759</v>
      </c>
      <c r="AL70" s="50" t="s">
        <v>759</v>
      </c>
      <c r="AM70" s="50" t="s">
        <v>759</v>
      </c>
      <c r="AN70" s="50" t="s">
        <v>759</v>
      </c>
      <c r="AO70" s="51" t="s">
        <v>759</v>
      </c>
      <c r="AP70" s="51" t="s">
        <v>759</v>
      </c>
      <c r="AQ70" s="51" t="s">
        <v>759</v>
      </c>
      <c r="AR70" s="24" t="s">
        <v>780</v>
      </c>
      <c r="AS70" s="24" t="s">
        <v>781</v>
      </c>
      <c r="AT70" s="24" t="s">
        <v>782</v>
      </c>
      <c r="AU70" s="53" t="s">
        <v>783</v>
      </c>
      <c r="AV70" s="53" t="s">
        <v>784</v>
      </c>
      <c r="AW70" s="53" t="s">
        <v>785</v>
      </c>
      <c r="AX70" s="55" t="s">
        <v>759</v>
      </c>
      <c r="AY70" s="55" t="s">
        <v>759</v>
      </c>
      <c r="AZ70" s="55" t="s">
        <v>759</v>
      </c>
      <c r="BA70" s="55" t="s">
        <v>759</v>
      </c>
      <c r="BB70" s="55" t="s">
        <v>759</v>
      </c>
      <c r="BC70" s="55" t="s">
        <v>759</v>
      </c>
      <c r="BD70" s="55" t="s">
        <v>759</v>
      </c>
      <c r="BE70" s="54" t="str">
        <f>'PTEA 2020-2023'!A9</f>
        <v xml:space="preserve"> 1. Educación Ambiental para la adopción de la gestión integral de los residuos solidos entre los Sanantoniunos</v>
      </c>
      <c r="BF70" s="54" t="str">
        <f>'PTEA 2020-2023'!B9</f>
        <v>3. Comunidad empoderada en la Gestión Integral de residuos peligrosos.</v>
      </c>
      <c r="BG70" s="54" t="str">
        <f>'PTEA 2020-2023'!C9</f>
        <v>Realizar como mínimo tres (3) capacitaciones a productores agrícolas y pecuarios en manejo adecuado y disposición de residuos peligrosos, durante la vigencia del Plan.</v>
      </c>
    </row>
    <row r="71" spans="1:59" ht="339" customHeight="1" x14ac:dyDescent="0.25">
      <c r="A71" s="12" t="s">
        <v>201</v>
      </c>
      <c r="B71" s="127" t="s">
        <v>93</v>
      </c>
      <c r="C71" s="127" t="s">
        <v>93</v>
      </c>
      <c r="D71" s="127" t="s">
        <v>93</v>
      </c>
      <c r="E71" s="13" t="s">
        <v>87</v>
      </c>
      <c r="F71" s="25" t="s">
        <v>221</v>
      </c>
      <c r="G71" s="25" t="s">
        <v>6</v>
      </c>
      <c r="H71" s="25" t="s">
        <v>5</v>
      </c>
      <c r="I71" s="25" t="s">
        <v>257</v>
      </c>
      <c r="J71" s="25" t="s">
        <v>29</v>
      </c>
      <c r="K71" s="14" t="s">
        <v>126</v>
      </c>
      <c r="L71" s="14" t="s">
        <v>99</v>
      </c>
      <c r="M71" s="14" t="s">
        <v>302</v>
      </c>
      <c r="N71" s="14" t="s">
        <v>303</v>
      </c>
      <c r="O71" s="14" t="s">
        <v>304</v>
      </c>
      <c r="P71" s="17" t="s">
        <v>196</v>
      </c>
      <c r="Q71" s="17" t="s">
        <v>344</v>
      </c>
      <c r="R71" s="17" t="s">
        <v>348</v>
      </c>
      <c r="S71" s="15" t="s">
        <v>52</v>
      </c>
      <c r="T71" s="15" t="s">
        <v>62</v>
      </c>
      <c r="U71" s="15" t="s">
        <v>67</v>
      </c>
      <c r="V71" s="15" t="s">
        <v>397</v>
      </c>
      <c r="W71" s="40" t="s">
        <v>442</v>
      </c>
      <c r="X71" s="40" t="s">
        <v>449</v>
      </c>
      <c r="Y71" s="40" t="s">
        <v>450</v>
      </c>
      <c r="Z71" s="55" t="s">
        <v>868</v>
      </c>
      <c r="AA71" s="55" t="s">
        <v>877</v>
      </c>
      <c r="AB71" s="55" t="s">
        <v>881</v>
      </c>
      <c r="AC71" s="51" t="s">
        <v>759</v>
      </c>
      <c r="AD71" s="51" t="s">
        <v>759</v>
      </c>
      <c r="AE71" s="51" t="s">
        <v>759</v>
      </c>
      <c r="AF71" s="51" t="s">
        <v>759</v>
      </c>
      <c r="AG71" s="51" t="s">
        <v>759</v>
      </c>
      <c r="AH71" s="51" t="s">
        <v>759</v>
      </c>
      <c r="AI71" s="50" t="s">
        <v>786</v>
      </c>
      <c r="AJ71" s="50" t="s">
        <v>787</v>
      </c>
      <c r="AK71" s="50" t="s">
        <v>788</v>
      </c>
      <c r="AL71" s="50" t="s">
        <v>759</v>
      </c>
      <c r="AM71" s="50" t="s">
        <v>759</v>
      </c>
      <c r="AN71" s="50" t="s">
        <v>759</v>
      </c>
      <c r="AO71" s="51" t="s">
        <v>759</v>
      </c>
      <c r="AP71" s="51" t="s">
        <v>759</v>
      </c>
      <c r="AQ71" s="51" t="s">
        <v>759</v>
      </c>
      <c r="AR71" s="24" t="s">
        <v>780</v>
      </c>
      <c r="AS71" s="24" t="s">
        <v>781</v>
      </c>
      <c r="AT71" s="24" t="s">
        <v>789</v>
      </c>
      <c r="AU71" s="53" t="s">
        <v>770</v>
      </c>
      <c r="AV71" s="53" t="s">
        <v>771</v>
      </c>
      <c r="AW71" s="53" t="s">
        <v>790</v>
      </c>
      <c r="AX71" s="55" t="s">
        <v>759</v>
      </c>
      <c r="AY71" s="55" t="s">
        <v>759</v>
      </c>
      <c r="AZ71" s="55" t="s">
        <v>759</v>
      </c>
      <c r="BA71" s="55" t="s">
        <v>759</v>
      </c>
      <c r="BB71" s="55" t="s">
        <v>759</v>
      </c>
      <c r="BC71" s="55" t="s">
        <v>759</v>
      </c>
      <c r="BD71" s="55" t="s">
        <v>759</v>
      </c>
      <c r="BE71" s="54" t="str">
        <f>'PTEA 2020-2023'!A10</f>
        <v xml:space="preserve"> 1. Educación Ambiental para la adopción de la gestión integral de los residuos solidos entre los Sanantoniunos</v>
      </c>
      <c r="BF71" s="54" t="str">
        <f>'PTEA 2020-2023'!B10</f>
        <v>3. Comunidad empoderada en la Gestión Integral de residuos peligrosos.</v>
      </c>
      <c r="BG71" s="54" t="str">
        <f>'PTEA 2020-2023'!C10</f>
        <v>Desarrollar por lo menos una (1) jornada anual de recolección de residuos de envases de agroquímicos.</v>
      </c>
    </row>
    <row r="72" spans="1:59" ht="339" customHeight="1" x14ac:dyDescent="0.25">
      <c r="A72" s="12" t="s">
        <v>201</v>
      </c>
      <c r="B72" s="127" t="s">
        <v>93</v>
      </c>
      <c r="C72" s="127" t="s">
        <v>93</v>
      </c>
      <c r="D72" s="127" t="s">
        <v>93</v>
      </c>
      <c r="E72" s="13" t="s">
        <v>87</v>
      </c>
      <c r="F72" s="25" t="s">
        <v>221</v>
      </c>
      <c r="G72" s="25" t="s">
        <v>6</v>
      </c>
      <c r="H72" s="25" t="s">
        <v>5</v>
      </c>
      <c r="I72" s="25" t="s">
        <v>257</v>
      </c>
      <c r="J72" s="25" t="s">
        <v>29</v>
      </c>
      <c r="K72" s="14" t="s">
        <v>126</v>
      </c>
      <c r="L72" s="14" t="s">
        <v>99</v>
      </c>
      <c r="M72" s="14" t="s">
        <v>302</v>
      </c>
      <c r="N72" s="14" t="s">
        <v>303</v>
      </c>
      <c r="O72" s="14" t="s">
        <v>304</v>
      </c>
      <c r="P72" s="17" t="s">
        <v>196</v>
      </c>
      <c r="Q72" s="17" t="s">
        <v>344</v>
      </c>
      <c r="R72" s="17" t="s">
        <v>348</v>
      </c>
      <c r="S72" s="15" t="s">
        <v>52</v>
      </c>
      <c r="T72" s="15" t="s">
        <v>62</v>
      </c>
      <c r="U72" s="15" t="s">
        <v>67</v>
      </c>
      <c r="V72" s="15" t="s">
        <v>397</v>
      </c>
      <c r="W72" s="40" t="s">
        <v>442</v>
      </c>
      <c r="X72" s="40" t="s">
        <v>449</v>
      </c>
      <c r="Y72" s="40" t="s">
        <v>450</v>
      </c>
      <c r="Z72" s="55" t="s">
        <v>868</v>
      </c>
      <c r="AA72" s="55" t="s">
        <v>877</v>
      </c>
      <c r="AB72" s="55" t="s">
        <v>881</v>
      </c>
      <c r="AC72" s="51" t="s">
        <v>759</v>
      </c>
      <c r="AD72" s="51" t="s">
        <v>759</v>
      </c>
      <c r="AE72" s="51" t="s">
        <v>759</v>
      </c>
      <c r="AF72" s="51" t="s">
        <v>759</v>
      </c>
      <c r="AG72" s="51" t="s">
        <v>759</v>
      </c>
      <c r="AH72" s="51" t="s">
        <v>759</v>
      </c>
      <c r="AI72" s="50" t="s">
        <v>791</v>
      </c>
      <c r="AJ72" s="50" t="s">
        <v>792</v>
      </c>
      <c r="AK72" s="50" t="s">
        <v>793</v>
      </c>
      <c r="AL72" s="50" t="s">
        <v>759</v>
      </c>
      <c r="AM72" s="50" t="s">
        <v>759</v>
      </c>
      <c r="AN72" s="50" t="s">
        <v>759</v>
      </c>
      <c r="AO72" s="51" t="s">
        <v>759</v>
      </c>
      <c r="AP72" s="51" t="s">
        <v>759</v>
      </c>
      <c r="AQ72" s="51" t="s">
        <v>759</v>
      </c>
      <c r="AR72" s="24" t="s">
        <v>759</v>
      </c>
      <c r="AS72" s="24" t="s">
        <v>759</v>
      </c>
      <c r="AT72" s="24" t="s">
        <v>759</v>
      </c>
      <c r="AU72" s="53" t="s">
        <v>759</v>
      </c>
      <c r="AV72" s="53" t="s">
        <v>759</v>
      </c>
      <c r="AW72" s="53" t="s">
        <v>759</v>
      </c>
      <c r="AX72" s="55" t="s">
        <v>759</v>
      </c>
      <c r="AY72" s="55" t="s">
        <v>759</v>
      </c>
      <c r="AZ72" s="55" t="s">
        <v>759</v>
      </c>
      <c r="BA72" s="55" t="s">
        <v>759</v>
      </c>
      <c r="BB72" s="55" t="s">
        <v>759</v>
      </c>
      <c r="BC72" s="55" t="s">
        <v>759</v>
      </c>
      <c r="BD72" s="55" t="s">
        <v>759</v>
      </c>
      <c r="BE72" s="54" t="str">
        <f>'PTEA 2020-2023'!A11</f>
        <v xml:space="preserve"> 1. Educación Ambiental para la adopción de la gestión integral de los residuos solidos entre los Sanantoniunos</v>
      </c>
      <c r="BF72" s="54" t="str">
        <f>'PTEA 2020-2023'!B11</f>
        <v>4. Comunidad empoderada en la Gestión Integral de residuos especiales.</v>
      </c>
      <c r="BG72" s="54" t="str">
        <f>'PTEA 2020-2023'!C11</f>
        <v>Desarrollar por lo menos una (1) jornada anual de recolección de  Residuos de Aparatos Eléctricos y Electrónicos (RAEEs), entre otros.</v>
      </c>
    </row>
    <row r="73" spans="1:59" ht="342" customHeight="1" x14ac:dyDescent="0.25">
      <c r="A73" s="12" t="s">
        <v>201</v>
      </c>
      <c r="B73" s="127" t="s">
        <v>93</v>
      </c>
      <c r="C73" s="127" t="s">
        <v>93</v>
      </c>
      <c r="D73" s="127" t="s">
        <v>93</v>
      </c>
      <c r="E73" s="13" t="s">
        <v>87</v>
      </c>
      <c r="F73" s="25" t="s">
        <v>221</v>
      </c>
      <c r="G73" s="25" t="s">
        <v>6</v>
      </c>
      <c r="H73" s="25" t="s">
        <v>5</v>
      </c>
      <c r="I73" s="25" t="s">
        <v>257</v>
      </c>
      <c r="J73" s="25" t="s">
        <v>29</v>
      </c>
      <c r="K73" s="14" t="s">
        <v>100</v>
      </c>
      <c r="L73" s="14" t="s">
        <v>115</v>
      </c>
      <c r="M73" s="14" t="s">
        <v>305</v>
      </c>
      <c r="N73" s="14" t="s">
        <v>93</v>
      </c>
      <c r="O73" s="14" t="s">
        <v>306</v>
      </c>
      <c r="P73" s="17" t="s">
        <v>182</v>
      </c>
      <c r="Q73" s="17" t="s">
        <v>344</v>
      </c>
      <c r="R73" s="17" t="s">
        <v>349</v>
      </c>
      <c r="S73" s="15" t="s">
        <v>69</v>
      </c>
      <c r="T73" s="15" t="s">
        <v>79</v>
      </c>
      <c r="U73" s="15" t="s">
        <v>78</v>
      </c>
      <c r="V73" s="15" t="s">
        <v>398</v>
      </c>
      <c r="W73" s="40" t="s">
        <v>513</v>
      </c>
      <c r="X73" s="40" t="s">
        <v>514</v>
      </c>
      <c r="Y73" s="40" t="s">
        <v>515</v>
      </c>
      <c r="Z73" s="55" t="s">
        <v>860</v>
      </c>
      <c r="AA73" s="55" t="s">
        <v>861</v>
      </c>
      <c r="AB73" s="55" t="s">
        <v>862</v>
      </c>
      <c r="AC73" s="51" t="s">
        <v>759</v>
      </c>
      <c r="AD73" s="51" t="s">
        <v>759</v>
      </c>
      <c r="AE73" s="51" t="s">
        <v>759</v>
      </c>
      <c r="AF73" s="51" t="s">
        <v>759</v>
      </c>
      <c r="AG73" s="51" t="s">
        <v>759</v>
      </c>
      <c r="AH73" s="51" t="s">
        <v>759</v>
      </c>
      <c r="AI73" s="50" t="s">
        <v>791</v>
      </c>
      <c r="AJ73" s="50" t="s">
        <v>792</v>
      </c>
      <c r="AK73" s="50" t="s">
        <v>793</v>
      </c>
      <c r="AL73" s="50" t="s">
        <v>759</v>
      </c>
      <c r="AM73" s="50" t="s">
        <v>759</v>
      </c>
      <c r="AN73" s="50" t="s">
        <v>759</v>
      </c>
      <c r="AO73" s="51" t="s">
        <v>759</v>
      </c>
      <c r="AP73" s="51" t="s">
        <v>759</v>
      </c>
      <c r="AQ73" s="51" t="s">
        <v>759</v>
      </c>
      <c r="AR73" s="24" t="s">
        <v>759</v>
      </c>
      <c r="AS73" s="24" t="s">
        <v>759</v>
      </c>
      <c r="AT73" s="24" t="s">
        <v>759</v>
      </c>
      <c r="AU73" s="53" t="s">
        <v>759</v>
      </c>
      <c r="AV73" s="53" t="s">
        <v>759</v>
      </c>
      <c r="AW73" s="53" t="s">
        <v>759</v>
      </c>
      <c r="AX73" s="55" t="s">
        <v>759</v>
      </c>
      <c r="AY73" s="55" t="s">
        <v>759</v>
      </c>
      <c r="AZ73" s="55" t="s">
        <v>759</v>
      </c>
      <c r="BA73" s="55" t="s">
        <v>759</v>
      </c>
      <c r="BB73" s="55" t="s">
        <v>759</v>
      </c>
      <c r="BC73" s="55" t="s">
        <v>759</v>
      </c>
      <c r="BD73" s="55" t="s">
        <v>759</v>
      </c>
      <c r="BE73" s="54" t="str">
        <f>'PTEA 2020-2023'!A11</f>
        <v xml:space="preserve"> 1. Educación Ambiental para la adopción de la gestión integral de los residuos solidos entre los Sanantoniunos</v>
      </c>
      <c r="BF73" s="54" t="str">
        <f>'PTEA 2020-2023'!B11</f>
        <v>4. Comunidad empoderada en la Gestión Integral de residuos especiales.</v>
      </c>
      <c r="BG73" s="54" t="str">
        <f>'PTEA 2020-2023'!C11</f>
        <v>Desarrollar por lo menos una (1) jornada anual de recolección de  Residuos de Aparatos Eléctricos y Electrónicos (RAEEs), entre otros.</v>
      </c>
    </row>
    <row r="74" spans="1:59" customFormat="1" ht="327" customHeight="1" x14ac:dyDescent="0.25">
      <c r="A74" s="12" t="s">
        <v>201</v>
      </c>
      <c r="B74" s="127" t="s">
        <v>93</v>
      </c>
      <c r="C74" s="127" t="s">
        <v>93</v>
      </c>
      <c r="D74" s="127" t="s">
        <v>93</v>
      </c>
      <c r="E74" s="13" t="s">
        <v>89</v>
      </c>
      <c r="F74" s="16" t="s">
        <v>261</v>
      </c>
      <c r="G74" s="16" t="s">
        <v>6</v>
      </c>
      <c r="H74" s="16" t="s">
        <v>7</v>
      </c>
      <c r="I74" s="16" t="s">
        <v>281</v>
      </c>
      <c r="J74" s="16" t="s">
        <v>282</v>
      </c>
      <c r="K74" s="14" t="s">
        <v>156</v>
      </c>
      <c r="L74" s="14" t="s">
        <v>155</v>
      </c>
      <c r="M74" s="14" t="s">
        <v>313</v>
      </c>
      <c r="N74" s="14" t="s">
        <v>93</v>
      </c>
      <c r="O74" s="14" t="s">
        <v>314</v>
      </c>
      <c r="P74" s="17" t="s">
        <v>254</v>
      </c>
      <c r="Q74" s="17" t="s">
        <v>364</v>
      </c>
      <c r="R74" s="17" t="s">
        <v>365</v>
      </c>
      <c r="S74" s="15" t="s">
        <v>45</v>
      </c>
      <c r="T74" s="15" t="s">
        <v>50</v>
      </c>
      <c r="U74" s="15" t="s">
        <v>51</v>
      </c>
      <c r="V74" s="15" t="s">
        <v>400</v>
      </c>
      <c r="W74" s="40" t="s">
        <v>442</v>
      </c>
      <c r="X74" s="40" t="s">
        <v>443</v>
      </c>
      <c r="Y74" s="40" t="s">
        <v>444</v>
      </c>
      <c r="Z74" s="55" t="s">
        <v>93</v>
      </c>
      <c r="AA74" s="55" t="s">
        <v>93</v>
      </c>
      <c r="AB74" s="55" t="s">
        <v>93</v>
      </c>
      <c r="AC74" s="51" t="s">
        <v>759</v>
      </c>
      <c r="AD74" s="51" t="s">
        <v>759</v>
      </c>
      <c r="AE74" s="51" t="s">
        <v>759</v>
      </c>
      <c r="AF74" s="51" t="s">
        <v>759</v>
      </c>
      <c r="AG74" s="51" t="s">
        <v>759</v>
      </c>
      <c r="AH74" s="51" t="s">
        <v>759</v>
      </c>
      <c r="AI74" s="50" t="s">
        <v>759</v>
      </c>
      <c r="AJ74" s="50" t="s">
        <v>759</v>
      </c>
      <c r="AK74" s="50" t="s">
        <v>759</v>
      </c>
      <c r="AL74" s="50" t="s">
        <v>759</v>
      </c>
      <c r="AM74" s="50" t="s">
        <v>759</v>
      </c>
      <c r="AN74" s="50" t="s">
        <v>759</v>
      </c>
      <c r="AO74" s="51" t="s">
        <v>759</v>
      </c>
      <c r="AP74" s="51" t="s">
        <v>759</v>
      </c>
      <c r="AQ74" s="51" t="s">
        <v>759</v>
      </c>
      <c r="AR74" s="24" t="s">
        <v>842</v>
      </c>
      <c r="AS74" s="24" t="s">
        <v>843</v>
      </c>
      <c r="AT74" s="24" t="s">
        <v>852</v>
      </c>
      <c r="AU74" s="53" t="s">
        <v>817</v>
      </c>
      <c r="AV74" s="53" t="s">
        <v>818</v>
      </c>
      <c r="AW74" s="53" t="s">
        <v>851</v>
      </c>
      <c r="AX74" s="55" t="s">
        <v>759</v>
      </c>
      <c r="AY74" s="55" t="s">
        <v>759</v>
      </c>
      <c r="AZ74" s="55" t="s">
        <v>759</v>
      </c>
      <c r="BA74" s="55" t="s">
        <v>759</v>
      </c>
      <c r="BB74" s="55" t="s">
        <v>759</v>
      </c>
      <c r="BC74" s="55" t="s">
        <v>759</v>
      </c>
      <c r="BD74" s="55" t="s">
        <v>759</v>
      </c>
      <c r="BE74" s="54" t="str">
        <f>'PTEA 2020-2023'!A46</f>
        <v>5. Gestión del conocimiento para la Dinamización Ambiental</v>
      </c>
      <c r="BF74" s="54" t="str">
        <f>'PTEA 2020-2023'!B46</f>
        <v>7. Comunicación y Divulgación de experiencias exitosas en educación e innovación ambiental</v>
      </c>
      <c r="BG74"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75" spans="1:59" s="1" customFormat="1" ht="245.25" customHeight="1" x14ac:dyDescent="0.25">
      <c r="A75" s="12" t="s">
        <v>201</v>
      </c>
      <c r="B75" s="127" t="s">
        <v>1276</v>
      </c>
      <c r="C75" s="127" t="s">
        <v>1279</v>
      </c>
      <c r="D75" s="128" t="s">
        <v>1280</v>
      </c>
      <c r="E75" s="13" t="s">
        <v>218</v>
      </c>
      <c r="F75" s="16" t="s">
        <v>220</v>
      </c>
      <c r="G75" s="25" t="s">
        <v>6</v>
      </c>
      <c r="H75" s="25" t="s">
        <v>7</v>
      </c>
      <c r="I75" s="25" t="s">
        <v>210</v>
      </c>
      <c r="J75" s="25" t="s">
        <v>219</v>
      </c>
      <c r="K75" s="14" t="s">
        <v>102</v>
      </c>
      <c r="L75" s="14" t="s">
        <v>158</v>
      </c>
      <c r="M75" s="14" t="s">
        <v>292</v>
      </c>
      <c r="N75" s="14" t="s">
        <v>198</v>
      </c>
      <c r="O75" s="14" t="s">
        <v>291</v>
      </c>
      <c r="P75" s="17" t="s">
        <v>211</v>
      </c>
      <c r="Q75" s="17" t="s">
        <v>212</v>
      </c>
      <c r="R75" s="17" t="s">
        <v>341</v>
      </c>
      <c r="S75" s="15" t="s">
        <v>52</v>
      </c>
      <c r="T75" s="15" t="s">
        <v>62</v>
      </c>
      <c r="U75" s="15" t="s">
        <v>66</v>
      </c>
      <c r="V75" s="15" t="s">
        <v>950</v>
      </c>
      <c r="W75" s="40" t="s">
        <v>442</v>
      </c>
      <c r="X75" s="40" t="s">
        <v>447</v>
      </c>
      <c r="Y75" s="40" t="s">
        <v>596</v>
      </c>
      <c r="Z75" s="55" t="s">
        <v>868</v>
      </c>
      <c r="AA75" s="55" t="s">
        <v>877</v>
      </c>
      <c r="AB75" s="55" t="s">
        <v>880</v>
      </c>
      <c r="AC75" s="51" t="s">
        <v>759</v>
      </c>
      <c r="AD75" s="51" t="s">
        <v>759</v>
      </c>
      <c r="AE75" s="51" t="s">
        <v>759</v>
      </c>
      <c r="AF75" s="51" t="s">
        <v>759</v>
      </c>
      <c r="AG75" s="51" t="s">
        <v>759</v>
      </c>
      <c r="AH75" s="51" t="s">
        <v>759</v>
      </c>
      <c r="AI75" s="50" t="s">
        <v>759</v>
      </c>
      <c r="AJ75" s="50" t="s">
        <v>759</v>
      </c>
      <c r="AK75" s="50" t="s">
        <v>759</v>
      </c>
      <c r="AL75" s="50" t="s">
        <v>759</v>
      </c>
      <c r="AM75" s="50" t="s">
        <v>759</v>
      </c>
      <c r="AN75" s="50" t="s">
        <v>759</v>
      </c>
      <c r="AO75" s="51" t="s">
        <v>759</v>
      </c>
      <c r="AP75" s="51" t="s">
        <v>759</v>
      </c>
      <c r="AQ75" s="51" t="s">
        <v>759</v>
      </c>
      <c r="AR75" s="24" t="s">
        <v>842</v>
      </c>
      <c r="AS75" s="24" t="s">
        <v>843</v>
      </c>
      <c r="AT75" s="24" t="s">
        <v>844</v>
      </c>
      <c r="AU75" s="53" t="s">
        <v>817</v>
      </c>
      <c r="AV75" s="53" t="s">
        <v>818</v>
      </c>
      <c r="AW75" s="53" t="s">
        <v>845</v>
      </c>
      <c r="AX75" s="82" t="s">
        <v>1024</v>
      </c>
      <c r="AY75" s="83" t="s">
        <v>1025</v>
      </c>
      <c r="AZ75" s="84" t="s">
        <v>1026</v>
      </c>
      <c r="BA75" s="84" t="s">
        <v>1027</v>
      </c>
      <c r="BB75" s="83" t="s">
        <v>1028</v>
      </c>
      <c r="BC75" s="84" t="s">
        <v>1029</v>
      </c>
      <c r="BD75" s="86" t="s">
        <v>1030</v>
      </c>
      <c r="BE75" s="54" t="str">
        <f>'PTEA 2020-2023'!A35</f>
        <v>5. Gestión del conocimiento para la Dinamización Ambiental</v>
      </c>
      <c r="BF75" s="54" t="str">
        <f>'PTEA 2020-2023'!B35</f>
        <v>2. Comunidad Sanantoniuna vinculada en la Gestión Ambiental Participativa</v>
      </c>
      <c r="BG75" s="54" t="str">
        <f>'PTEA 2020-2023'!C35</f>
        <v>Generar espacios de socialización,  asesoría y seguimiento de por lo menos, una (1) iniciativa ciudadana de educación Ambiental PROCEDA, anual del PTEA Municipal.</v>
      </c>
    </row>
    <row r="76" spans="1:59" s="1" customFormat="1" ht="245.25" customHeight="1" x14ac:dyDescent="0.25">
      <c r="A76" s="12" t="s">
        <v>201</v>
      </c>
      <c r="B76" s="127" t="s">
        <v>1276</v>
      </c>
      <c r="C76" s="127" t="s">
        <v>1279</v>
      </c>
      <c r="D76" s="128" t="s">
        <v>1280</v>
      </c>
      <c r="E76" s="13" t="s">
        <v>218</v>
      </c>
      <c r="F76" s="16" t="s">
        <v>220</v>
      </c>
      <c r="G76" s="25" t="s">
        <v>6</v>
      </c>
      <c r="H76" s="25" t="s">
        <v>7</v>
      </c>
      <c r="I76" s="25" t="s">
        <v>210</v>
      </c>
      <c r="J76" s="25" t="s">
        <v>219</v>
      </c>
      <c r="K76" s="14" t="s">
        <v>102</v>
      </c>
      <c r="L76" s="14" t="s">
        <v>158</v>
      </c>
      <c r="M76" s="14" t="s">
        <v>292</v>
      </c>
      <c r="N76" s="14" t="s">
        <v>198</v>
      </c>
      <c r="O76" s="14" t="s">
        <v>291</v>
      </c>
      <c r="P76" s="17" t="s">
        <v>211</v>
      </c>
      <c r="Q76" s="17" t="s">
        <v>212</v>
      </c>
      <c r="R76" s="17" t="s">
        <v>341</v>
      </c>
      <c r="S76" s="15" t="s">
        <v>52</v>
      </c>
      <c r="T76" s="15" t="s">
        <v>62</v>
      </c>
      <c r="U76" s="15" t="s">
        <v>66</v>
      </c>
      <c r="V76" s="15" t="s">
        <v>950</v>
      </c>
      <c r="W76" s="40" t="s">
        <v>442</v>
      </c>
      <c r="X76" s="40" t="s">
        <v>447</v>
      </c>
      <c r="Y76" s="40" t="s">
        <v>596</v>
      </c>
      <c r="Z76" s="55" t="s">
        <v>868</v>
      </c>
      <c r="AA76" s="55" t="s">
        <v>877</v>
      </c>
      <c r="AB76" s="55" t="s">
        <v>880</v>
      </c>
      <c r="AC76" s="51" t="s">
        <v>759</v>
      </c>
      <c r="AD76" s="51" t="s">
        <v>759</v>
      </c>
      <c r="AE76" s="51" t="s">
        <v>759</v>
      </c>
      <c r="AF76" s="51" t="s">
        <v>759</v>
      </c>
      <c r="AG76" s="51" t="s">
        <v>759</v>
      </c>
      <c r="AH76" s="51" t="s">
        <v>759</v>
      </c>
      <c r="AI76" s="50" t="s">
        <v>759</v>
      </c>
      <c r="AJ76" s="50" t="s">
        <v>759</v>
      </c>
      <c r="AK76" s="50" t="s">
        <v>759</v>
      </c>
      <c r="AL76" s="50" t="s">
        <v>759</v>
      </c>
      <c r="AM76" s="50" t="s">
        <v>759</v>
      </c>
      <c r="AN76" s="50" t="s">
        <v>759</v>
      </c>
      <c r="AO76" s="51" t="s">
        <v>759</v>
      </c>
      <c r="AP76" s="51" t="s">
        <v>759</v>
      </c>
      <c r="AQ76" s="51" t="s">
        <v>759</v>
      </c>
      <c r="AR76" s="24" t="s">
        <v>842</v>
      </c>
      <c r="AS76" s="24" t="s">
        <v>843</v>
      </c>
      <c r="AT76" s="24" t="s">
        <v>844</v>
      </c>
      <c r="AU76" s="53" t="s">
        <v>817</v>
      </c>
      <c r="AV76" s="53" t="s">
        <v>818</v>
      </c>
      <c r="AW76" s="53" t="s">
        <v>845</v>
      </c>
      <c r="AX76" s="82" t="s">
        <v>1050</v>
      </c>
      <c r="AY76" s="83" t="s">
        <v>1025</v>
      </c>
      <c r="AZ76" s="84" t="s">
        <v>1051</v>
      </c>
      <c r="BA76" s="84" t="s">
        <v>1052</v>
      </c>
      <c r="BB76" s="83" t="s">
        <v>1053</v>
      </c>
      <c r="BC76" s="84" t="s">
        <v>1054</v>
      </c>
      <c r="BD76" s="86" t="s">
        <v>1055</v>
      </c>
      <c r="BE76" s="54" t="str">
        <f>'PTEA 2020-2023'!A35</f>
        <v>5. Gestión del conocimiento para la Dinamización Ambiental</v>
      </c>
      <c r="BF76" s="54" t="str">
        <f>'PTEA 2020-2023'!B35</f>
        <v>2. Comunidad Sanantoniuna vinculada en la Gestión Ambiental Participativa</v>
      </c>
      <c r="BG76" s="54" t="str">
        <f>'PTEA 2020-2023'!C35</f>
        <v>Generar espacios de socialización,  asesoría y seguimiento de por lo menos, una (1) iniciativa ciudadana de educación Ambiental PROCEDA, anual del PTEA Municipal.</v>
      </c>
    </row>
    <row r="77" spans="1:59" s="1" customFormat="1" ht="245.25" customHeight="1" x14ac:dyDescent="0.25">
      <c r="A77" s="12" t="s">
        <v>201</v>
      </c>
      <c r="B77" s="127" t="s">
        <v>1276</v>
      </c>
      <c r="C77" s="127" t="s">
        <v>1279</v>
      </c>
      <c r="D77" s="128" t="s">
        <v>1280</v>
      </c>
      <c r="E77" s="13" t="s">
        <v>218</v>
      </c>
      <c r="F77" s="16" t="s">
        <v>220</v>
      </c>
      <c r="G77" s="25" t="s">
        <v>6</v>
      </c>
      <c r="H77" s="25" t="s">
        <v>7</v>
      </c>
      <c r="I77" s="25" t="s">
        <v>210</v>
      </c>
      <c r="J77" s="25" t="s">
        <v>219</v>
      </c>
      <c r="K77" s="14" t="s">
        <v>102</v>
      </c>
      <c r="L77" s="14" t="s">
        <v>158</v>
      </c>
      <c r="M77" s="14" t="s">
        <v>292</v>
      </c>
      <c r="N77" s="14" t="s">
        <v>198</v>
      </c>
      <c r="O77" s="14" t="s">
        <v>291</v>
      </c>
      <c r="P77" s="17" t="s">
        <v>211</v>
      </c>
      <c r="Q77" s="17" t="s">
        <v>212</v>
      </c>
      <c r="R77" s="17" t="s">
        <v>341</v>
      </c>
      <c r="S77" s="15" t="s">
        <v>52</v>
      </c>
      <c r="T77" s="15" t="s">
        <v>62</v>
      </c>
      <c r="U77" s="15" t="s">
        <v>66</v>
      </c>
      <c r="V77" s="15" t="s">
        <v>950</v>
      </c>
      <c r="W77" s="40" t="s">
        <v>442</v>
      </c>
      <c r="X77" s="40" t="s">
        <v>447</v>
      </c>
      <c r="Y77" s="40" t="s">
        <v>596</v>
      </c>
      <c r="Z77" s="55" t="s">
        <v>868</v>
      </c>
      <c r="AA77" s="55" t="s">
        <v>877</v>
      </c>
      <c r="AB77" s="55" t="s">
        <v>880</v>
      </c>
      <c r="AC77" s="51" t="s">
        <v>759</v>
      </c>
      <c r="AD77" s="51" t="s">
        <v>759</v>
      </c>
      <c r="AE77" s="51" t="s">
        <v>759</v>
      </c>
      <c r="AF77" s="51" t="s">
        <v>759</v>
      </c>
      <c r="AG77" s="51" t="s">
        <v>759</v>
      </c>
      <c r="AH77" s="51" t="s">
        <v>759</v>
      </c>
      <c r="AI77" s="50" t="s">
        <v>759</v>
      </c>
      <c r="AJ77" s="50" t="s">
        <v>759</v>
      </c>
      <c r="AK77" s="50" t="s">
        <v>759</v>
      </c>
      <c r="AL77" s="50" t="s">
        <v>759</v>
      </c>
      <c r="AM77" s="50" t="s">
        <v>759</v>
      </c>
      <c r="AN77" s="50" t="s">
        <v>759</v>
      </c>
      <c r="AO77" s="51" t="s">
        <v>759</v>
      </c>
      <c r="AP77" s="51" t="s">
        <v>759</v>
      </c>
      <c r="AQ77" s="51" t="s">
        <v>759</v>
      </c>
      <c r="AR77" s="24" t="s">
        <v>842</v>
      </c>
      <c r="AS77" s="24" t="s">
        <v>843</v>
      </c>
      <c r="AT77" s="24" t="s">
        <v>844</v>
      </c>
      <c r="AU77" s="53" t="s">
        <v>817</v>
      </c>
      <c r="AV77" s="53" t="s">
        <v>818</v>
      </c>
      <c r="AW77" s="53" t="s">
        <v>845</v>
      </c>
      <c r="AX77" s="82" t="s">
        <v>1056</v>
      </c>
      <c r="AY77" s="83" t="s">
        <v>1025</v>
      </c>
      <c r="AZ77" s="84" t="s">
        <v>1057</v>
      </c>
      <c r="BA77" s="84" t="s">
        <v>1058</v>
      </c>
      <c r="BB77" s="83" t="s">
        <v>1059</v>
      </c>
      <c r="BC77" s="84" t="s">
        <v>1060</v>
      </c>
      <c r="BD77" s="86" t="s">
        <v>1061</v>
      </c>
      <c r="BE77" s="54" t="str">
        <f>'PTEA 2020-2023'!A35</f>
        <v>5. Gestión del conocimiento para la Dinamización Ambiental</v>
      </c>
      <c r="BF77" s="54" t="str">
        <f>'PTEA 2020-2023'!B35</f>
        <v>2. Comunidad Sanantoniuna vinculada en la Gestión Ambiental Participativa</v>
      </c>
      <c r="BG77" s="54" t="str">
        <f>'PTEA 2020-2023'!C35</f>
        <v>Generar espacios de socialización,  asesoría y seguimiento de por lo menos, una (1) iniciativa ciudadana de educación Ambiental PROCEDA, anual del PTEA Municipal.</v>
      </c>
    </row>
    <row r="78" spans="1:59" customFormat="1" ht="327" customHeight="1" x14ac:dyDescent="0.25">
      <c r="A78" s="12" t="s">
        <v>201</v>
      </c>
      <c r="B78" s="127" t="s">
        <v>1276</v>
      </c>
      <c r="C78" s="127" t="s">
        <v>1279</v>
      </c>
      <c r="D78" s="128" t="s">
        <v>1280</v>
      </c>
      <c r="E78" s="13" t="s">
        <v>89</v>
      </c>
      <c r="F78" s="16" t="s">
        <v>220</v>
      </c>
      <c r="G78" s="16" t="s">
        <v>6</v>
      </c>
      <c r="H78" s="16" t="s">
        <v>7</v>
      </c>
      <c r="I78" s="16" t="s">
        <v>210</v>
      </c>
      <c r="J78" s="16" t="s">
        <v>219</v>
      </c>
      <c r="K78" s="14" t="s">
        <v>102</v>
      </c>
      <c r="L78" s="14" t="s">
        <v>157</v>
      </c>
      <c r="M78" s="14" t="s">
        <v>315</v>
      </c>
      <c r="N78" s="14" t="s">
        <v>198</v>
      </c>
      <c r="O78" s="14" t="s">
        <v>255</v>
      </c>
      <c r="P78" s="17" t="s">
        <v>180</v>
      </c>
      <c r="Q78" s="17" t="s">
        <v>212</v>
      </c>
      <c r="R78" s="17" t="s">
        <v>366</v>
      </c>
      <c r="S78" s="15" t="s">
        <v>18</v>
      </c>
      <c r="T78" s="15" t="s">
        <v>40</v>
      </c>
      <c r="U78" s="15" t="s">
        <v>41</v>
      </c>
      <c r="V78" s="15" t="s">
        <v>394</v>
      </c>
      <c r="W78" s="40" t="s">
        <v>442</v>
      </c>
      <c r="X78" s="40" t="s">
        <v>447</v>
      </c>
      <c r="Y78" s="40" t="s">
        <v>596</v>
      </c>
      <c r="Z78" s="55" t="s">
        <v>868</v>
      </c>
      <c r="AA78" s="55" t="s">
        <v>872</v>
      </c>
      <c r="AB78" s="55" t="s">
        <v>876</v>
      </c>
      <c r="AC78" s="51" t="s">
        <v>759</v>
      </c>
      <c r="AD78" s="51" t="s">
        <v>759</v>
      </c>
      <c r="AE78" s="51" t="s">
        <v>759</v>
      </c>
      <c r="AF78" s="51" t="s">
        <v>759</v>
      </c>
      <c r="AG78" s="51" t="s">
        <v>759</v>
      </c>
      <c r="AH78" s="51" t="s">
        <v>759</v>
      </c>
      <c r="AI78" s="50" t="s">
        <v>759</v>
      </c>
      <c r="AJ78" s="50" t="s">
        <v>759</v>
      </c>
      <c r="AK78" s="50" t="s">
        <v>759</v>
      </c>
      <c r="AL78" s="50" t="s">
        <v>964</v>
      </c>
      <c r="AM78" s="50" t="s">
        <v>965</v>
      </c>
      <c r="AN78" s="50" t="s">
        <v>966</v>
      </c>
      <c r="AO78" s="51" t="s">
        <v>759</v>
      </c>
      <c r="AP78" s="51" t="s">
        <v>759</v>
      </c>
      <c r="AQ78" s="51" t="s">
        <v>759</v>
      </c>
      <c r="AR78" s="24" t="s">
        <v>759</v>
      </c>
      <c r="AS78" s="24" t="s">
        <v>759</v>
      </c>
      <c r="AT78" s="24" t="s">
        <v>759</v>
      </c>
      <c r="AU78" s="53" t="s">
        <v>775</v>
      </c>
      <c r="AV78" s="53" t="s">
        <v>832</v>
      </c>
      <c r="AW78" s="53" t="s">
        <v>841</v>
      </c>
      <c r="AX78" s="82" t="s">
        <v>1068</v>
      </c>
      <c r="AY78" s="83" t="s">
        <v>1069</v>
      </c>
      <c r="AZ78" s="84" t="s">
        <v>1070</v>
      </c>
      <c r="BA78" s="84" t="s">
        <v>1071</v>
      </c>
      <c r="BB78" s="83" t="s">
        <v>1072</v>
      </c>
      <c r="BC78" s="84" t="s">
        <v>1073</v>
      </c>
      <c r="BD78" s="86" t="s">
        <v>1074</v>
      </c>
      <c r="BE78" s="54" t="str">
        <f>'PTEA 2020-2023'!A31</f>
        <v>5. Gestión del conocimiento para la Dinamización Ambiental</v>
      </c>
      <c r="BF78" s="54" t="str">
        <f>'PTEA 2020-2023'!B31</f>
        <v>1. Fortalecimiento de la Comunidad Educativa Sanantoniuna en procesos de educación ambiental</v>
      </c>
      <c r="BG78" s="54" t="str">
        <f>'PTEA 2020-2023'!C31</f>
        <v>Fortalecimiento y seguimiento de por lo menos un (1) PRAE de cada institución educativa.</v>
      </c>
    </row>
    <row r="79" spans="1:59" s="1" customFormat="1" ht="245.25" customHeight="1" x14ac:dyDescent="0.25">
      <c r="A79" s="12" t="s">
        <v>201</v>
      </c>
      <c r="B79" s="127" t="s">
        <v>1276</v>
      </c>
      <c r="C79" s="127" t="s">
        <v>1279</v>
      </c>
      <c r="D79" s="128" t="s">
        <v>1280</v>
      </c>
      <c r="E79" s="13" t="s">
        <v>218</v>
      </c>
      <c r="F79" s="16" t="s">
        <v>220</v>
      </c>
      <c r="G79" s="25" t="s">
        <v>6</v>
      </c>
      <c r="H79" s="25" t="s">
        <v>7</v>
      </c>
      <c r="I79" s="25" t="s">
        <v>210</v>
      </c>
      <c r="J79" s="25" t="s">
        <v>219</v>
      </c>
      <c r="K79" s="14" t="s">
        <v>102</v>
      </c>
      <c r="L79" s="14" t="s">
        <v>158</v>
      </c>
      <c r="M79" s="14" t="s">
        <v>292</v>
      </c>
      <c r="N79" s="14" t="s">
        <v>198</v>
      </c>
      <c r="O79" s="14" t="s">
        <v>291</v>
      </c>
      <c r="P79" s="17" t="s">
        <v>211</v>
      </c>
      <c r="Q79" s="17" t="s">
        <v>212</v>
      </c>
      <c r="R79" s="17" t="s">
        <v>341</v>
      </c>
      <c r="S79" s="15" t="s">
        <v>52</v>
      </c>
      <c r="T79" s="15" t="s">
        <v>62</v>
      </c>
      <c r="U79" s="15" t="s">
        <v>66</v>
      </c>
      <c r="V79" s="15" t="s">
        <v>950</v>
      </c>
      <c r="W79" s="40" t="s">
        <v>442</v>
      </c>
      <c r="X79" s="40" t="s">
        <v>447</v>
      </c>
      <c r="Y79" s="40" t="s">
        <v>596</v>
      </c>
      <c r="Z79" s="55" t="s">
        <v>868</v>
      </c>
      <c r="AA79" s="55" t="s">
        <v>877</v>
      </c>
      <c r="AB79" s="55" t="s">
        <v>1014</v>
      </c>
      <c r="AC79" s="51" t="s">
        <v>759</v>
      </c>
      <c r="AD79" s="51" t="s">
        <v>759</v>
      </c>
      <c r="AE79" s="51" t="s">
        <v>759</v>
      </c>
      <c r="AF79" s="51" t="s">
        <v>759</v>
      </c>
      <c r="AG79" s="51" t="s">
        <v>759</v>
      </c>
      <c r="AH79" s="51" t="s">
        <v>759</v>
      </c>
      <c r="AI79" s="50" t="s">
        <v>759</v>
      </c>
      <c r="AJ79" s="50" t="s">
        <v>759</v>
      </c>
      <c r="AK79" s="50" t="s">
        <v>759</v>
      </c>
      <c r="AL79" s="50" t="s">
        <v>759</v>
      </c>
      <c r="AM79" s="50" t="s">
        <v>759</v>
      </c>
      <c r="AN79" s="50" t="s">
        <v>759</v>
      </c>
      <c r="AO79" s="51" t="s">
        <v>759</v>
      </c>
      <c r="AP79" s="51" t="s">
        <v>759</v>
      </c>
      <c r="AQ79" s="51" t="s">
        <v>759</v>
      </c>
      <c r="AR79" s="24" t="s">
        <v>842</v>
      </c>
      <c r="AS79" s="24" t="s">
        <v>843</v>
      </c>
      <c r="AT79" s="24" t="s">
        <v>844</v>
      </c>
      <c r="AU79" s="53" t="s">
        <v>817</v>
      </c>
      <c r="AV79" s="53" t="s">
        <v>818</v>
      </c>
      <c r="AW79" s="53" t="s">
        <v>845</v>
      </c>
      <c r="AX79" s="87" t="s">
        <v>1075</v>
      </c>
      <c r="AY79" s="94" t="s">
        <v>1069</v>
      </c>
      <c r="AZ79" s="89" t="s">
        <v>1076</v>
      </c>
      <c r="BA79" s="89" t="s">
        <v>1077</v>
      </c>
      <c r="BB79" s="88" t="s">
        <v>1078</v>
      </c>
      <c r="BC79" s="84" t="s">
        <v>1079</v>
      </c>
      <c r="BD79" s="90" t="s">
        <v>1080</v>
      </c>
      <c r="BE79" s="54" t="str">
        <f>'PTEA 2020-2023'!A35</f>
        <v>5. Gestión del conocimiento para la Dinamización Ambiental</v>
      </c>
      <c r="BF79" s="54" t="str">
        <f>'PTEA 2020-2023'!B35</f>
        <v>2. Comunidad Sanantoniuna vinculada en la Gestión Ambiental Participativa</v>
      </c>
      <c r="BG79" s="54" t="str">
        <f>'PTEA 2020-2023'!C35</f>
        <v>Generar espacios de socialización,  asesoría y seguimiento de por lo menos, una (1) iniciativa ciudadana de educación Ambiental PROCEDA, anual del PTEA Municipal.</v>
      </c>
    </row>
    <row r="80" spans="1:59" s="1" customFormat="1" ht="245.25" customHeight="1" x14ac:dyDescent="0.25">
      <c r="A80" s="12" t="s">
        <v>201</v>
      </c>
      <c r="B80" s="127" t="s">
        <v>1276</v>
      </c>
      <c r="C80" s="127" t="s">
        <v>1279</v>
      </c>
      <c r="D80" s="128" t="s">
        <v>1280</v>
      </c>
      <c r="E80" s="13" t="s">
        <v>218</v>
      </c>
      <c r="F80" s="16" t="s">
        <v>220</v>
      </c>
      <c r="G80" s="25" t="s">
        <v>6</v>
      </c>
      <c r="H80" s="25" t="s">
        <v>7</v>
      </c>
      <c r="I80" s="25" t="s">
        <v>210</v>
      </c>
      <c r="J80" s="25" t="s">
        <v>219</v>
      </c>
      <c r="K80" s="14" t="s">
        <v>102</v>
      </c>
      <c r="L80" s="14" t="s">
        <v>158</v>
      </c>
      <c r="M80" s="14" t="s">
        <v>292</v>
      </c>
      <c r="N80" s="14" t="s">
        <v>198</v>
      </c>
      <c r="O80" s="14" t="s">
        <v>291</v>
      </c>
      <c r="P80" s="17" t="s">
        <v>211</v>
      </c>
      <c r="Q80" s="17" t="s">
        <v>212</v>
      </c>
      <c r="R80" s="17" t="s">
        <v>341</v>
      </c>
      <c r="S80" s="15" t="s">
        <v>69</v>
      </c>
      <c r="T80" s="15" t="s">
        <v>81</v>
      </c>
      <c r="U80" s="15" t="s">
        <v>80</v>
      </c>
      <c r="V80" s="15" t="s">
        <v>393</v>
      </c>
      <c r="W80" s="40" t="s">
        <v>442</v>
      </c>
      <c r="X80" s="40" t="s">
        <v>447</v>
      </c>
      <c r="Y80" s="40" t="s">
        <v>596</v>
      </c>
      <c r="Z80" s="55" t="s">
        <v>868</v>
      </c>
      <c r="AA80" s="55" t="s">
        <v>872</v>
      </c>
      <c r="AB80" s="55" t="s">
        <v>876</v>
      </c>
      <c r="AC80" s="51" t="s">
        <v>759</v>
      </c>
      <c r="AD80" s="51" t="s">
        <v>759</v>
      </c>
      <c r="AE80" s="51" t="s">
        <v>759</v>
      </c>
      <c r="AF80" s="51" t="s">
        <v>759</v>
      </c>
      <c r="AG80" s="51" t="s">
        <v>759</v>
      </c>
      <c r="AH80" s="51" t="s">
        <v>759</v>
      </c>
      <c r="AI80" s="50" t="s">
        <v>759</v>
      </c>
      <c r="AJ80" s="50" t="s">
        <v>759</v>
      </c>
      <c r="AK80" s="50" t="s">
        <v>759</v>
      </c>
      <c r="AL80" s="50" t="s">
        <v>759</v>
      </c>
      <c r="AM80" s="50" t="s">
        <v>759</v>
      </c>
      <c r="AN80" s="50" t="s">
        <v>759</v>
      </c>
      <c r="AO80" s="51" t="s">
        <v>759</v>
      </c>
      <c r="AP80" s="51" t="s">
        <v>759</v>
      </c>
      <c r="AQ80" s="51" t="s">
        <v>759</v>
      </c>
      <c r="AR80" s="24" t="s">
        <v>780</v>
      </c>
      <c r="AS80" s="24" t="s">
        <v>830</v>
      </c>
      <c r="AT80" s="24" t="s">
        <v>853</v>
      </c>
      <c r="AU80" s="53" t="s">
        <v>759</v>
      </c>
      <c r="AV80" s="53" t="s">
        <v>759</v>
      </c>
      <c r="AW80" s="53" t="s">
        <v>759</v>
      </c>
      <c r="AX80" s="55" t="s">
        <v>759</v>
      </c>
      <c r="AY80" s="55" t="s">
        <v>759</v>
      </c>
      <c r="AZ80" s="55" t="s">
        <v>759</v>
      </c>
      <c r="BA80" s="55" t="s">
        <v>759</v>
      </c>
      <c r="BB80" s="55" t="s">
        <v>759</v>
      </c>
      <c r="BC80" s="55" t="s">
        <v>759</v>
      </c>
      <c r="BD80" s="55" t="s">
        <v>759</v>
      </c>
      <c r="BE80" s="54" t="str">
        <f>'PTEA 2020-2023'!A48</f>
        <v>5. Gestión del conocimiento para la Dinamización Ambiental</v>
      </c>
      <c r="BF80" s="54" t="str">
        <f>'PTEA 2020-2023'!B48</f>
        <v>8. Gobernanza corredor Ecológico, difusión y apropiación</v>
      </c>
      <c r="BG80" s="54" t="str">
        <f>'PTEA 2020-2023'!C48</f>
        <v>Participar en por lo menos un (1) encuentro regional de CIDEA durante el periodo de vigencia, para el fortalecimiento del corredor ecológico y sus áreas protegidas.</v>
      </c>
    </row>
    <row r="81" spans="1:59" s="1" customFormat="1" ht="293.25" customHeight="1" x14ac:dyDescent="0.25">
      <c r="A81" s="12" t="s">
        <v>201</v>
      </c>
      <c r="B81" s="127" t="s">
        <v>93</v>
      </c>
      <c r="C81" s="127" t="s">
        <v>93</v>
      </c>
      <c r="D81" s="127" t="s">
        <v>93</v>
      </c>
      <c r="E81" s="13" t="s">
        <v>89</v>
      </c>
      <c r="F81" s="16" t="s">
        <v>266</v>
      </c>
      <c r="G81" s="25" t="s">
        <v>6</v>
      </c>
      <c r="H81" s="25" t="s">
        <v>7</v>
      </c>
      <c r="I81" s="25" t="s">
        <v>268</v>
      </c>
      <c r="J81" s="46" t="s">
        <v>269</v>
      </c>
      <c r="K81" s="14" t="s">
        <v>104</v>
      </c>
      <c r="L81" s="14" t="s">
        <v>174</v>
      </c>
      <c r="M81" s="14" t="s">
        <v>338</v>
      </c>
      <c r="N81" s="14" t="s">
        <v>93</v>
      </c>
      <c r="O81" s="14" t="s">
        <v>339</v>
      </c>
      <c r="P81" s="17" t="s">
        <v>180</v>
      </c>
      <c r="Q81" s="17" t="s">
        <v>353</v>
      </c>
      <c r="R81" s="17" t="s">
        <v>391</v>
      </c>
      <c r="S81" s="15" t="s">
        <v>52</v>
      </c>
      <c r="T81" s="15" t="s">
        <v>58</v>
      </c>
      <c r="U81" s="15" t="s">
        <v>59</v>
      </c>
      <c r="V81" s="15" t="s">
        <v>248</v>
      </c>
      <c r="W81" s="40" t="s">
        <v>452</v>
      </c>
      <c r="X81" s="40" t="s">
        <v>460</v>
      </c>
      <c r="Y81" s="40" t="s">
        <v>483</v>
      </c>
      <c r="Z81" s="55" t="s">
        <v>868</v>
      </c>
      <c r="AA81" s="55" t="s">
        <v>877</v>
      </c>
      <c r="AB81" s="55" t="s">
        <v>886</v>
      </c>
      <c r="AC81" s="51" t="s">
        <v>759</v>
      </c>
      <c r="AD81" s="51" t="s">
        <v>759</v>
      </c>
      <c r="AE81" s="51" t="s">
        <v>759</v>
      </c>
      <c r="AF81" s="51" t="s">
        <v>759</v>
      </c>
      <c r="AG81" s="51" t="s">
        <v>759</v>
      </c>
      <c r="AH81" s="51" t="s">
        <v>759</v>
      </c>
      <c r="AI81" s="50" t="s">
        <v>794</v>
      </c>
      <c r="AJ81" s="50" t="s">
        <v>795</v>
      </c>
      <c r="AK81" s="50" t="s">
        <v>796</v>
      </c>
      <c r="AL81" s="50" t="s">
        <v>759</v>
      </c>
      <c r="AM81" s="50" t="s">
        <v>759</v>
      </c>
      <c r="AN81" s="50" t="s">
        <v>759</v>
      </c>
      <c r="AO81" s="51" t="s">
        <v>797</v>
      </c>
      <c r="AP81" s="51" t="s">
        <v>798</v>
      </c>
      <c r="AQ81" s="51" t="s">
        <v>799</v>
      </c>
      <c r="AR81" s="24" t="s">
        <v>800</v>
      </c>
      <c r="AS81" s="24" t="s">
        <v>801</v>
      </c>
      <c r="AT81" s="24" t="s">
        <v>802</v>
      </c>
      <c r="AU81" s="53" t="s">
        <v>803</v>
      </c>
      <c r="AV81" s="53" t="s">
        <v>804</v>
      </c>
      <c r="AW81" s="53" t="s">
        <v>805</v>
      </c>
      <c r="AX81" s="55" t="s">
        <v>759</v>
      </c>
      <c r="AY81" s="55" t="s">
        <v>759</v>
      </c>
      <c r="AZ81" s="55" t="s">
        <v>759</v>
      </c>
      <c r="BA81" s="55" t="s">
        <v>759</v>
      </c>
      <c r="BB81" s="55" t="s">
        <v>759</v>
      </c>
      <c r="BC81" s="55" t="s">
        <v>759</v>
      </c>
      <c r="BD81" s="55" t="s">
        <v>759</v>
      </c>
      <c r="BE81" s="54" t="str">
        <f>'PTEA 2020-2023'!A12</f>
        <v>2. San Antonio del Tequendama Educado para la gestión del riesgo y resiliente en la adaptación al cambio climático</v>
      </c>
      <c r="BF81" s="54" t="str">
        <f>'PTEA 2020-2023'!B12</f>
        <v>1. Comunidad Sanantoniuna preparada para prevención del riesgo de desastres</v>
      </c>
      <c r="BG81" s="54" t="str">
        <f>'PTEA 2020-2023'!C12</f>
        <v>Organizar y/o fortalecer como mínimo un (1) comité comunitario de prevención del riesgo en la zona rural y otro en la zona Urbana</v>
      </c>
    </row>
    <row r="82" spans="1:59" customFormat="1" ht="312.75" customHeight="1" x14ac:dyDescent="0.25">
      <c r="A82" s="12" t="s">
        <v>201</v>
      </c>
      <c r="B82" s="127" t="s">
        <v>93</v>
      </c>
      <c r="C82" s="127" t="s">
        <v>93</v>
      </c>
      <c r="D82" s="127" t="s">
        <v>93</v>
      </c>
      <c r="E82" s="13" t="s">
        <v>89</v>
      </c>
      <c r="F82" s="16" t="s">
        <v>266</v>
      </c>
      <c r="G82" s="25" t="s">
        <v>6</v>
      </c>
      <c r="H82" s="25" t="s">
        <v>7</v>
      </c>
      <c r="I82" s="25" t="s">
        <v>268</v>
      </c>
      <c r="J82" s="46" t="s">
        <v>267</v>
      </c>
      <c r="K82" s="14" t="s">
        <v>109</v>
      </c>
      <c r="L82" s="14" t="s">
        <v>108</v>
      </c>
      <c r="M82" s="14" t="s">
        <v>293</v>
      </c>
      <c r="N82" s="14" t="s">
        <v>175</v>
      </c>
      <c r="O82" s="14" t="s">
        <v>340</v>
      </c>
      <c r="P82" s="17" t="s">
        <v>180</v>
      </c>
      <c r="Q82" s="17" t="s">
        <v>392</v>
      </c>
      <c r="R82" s="17" t="s">
        <v>249</v>
      </c>
      <c r="S82" s="15" t="s">
        <v>52</v>
      </c>
      <c r="T82" s="15" t="s">
        <v>58</v>
      </c>
      <c r="U82" s="15" t="s">
        <v>59</v>
      </c>
      <c r="V82" s="15" t="s">
        <v>250</v>
      </c>
      <c r="W82" s="40" t="s">
        <v>452</v>
      </c>
      <c r="X82" s="40" t="s">
        <v>453</v>
      </c>
      <c r="Y82" s="40" t="s">
        <v>524</v>
      </c>
      <c r="Z82" s="55" t="s">
        <v>93</v>
      </c>
      <c r="AA82" s="55" t="s">
        <v>93</v>
      </c>
      <c r="AB82" s="55" t="s">
        <v>93</v>
      </c>
      <c r="AC82" s="51" t="s">
        <v>759</v>
      </c>
      <c r="AD82" s="51" t="s">
        <v>759</v>
      </c>
      <c r="AE82" s="51" t="s">
        <v>759</v>
      </c>
      <c r="AF82" s="51" t="s">
        <v>759</v>
      </c>
      <c r="AG82" s="51" t="s">
        <v>759</v>
      </c>
      <c r="AH82" s="51" t="s">
        <v>759</v>
      </c>
      <c r="AI82" s="50" t="s">
        <v>794</v>
      </c>
      <c r="AJ82" s="50" t="s">
        <v>795</v>
      </c>
      <c r="AK82" s="50" t="s">
        <v>796</v>
      </c>
      <c r="AL82" s="50" t="s">
        <v>759</v>
      </c>
      <c r="AM82" s="50" t="s">
        <v>759</v>
      </c>
      <c r="AN82" s="50" t="s">
        <v>759</v>
      </c>
      <c r="AO82" s="51" t="s">
        <v>797</v>
      </c>
      <c r="AP82" s="51" t="s">
        <v>806</v>
      </c>
      <c r="AQ82" s="51" t="s">
        <v>807</v>
      </c>
      <c r="AR82" s="24" t="s">
        <v>800</v>
      </c>
      <c r="AS82" s="24" t="s">
        <v>801</v>
      </c>
      <c r="AT82" s="24" t="s">
        <v>802</v>
      </c>
      <c r="AU82" s="53" t="s">
        <v>803</v>
      </c>
      <c r="AV82" s="53" t="s">
        <v>804</v>
      </c>
      <c r="AW82" s="53" t="s">
        <v>805</v>
      </c>
      <c r="AX82" s="55" t="s">
        <v>759</v>
      </c>
      <c r="AY82" s="55" t="s">
        <v>759</v>
      </c>
      <c r="AZ82" s="55" t="s">
        <v>759</v>
      </c>
      <c r="BA82" s="55" t="s">
        <v>759</v>
      </c>
      <c r="BB82" s="55" t="s">
        <v>759</v>
      </c>
      <c r="BC82" s="55" t="s">
        <v>759</v>
      </c>
      <c r="BD82" s="55" t="s">
        <v>759</v>
      </c>
      <c r="BE82" s="54" t="str">
        <f>'PTEA 2020-2023'!A13</f>
        <v>2. San Antonio del Tequendama Educado para la gestión del riesgo y resiliente en la adaptación al cambio climático</v>
      </c>
      <c r="BF82" s="54" t="str">
        <f>'PTEA 2020-2023'!B13</f>
        <v>1. Comunidad Sanantoniuna preparada para prevención del riesgo de desastres</v>
      </c>
      <c r="BG82" s="54"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83" spans="1:59" s="1" customFormat="1" ht="312" customHeight="1" x14ac:dyDescent="0.25">
      <c r="A83" s="12" t="s">
        <v>201</v>
      </c>
      <c r="B83" s="127" t="s">
        <v>93</v>
      </c>
      <c r="C83" s="127" t="s">
        <v>93</v>
      </c>
      <c r="D83" s="127" t="s">
        <v>93</v>
      </c>
      <c r="E83" s="13" t="s">
        <v>89</v>
      </c>
      <c r="F83" s="16" t="s">
        <v>266</v>
      </c>
      <c r="G83" s="25" t="s">
        <v>6</v>
      </c>
      <c r="H83" s="25" t="s">
        <v>7</v>
      </c>
      <c r="I83" s="25" t="s">
        <v>268</v>
      </c>
      <c r="J83" s="46" t="s">
        <v>267</v>
      </c>
      <c r="K83" s="14" t="s">
        <v>109</v>
      </c>
      <c r="L83" s="14" t="s">
        <v>108</v>
      </c>
      <c r="M83" s="14" t="s">
        <v>293</v>
      </c>
      <c r="N83" s="14" t="s">
        <v>175</v>
      </c>
      <c r="O83" s="14" t="s">
        <v>340</v>
      </c>
      <c r="P83" s="17" t="s">
        <v>180</v>
      </c>
      <c r="Q83" s="17" t="s">
        <v>392</v>
      </c>
      <c r="R83" s="17" t="s">
        <v>249</v>
      </c>
      <c r="S83" s="15" t="s">
        <v>52</v>
      </c>
      <c r="T83" s="15" t="s">
        <v>58</v>
      </c>
      <c r="U83" s="15" t="s">
        <v>59</v>
      </c>
      <c r="V83" s="15" t="s">
        <v>250</v>
      </c>
      <c r="W83" s="40" t="s">
        <v>452</v>
      </c>
      <c r="X83" s="40" t="s">
        <v>454</v>
      </c>
      <c r="Y83" s="40" t="s">
        <v>455</v>
      </c>
      <c r="Z83" s="55" t="s">
        <v>93</v>
      </c>
      <c r="AA83" s="55" t="s">
        <v>93</v>
      </c>
      <c r="AB83" s="55" t="s">
        <v>93</v>
      </c>
      <c r="AC83" s="51" t="s">
        <v>759</v>
      </c>
      <c r="AD83" s="51" t="s">
        <v>759</v>
      </c>
      <c r="AE83" s="51" t="s">
        <v>759</v>
      </c>
      <c r="AF83" s="51" t="s">
        <v>759</v>
      </c>
      <c r="AG83" s="51" t="s">
        <v>759</v>
      </c>
      <c r="AH83" s="51" t="s">
        <v>759</v>
      </c>
      <c r="AI83" s="50" t="s">
        <v>794</v>
      </c>
      <c r="AJ83" s="50" t="s">
        <v>795</v>
      </c>
      <c r="AK83" s="50" t="s">
        <v>796</v>
      </c>
      <c r="AL83" s="50" t="s">
        <v>759</v>
      </c>
      <c r="AM83" s="50" t="s">
        <v>759</v>
      </c>
      <c r="AN83" s="50" t="s">
        <v>759</v>
      </c>
      <c r="AO83" s="51" t="s">
        <v>808</v>
      </c>
      <c r="AP83" s="51" t="s">
        <v>809</v>
      </c>
      <c r="AQ83" s="51" t="s">
        <v>810</v>
      </c>
      <c r="AR83" s="24" t="s">
        <v>800</v>
      </c>
      <c r="AS83" s="24" t="s">
        <v>801</v>
      </c>
      <c r="AT83" s="24" t="s">
        <v>802</v>
      </c>
      <c r="AU83" s="53" t="s">
        <v>803</v>
      </c>
      <c r="AV83" s="53" t="s">
        <v>804</v>
      </c>
      <c r="AW83" s="53" t="s">
        <v>805</v>
      </c>
      <c r="AX83" s="55" t="s">
        <v>759</v>
      </c>
      <c r="AY83" s="55" t="s">
        <v>759</v>
      </c>
      <c r="AZ83" s="55" t="s">
        <v>759</v>
      </c>
      <c r="BA83" s="55" t="s">
        <v>759</v>
      </c>
      <c r="BB83" s="55" t="s">
        <v>759</v>
      </c>
      <c r="BC83" s="55" t="s">
        <v>759</v>
      </c>
      <c r="BD83" s="55" t="s">
        <v>759</v>
      </c>
      <c r="BE83" s="54" t="str">
        <f>'PTEA 2020-2023'!A14</f>
        <v>2. San Antonio del Tequendama Educado para la gestión del riesgo y resiliente en la adaptación al cambio climático</v>
      </c>
      <c r="BF83" s="54" t="str">
        <f>'PTEA 2020-2023'!B14</f>
        <v>2. Comunidad productora Sanantoniuna, preparada con educación ambiental frente al cambio climático y sus efectos</v>
      </c>
      <c r="BG83" s="54"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84" spans="1:59" s="1" customFormat="1" ht="312" customHeight="1" x14ac:dyDescent="0.25">
      <c r="A84" s="12" t="s">
        <v>201</v>
      </c>
      <c r="B84" s="127" t="s">
        <v>93</v>
      </c>
      <c r="C84" s="127" t="s">
        <v>93</v>
      </c>
      <c r="D84" s="127" t="s">
        <v>93</v>
      </c>
      <c r="E84" s="13" t="s">
        <v>89</v>
      </c>
      <c r="F84" s="16" t="s">
        <v>266</v>
      </c>
      <c r="G84" s="25" t="s">
        <v>6</v>
      </c>
      <c r="H84" s="25" t="s">
        <v>7</v>
      </c>
      <c r="I84" s="25" t="s">
        <v>268</v>
      </c>
      <c r="J84" s="46" t="s">
        <v>267</v>
      </c>
      <c r="K84" s="14" t="s">
        <v>109</v>
      </c>
      <c r="L84" s="14" t="s">
        <v>108</v>
      </c>
      <c r="M84" s="14" t="s">
        <v>293</v>
      </c>
      <c r="N84" s="14" t="s">
        <v>175</v>
      </c>
      <c r="O84" s="14" t="s">
        <v>340</v>
      </c>
      <c r="P84" s="17" t="s">
        <v>180</v>
      </c>
      <c r="Q84" s="17" t="s">
        <v>392</v>
      </c>
      <c r="R84" s="17" t="s">
        <v>249</v>
      </c>
      <c r="S84" s="15" t="s">
        <v>52</v>
      </c>
      <c r="T84" s="15" t="s">
        <v>58</v>
      </c>
      <c r="U84" s="15" t="s">
        <v>59</v>
      </c>
      <c r="V84" s="15" t="s">
        <v>250</v>
      </c>
      <c r="W84" s="40" t="s">
        <v>452</v>
      </c>
      <c r="X84" s="40" t="s">
        <v>454</v>
      </c>
      <c r="Y84" s="40" t="s">
        <v>456</v>
      </c>
      <c r="Z84" s="55" t="s">
        <v>93</v>
      </c>
      <c r="AA84" s="55" t="s">
        <v>93</v>
      </c>
      <c r="AB84" s="55" t="s">
        <v>93</v>
      </c>
      <c r="AC84" s="51" t="s">
        <v>814</v>
      </c>
      <c r="AD84" s="51" t="s">
        <v>815</v>
      </c>
      <c r="AE84" s="51" t="s">
        <v>816</v>
      </c>
      <c r="AF84" s="51" t="s">
        <v>759</v>
      </c>
      <c r="AG84" s="51" t="s">
        <v>759</v>
      </c>
      <c r="AH84" s="51" t="s">
        <v>759</v>
      </c>
      <c r="AI84" s="50" t="s">
        <v>759</v>
      </c>
      <c r="AJ84" s="50" t="s">
        <v>759</v>
      </c>
      <c r="AK84" s="50" t="s">
        <v>759</v>
      </c>
      <c r="AL84" s="50" t="s">
        <v>969</v>
      </c>
      <c r="AM84" s="50" t="s">
        <v>970</v>
      </c>
      <c r="AN84" s="50" t="s">
        <v>971</v>
      </c>
      <c r="AO84" s="51" t="s">
        <v>759</v>
      </c>
      <c r="AP84" s="51" t="s">
        <v>759</v>
      </c>
      <c r="AQ84" s="51" t="s">
        <v>759</v>
      </c>
      <c r="AR84" s="24" t="s">
        <v>759</v>
      </c>
      <c r="AS84" s="24" t="s">
        <v>759</v>
      </c>
      <c r="AT84" s="24" t="s">
        <v>759</v>
      </c>
      <c r="AU84" s="53" t="s">
        <v>817</v>
      </c>
      <c r="AV84" s="53" t="s">
        <v>818</v>
      </c>
      <c r="AW84" s="53" t="s">
        <v>819</v>
      </c>
      <c r="AX84" s="55" t="s">
        <v>759</v>
      </c>
      <c r="AY84" s="55" t="s">
        <v>759</v>
      </c>
      <c r="AZ84" s="55" t="s">
        <v>759</v>
      </c>
      <c r="BA84" s="55" t="s">
        <v>759</v>
      </c>
      <c r="BB84" s="55" t="s">
        <v>759</v>
      </c>
      <c r="BC84" s="55" t="s">
        <v>759</v>
      </c>
      <c r="BD84" s="55" t="s">
        <v>759</v>
      </c>
      <c r="BE84" s="54" t="str">
        <f>'PTEA 2020-2023'!A16</f>
        <v>2. San Antonio del Tequendama Educado para la gestión del riesgo y resiliente en la adaptación al cambio climático</v>
      </c>
      <c r="BF84" s="54" t="str">
        <f>'PTEA 2020-2023'!B16</f>
        <v>4. Comunidad Sanantoniuna resiliente con medidas de prevención y adaptación a un ambiente cambiante.</v>
      </c>
      <c r="BG84" s="54" t="str">
        <f>'PTEA 2020-2023'!C16</f>
        <v>Implementar como mínimo una (1) jornada anual de limpieza y/o reforestación de fuentes hídricas que puedan presentar riesgo de represamiento, previamente identificadas por el Comité Municipal de gestión del Riesgo de Desastres y comunidad.</v>
      </c>
    </row>
    <row r="85" spans="1:59" s="1" customFormat="1" ht="312" customHeight="1" x14ac:dyDescent="0.25">
      <c r="A85" s="12" t="s">
        <v>201</v>
      </c>
      <c r="B85" s="127" t="s">
        <v>93</v>
      </c>
      <c r="C85" s="127" t="s">
        <v>93</v>
      </c>
      <c r="D85" s="127" t="s">
        <v>93</v>
      </c>
      <c r="E85" s="13" t="s">
        <v>89</v>
      </c>
      <c r="F85" s="16" t="s">
        <v>266</v>
      </c>
      <c r="G85" s="25" t="s">
        <v>6</v>
      </c>
      <c r="H85" s="25" t="s">
        <v>7</v>
      </c>
      <c r="I85" s="25" t="s">
        <v>268</v>
      </c>
      <c r="J85" s="46" t="s">
        <v>267</v>
      </c>
      <c r="K85" s="14" t="s">
        <v>109</v>
      </c>
      <c r="L85" s="14" t="s">
        <v>108</v>
      </c>
      <c r="M85" s="14" t="s">
        <v>293</v>
      </c>
      <c r="N85" s="14" t="s">
        <v>175</v>
      </c>
      <c r="O85" s="14" t="s">
        <v>340</v>
      </c>
      <c r="P85" s="17" t="s">
        <v>180</v>
      </c>
      <c r="Q85" s="17" t="s">
        <v>392</v>
      </c>
      <c r="R85" s="17" t="s">
        <v>249</v>
      </c>
      <c r="S85" s="15" t="s">
        <v>52</v>
      </c>
      <c r="T85" s="15" t="s">
        <v>58</v>
      </c>
      <c r="U85" s="15" t="s">
        <v>59</v>
      </c>
      <c r="V85" s="15" t="s">
        <v>250</v>
      </c>
      <c r="W85" s="40" t="s">
        <v>452</v>
      </c>
      <c r="X85" s="40" t="s">
        <v>457</v>
      </c>
      <c r="Y85" s="40" t="s">
        <v>458</v>
      </c>
      <c r="Z85" s="55" t="s">
        <v>93</v>
      </c>
      <c r="AA85" s="55" t="s">
        <v>93</v>
      </c>
      <c r="AB85" s="55" t="s">
        <v>93</v>
      </c>
      <c r="AC85" s="51" t="s">
        <v>759</v>
      </c>
      <c r="AD85" s="51" t="s">
        <v>759</v>
      </c>
      <c r="AE85" s="51" t="s">
        <v>759</v>
      </c>
      <c r="AF85" s="51" t="s">
        <v>759</v>
      </c>
      <c r="AG85" s="51" t="s">
        <v>759</v>
      </c>
      <c r="AH85" s="51" t="s">
        <v>759</v>
      </c>
      <c r="AI85" s="50" t="s">
        <v>759</v>
      </c>
      <c r="AJ85" s="50" t="s">
        <v>759</v>
      </c>
      <c r="AK85" s="50" t="s">
        <v>759</v>
      </c>
      <c r="AL85" s="50" t="s">
        <v>759</v>
      </c>
      <c r="AM85" s="50" t="s">
        <v>759</v>
      </c>
      <c r="AN85" s="50" t="s">
        <v>759</v>
      </c>
      <c r="AO85" s="51" t="s">
        <v>759</v>
      </c>
      <c r="AP85" s="51" t="s">
        <v>759</v>
      </c>
      <c r="AQ85" s="51" t="s">
        <v>759</v>
      </c>
      <c r="AR85" s="24" t="s">
        <v>759</v>
      </c>
      <c r="AS85" s="24" t="s">
        <v>759</v>
      </c>
      <c r="AT85" s="24" t="s">
        <v>759</v>
      </c>
      <c r="AU85" s="53" t="s">
        <v>759</v>
      </c>
      <c r="AV85" s="53" t="s">
        <v>759</v>
      </c>
      <c r="AW85" s="53" t="s">
        <v>759</v>
      </c>
      <c r="AX85" s="55" t="s">
        <v>759</v>
      </c>
      <c r="AY85" s="55" t="s">
        <v>759</v>
      </c>
      <c r="AZ85" s="55" t="s">
        <v>759</v>
      </c>
      <c r="BA85" s="55" t="s">
        <v>759</v>
      </c>
      <c r="BB85" s="55" t="s">
        <v>759</v>
      </c>
      <c r="BC85" s="55" t="s">
        <v>759</v>
      </c>
      <c r="BD85" s="55" t="s">
        <v>759</v>
      </c>
      <c r="BE85" s="54" t="s">
        <v>759</v>
      </c>
      <c r="BF85" s="54" t="s">
        <v>759</v>
      </c>
      <c r="BG85" s="54" t="s">
        <v>759</v>
      </c>
    </row>
    <row r="86" spans="1:59" customFormat="1" ht="285" x14ac:dyDescent="0.25">
      <c r="A86" s="12" t="s">
        <v>201</v>
      </c>
      <c r="B86" s="127" t="s">
        <v>93</v>
      </c>
      <c r="C86" s="127" t="s">
        <v>93</v>
      </c>
      <c r="D86" s="127" t="s">
        <v>93</v>
      </c>
      <c r="E86" s="13" t="s">
        <v>89</v>
      </c>
      <c r="F86" s="16" t="s">
        <v>266</v>
      </c>
      <c r="G86" s="25" t="s">
        <v>6</v>
      </c>
      <c r="H86" s="25" t="s">
        <v>7</v>
      </c>
      <c r="I86" s="25" t="s">
        <v>268</v>
      </c>
      <c r="J86" s="46" t="s">
        <v>267</v>
      </c>
      <c r="K86" s="14" t="s">
        <v>109</v>
      </c>
      <c r="L86" s="14" t="s">
        <v>108</v>
      </c>
      <c r="M86" s="14" t="s">
        <v>293</v>
      </c>
      <c r="N86" s="14" t="s">
        <v>175</v>
      </c>
      <c r="O86" s="14" t="s">
        <v>340</v>
      </c>
      <c r="P86" s="17" t="s">
        <v>180</v>
      </c>
      <c r="Q86" s="17" t="s">
        <v>392</v>
      </c>
      <c r="R86" s="17" t="s">
        <v>249</v>
      </c>
      <c r="S86" s="15" t="s">
        <v>52</v>
      </c>
      <c r="T86" s="15" t="s">
        <v>58</v>
      </c>
      <c r="U86" s="15" t="s">
        <v>59</v>
      </c>
      <c r="V86" s="15" t="s">
        <v>250</v>
      </c>
      <c r="W86" s="40" t="s">
        <v>452</v>
      </c>
      <c r="X86" s="40" t="s">
        <v>457</v>
      </c>
      <c r="Y86" s="40" t="s">
        <v>464</v>
      </c>
      <c r="Z86" s="55" t="s">
        <v>93</v>
      </c>
      <c r="AA86" s="55" t="s">
        <v>93</v>
      </c>
      <c r="AB86" s="55" t="s">
        <v>93</v>
      </c>
      <c r="AC86" s="51" t="s">
        <v>759</v>
      </c>
      <c r="AD86" s="51" t="s">
        <v>759</v>
      </c>
      <c r="AE86" s="51" t="s">
        <v>759</v>
      </c>
      <c r="AF86" s="51" t="s">
        <v>759</v>
      </c>
      <c r="AG86" s="51" t="s">
        <v>759</v>
      </c>
      <c r="AH86" s="51" t="s">
        <v>759</v>
      </c>
      <c r="AI86" s="50" t="s">
        <v>759</v>
      </c>
      <c r="AJ86" s="50" t="s">
        <v>759</v>
      </c>
      <c r="AK86" s="50" t="s">
        <v>759</v>
      </c>
      <c r="AL86" s="50" t="s">
        <v>759</v>
      </c>
      <c r="AM86" s="50" t="s">
        <v>759</v>
      </c>
      <c r="AN86" s="50" t="s">
        <v>759</v>
      </c>
      <c r="AO86" s="51" t="s">
        <v>759</v>
      </c>
      <c r="AP86" s="51" t="s">
        <v>759</v>
      </c>
      <c r="AQ86" s="51" t="s">
        <v>759</v>
      </c>
      <c r="AR86" s="24" t="s">
        <v>759</v>
      </c>
      <c r="AS86" s="24" t="s">
        <v>759</v>
      </c>
      <c r="AT86" s="24" t="s">
        <v>759</v>
      </c>
      <c r="AU86" s="53" t="s">
        <v>759</v>
      </c>
      <c r="AV86" s="53" t="s">
        <v>759</v>
      </c>
      <c r="AW86" s="53" t="s">
        <v>759</v>
      </c>
      <c r="AX86" s="55" t="s">
        <v>759</v>
      </c>
      <c r="AY86" s="55" t="s">
        <v>759</v>
      </c>
      <c r="AZ86" s="55" t="s">
        <v>759</v>
      </c>
      <c r="BA86" s="55" t="s">
        <v>759</v>
      </c>
      <c r="BB86" s="55" t="s">
        <v>759</v>
      </c>
      <c r="BC86" s="55" t="s">
        <v>759</v>
      </c>
      <c r="BD86" s="55" t="s">
        <v>759</v>
      </c>
      <c r="BE86" s="54" t="s">
        <v>759</v>
      </c>
      <c r="BF86" s="54" t="s">
        <v>759</v>
      </c>
      <c r="BG86" s="54" t="s">
        <v>759</v>
      </c>
    </row>
    <row r="87" spans="1:59" customFormat="1" ht="285" x14ac:dyDescent="0.25">
      <c r="A87" s="12" t="s">
        <v>201</v>
      </c>
      <c r="B87" s="127" t="s">
        <v>93</v>
      </c>
      <c r="C87" s="127" t="s">
        <v>93</v>
      </c>
      <c r="D87" s="127" t="s">
        <v>93</v>
      </c>
      <c r="E87" s="13" t="s">
        <v>89</v>
      </c>
      <c r="F87" s="16" t="s">
        <v>266</v>
      </c>
      <c r="G87" s="25" t="s">
        <v>6</v>
      </c>
      <c r="H87" s="25" t="s">
        <v>7</v>
      </c>
      <c r="I87" s="25" t="s">
        <v>268</v>
      </c>
      <c r="J87" s="46" t="s">
        <v>267</v>
      </c>
      <c r="K87" s="14" t="s">
        <v>109</v>
      </c>
      <c r="L87" s="14" t="s">
        <v>108</v>
      </c>
      <c r="M87" s="14" t="s">
        <v>293</v>
      </c>
      <c r="N87" s="14" t="s">
        <v>175</v>
      </c>
      <c r="O87" s="14" t="s">
        <v>340</v>
      </c>
      <c r="P87" s="17" t="s">
        <v>180</v>
      </c>
      <c r="Q87" s="17" t="s">
        <v>392</v>
      </c>
      <c r="R87" s="17" t="s">
        <v>249</v>
      </c>
      <c r="S87" s="15" t="s">
        <v>52</v>
      </c>
      <c r="T87" s="15" t="s">
        <v>58</v>
      </c>
      <c r="U87" s="15" t="s">
        <v>59</v>
      </c>
      <c r="V87" s="15" t="s">
        <v>250</v>
      </c>
      <c r="W87" s="40" t="s">
        <v>452</v>
      </c>
      <c r="X87" s="40" t="s">
        <v>457</v>
      </c>
      <c r="Y87" s="40" t="s">
        <v>459</v>
      </c>
      <c r="Z87" s="55" t="s">
        <v>93</v>
      </c>
      <c r="AA87" s="55" t="s">
        <v>93</v>
      </c>
      <c r="AB87" s="55" t="s">
        <v>93</v>
      </c>
      <c r="AC87" s="51" t="s">
        <v>759</v>
      </c>
      <c r="AD87" s="51" t="s">
        <v>759</v>
      </c>
      <c r="AE87" s="51" t="s">
        <v>759</v>
      </c>
      <c r="AF87" s="51" t="s">
        <v>759</v>
      </c>
      <c r="AG87" s="51" t="s">
        <v>759</v>
      </c>
      <c r="AH87" s="51" t="s">
        <v>759</v>
      </c>
      <c r="AI87" s="50" t="s">
        <v>759</v>
      </c>
      <c r="AJ87" s="50" t="s">
        <v>759</v>
      </c>
      <c r="AK87" s="50" t="s">
        <v>759</v>
      </c>
      <c r="AL87" s="50" t="s">
        <v>759</v>
      </c>
      <c r="AM87" s="50" t="s">
        <v>759</v>
      </c>
      <c r="AN87" s="50" t="s">
        <v>759</v>
      </c>
      <c r="AO87" s="51" t="s">
        <v>759</v>
      </c>
      <c r="AP87" s="51" t="s">
        <v>759</v>
      </c>
      <c r="AQ87" s="51" t="s">
        <v>759</v>
      </c>
      <c r="AR87" s="24" t="s">
        <v>759</v>
      </c>
      <c r="AS87" s="24" t="s">
        <v>759</v>
      </c>
      <c r="AT87" s="24" t="s">
        <v>759</v>
      </c>
      <c r="AU87" s="53" t="s">
        <v>759</v>
      </c>
      <c r="AV87" s="53" t="s">
        <v>759</v>
      </c>
      <c r="AW87" s="53" t="s">
        <v>759</v>
      </c>
      <c r="AX87" s="55" t="s">
        <v>759</v>
      </c>
      <c r="AY87" s="55" t="s">
        <v>759</v>
      </c>
      <c r="AZ87" s="55" t="s">
        <v>759</v>
      </c>
      <c r="BA87" s="55" t="s">
        <v>759</v>
      </c>
      <c r="BB87" s="55" t="s">
        <v>759</v>
      </c>
      <c r="BC87" s="55" t="s">
        <v>759</v>
      </c>
      <c r="BD87" s="55" t="s">
        <v>759</v>
      </c>
      <c r="BE87" s="54" t="s">
        <v>759</v>
      </c>
      <c r="BF87" s="54" t="s">
        <v>759</v>
      </c>
      <c r="BG87" s="54" t="s">
        <v>759</v>
      </c>
    </row>
    <row r="88" spans="1:59" customFormat="1" ht="310.5" customHeight="1" x14ac:dyDescent="0.25">
      <c r="A88" s="12" t="s">
        <v>201</v>
      </c>
      <c r="B88" s="127" t="s">
        <v>93</v>
      </c>
      <c r="C88" s="127" t="s">
        <v>93</v>
      </c>
      <c r="D88" s="127" t="s">
        <v>93</v>
      </c>
      <c r="E88" s="13" t="s">
        <v>89</v>
      </c>
      <c r="F88" s="16" t="s">
        <v>266</v>
      </c>
      <c r="G88" s="25" t="s">
        <v>6</v>
      </c>
      <c r="H88" s="25" t="s">
        <v>7</v>
      </c>
      <c r="I88" s="25" t="s">
        <v>268</v>
      </c>
      <c r="J88" s="46" t="s">
        <v>267</v>
      </c>
      <c r="K88" s="14" t="s">
        <v>109</v>
      </c>
      <c r="L88" s="14" t="s">
        <v>108</v>
      </c>
      <c r="M88" s="14" t="s">
        <v>293</v>
      </c>
      <c r="N88" s="14" t="s">
        <v>175</v>
      </c>
      <c r="O88" s="14" t="s">
        <v>340</v>
      </c>
      <c r="P88" s="17" t="s">
        <v>180</v>
      </c>
      <c r="Q88" s="17" t="s">
        <v>392</v>
      </c>
      <c r="R88" s="17" t="s">
        <v>249</v>
      </c>
      <c r="S88" s="15" t="s">
        <v>52</v>
      </c>
      <c r="T88" s="15" t="s">
        <v>58</v>
      </c>
      <c r="U88" s="15" t="s">
        <v>59</v>
      </c>
      <c r="V88" s="15" t="s">
        <v>250</v>
      </c>
      <c r="W88" s="40" t="s">
        <v>452</v>
      </c>
      <c r="X88" s="40" t="s">
        <v>462</v>
      </c>
      <c r="Y88" s="40" t="s">
        <v>463</v>
      </c>
      <c r="Z88" s="55" t="s">
        <v>93</v>
      </c>
      <c r="AA88" s="55" t="s">
        <v>93</v>
      </c>
      <c r="AB88" s="55" t="s">
        <v>93</v>
      </c>
      <c r="AC88" s="51" t="s">
        <v>759</v>
      </c>
      <c r="AD88" s="51" t="s">
        <v>759</v>
      </c>
      <c r="AE88" s="51" t="s">
        <v>759</v>
      </c>
      <c r="AF88" s="51" t="s">
        <v>759</v>
      </c>
      <c r="AG88" s="51" t="s">
        <v>759</v>
      </c>
      <c r="AH88" s="51" t="s">
        <v>759</v>
      </c>
      <c r="AI88" s="50" t="s">
        <v>759</v>
      </c>
      <c r="AJ88" s="50" t="s">
        <v>759</v>
      </c>
      <c r="AK88" s="50" t="s">
        <v>759</v>
      </c>
      <c r="AL88" s="50" t="s">
        <v>759</v>
      </c>
      <c r="AM88" s="50" t="s">
        <v>759</v>
      </c>
      <c r="AN88" s="50" t="s">
        <v>759</v>
      </c>
      <c r="AO88" s="51" t="s">
        <v>759</v>
      </c>
      <c r="AP88" s="51" t="s">
        <v>759</v>
      </c>
      <c r="AQ88" s="51" t="s">
        <v>759</v>
      </c>
      <c r="AR88" s="24" t="s">
        <v>759</v>
      </c>
      <c r="AS88" s="24" t="s">
        <v>759</v>
      </c>
      <c r="AT88" s="24" t="s">
        <v>759</v>
      </c>
      <c r="AU88" s="53" t="s">
        <v>759</v>
      </c>
      <c r="AV88" s="53" t="s">
        <v>759</v>
      </c>
      <c r="AW88" s="53" t="s">
        <v>759</v>
      </c>
      <c r="AX88" s="55" t="s">
        <v>759</v>
      </c>
      <c r="AY88" s="55" t="s">
        <v>759</v>
      </c>
      <c r="AZ88" s="55" t="s">
        <v>759</v>
      </c>
      <c r="BA88" s="55" t="s">
        <v>759</v>
      </c>
      <c r="BB88" s="55" t="s">
        <v>759</v>
      </c>
      <c r="BC88" s="55" t="s">
        <v>759</v>
      </c>
      <c r="BD88" s="55" t="s">
        <v>759</v>
      </c>
      <c r="BE88" s="54" t="s">
        <v>759</v>
      </c>
      <c r="BF88" s="54" t="s">
        <v>759</v>
      </c>
      <c r="BG88" s="54" t="s">
        <v>759</v>
      </c>
    </row>
    <row r="89" spans="1:59" customFormat="1" ht="310.5" customHeight="1" x14ac:dyDescent="0.25">
      <c r="A89" s="12" t="s">
        <v>201</v>
      </c>
      <c r="B89" s="127" t="s">
        <v>93</v>
      </c>
      <c r="C89" s="127" t="s">
        <v>93</v>
      </c>
      <c r="D89" s="127" t="s">
        <v>93</v>
      </c>
      <c r="E89" s="13" t="s">
        <v>89</v>
      </c>
      <c r="F89" s="16" t="s">
        <v>266</v>
      </c>
      <c r="G89" s="25" t="s">
        <v>6</v>
      </c>
      <c r="H89" s="25" t="s">
        <v>7</v>
      </c>
      <c r="I89" s="25" t="s">
        <v>268</v>
      </c>
      <c r="J89" s="46" t="s">
        <v>267</v>
      </c>
      <c r="K89" s="14" t="s">
        <v>109</v>
      </c>
      <c r="L89" s="14" t="s">
        <v>108</v>
      </c>
      <c r="M89" s="14" t="s">
        <v>293</v>
      </c>
      <c r="N89" s="14" t="s">
        <v>175</v>
      </c>
      <c r="O89" s="14" t="s">
        <v>340</v>
      </c>
      <c r="P89" s="17" t="s">
        <v>180</v>
      </c>
      <c r="Q89" s="17" t="s">
        <v>392</v>
      </c>
      <c r="R89" s="17" t="s">
        <v>249</v>
      </c>
      <c r="S89" s="15" t="s">
        <v>52</v>
      </c>
      <c r="T89" s="15" t="s">
        <v>58</v>
      </c>
      <c r="U89" s="15" t="s">
        <v>59</v>
      </c>
      <c r="V89" s="15" t="s">
        <v>250</v>
      </c>
      <c r="W89" s="40" t="s">
        <v>467</v>
      </c>
      <c r="X89" s="40" t="s">
        <v>468</v>
      </c>
      <c r="Y89" s="40" t="s">
        <v>527</v>
      </c>
      <c r="Z89" s="55" t="s">
        <v>93</v>
      </c>
      <c r="AA89" s="55" t="s">
        <v>93</v>
      </c>
      <c r="AB89" s="55" t="s">
        <v>93</v>
      </c>
      <c r="AC89" s="51" t="s">
        <v>759</v>
      </c>
      <c r="AD89" s="51" t="s">
        <v>759</v>
      </c>
      <c r="AE89" s="51" t="s">
        <v>759</v>
      </c>
      <c r="AF89" s="51" t="s">
        <v>759</v>
      </c>
      <c r="AG89" s="51" t="s">
        <v>759</v>
      </c>
      <c r="AH89" s="51" t="s">
        <v>759</v>
      </c>
      <c r="AI89" s="50" t="s">
        <v>759</v>
      </c>
      <c r="AJ89" s="50" t="s">
        <v>759</v>
      </c>
      <c r="AK89" s="50" t="s">
        <v>759</v>
      </c>
      <c r="AL89" s="50" t="s">
        <v>759</v>
      </c>
      <c r="AM89" s="50" t="s">
        <v>759</v>
      </c>
      <c r="AN89" s="50" t="s">
        <v>759</v>
      </c>
      <c r="AO89" s="51" t="s">
        <v>759</v>
      </c>
      <c r="AP89" s="51" t="s">
        <v>759</v>
      </c>
      <c r="AQ89" s="51" t="s">
        <v>759</v>
      </c>
      <c r="AR89" s="24" t="s">
        <v>759</v>
      </c>
      <c r="AS89" s="24" t="s">
        <v>759</v>
      </c>
      <c r="AT89" s="24" t="s">
        <v>759</v>
      </c>
      <c r="AU89" s="53" t="s">
        <v>759</v>
      </c>
      <c r="AV89" s="53" t="s">
        <v>759</v>
      </c>
      <c r="AW89" s="53" t="s">
        <v>759</v>
      </c>
      <c r="AX89" s="55" t="s">
        <v>759</v>
      </c>
      <c r="AY89" s="55" t="s">
        <v>759</v>
      </c>
      <c r="AZ89" s="55" t="s">
        <v>759</v>
      </c>
      <c r="BA89" s="55" t="s">
        <v>759</v>
      </c>
      <c r="BB89" s="55" t="s">
        <v>759</v>
      </c>
      <c r="BC89" s="55" t="s">
        <v>759</v>
      </c>
      <c r="BD89" s="55" t="s">
        <v>759</v>
      </c>
      <c r="BE89" s="54" t="s">
        <v>759</v>
      </c>
      <c r="BF89" s="54" t="s">
        <v>759</v>
      </c>
      <c r="BG89" s="54" t="s">
        <v>759</v>
      </c>
    </row>
    <row r="90" spans="1:59" customFormat="1" ht="347.25" customHeight="1" x14ac:dyDescent="0.25">
      <c r="A90" s="12" t="s">
        <v>201</v>
      </c>
      <c r="B90" s="127" t="s">
        <v>93</v>
      </c>
      <c r="C90" s="127" t="s">
        <v>93</v>
      </c>
      <c r="D90" s="127" t="s">
        <v>93</v>
      </c>
      <c r="E90" s="13" t="s">
        <v>89</v>
      </c>
      <c r="F90" s="16" t="s">
        <v>263</v>
      </c>
      <c r="G90" s="16" t="s">
        <v>6</v>
      </c>
      <c r="H90" s="16" t="s">
        <v>7</v>
      </c>
      <c r="I90" s="16" t="s">
        <v>225</v>
      </c>
      <c r="J90" s="16" t="s">
        <v>31</v>
      </c>
      <c r="K90" s="14" t="s">
        <v>100</v>
      </c>
      <c r="L90" s="14" t="s">
        <v>152</v>
      </c>
      <c r="M90" s="14" t="s">
        <v>316</v>
      </c>
      <c r="N90" s="14" t="s">
        <v>93</v>
      </c>
      <c r="O90" s="14" t="s">
        <v>317</v>
      </c>
      <c r="P90" s="17" t="s">
        <v>179</v>
      </c>
      <c r="Q90" s="17" t="s">
        <v>367</v>
      </c>
      <c r="R90" s="17" t="s">
        <v>368</v>
      </c>
      <c r="S90" s="15" t="s">
        <v>39</v>
      </c>
      <c r="T90" s="15" t="s">
        <v>40</v>
      </c>
      <c r="U90" s="15" t="s">
        <v>42</v>
      </c>
      <c r="V90" s="15" t="s">
        <v>402</v>
      </c>
      <c r="W90" s="40" t="s">
        <v>93</v>
      </c>
      <c r="X90" s="40" t="s">
        <v>93</v>
      </c>
      <c r="Y90" s="40" t="s">
        <v>93</v>
      </c>
      <c r="Z90" s="55" t="s">
        <v>93</v>
      </c>
      <c r="AA90" s="55" t="s">
        <v>93</v>
      </c>
      <c r="AB90" s="55" t="s">
        <v>93</v>
      </c>
      <c r="AC90" s="51" t="s">
        <v>759</v>
      </c>
      <c r="AD90" s="51" t="s">
        <v>759</v>
      </c>
      <c r="AE90" s="51" t="s">
        <v>759</v>
      </c>
      <c r="AF90" s="51" t="s">
        <v>759</v>
      </c>
      <c r="AG90" s="51" t="s">
        <v>759</v>
      </c>
      <c r="AH90" s="51" t="s">
        <v>759</v>
      </c>
      <c r="AI90" s="50" t="s">
        <v>759</v>
      </c>
      <c r="AJ90" s="50" t="s">
        <v>759</v>
      </c>
      <c r="AK90" s="50" t="s">
        <v>759</v>
      </c>
      <c r="AL90" s="50" t="s">
        <v>759</v>
      </c>
      <c r="AM90" s="50" t="s">
        <v>759</v>
      </c>
      <c r="AN90" s="50" t="s">
        <v>759</v>
      </c>
      <c r="AO90" s="51" t="s">
        <v>759</v>
      </c>
      <c r="AP90" s="51" t="s">
        <v>759</v>
      </c>
      <c r="AQ90" s="51" t="s">
        <v>759</v>
      </c>
      <c r="AR90" s="24" t="s">
        <v>759</v>
      </c>
      <c r="AS90" s="24" t="s">
        <v>759</v>
      </c>
      <c r="AT90" s="24" t="s">
        <v>759</v>
      </c>
      <c r="AU90" s="53" t="s">
        <v>759</v>
      </c>
      <c r="AV90" s="53" t="s">
        <v>759</v>
      </c>
      <c r="AW90" s="53" t="s">
        <v>759</v>
      </c>
      <c r="AX90" s="55" t="s">
        <v>759</v>
      </c>
      <c r="AY90" s="55" t="s">
        <v>759</v>
      </c>
      <c r="AZ90" s="55" t="s">
        <v>759</v>
      </c>
      <c r="BA90" s="55" t="s">
        <v>759</v>
      </c>
      <c r="BB90" s="55" t="s">
        <v>759</v>
      </c>
      <c r="BC90" s="55" t="s">
        <v>759</v>
      </c>
      <c r="BD90" s="55" t="s">
        <v>759</v>
      </c>
      <c r="BE90" s="54" t="s">
        <v>759</v>
      </c>
      <c r="BF90" s="54" t="s">
        <v>759</v>
      </c>
      <c r="BG90" s="54" t="s">
        <v>759</v>
      </c>
    </row>
    <row r="91" spans="1:59" customFormat="1" ht="347.25" customHeight="1" x14ac:dyDescent="0.25">
      <c r="A91" s="12" t="s">
        <v>201</v>
      </c>
      <c r="B91" s="127" t="s">
        <v>93</v>
      </c>
      <c r="C91" s="127" t="s">
        <v>93</v>
      </c>
      <c r="D91" s="127" t="s">
        <v>93</v>
      </c>
      <c r="E91" s="13" t="s">
        <v>89</v>
      </c>
      <c r="F91" s="16" t="s">
        <v>263</v>
      </c>
      <c r="G91" s="16" t="s">
        <v>6</v>
      </c>
      <c r="H91" s="16" t="s">
        <v>7</v>
      </c>
      <c r="I91" s="16" t="s">
        <v>225</v>
      </c>
      <c r="J91" s="16" t="s">
        <v>31</v>
      </c>
      <c r="K91" s="14" t="s">
        <v>100</v>
      </c>
      <c r="L91" s="14" t="s">
        <v>152</v>
      </c>
      <c r="M91" s="14" t="s">
        <v>316</v>
      </c>
      <c r="N91" s="14" t="s">
        <v>93</v>
      </c>
      <c r="O91" s="14" t="s">
        <v>317</v>
      </c>
      <c r="P91" s="17" t="s">
        <v>179</v>
      </c>
      <c r="Q91" s="17" t="s">
        <v>367</v>
      </c>
      <c r="R91" s="17" t="s">
        <v>368</v>
      </c>
      <c r="S91" s="15" t="s">
        <v>39</v>
      </c>
      <c r="T91" s="15" t="s">
        <v>40</v>
      </c>
      <c r="U91" s="15" t="s">
        <v>42</v>
      </c>
      <c r="V91" s="15" t="s">
        <v>402</v>
      </c>
      <c r="W91" s="40" t="s">
        <v>93</v>
      </c>
      <c r="X91" s="40" t="s">
        <v>93</v>
      </c>
      <c r="Y91" s="40" t="s">
        <v>93</v>
      </c>
      <c r="Z91" s="55" t="s">
        <v>93</v>
      </c>
      <c r="AA91" s="55" t="s">
        <v>93</v>
      </c>
      <c r="AB91" s="55" t="s">
        <v>93</v>
      </c>
      <c r="AC91" s="51" t="s">
        <v>759</v>
      </c>
      <c r="AD91" s="51" t="s">
        <v>759</v>
      </c>
      <c r="AE91" s="51" t="s">
        <v>759</v>
      </c>
      <c r="AF91" s="51" t="s">
        <v>759</v>
      </c>
      <c r="AG91" s="51" t="s">
        <v>759</v>
      </c>
      <c r="AH91" s="51" t="s">
        <v>759</v>
      </c>
      <c r="AI91" s="50" t="s">
        <v>759</v>
      </c>
      <c r="AJ91" s="50" t="s">
        <v>759</v>
      </c>
      <c r="AK91" s="50" t="s">
        <v>759</v>
      </c>
      <c r="AL91" s="50" t="s">
        <v>759</v>
      </c>
      <c r="AM91" s="50" t="s">
        <v>759</v>
      </c>
      <c r="AN91" s="50" t="s">
        <v>759</v>
      </c>
      <c r="AO91" s="51" t="s">
        <v>759</v>
      </c>
      <c r="AP91" s="51" t="s">
        <v>759</v>
      </c>
      <c r="AQ91" s="51" t="s">
        <v>759</v>
      </c>
      <c r="AR91" s="24" t="s">
        <v>759</v>
      </c>
      <c r="AS91" s="24" t="s">
        <v>759</v>
      </c>
      <c r="AT91" s="24" t="s">
        <v>759</v>
      </c>
      <c r="AU91" s="53" t="s">
        <v>759</v>
      </c>
      <c r="AV91" s="53" t="s">
        <v>759</v>
      </c>
      <c r="AW91" s="53" t="s">
        <v>759</v>
      </c>
      <c r="AX91" s="55" t="s">
        <v>759</v>
      </c>
      <c r="AY91" s="55" t="s">
        <v>759</v>
      </c>
      <c r="AZ91" s="55" t="s">
        <v>759</v>
      </c>
      <c r="BA91" s="55" t="s">
        <v>759</v>
      </c>
      <c r="BB91" s="55" t="s">
        <v>759</v>
      </c>
      <c r="BC91" s="55" t="s">
        <v>759</v>
      </c>
      <c r="BD91" s="55" t="s">
        <v>759</v>
      </c>
      <c r="BE91" s="54" t="s">
        <v>759</v>
      </c>
      <c r="BF91" s="54" t="s">
        <v>759</v>
      </c>
      <c r="BG91" s="54" t="s">
        <v>759</v>
      </c>
    </row>
    <row r="92" spans="1:59" ht="306.75" customHeight="1" x14ac:dyDescent="0.25">
      <c r="A92" s="12" t="s">
        <v>201</v>
      </c>
      <c r="B92" s="127" t="s">
        <v>93</v>
      </c>
      <c r="C92" s="127" t="s">
        <v>93</v>
      </c>
      <c r="D92" s="127" t="s">
        <v>93</v>
      </c>
      <c r="E92" s="13" t="s">
        <v>89</v>
      </c>
      <c r="F92" s="16" t="s">
        <v>261</v>
      </c>
      <c r="G92" s="16" t="s">
        <v>6</v>
      </c>
      <c r="H92" s="16" t="s">
        <v>7</v>
      </c>
      <c r="I92" s="25" t="s">
        <v>279</v>
      </c>
      <c r="J92" s="44" t="s">
        <v>280</v>
      </c>
      <c r="K92" s="14" t="s">
        <v>104</v>
      </c>
      <c r="L92" s="14" t="s">
        <v>105</v>
      </c>
      <c r="M92" s="14" t="s">
        <v>318</v>
      </c>
      <c r="N92" s="14" t="s">
        <v>92</v>
      </c>
      <c r="O92" s="14" t="s">
        <v>291</v>
      </c>
      <c r="P92" s="17" t="s">
        <v>179</v>
      </c>
      <c r="Q92" s="17" t="s">
        <v>369</v>
      </c>
      <c r="R92" s="17" t="s">
        <v>370</v>
      </c>
      <c r="S92" s="15" t="s">
        <v>39</v>
      </c>
      <c r="T92" s="15" t="s">
        <v>40</v>
      </c>
      <c r="U92" s="15" t="s">
        <v>42</v>
      </c>
      <c r="V92" s="15" t="s">
        <v>402</v>
      </c>
      <c r="W92" s="40" t="s">
        <v>467</v>
      </c>
      <c r="X92" s="40" t="s">
        <v>468</v>
      </c>
      <c r="Y92" s="40" t="s">
        <v>527</v>
      </c>
      <c r="Z92" s="55" t="s">
        <v>855</v>
      </c>
      <c r="AA92" s="55" t="s">
        <v>856</v>
      </c>
      <c r="AB92" s="55" t="s">
        <v>857</v>
      </c>
      <c r="AC92" s="51" t="s">
        <v>759</v>
      </c>
      <c r="AD92" s="51" t="s">
        <v>759</v>
      </c>
      <c r="AE92" s="51" t="s">
        <v>759</v>
      </c>
      <c r="AF92" s="51" t="s">
        <v>759</v>
      </c>
      <c r="AG92" s="51" t="s">
        <v>759</v>
      </c>
      <c r="AH92" s="51" t="s">
        <v>759</v>
      </c>
      <c r="AI92" s="50" t="s">
        <v>760</v>
      </c>
      <c r="AJ92" s="50" t="s">
        <v>761</v>
      </c>
      <c r="AK92" s="50" t="s">
        <v>773</v>
      </c>
      <c r="AL92" s="50" t="s">
        <v>759</v>
      </c>
      <c r="AM92" s="50" t="s">
        <v>759</v>
      </c>
      <c r="AN92" s="50" t="s">
        <v>759</v>
      </c>
      <c r="AO92" s="51" t="s">
        <v>759</v>
      </c>
      <c r="AP92" s="51" t="s">
        <v>759</v>
      </c>
      <c r="AQ92" s="51" t="s">
        <v>759</v>
      </c>
      <c r="AR92" s="24" t="s">
        <v>759</v>
      </c>
      <c r="AS92" s="24" t="s">
        <v>759</v>
      </c>
      <c r="AT92" s="24" t="s">
        <v>759</v>
      </c>
      <c r="AU92" s="53" t="s">
        <v>764</v>
      </c>
      <c r="AV92" s="53" t="s">
        <v>765</v>
      </c>
      <c r="AW92" s="53" t="s">
        <v>774</v>
      </c>
      <c r="AX92" s="55" t="s">
        <v>759</v>
      </c>
      <c r="AY92" s="55" t="s">
        <v>759</v>
      </c>
      <c r="AZ92" s="55" t="s">
        <v>759</v>
      </c>
      <c r="BA92" s="55" t="s">
        <v>759</v>
      </c>
      <c r="BB92" s="55" t="s">
        <v>759</v>
      </c>
      <c r="BC92" s="55" t="s">
        <v>759</v>
      </c>
      <c r="BD92" s="55" t="s">
        <v>759</v>
      </c>
      <c r="BE92" s="54" t="str">
        <f>'PTEA 2020-2023'!A7</f>
        <v xml:space="preserve"> 1. Educación Ambiental para la adopción de la gestión integral de los residuos solidos entre los Sanantoniunos</v>
      </c>
      <c r="BF92" s="54" t="str">
        <f>'PTEA 2020-2023'!B7</f>
        <v>2. Comunidad empoderada en la Gestión Integral de los residuos sólidos aprovechables.</v>
      </c>
      <c r="BG92" s="54" t="str">
        <f>'PTEA 2020-2023'!C7</f>
        <v>Desarrollar por lo menos un (1) taller anual, de aprovechamiento de residuos sólidos para elaborar arte ambiental con la comunidad.</v>
      </c>
    </row>
    <row r="93" spans="1:59" ht="275.25" customHeight="1" x14ac:dyDescent="0.25">
      <c r="A93" s="12" t="s">
        <v>201</v>
      </c>
      <c r="B93" s="127" t="s">
        <v>93</v>
      </c>
      <c r="C93" s="127" t="s">
        <v>93</v>
      </c>
      <c r="D93" s="127" t="s">
        <v>93</v>
      </c>
      <c r="E93" s="13" t="s">
        <v>89</v>
      </c>
      <c r="F93" s="16" t="s">
        <v>261</v>
      </c>
      <c r="G93" s="16" t="s">
        <v>6</v>
      </c>
      <c r="H93" s="16" t="s">
        <v>7</v>
      </c>
      <c r="I93" s="25" t="s">
        <v>279</v>
      </c>
      <c r="J93" s="44" t="s">
        <v>280</v>
      </c>
      <c r="K93" s="14" t="s">
        <v>104</v>
      </c>
      <c r="L93" s="14" t="s">
        <v>105</v>
      </c>
      <c r="M93" s="14" t="s">
        <v>318</v>
      </c>
      <c r="N93" s="14" t="s">
        <v>92</v>
      </c>
      <c r="O93" s="14" t="s">
        <v>291</v>
      </c>
      <c r="P93" s="17" t="s">
        <v>179</v>
      </c>
      <c r="Q93" s="17" t="s">
        <v>369</v>
      </c>
      <c r="R93" s="17" t="s">
        <v>370</v>
      </c>
      <c r="S93" s="15" t="s">
        <v>39</v>
      </c>
      <c r="T93" s="15" t="s">
        <v>40</v>
      </c>
      <c r="U93" s="15" t="s">
        <v>42</v>
      </c>
      <c r="V93" s="15" t="s">
        <v>402</v>
      </c>
      <c r="W93" s="40" t="s">
        <v>93</v>
      </c>
      <c r="X93" s="40" t="s">
        <v>93</v>
      </c>
      <c r="Y93" s="40" t="s">
        <v>93</v>
      </c>
      <c r="Z93" s="55" t="s">
        <v>855</v>
      </c>
      <c r="AA93" s="55" t="s">
        <v>856</v>
      </c>
      <c r="AB93" s="55" t="s">
        <v>857</v>
      </c>
      <c r="AC93" s="51" t="s">
        <v>814</v>
      </c>
      <c r="AD93" s="51" t="s">
        <v>815</v>
      </c>
      <c r="AE93" s="51" t="s">
        <v>826</v>
      </c>
      <c r="AF93" s="51" t="s">
        <v>759</v>
      </c>
      <c r="AG93" s="51" t="s">
        <v>759</v>
      </c>
      <c r="AH93" s="51" t="s">
        <v>759</v>
      </c>
      <c r="AI93" s="50" t="s">
        <v>759</v>
      </c>
      <c r="AJ93" s="50" t="s">
        <v>759</v>
      </c>
      <c r="AK93" s="50" t="s">
        <v>759</v>
      </c>
      <c r="AL93" s="50" t="s">
        <v>759</v>
      </c>
      <c r="AM93" s="50" t="s">
        <v>759</v>
      </c>
      <c r="AN93" s="50" t="s">
        <v>759</v>
      </c>
      <c r="AO93" s="51" t="s">
        <v>759</v>
      </c>
      <c r="AP93" s="51" t="s">
        <v>759</v>
      </c>
      <c r="AQ93" s="51" t="s">
        <v>759</v>
      </c>
      <c r="AR93" s="24" t="s">
        <v>759</v>
      </c>
      <c r="AS93" s="24" t="s">
        <v>759</v>
      </c>
      <c r="AT93" s="24" t="s">
        <v>759</v>
      </c>
      <c r="AU93" s="53" t="s">
        <v>775</v>
      </c>
      <c r="AV93" s="53" t="s">
        <v>776</v>
      </c>
      <c r="AW93" s="53" t="s">
        <v>848</v>
      </c>
      <c r="AX93" s="55" t="s">
        <v>759</v>
      </c>
      <c r="AY93" s="55" t="s">
        <v>759</v>
      </c>
      <c r="AZ93" s="55" t="s">
        <v>759</v>
      </c>
      <c r="BA93" s="55" t="s">
        <v>759</v>
      </c>
      <c r="BB93" s="55" t="s">
        <v>759</v>
      </c>
      <c r="BC93" s="55" t="s">
        <v>759</v>
      </c>
      <c r="BD93" s="55" t="s">
        <v>759</v>
      </c>
      <c r="BE93" s="54" t="str">
        <f>'PTEA 2020-2023'!A40</f>
        <v>5. Gestión del conocimiento para la Dinamización Ambiental</v>
      </c>
      <c r="BF93" s="54" t="str">
        <f>'PTEA 2020-2023'!B40</f>
        <v>4. San Antonio del Tequendama conmemora días del Calendario Ambiental</v>
      </c>
      <c r="BG93" s="54" t="str">
        <f>'PTEA 2020-2023'!C40</f>
        <v>Realizar como mínimo tres (3) actos anuales de celebración de días del calendario ambiental.</v>
      </c>
    </row>
    <row r="94" spans="1:59" ht="275.25" customHeight="1" x14ac:dyDescent="0.25">
      <c r="A94" s="12" t="s">
        <v>201</v>
      </c>
      <c r="B94" s="127" t="s">
        <v>93</v>
      </c>
      <c r="C94" s="127" t="s">
        <v>93</v>
      </c>
      <c r="D94" s="127" t="s">
        <v>93</v>
      </c>
      <c r="E94" s="13" t="s">
        <v>89</v>
      </c>
      <c r="F94" s="16" t="s">
        <v>261</v>
      </c>
      <c r="G94" s="16" t="s">
        <v>6</v>
      </c>
      <c r="H94" s="16" t="s">
        <v>7</v>
      </c>
      <c r="I94" s="25" t="s">
        <v>279</v>
      </c>
      <c r="J94" s="44" t="s">
        <v>280</v>
      </c>
      <c r="K94" s="14" t="s">
        <v>104</v>
      </c>
      <c r="L94" s="14" t="s">
        <v>105</v>
      </c>
      <c r="M94" s="14" t="s">
        <v>318</v>
      </c>
      <c r="N94" s="14" t="s">
        <v>92</v>
      </c>
      <c r="O94" s="14" t="s">
        <v>291</v>
      </c>
      <c r="P94" s="17" t="s">
        <v>179</v>
      </c>
      <c r="Q94" s="17" t="s">
        <v>369</v>
      </c>
      <c r="R94" s="17" t="s">
        <v>370</v>
      </c>
      <c r="S94" s="15" t="s">
        <v>39</v>
      </c>
      <c r="T94" s="15" t="s">
        <v>40</v>
      </c>
      <c r="U94" s="15" t="s">
        <v>42</v>
      </c>
      <c r="V94" s="15" t="s">
        <v>402</v>
      </c>
      <c r="W94" s="40" t="s">
        <v>93</v>
      </c>
      <c r="X94" s="40" t="s">
        <v>93</v>
      </c>
      <c r="Y94" s="40" t="s">
        <v>93</v>
      </c>
      <c r="Z94" s="55" t="s">
        <v>93</v>
      </c>
      <c r="AA94" s="55" t="s">
        <v>93</v>
      </c>
      <c r="AB94" s="55" t="s">
        <v>93</v>
      </c>
      <c r="AC94" s="51" t="s">
        <v>759</v>
      </c>
      <c r="AD94" s="51" t="s">
        <v>759</v>
      </c>
      <c r="AE94" s="51" t="s">
        <v>759</v>
      </c>
      <c r="AF94" s="51" t="s">
        <v>759</v>
      </c>
      <c r="AG94" s="51" t="s">
        <v>759</v>
      </c>
      <c r="AH94" s="51" t="s">
        <v>759</v>
      </c>
      <c r="AI94" s="50" t="s">
        <v>759</v>
      </c>
      <c r="AJ94" s="50" t="s">
        <v>759</v>
      </c>
      <c r="AK94" s="50" t="s">
        <v>759</v>
      </c>
      <c r="AL94" s="50" t="s">
        <v>759</v>
      </c>
      <c r="AM94" s="50" t="s">
        <v>759</v>
      </c>
      <c r="AN94" s="50" t="s">
        <v>759</v>
      </c>
      <c r="AO94" s="51" t="s">
        <v>759</v>
      </c>
      <c r="AP94" s="51" t="s">
        <v>759</v>
      </c>
      <c r="AQ94" s="51" t="s">
        <v>759</v>
      </c>
      <c r="AR94" s="24" t="s">
        <v>759</v>
      </c>
      <c r="AS94" s="24" t="s">
        <v>759</v>
      </c>
      <c r="AT94" s="24" t="s">
        <v>759</v>
      </c>
      <c r="AU94" s="53" t="s">
        <v>849</v>
      </c>
      <c r="AV94" s="53" t="s">
        <v>818</v>
      </c>
      <c r="AW94" s="53" t="s">
        <v>850</v>
      </c>
      <c r="AX94" s="55" t="s">
        <v>759</v>
      </c>
      <c r="AY94" s="55" t="s">
        <v>759</v>
      </c>
      <c r="AZ94" s="55" t="s">
        <v>759</v>
      </c>
      <c r="BA94" s="55" t="s">
        <v>759</v>
      </c>
      <c r="BB94" s="55" t="s">
        <v>759</v>
      </c>
      <c r="BC94" s="55" t="s">
        <v>759</v>
      </c>
      <c r="BD94" s="55" t="s">
        <v>759</v>
      </c>
      <c r="BE94" s="54" t="str">
        <f>'PTEA 2020-2023'!A41</f>
        <v>5. Gestión del conocimiento para la Dinamización Ambiental</v>
      </c>
      <c r="BF94" s="54" t="str">
        <f>'PTEA 2020-2023'!B41</f>
        <v>5. Fortalecimiento de los Dinamizadores Ambientales del municipio</v>
      </c>
      <c r="BG94" s="54" t="str">
        <f>'PTEA 2020-2023'!C41</f>
        <v>Fortalecer a los promotores y dinamizadores ambientales del municipio con la implementación de por lo menos una (1) actividad anual de educación ambiental</v>
      </c>
    </row>
    <row r="95" spans="1:59" ht="275.25" customHeight="1" x14ac:dyDescent="0.25">
      <c r="A95" s="12" t="s">
        <v>201</v>
      </c>
      <c r="B95" s="127" t="s">
        <v>93</v>
      </c>
      <c r="C95" s="127" t="s">
        <v>93</v>
      </c>
      <c r="D95" s="127" t="s">
        <v>93</v>
      </c>
      <c r="E95" s="13" t="s">
        <v>89</v>
      </c>
      <c r="F95" s="16" t="s">
        <v>261</v>
      </c>
      <c r="G95" s="16" t="s">
        <v>6</v>
      </c>
      <c r="H95" s="16" t="s">
        <v>7</v>
      </c>
      <c r="I95" s="25" t="s">
        <v>279</v>
      </c>
      <c r="J95" s="44" t="s">
        <v>280</v>
      </c>
      <c r="K95" s="14" t="s">
        <v>104</v>
      </c>
      <c r="L95" s="14" t="s">
        <v>105</v>
      </c>
      <c r="M95" s="14" t="s">
        <v>318</v>
      </c>
      <c r="N95" s="14" t="s">
        <v>92</v>
      </c>
      <c r="O95" s="14" t="s">
        <v>291</v>
      </c>
      <c r="P95" s="17" t="s">
        <v>179</v>
      </c>
      <c r="Q95" s="17" t="s">
        <v>369</v>
      </c>
      <c r="R95" s="17" t="s">
        <v>370</v>
      </c>
      <c r="S95" s="15" t="s">
        <v>39</v>
      </c>
      <c r="T95" s="15" t="s">
        <v>40</v>
      </c>
      <c r="U95" s="15" t="s">
        <v>42</v>
      </c>
      <c r="V95" s="15" t="s">
        <v>402</v>
      </c>
      <c r="W95" s="40" t="s">
        <v>93</v>
      </c>
      <c r="X95" s="40" t="s">
        <v>93</v>
      </c>
      <c r="Y95" s="40" t="s">
        <v>93</v>
      </c>
      <c r="Z95" s="55" t="s">
        <v>93</v>
      </c>
      <c r="AA95" s="55" t="s">
        <v>93</v>
      </c>
      <c r="AB95" s="55" t="s">
        <v>93</v>
      </c>
      <c r="AC95" s="51" t="s">
        <v>759</v>
      </c>
      <c r="AD95" s="51" t="s">
        <v>759</v>
      </c>
      <c r="AE95" s="51" t="s">
        <v>759</v>
      </c>
      <c r="AF95" s="51" t="s">
        <v>759</v>
      </c>
      <c r="AG95" s="51" t="s">
        <v>759</v>
      </c>
      <c r="AH95" s="51" t="s">
        <v>759</v>
      </c>
      <c r="AI95" s="50" t="s">
        <v>759</v>
      </c>
      <c r="AJ95" s="50" t="s">
        <v>759</v>
      </c>
      <c r="AK95" s="50" t="s">
        <v>759</v>
      </c>
      <c r="AL95" s="50" t="s">
        <v>759</v>
      </c>
      <c r="AM95" s="50" t="s">
        <v>759</v>
      </c>
      <c r="AN95" s="50" t="s">
        <v>759</v>
      </c>
      <c r="AO95" s="51" t="s">
        <v>759</v>
      </c>
      <c r="AP95" s="51" t="s">
        <v>759</v>
      </c>
      <c r="AQ95" s="51" t="s">
        <v>759</v>
      </c>
      <c r="AR95" s="24" t="s">
        <v>842</v>
      </c>
      <c r="AS95" s="24" t="s">
        <v>843</v>
      </c>
      <c r="AT95" s="24" t="s">
        <v>852</v>
      </c>
      <c r="AU95" s="53" t="s">
        <v>817</v>
      </c>
      <c r="AV95" s="53" t="s">
        <v>818</v>
      </c>
      <c r="AW95" s="53" t="s">
        <v>851</v>
      </c>
      <c r="AX95" s="55" t="s">
        <v>759</v>
      </c>
      <c r="AY95" s="55" t="s">
        <v>759</v>
      </c>
      <c r="AZ95" s="55" t="s">
        <v>759</v>
      </c>
      <c r="BA95" s="55" t="s">
        <v>759</v>
      </c>
      <c r="BB95" s="55" t="s">
        <v>759</v>
      </c>
      <c r="BC95" s="55" t="s">
        <v>759</v>
      </c>
      <c r="BD95" s="55" t="s">
        <v>759</v>
      </c>
      <c r="BE95" s="54" t="str">
        <f>'PTEA 2020-2023'!A46</f>
        <v>5. Gestión del conocimiento para la Dinamización Ambiental</v>
      </c>
      <c r="BF95" s="54" t="str">
        <f>'PTEA 2020-2023'!B46</f>
        <v>7. Comunicación y Divulgación de experiencias exitosas en educación e innovación ambiental</v>
      </c>
      <c r="BG95"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96" spans="1:59" customFormat="1" ht="341.25" customHeight="1" x14ac:dyDescent="0.25">
      <c r="A96" s="12" t="s">
        <v>201</v>
      </c>
      <c r="B96" s="129" t="s">
        <v>1286</v>
      </c>
      <c r="C96" s="129" t="s">
        <v>1287</v>
      </c>
      <c r="D96" s="130" t="s">
        <v>1288</v>
      </c>
      <c r="E96" s="13" t="s">
        <v>236</v>
      </c>
      <c r="F96" s="25" t="s">
        <v>222</v>
      </c>
      <c r="G96" s="25" t="s">
        <v>6</v>
      </c>
      <c r="H96" s="25" t="s">
        <v>8</v>
      </c>
      <c r="I96" s="25" t="s">
        <v>240</v>
      </c>
      <c r="J96" s="25" t="s">
        <v>597</v>
      </c>
      <c r="K96" s="14" t="s">
        <v>106</v>
      </c>
      <c r="L96" s="14" t="s">
        <v>170</v>
      </c>
      <c r="M96" s="14" t="s">
        <v>332</v>
      </c>
      <c r="N96" s="14" t="s">
        <v>92</v>
      </c>
      <c r="O96" s="14" t="s">
        <v>333</v>
      </c>
      <c r="P96" s="17" t="s">
        <v>194</v>
      </c>
      <c r="Q96" s="17" t="s">
        <v>384</v>
      </c>
      <c r="R96" s="17" t="s">
        <v>386</v>
      </c>
      <c r="S96" s="15" t="s">
        <v>45</v>
      </c>
      <c r="T96" s="15" t="s">
        <v>46</v>
      </c>
      <c r="U96" s="15" t="s">
        <v>51</v>
      </c>
      <c r="V96" s="15" t="s">
        <v>408</v>
      </c>
      <c r="W96" s="40" t="s">
        <v>467</v>
      </c>
      <c r="X96" s="40" t="s">
        <v>468</v>
      </c>
      <c r="Y96" s="40" t="s">
        <v>527</v>
      </c>
      <c r="Z96" s="55" t="s">
        <v>855</v>
      </c>
      <c r="AA96" s="55" t="s">
        <v>858</v>
      </c>
      <c r="AB96" s="55" t="s">
        <v>859</v>
      </c>
      <c r="AC96" s="51" t="s">
        <v>814</v>
      </c>
      <c r="AD96" s="51" t="s">
        <v>846</v>
      </c>
      <c r="AE96" s="51" t="s">
        <v>847</v>
      </c>
      <c r="AF96" s="51" t="s">
        <v>759</v>
      </c>
      <c r="AG96" s="51" t="s">
        <v>759</v>
      </c>
      <c r="AH96" s="51" t="s">
        <v>759</v>
      </c>
      <c r="AI96" s="50" t="s">
        <v>759</v>
      </c>
      <c r="AJ96" s="50" t="s">
        <v>759</v>
      </c>
      <c r="AK96" s="50" t="s">
        <v>759</v>
      </c>
      <c r="AL96" s="50" t="s">
        <v>759</v>
      </c>
      <c r="AM96" s="50" t="s">
        <v>759</v>
      </c>
      <c r="AN96" s="50" t="s">
        <v>759</v>
      </c>
      <c r="AO96" s="51" t="s">
        <v>759</v>
      </c>
      <c r="AP96" s="51" t="s">
        <v>759</v>
      </c>
      <c r="AQ96" s="51" t="s">
        <v>759</v>
      </c>
      <c r="AR96" s="24" t="s">
        <v>759</v>
      </c>
      <c r="AS96" s="24" t="s">
        <v>759</v>
      </c>
      <c r="AT96" s="24" t="s">
        <v>759</v>
      </c>
      <c r="AU96" s="53" t="s">
        <v>759</v>
      </c>
      <c r="AV96" s="53" t="s">
        <v>759</v>
      </c>
      <c r="AW96" s="53" t="s">
        <v>759</v>
      </c>
      <c r="AX96" s="55" t="s">
        <v>759</v>
      </c>
      <c r="AY96" s="55" t="s">
        <v>759</v>
      </c>
      <c r="AZ96" s="55" t="s">
        <v>759</v>
      </c>
      <c r="BA96" s="55" t="s">
        <v>759</v>
      </c>
      <c r="BB96" s="55" t="s">
        <v>759</v>
      </c>
      <c r="BC96" s="55" t="s">
        <v>759</v>
      </c>
      <c r="BD96" s="55" t="s">
        <v>759</v>
      </c>
      <c r="BE96" s="54" t="str">
        <f>'PTEA 2020-2023'!A37</f>
        <v>5. Gestión del conocimiento para la Dinamización Ambiental</v>
      </c>
      <c r="BF96" s="54" t="str">
        <f>'PTEA 2020-2023'!B37</f>
        <v>3. Comunidad Sanantoniuna promoviendo el Turismo Ambiental</v>
      </c>
      <c r="BG96" s="54" t="str">
        <f>'PTEA 2020-2023'!C37</f>
        <v>Realizar como mínimo dos (2) recorridos de reconocimiento e identificación de senderos o rutas ecológicas del municipio.</v>
      </c>
    </row>
    <row r="97" spans="1:59" customFormat="1" ht="341.25" customHeight="1" x14ac:dyDescent="0.25">
      <c r="A97" s="12" t="s">
        <v>201</v>
      </c>
      <c r="B97" s="129" t="s">
        <v>1286</v>
      </c>
      <c r="C97" s="129" t="s">
        <v>1287</v>
      </c>
      <c r="D97" s="130" t="s">
        <v>1288</v>
      </c>
      <c r="E97" s="13" t="s">
        <v>236</v>
      </c>
      <c r="F97" s="25" t="s">
        <v>222</v>
      </c>
      <c r="G97" s="25" t="s">
        <v>6</v>
      </c>
      <c r="H97" s="25" t="s">
        <v>8</v>
      </c>
      <c r="I97" s="25" t="s">
        <v>240</v>
      </c>
      <c r="J97" s="25" t="s">
        <v>237</v>
      </c>
      <c r="K97" s="14" t="s">
        <v>106</v>
      </c>
      <c r="L97" s="14" t="s">
        <v>170</v>
      </c>
      <c r="M97" s="14" t="s">
        <v>332</v>
      </c>
      <c r="N97" s="14" t="s">
        <v>92</v>
      </c>
      <c r="O97" s="14" t="s">
        <v>333</v>
      </c>
      <c r="P97" s="17" t="s">
        <v>194</v>
      </c>
      <c r="Q97" s="17" t="s">
        <v>384</v>
      </c>
      <c r="R97" s="17" t="s">
        <v>386</v>
      </c>
      <c r="S97" s="15" t="s">
        <v>45</v>
      </c>
      <c r="T97" s="15" t="s">
        <v>46</v>
      </c>
      <c r="U97" s="15" t="s">
        <v>51</v>
      </c>
      <c r="V97" s="15" t="s">
        <v>408</v>
      </c>
      <c r="W97" s="40" t="s">
        <v>507</v>
      </c>
      <c r="X97" s="40" t="s">
        <v>508</v>
      </c>
      <c r="Y97" s="40" t="s">
        <v>509</v>
      </c>
      <c r="Z97" s="55" t="s">
        <v>868</v>
      </c>
      <c r="AA97" s="55" t="s">
        <v>877</v>
      </c>
      <c r="AB97" s="55" t="s">
        <v>879</v>
      </c>
      <c r="AC97" s="51" t="s">
        <v>814</v>
      </c>
      <c r="AD97" s="51" t="s">
        <v>846</v>
      </c>
      <c r="AE97" s="51" t="s">
        <v>847</v>
      </c>
      <c r="AF97" s="51" t="s">
        <v>759</v>
      </c>
      <c r="AG97" s="51" t="s">
        <v>759</v>
      </c>
      <c r="AH97" s="51" t="s">
        <v>759</v>
      </c>
      <c r="AI97" s="50" t="s">
        <v>759</v>
      </c>
      <c r="AJ97" s="50" t="s">
        <v>759</v>
      </c>
      <c r="AK97" s="50" t="s">
        <v>759</v>
      </c>
      <c r="AL97" s="50" t="s">
        <v>759</v>
      </c>
      <c r="AM97" s="50" t="s">
        <v>759</v>
      </c>
      <c r="AN97" s="50" t="s">
        <v>759</v>
      </c>
      <c r="AO97" s="51" t="s">
        <v>759</v>
      </c>
      <c r="AP97" s="51" t="s">
        <v>759</v>
      </c>
      <c r="AQ97" s="51" t="s">
        <v>759</v>
      </c>
      <c r="AR97" s="24" t="s">
        <v>759</v>
      </c>
      <c r="AS97" s="24" t="s">
        <v>759</v>
      </c>
      <c r="AT97" s="24" t="s">
        <v>759</v>
      </c>
      <c r="AU97" s="53" t="s">
        <v>759</v>
      </c>
      <c r="AV97" s="53" t="s">
        <v>759</v>
      </c>
      <c r="AW97" s="53" t="s">
        <v>759</v>
      </c>
      <c r="AX97" s="55" t="s">
        <v>759</v>
      </c>
      <c r="AY97" s="55" t="s">
        <v>759</v>
      </c>
      <c r="AZ97" s="55" t="s">
        <v>759</v>
      </c>
      <c r="BA97" s="55" t="s">
        <v>759</v>
      </c>
      <c r="BB97" s="55" t="s">
        <v>759</v>
      </c>
      <c r="BC97" s="55" t="s">
        <v>759</v>
      </c>
      <c r="BD97" s="55" t="s">
        <v>759</v>
      </c>
      <c r="BE97" s="54" t="str">
        <f>'PTEA 2020-2023'!A38</f>
        <v>5. Gestión del conocimiento para la Dinamización Ambiental</v>
      </c>
      <c r="BF97" s="54" t="str">
        <f>'PTEA 2020-2023'!B38</f>
        <v>3. Comunidad Sanantoniuna promoviendo el Turismo Ambiental</v>
      </c>
      <c r="BG97" s="54" t="str">
        <f>'PTEA 2020-2023'!C38</f>
        <v xml:space="preserve">Realizar como mínimo una (1) jornada de capacitación y sensibilización anual en prácticas de Turismo sostenible. </v>
      </c>
    </row>
    <row r="98" spans="1:59" customFormat="1" ht="341.25" customHeight="1" x14ac:dyDescent="0.25">
      <c r="A98" s="12" t="s">
        <v>201</v>
      </c>
      <c r="B98" s="129" t="s">
        <v>1286</v>
      </c>
      <c r="C98" s="129" t="s">
        <v>1287</v>
      </c>
      <c r="D98" s="130" t="s">
        <v>1288</v>
      </c>
      <c r="E98" s="13" t="s">
        <v>236</v>
      </c>
      <c r="F98" s="25" t="s">
        <v>222</v>
      </c>
      <c r="G98" s="25" t="s">
        <v>6</v>
      </c>
      <c r="H98" s="25" t="s">
        <v>8</v>
      </c>
      <c r="I98" s="25" t="s">
        <v>240</v>
      </c>
      <c r="J98" s="25" t="s">
        <v>237</v>
      </c>
      <c r="K98" s="14" t="s">
        <v>106</v>
      </c>
      <c r="L98" s="14" t="s">
        <v>170</v>
      </c>
      <c r="M98" s="14" t="s">
        <v>332</v>
      </c>
      <c r="N98" s="14" t="s">
        <v>92</v>
      </c>
      <c r="O98" s="14" t="s">
        <v>333</v>
      </c>
      <c r="P98" s="17" t="s">
        <v>194</v>
      </c>
      <c r="Q98" s="17" t="s">
        <v>384</v>
      </c>
      <c r="R98" s="17" t="s">
        <v>386</v>
      </c>
      <c r="S98" s="15" t="s">
        <v>45</v>
      </c>
      <c r="T98" s="15" t="s">
        <v>46</v>
      </c>
      <c r="U98" s="15" t="s">
        <v>51</v>
      </c>
      <c r="V98" s="15" t="s">
        <v>408</v>
      </c>
      <c r="W98" s="40" t="s">
        <v>507</v>
      </c>
      <c r="X98" s="40" t="s">
        <v>508</v>
      </c>
      <c r="Y98" s="40" t="s">
        <v>509</v>
      </c>
      <c r="Z98" s="55" t="s">
        <v>887</v>
      </c>
      <c r="AA98" s="55" t="s">
        <v>890</v>
      </c>
      <c r="AB98" s="55" t="s">
        <v>891</v>
      </c>
      <c r="AC98" s="51" t="s">
        <v>759</v>
      </c>
      <c r="AD98" s="51" t="s">
        <v>759</v>
      </c>
      <c r="AE98" s="51" t="s">
        <v>759</v>
      </c>
      <c r="AF98" s="51" t="s">
        <v>759</v>
      </c>
      <c r="AG98" s="51" t="s">
        <v>759</v>
      </c>
      <c r="AH98" s="51" t="s">
        <v>759</v>
      </c>
      <c r="AI98" s="50" t="s">
        <v>759</v>
      </c>
      <c r="AJ98" s="50" t="s">
        <v>759</v>
      </c>
      <c r="AK98" s="50" t="s">
        <v>759</v>
      </c>
      <c r="AL98" s="50" t="s">
        <v>759</v>
      </c>
      <c r="AM98" s="50" t="s">
        <v>759</v>
      </c>
      <c r="AN98" s="50" t="s">
        <v>759</v>
      </c>
      <c r="AO98" s="51" t="s">
        <v>759</v>
      </c>
      <c r="AP98" s="51" t="s">
        <v>759</v>
      </c>
      <c r="AQ98" s="51" t="s">
        <v>759</v>
      </c>
      <c r="AR98" s="24" t="s">
        <v>759</v>
      </c>
      <c r="AS98" s="24" t="s">
        <v>759</v>
      </c>
      <c r="AT98" s="24" t="s">
        <v>759</v>
      </c>
      <c r="AU98" s="53" t="s">
        <v>759</v>
      </c>
      <c r="AV98" s="53" t="s">
        <v>759</v>
      </c>
      <c r="AW98" s="53" t="s">
        <v>759</v>
      </c>
      <c r="AX98" s="55" t="s">
        <v>759</v>
      </c>
      <c r="AY98" s="55" t="s">
        <v>759</v>
      </c>
      <c r="AZ98" s="55" t="s">
        <v>759</v>
      </c>
      <c r="BA98" s="55" t="s">
        <v>759</v>
      </c>
      <c r="BB98" s="55" t="s">
        <v>759</v>
      </c>
      <c r="BC98" s="55" t="s">
        <v>759</v>
      </c>
      <c r="BD98" s="55" t="s">
        <v>759</v>
      </c>
      <c r="BE98" s="54" t="str">
        <f>'PTEA 2020-2023'!A39</f>
        <v>5. Gestión del conocimiento para la Dinamización Ambiental</v>
      </c>
      <c r="BF98" s="54" t="str">
        <f>'PTEA 2020-2023'!B39</f>
        <v>3. Comunidad Sanantoniuna promoviendo el Turismo Ambiental</v>
      </c>
      <c r="BG98" s="54" t="str">
        <f>'PTEA 2020-2023'!C39</f>
        <v>Realizar  por lo menos un  (1) recorrido anual de caminos reales del municipio</v>
      </c>
    </row>
    <row r="99" spans="1:59" customFormat="1" ht="341.25" customHeight="1" x14ac:dyDescent="0.25">
      <c r="A99" s="12" t="s">
        <v>201</v>
      </c>
      <c r="B99" s="129" t="s">
        <v>1286</v>
      </c>
      <c r="C99" s="129" t="s">
        <v>1287</v>
      </c>
      <c r="D99" s="130" t="s">
        <v>1288</v>
      </c>
      <c r="E99" s="13" t="s">
        <v>236</v>
      </c>
      <c r="F99" s="25" t="s">
        <v>222</v>
      </c>
      <c r="G99" s="25" t="s">
        <v>6</v>
      </c>
      <c r="H99" s="25" t="s">
        <v>8</v>
      </c>
      <c r="I99" s="25" t="s">
        <v>240</v>
      </c>
      <c r="J99" s="25" t="s">
        <v>237</v>
      </c>
      <c r="K99" s="14" t="s">
        <v>106</v>
      </c>
      <c r="L99" s="14" t="s">
        <v>170</v>
      </c>
      <c r="M99" s="14" t="s">
        <v>332</v>
      </c>
      <c r="N99" s="14" t="s">
        <v>92</v>
      </c>
      <c r="O99" s="14" t="s">
        <v>333</v>
      </c>
      <c r="P99" s="17" t="s">
        <v>194</v>
      </c>
      <c r="Q99" s="17" t="s">
        <v>384</v>
      </c>
      <c r="R99" s="17" t="s">
        <v>386</v>
      </c>
      <c r="S99" s="15" t="s">
        <v>45</v>
      </c>
      <c r="T99" s="15" t="s">
        <v>46</v>
      </c>
      <c r="U99" s="15" t="s">
        <v>51</v>
      </c>
      <c r="V99" s="15" t="s">
        <v>408</v>
      </c>
      <c r="W99" s="40" t="s">
        <v>510</v>
      </c>
      <c r="X99" s="40" t="s">
        <v>511</v>
      </c>
      <c r="Y99" s="40" t="s">
        <v>512</v>
      </c>
      <c r="Z99" s="55" t="s">
        <v>868</v>
      </c>
      <c r="AA99" s="55" t="s">
        <v>877</v>
      </c>
      <c r="AB99" s="55" t="s">
        <v>879</v>
      </c>
      <c r="AC99" s="51" t="s">
        <v>759</v>
      </c>
      <c r="AD99" s="51" t="s">
        <v>759</v>
      </c>
      <c r="AE99" s="51" t="s">
        <v>759</v>
      </c>
      <c r="AF99" s="51" t="s">
        <v>759</v>
      </c>
      <c r="AG99" s="51" t="s">
        <v>759</v>
      </c>
      <c r="AH99" s="51" t="s">
        <v>759</v>
      </c>
      <c r="AI99" s="50" t="s">
        <v>759</v>
      </c>
      <c r="AJ99" s="50" t="s">
        <v>759</v>
      </c>
      <c r="AK99" s="50" t="s">
        <v>759</v>
      </c>
      <c r="AL99" s="50" t="s">
        <v>759</v>
      </c>
      <c r="AM99" s="50" t="s">
        <v>759</v>
      </c>
      <c r="AN99" s="50" t="s">
        <v>759</v>
      </c>
      <c r="AO99" s="51" t="s">
        <v>759</v>
      </c>
      <c r="AP99" s="51" t="s">
        <v>759</v>
      </c>
      <c r="AQ99" s="51" t="s">
        <v>759</v>
      </c>
      <c r="AR99" s="24" t="s">
        <v>780</v>
      </c>
      <c r="AS99" s="24" t="s">
        <v>830</v>
      </c>
      <c r="AT99" s="24" t="s">
        <v>853</v>
      </c>
      <c r="AU99" s="53" t="s">
        <v>759</v>
      </c>
      <c r="AV99" s="53" t="s">
        <v>759</v>
      </c>
      <c r="AW99" s="53" t="s">
        <v>759</v>
      </c>
      <c r="AX99" s="55" t="s">
        <v>759</v>
      </c>
      <c r="AY99" s="55" t="s">
        <v>759</v>
      </c>
      <c r="AZ99" s="55" t="s">
        <v>759</v>
      </c>
      <c r="BA99" s="55" t="s">
        <v>759</v>
      </c>
      <c r="BB99" s="55" t="s">
        <v>759</v>
      </c>
      <c r="BC99" s="55" t="s">
        <v>759</v>
      </c>
      <c r="BD99" s="55" t="s">
        <v>759</v>
      </c>
      <c r="BE99" s="54" t="str">
        <f>'PTEA 2020-2023'!A47</f>
        <v>5. Gestión del conocimiento para la Dinamización Ambiental</v>
      </c>
      <c r="BF99" s="54" t="str">
        <f>'PTEA 2020-2023'!B47</f>
        <v>8. Gobernanza corredor Ecológico, difusión y apropiación</v>
      </c>
      <c r="BG99" s="54" t="str">
        <f>'PTEA 2020-2023'!C47</f>
        <v>Capacitar y/o sensibilizar a por lo menos (100) actores sociales de las unidades territoriales para que reconozcan la importancia del corredor ecológico y sus áreas protegidas.</v>
      </c>
    </row>
    <row r="100" spans="1:59" customFormat="1" ht="324" customHeight="1" x14ac:dyDescent="0.25">
      <c r="A100" s="12" t="s">
        <v>201</v>
      </c>
      <c r="B100" s="129" t="s">
        <v>1286</v>
      </c>
      <c r="C100" s="129" t="s">
        <v>1287</v>
      </c>
      <c r="D100" s="130" t="s">
        <v>1288</v>
      </c>
      <c r="E100" s="13" t="s">
        <v>236</v>
      </c>
      <c r="F100" s="25" t="s">
        <v>222</v>
      </c>
      <c r="G100" s="25" t="s">
        <v>6</v>
      </c>
      <c r="H100" s="25" t="s">
        <v>8</v>
      </c>
      <c r="I100" s="25" t="s">
        <v>240</v>
      </c>
      <c r="J100" s="25" t="s">
        <v>237</v>
      </c>
      <c r="K100" s="14" t="s">
        <v>106</v>
      </c>
      <c r="L100" s="14" t="s">
        <v>170</v>
      </c>
      <c r="M100" s="14" t="s">
        <v>332</v>
      </c>
      <c r="N100" s="14" t="s">
        <v>92</v>
      </c>
      <c r="O100" s="14" t="s">
        <v>333</v>
      </c>
      <c r="P100" s="17" t="s">
        <v>194</v>
      </c>
      <c r="Q100" s="17" t="s">
        <v>384</v>
      </c>
      <c r="R100" s="17" t="s">
        <v>386</v>
      </c>
      <c r="S100" s="15" t="s">
        <v>45</v>
      </c>
      <c r="T100" s="15" t="s">
        <v>46</v>
      </c>
      <c r="U100" s="15" t="s">
        <v>51</v>
      </c>
      <c r="V100" s="15" t="s">
        <v>408</v>
      </c>
      <c r="W100" s="40" t="s">
        <v>467</v>
      </c>
      <c r="X100" s="40" t="s">
        <v>468</v>
      </c>
      <c r="Y100" s="40" t="s">
        <v>528</v>
      </c>
      <c r="Z100" s="55" t="s">
        <v>855</v>
      </c>
      <c r="AA100" s="55" t="s">
        <v>858</v>
      </c>
      <c r="AB100" s="55" t="s">
        <v>859</v>
      </c>
      <c r="AC100" s="51" t="s">
        <v>759</v>
      </c>
      <c r="AD100" s="51" t="s">
        <v>759</v>
      </c>
      <c r="AE100" s="51" t="s">
        <v>759</v>
      </c>
      <c r="AF100" s="51" t="s">
        <v>759</v>
      </c>
      <c r="AG100" s="51" t="s">
        <v>759</v>
      </c>
      <c r="AH100" s="51" t="s">
        <v>759</v>
      </c>
      <c r="AI100" s="50" t="s">
        <v>759</v>
      </c>
      <c r="AJ100" s="50" t="s">
        <v>759</v>
      </c>
      <c r="AK100" s="50" t="s">
        <v>759</v>
      </c>
      <c r="AL100" s="50" t="s">
        <v>759</v>
      </c>
      <c r="AM100" s="50" t="s">
        <v>759</v>
      </c>
      <c r="AN100" s="50" t="s">
        <v>759</v>
      </c>
      <c r="AO100" s="51" t="s">
        <v>759</v>
      </c>
      <c r="AP100" s="51" t="s">
        <v>759</v>
      </c>
      <c r="AQ100" s="51" t="s">
        <v>759</v>
      </c>
      <c r="AR100" s="24" t="s">
        <v>759</v>
      </c>
      <c r="AS100" s="24" t="s">
        <v>759</v>
      </c>
      <c r="AT100" s="24" t="s">
        <v>759</v>
      </c>
      <c r="AU100" s="53" t="s">
        <v>759</v>
      </c>
      <c r="AV100" s="53" t="s">
        <v>759</v>
      </c>
      <c r="AW100" s="53" t="s">
        <v>759</v>
      </c>
      <c r="AX100" s="55" t="s">
        <v>759</v>
      </c>
      <c r="AY100" s="55" t="s">
        <v>759</v>
      </c>
      <c r="AZ100" s="55" t="s">
        <v>759</v>
      </c>
      <c r="BA100" s="55" t="s">
        <v>759</v>
      </c>
      <c r="BB100" s="55" t="s">
        <v>759</v>
      </c>
      <c r="BC100" s="55" t="s">
        <v>759</v>
      </c>
      <c r="BD100" s="55" t="s">
        <v>759</v>
      </c>
      <c r="BE100" s="54" t="s">
        <v>759</v>
      </c>
      <c r="BF100" s="54" t="s">
        <v>759</v>
      </c>
      <c r="BG100" s="54" t="s">
        <v>759</v>
      </c>
    </row>
    <row r="101" spans="1:59" customFormat="1" ht="275.25" customHeight="1" x14ac:dyDescent="0.25">
      <c r="A101" s="12" t="s">
        <v>201</v>
      </c>
      <c r="B101" s="129" t="s">
        <v>1286</v>
      </c>
      <c r="C101" s="129" t="s">
        <v>1287</v>
      </c>
      <c r="D101" s="130" t="s">
        <v>1288</v>
      </c>
      <c r="E101" s="13" t="s">
        <v>236</v>
      </c>
      <c r="F101" s="25" t="s">
        <v>222</v>
      </c>
      <c r="G101" s="25" t="s">
        <v>6</v>
      </c>
      <c r="H101" s="25" t="s">
        <v>8</v>
      </c>
      <c r="I101" s="25" t="s">
        <v>240</v>
      </c>
      <c r="J101" s="25" t="s">
        <v>237</v>
      </c>
      <c r="K101" s="14" t="s">
        <v>106</v>
      </c>
      <c r="L101" s="14" t="s">
        <v>170</v>
      </c>
      <c r="M101" s="14" t="s">
        <v>332</v>
      </c>
      <c r="N101" s="14" t="s">
        <v>92</v>
      </c>
      <c r="O101" s="14" t="s">
        <v>333</v>
      </c>
      <c r="P101" s="17" t="s">
        <v>194</v>
      </c>
      <c r="Q101" s="17" t="s">
        <v>384</v>
      </c>
      <c r="R101" s="17" t="s">
        <v>386</v>
      </c>
      <c r="S101" s="15" t="s">
        <v>45</v>
      </c>
      <c r="T101" s="15" t="s">
        <v>46</v>
      </c>
      <c r="U101" s="15" t="s">
        <v>51</v>
      </c>
      <c r="V101" s="15" t="s">
        <v>408</v>
      </c>
      <c r="W101" s="40" t="s">
        <v>471</v>
      </c>
      <c r="X101" s="40" t="s">
        <v>472</v>
      </c>
      <c r="Y101" s="40" t="s">
        <v>473</v>
      </c>
      <c r="Z101" s="55" t="s">
        <v>887</v>
      </c>
      <c r="AA101" s="55" t="s">
        <v>890</v>
      </c>
      <c r="AB101" s="55" t="s">
        <v>891</v>
      </c>
      <c r="AC101" s="51" t="s">
        <v>759</v>
      </c>
      <c r="AD101" s="51" t="s">
        <v>759</v>
      </c>
      <c r="AE101" s="51" t="s">
        <v>759</v>
      </c>
      <c r="AF101" s="51" t="s">
        <v>759</v>
      </c>
      <c r="AG101" s="51" t="s">
        <v>759</v>
      </c>
      <c r="AH101" s="51" t="s">
        <v>759</v>
      </c>
      <c r="AI101" s="50" t="s">
        <v>759</v>
      </c>
      <c r="AJ101" s="50" t="s">
        <v>759</v>
      </c>
      <c r="AK101" s="50" t="s">
        <v>759</v>
      </c>
      <c r="AL101" s="50" t="s">
        <v>759</v>
      </c>
      <c r="AM101" s="50" t="s">
        <v>759</v>
      </c>
      <c r="AN101" s="50" t="s">
        <v>759</v>
      </c>
      <c r="AO101" s="51" t="s">
        <v>759</v>
      </c>
      <c r="AP101" s="51" t="s">
        <v>759</v>
      </c>
      <c r="AQ101" s="51" t="s">
        <v>759</v>
      </c>
      <c r="AR101" s="24" t="s">
        <v>759</v>
      </c>
      <c r="AS101" s="24" t="s">
        <v>759</v>
      </c>
      <c r="AT101" s="24" t="s">
        <v>759</v>
      </c>
      <c r="AU101" s="53" t="s">
        <v>759</v>
      </c>
      <c r="AV101" s="53" t="s">
        <v>759</v>
      </c>
      <c r="AW101" s="53" t="s">
        <v>759</v>
      </c>
      <c r="AX101" s="55" t="s">
        <v>759</v>
      </c>
      <c r="AY101" s="55" t="s">
        <v>759</v>
      </c>
      <c r="AZ101" s="55" t="s">
        <v>759</v>
      </c>
      <c r="BA101" s="55" t="s">
        <v>759</v>
      </c>
      <c r="BB101" s="55" t="s">
        <v>759</v>
      </c>
      <c r="BC101" s="55" t="s">
        <v>759</v>
      </c>
      <c r="BD101" s="55" t="s">
        <v>759</v>
      </c>
      <c r="BE101" s="54" t="s">
        <v>759</v>
      </c>
      <c r="BF101" s="54" t="s">
        <v>759</v>
      </c>
      <c r="BG101" s="54" t="s">
        <v>759</v>
      </c>
    </row>
    <row r="102" spans="1:59" customFormat="1" ht="275.25" customHeight="1" x14ac:dyDescent="0.25">
      <c r="A102" s="12" t="s">
        <v>201</v>
      </c>
      <c r="B102" s="129" t="s">
        <v>1286</v>
      </c>
      <c r="C102" s="129" t="s">
        <v>1287</v>
      </c>
      <c r="D102" s="130" t="s">
        <v>1288</v>
      </c>
      <c r="E102" s="13" t="s">
        <v>236</v>
      </c>
      <c r="F102" s="25" t="s">
        <v>222</v>
      </c>
      <c r="G102" s="25" t="s">
        <v>6</v>
      </c>
      <c r="H102" s="25" t="s">
        <v>8</v>
      </c>
      <c r="I102" s="25" t="s">
        <v>240</v>
      </c>
      <c r="J102" s="25" t="s">
        <v>237</v>
      </c>
      <c r="K102" s="14" t="s">
        <v>106</v>
      </c>
      <c r="L102" s="14" t="s">
        <v>170</v>
      </c>
      <c r="M102" s="14" t="s">
        <v>332</v>
      </c>
      <c r="N102" s="14" t="s">
        <v>92</v>
      </c>
      <c r="O102" s="14" t="s">
        <v>333</v>
      </c>
      <c r="P102" s="17" t="s">
        <v>194</v>
      </c>
      <c r="Q102" s="17" t="s">
        <v>384</v>
      </c>
      <c r="R102" s="17" t="s">
        <v>386</v>
      </c>
      <c r="S102" s="15" t="s">
        <v>45</v>
      </c>
      <c r="T102" s="15" t="s">
        <v>46</v>
      </c>
      <c r="U102" s="15" t="s">
        <v>51</v>
      </c>
      <c r="V102" s="15" t="s">
        <v>408</v>
      </c>
      <c r="W102" s="40" t="s">
        <v>471</v>
      </c>
      <c r="X102" s="40" t="s">
        <v>472</v>
      </c>
      <c r="Y102" s="40" t="s">
        <v>474</v>
      </c>
      <c r="Z102" s="55" t="s">
        <v>855</v>
      </c>
      <c r="AA102" s="55" t="s">
        <v>858</v>
      </c>
      <c r="AB102" s="55" t="s">
        <v>859</v>
      </c>
      <c r="AC102" s="51" t="s">
        <v>759</v>
      </c>
      <c r="AD102" s="51" t="s">
        <v>759</v>
      </c>
      <c r="AE102" s="51" t="s">
        <v>759</v>
      </c>
      <c r="AF102" s="51" t="s">
        <v>759</v>
      </c>
      <c r="AG102" s="51" t="s">
        <v>759</v>
      </c>
      <c r="AH102" s="51" t="s">
        <v>759</v>
      </c>
      <c r="AI102" s="50" t="s">
        <v>759</v>
      </c>
      <c r="AJ102" s="50" t="s">
        <v>759</v>
      </c>
      <c r="AK102" s="50" t="s">
        <v>759</v>
      </c>
      <c r="AL102" s="50" t="s">
        <v>759</v>
      </c>
      <c r="AM102" s="50" t="s">
        <v>759</v>
      </c>
      <c r="AN102" s="50" t="s">
        <v>759</v>
      </c>
      <c r="AO102" s="51" t="s">
        <v>759</v>
      </c>
      <c r="AP102" s="51" t="s">
        <v>759</v>
      </c>
      <c r="AQ102" s="51" t="s">
        <v>759</v>
      </c>
      <c r="AR102" s="24" t="s">
        <v>759</v>
      </c>
      <c r="AS102" s="24" t="s">
        <v>759</v>
      </c>
      <c r="AT102" s="24" t="s">
        <v>759</v>
      </c>
      <c r="AU102" s="53" t="s">
        <v>759</v>
      </c>
      <c r="AV102" s="53" t="s">
        <v>759</v>
      </c>
      <c r="AW102" s="53" t="s">
        <v>759</v>
      </c>
      <c r="AX102" s="55" t="s">
        <v>759</v>
      </c>
      <c r="AY102" s="55" t="s">
        <v>759</v>
      </c>
      <c r="AZ102" s="55" t="s">
        <v>759</v>
      </c>
      <c r="BA102" s="55" t="s">
        <v>759</v>
      </c>
      <c r="BB102" s="55" t="s">
        <v>759</v>
      </c>
      <c r="BC102" s="55" t="s">
        <v>759</v>
      </c>
      <c r="BD102" s="55" t="s">
        <v>759</v>
      </c>
      <c r="BE102" s="54" t="s">
        <v>759</v>
      </c>
      <c r="BF102" s="54" t="s">
        <v>759</v>
      </c>
      <c r="BG102" s="54" t="s">
        <v>759</v>
      </c>
    </row>
    <row r="103" spans="1:59" customFormat="1" ht="275.25" customHeight="1" x14ac:dyDescent="0.25">
      <c r="A103" s="12" t="s">
        <v>201</v>
      </c>
      <c r="B103" s="129" t="s">
        <v>1286</v>
      </c>
      <c r="C103" s="129" t="s">
        <v>1287</v>
      </c>
      <c r="D103" s="130" t="s">
        <v>1288</v>
      </c>
      <c r="E103" s="13" t="s">
        <v>236</v>
      </c>
      <c r="F103" s="25" t="s">
        <v>222</v>
      </c>
      <c r="G103" s="25" t="s">
        <v>6</v>
      </c>
      <c r="H103" s="25" t="s">
        <v>8</v>
      </c>
      <c r="I103" s="25" t="s">
        <v>240</v>
      </c>
      <c r="J103" s="25" t="s">
        <v>237</v>
      </c>
      <c r="K103" s="14" t="s">
        <v>106</v>
      </c>
      <c r="L103" s="14" t="s">
        <v>170</v>
      </c>
      <c r="M103" s="14" t="s">
        <v>332</v>
      </c>
      <c r="N103" s="14" t="s">
        <v>92</v>
      </c>
      <c r="O103" s="14" t="s">
        <v>333</v>
      </c>
      <c r="P103" s="17" t="s">
        <v>194</v>
      </c>
      <c r="Q103" s="17" t="s">
        <v>384</v>
      </c>
      <c r="R103" s="17" t="s">
        <v>386</v>
      </c>
      <c r="S103" s="15" t="s">
        <v>45</v>
      </c>
      <c r="T103" s="15" t="s">
        <v>46</v>
      </c>
      <c r="U103" s="15" t="s">
        <v>51</v>
      </c>
      <c r="V103" s="15" t="s">
        <v>408</v>
      </c>
      <c r="W103" s="40" t="s">
        <v>471</v>
      </c>
      <c r="X103" s="40" t="s">
        <v>472</v>
      </c>
      <c r="Y103" s="40" t="s">
        <v>475</v>
      </c>
      <c r="Z103" s="55" t="s">
        <v>868</v>
      </c>
      <c r="AA103" s="55" t="s">
        <v>877</v>
      </c>
      <c r="AB103" s="55" t="s">
        <v>879</v>
      </c>
      <c r="AC103" s="51" t="s">
        <v>759</v>
      </c>
      <c r="AD103" s="51" t="s">
        <v>759</v>
      </c>
      <c r="AE103" s="51" t="s">
        <v>759</v>
      </c>
      <c r="AF103" s="51" t="s">
        <v>759</v>
      </c>
      <c r="AG103" s="51" t="s">
        <v>759</v>
      </c>
      <c r="AH103" s="51" t="s">
        <v>759</v>
      </c>
      <c r="AI103" s="50" t="s">
        <v>759</v>
      </c>
      <c r="AJ103" s="50" t="s">
        <v>759</v>
      </c>
      <c r="AK103" s="50" t="s">
        <v>759</v>
      </c>
      <c r="AL103" s="50" t="s">
        <v>759</v>
      </c>
      <c r="AM103" s="50" t="s">
        <v>759</v>
      </c>
      <c r="AN103" s="50" t="s">
        <v>759</v>
      </c>
      <c r="AO103" s="51" t="s">
        <v>759</v>
      </c>
      <c r="AP103" s="51" t="s">
        <v>759</v>
      </c>
      <c r="AQ103" s="51" t="s">
        <v>759</v>
      </c>
      <c r="AR103" s="24" t="s">
        <v>759</v>
      </c>
      <c r="AS103" s="24" t="s">
        <v>759</v>
      </c>
      <c r="AT103" s="24" t="s">
        <v>759</v>
      </c>
      <c r="AU103" s="53" t="s">
        <v>759</v>
      </c>
      <c r="AV103" s="53" t="s">
        <v>759</v>
      </c>
      <c r="AW103" s="53" t="s">
        <v>759</v>
      </c>
      <c r="AX103" s="55" t="s">
        <v>759</v>
      </c>
      <c r="AY103" s="55" t="s">
        <v>759</v>
      </c>
      <c r="AZ103" s="55" t="s">
        <v>759</v>
      </c>
      <c r="BA103" s="55" t="s">
        <v>759</v>
      </c>
      <c r="BB103" s="55" t="s">
        <v>759</v>
      </c>
      <c r="BC103" s="55" t="s">
        <v>759</v>
      </c>
      <c r="BD103" s="55" t="s">
        <v>759</v>
      </c>
      <c r="BE103" s="54" t="s">
        <v>759</v>
      </c>
      <c r="BF103" s="54" t="s">
        <v>759</v>
      </c>
      <c r="BG103" s="54" t="s">
        <v>759</v>
      </c>
    </row>
    <row r="104" spans="1:59" customFormat="1" ht="275.25" customHeight="1" x14ac:dyDescent="0.25">
      <c r="A104" s="12" t="s">
        <v>201</v>
      </c>
      <c r="B104" s="129" t="s">
        <v>1286</v>
      </c>
      <c r="C104" s="129" t="s">
        <v>1287</v>
      </c>
      <c r="D104" s="130" t="s">
        <v>1288</v>
      </c>
      <c r="E104" s="13" t="s">
        <v>236</v>
      </c>
      <c r="F104" s="25" t="s">
        <v>222</v>
      </c>
      <c r="G104" s="25" t="s">
        <v>6</v>
      </c>
      <c r="H104" s="25" t="s">
        <v>8</v>
      </c>
      <c r="I104" s="25" t="s">
        <v>240</v>
      </c>
      <c r="J104" s="25" t="s">
        <v>237</v>
      </c>
      <c r="K104" s="14" t="s">
        <v>106</v>
      </c>
      <c r="L104" s="14" t="s">
        <v>170</v>
      </c>
      <c r="M104" s="14" t="s">
        <v>332</v>
      </c>
      <c r="N104" s="14" t="s">
        <v>92</v>
      </c>
      <c r="O104" s="14" t="s">
        <v>333</v>
      </c>
      <c r="P104" s="17" t="s">
        <v>194</v>
      </c>
      <c r="Q104" s="17" t="s">
        <v>384</v>
      </c>
      <c r="R104" s="17" t="s">
        <v>386</v>
      </c>
      <c r="S104" s="15" t="s">
        <v>45</v>
      </c>
      <c r="T104" s="15" t="s">
        <v>46</v>
      </c>
      <c r="U104" s="15" t="s">
        <v>51</v>
      </c>
      <c r="V104" s="15" t="s">
        <v>408</v>
      </c>
      <c r="W104" s="40" t="s">
        <v>471</v>
      </c>
      <c r="X104" s="40" t="s">
        <v>472</v>
      </c>
      <c r="Y104" s="40" t="s">
        <v>476</v>
      </c>
      <c r="Z104" s="55" t="s">
        <v>887</v>
      </c>
      <c r="AA104" s="55" t="s">
        <v>890</v>
      </c>
      <c r="AB104" s="55" t="s">
        <v>891</v>
      </c>
      <c r="AC104" s="51" t="s">
        <v>759</v>
      </c>
      <c r="AD104" s="51" t="s">
        <v>759</v>
      </c>
      <c r="AE104" s="51" t="s">
        <v>759</v>
      </c>
      <c r="AF104" s="51" t="s">
        <v>759</v>
      </c>
      <c r="AG104" s="51" t="s">
        <v>759</v>
      </c>
      <c r="AH104" s="51" t="s">
        <v>759</v>
      </c>
      <c r="AI104" s="50" t="s">
        <v>759</v>
      </c>
      <c r="AJ104" s="50" t="s">
        <v>759</v>
      </c>
      <c r="AK104" s="50" t="s">
        <v>759</v>
      </c>
      <c r="AL104" s="50" t="s">
        <v>759</v>
      </c>
      <c r="AM104" s="50" t="s">
        <v>759</v>
      </c>
      <c r="AN104" s="50" t="s">
        <v>759</v>
      </c>
      <c r="AO104" s="51" t="s">
        <v>759</v>
      </c>
      <c r="AP104" s="51" t="s">
        <v>759</v>
      </c>
      <c r="AQ104" s="51" t="s">
        <v>759</v>
      </c>
      <c r="AR104" s="24" t="s">
        <v>759</v>
      </c>
      <c r="AS104" s="24" t="s">
        <v>759</v>
      </c>
      <c r="AT104" s="24" t="s">
        <v>759</v>
      </c>
      <c r="AU104" s="53" t="s">
        <v>759</v>
      </c>
      <c r="AV104" s="53" t="s">
        <v>759</v>
      </c>
      <c r="AW104" s="53" t="s">
        <v>759</v>
      </c>
      <c r="AX104" s="55" t="s">
        <v>759</v>
      </c>
      <c r="AY104" s="55" t="s">
        <v>759</v>
      </c>
      <c r="AZ104" s="55" t="s">
        <v>759</v>
      </c>
      <c r="BA104" s="55" t="s">
        <v>759</v>
      </c>
      <c r="BB104" s="55" t="s">
        <v>759</v>
      </c>
      <c r="BC104" s="55" t="s">
        <v>759</v>
      </c>
      <c r="BD104" s="55" t="s">
        <v>759</v>
      </c>
      <c r="BE104" s="54" t="s">
        <v>759</v>
      </c>
      <c r="BF104" s="54" t="s">
        <v>759</v>
      </c>
      <c r="BG104" s="54" t="s">
        <v>759</v>
      </c>
    </row>
    <row r="105" spans="1:59" customFormat="1" ht="324" customHeight="1" x14ac:dyDescent="0.25">
      <c r="A105" s="12" t="s">
        <v>201</v>
      </c>
      <c r="B105" s="129" t="s">
        <v>1286</v>
      </c>
      <c r="C105" s="129" t="s">
        <v>1287</v>
      </c>
      <c r="D105" s="130" t="s">
        <v>1288</v>
      </c>
      <c r="E105" s="13" t="s">
        <v>236</v>
      </c>
      <c r="F105" s="25" t="s">
        <v>222</v>
      </c>
      <c r="G105" s="25" t="s">
        <v>6</v>
      </c>
      <c r="H105" s="25" t="s">
        <v>8</v>
      </c>
      <c r="I105" s="25" t="s">
        <v>240</v>
      </c>
      <c r="J105" s="25" t="s">
        <v>237</v>
      </c>
      <c r="K105" s="14" t="s">
        <v>106</v>
      </c>
      <c r="L105" s="14" t="s">
        <v>170</v>
      </c>
      <c r="M105" s="14" t="s">
        <v>332</v>
      </c>
      <c r="N105" s="14" t="s">
        <v>92</v>
      </c>
      <c r="O105" s="14" t="s">
        <v>333</v>
      </c>
      <c r="P105" s="17" t="s">
        <v>194</v>
      </c>
      <c r="Q105" s="17" t="s">
        <v>384</v>
      </c>
      <c r="R105" s="17" t="s">
        <v>386</v>
      </c>
      <c r="S105" s="15" t="s">
        <v>45</v>
      </c>
      <c r="T105" s="15" t="s">
        <v>46</v>
      </c>
      <c r="U105" s="15" t="s">
        <v>51</v>
      </c>
      <c r="V105" s="15" t="s">
        <v>408</v>
      </c>
      <c r="W105" s="40" t="s">
        <v>537</v>
      </c>
      <c r="X105" s="40" t="s">
        <v>538</v>
      </c>
      <c r="Y105" s="40" t="s">
        <v>539</v>
      </c>
      <c r="Z105" s="55" t="s">
        <v>868</v>
      </c>
      <c r="AA105" s="55" t="s">
        <v>877</v>
      </c>
      <c r="AB105" s="55" t="s">
        <v>879</v>
      </c>
      <c r="AC105" s="51" t="s">
        <v>759</v>
      </c>
      <c r="AD105" s="51" t="s">
        <v>759</v>
      </c>
      <c r="AE105" s="51" t="s">
        <v>759</v>
      </c>
      <c r="AF105" s="51" t="s">
        <v>759</v>
      </c>
      <c r="AG105" s="51" t="s">
        <v>759</v>
      </c>
      <c r="AH105" s="51" t="s">
        <v>759</v>
      </c>
      <c r="AI105" s="50" t="s">
        <v>759</v>
      </c>
      <c r="AJ105" s="50" t="s">
        <v>759</v>
      </c>
      <c r="AK105" s="50" t="s">
        <v>759</v>
      </c>
      <c r="AL105" s="50" t="s">
        <v>759</v>
      </c>
      <c r="AM105" s="50" t="s">
        <v>759</v>
      </c>
      <c r="AN105" s="50" t="s">
        <v>759</v>
      </c>
      <c r="AO105" s="51" t="s">
        <v>759</v>
      </c>
      <c r="AP105" s="51" t="s">
        <v>759</v>
      </c>
      <c r="AQ105" s="51" t="s">
        <v>759</v>
      </c>
      <c r="AR105" s="24" t="s">
        <v>759</v>
      </c>
      <c r="AS105" s="24" t="s">
        <v>759</v>
      </c>
      <c r="AT105" s="24" t="s">
        <v>759</v>
      </c>
      <c r="AU105" s="53" t="s">
        <v>759</v>
      </c>
      <c r="AV105" s="53" t="s">
        <v>759</v>
      </c>
      <c r="AW105" s="53" t="s">
        <v>759</v>
      </c>
      <c r="AX105" s="55" t="s">
        <v>759</v>
      </c>
      <c r="AY105" s="55" t="s">
        <v>759</v>
      </c>
      <c r="AZ105" s="55" t="s">
        <v>759</v>
      </c>
      <c r="BA105" s="55" t="s">
        <v>759</v>
      </c>
      <c r="BB105" s="55" t="s">
        <v>759</v>
      </c>
      <c r="BC105" s="55" t="s">
        <v>759</v>
      </c>
      <c r="BD105" s="55" t="s">
        <v>759</v>
      </c>
      <c r="BE105" s="54" t="s">
        <v>759</v>
      </c>
      <c r="BF105" s="54" t="s">
        <v>759</v>
      </c>
      <c r="BG105" s="54" t="s">
        <v>759</v>
      </c>
    </row>
    <row r="106" spans="1:59" customFormat="1" ht="321.75" customHeight="1" x14ac:dyDescent="0.25">
      <c r="A106" s="12" t="s">
        <v>201</v>
      </c>
      <c r="B106" s="127" t="s">
        <v>93</v>
      </c>
      <c r="C106" s="127" t="s">
        <v>93</v>
      </c>
      <c r="D106" s="127" t="s">
        <v>93</v>
      </c>
      <c r="E106" s="13" t="s">
        <v>226</v>
      </c>
      <c r="F106" s="16" t="s">
        <v>222</v>
      </c>
      <c r="G106" s="16" t="s">
        <v>6</v>
      </c>
      <c r="H106" s="16" t="s">
        <v>8</v>
      </c>
      <c r="I106" s="16" t="s">
        <v>260</v>
      </c>
      <c r="J106" s="16" t="s">
        <v>259</v>
      </c>
      <c r="K106" s="14" t="s">
        <v>159</v>
      </c>
      <c r="L106" s="14" t="s">
        <v>134</v>
      </c>
      <c r="M106" s="14" t="s">
        <v>319</v>
      </c>
      <c r="N106" s="14" t="s">
        <v>160</v>
      </c>
      <c r="O106" s="14" t="s">
        <v>256</v>
      </c>
      <c r="P106" s="17" t="s">
        <v>183</v>
      </c>
      <c r="Q106" s="17" t="s">
        <v>342</v>
      </c>
      <c r="R106" s="17" t="s">
        <v>371</v>
      </c>
      <c r="S106" s="15" t="s">
        <v>52</v>
      </c>
      <c r="T106" s="15" t="s">
        <v>53</v>
      </c>
      <c r="U106" s="15" t="s">
        <v>54</v>
      </c>
      <c r="V106" s="15" t="s">
        <v>399</v>
      </c>
      <c r="W106" s="40" t="s">
        <v>467</v>
      </c>
      <c r="X106" s="40" t="s">
        <v>468</v>
      </c>
      <c r="Y106" s="40" t="s">
        <v>527</v>
      </c>
      <c r="Z106" s="55" t="s">
        <v>868</v>
      </c>
      <c r="AA106" s="55" t="s">
        <v>877</v>
      </c>
      <c r="AB106" s="55" t="s">
        <v>882</v>
      </c>
      <c r="AC106" s="51" t="s">
        <v>814</v>
      </c>
      <c r="AD106" s="51" t="s">
        <v>815</v>
      </c>
      <c r="AE106" s="51" t="s">
        <v>816</v>
      </c>
      <c r="AF106" s="51" t="s">
        <v>759</v>
      </c>
      <c r="AG106" s="51" t="s">
        <v>759</v>
      </c>
      <c r="AH106" s="51" t="s">
        <v>759</v>
      </c>
      <c r="AI106" s="50" t="s">
        <v>759</v>
      </c>
      <c r="AJ106" s="50" t="s">
        <v>759</v>
      </c>
      <c r="AK106" s="50" t="s">
        <v>759</v>
      </c>
      <c r="AL106" s="50" t="s">
        <v>759</v>
      </c>
      <c r="AM106" s="50" t="s">
        <v>759</v>
      </c>
      <c r="AN106" s="50" t="s">
        <v>759</v>
      </c>
      <c r="AO106" s="51" t="s">
        <v>759</v>
      </c>
      <c r="AP106" s="51" t="s">
        <v>759</v>
      </c>
      <c r="AQ106" s="51" t="s">
        <v>759</v>
      </c>
      <c r="AR106" s="24" t="s">
        <v>835</v>
      </c>
      <c r="AS106" s="24" t="s">
        <v>836</v>
      </c>
      <c r="AT106" s="24" t="s">
        <v>837</v>
      </c>
      <c r="AU106" s="53" t="s">
        <v>817</v>
      </c>
      <c r="AV106" s="53" t="s">
        <v>818</v>
      </c>
      <c r="AW106" s="53" t="s">
        <v>831</v>
      </c>
      <c r="AX106" s="55" t="s">
        <v>759</v>
      </c>
      <c r="AY106" s="55" t="s">
        <v>759</v>
      </c>
      <c r="AZ106" s="55" t="s">
        <v>759</v>
      </c>
      <c r="BA106" s="55" t="s">
        <v>759</v>
      </c>
      <c r="BB106" s="55" t="s">
        <v>759</v>
      </c>
      <c r="BC106" s="55" t="s">
        <v>759</v>
      </c>
      <c r="BD106" s="55" t="s">
        <v>759</v>
      </c>
      <c r="BE106" s="54" t="str">
        <f>'PTEA 2020-2023'!A22</f>
        <v>3. San Antonio del Tequendama Educado para la protección y conservación del recurso hídrico</v>
      </c>
      <c r="BF106" s="54" t="str">
        <f>'PTEA 2020-2023'!B22</f>
        <v>2. Comunidad Sanantoniuna empoderada en el cuidado y la preservación del recurso hídrico.</v>
      </c>
      <c r="BG106" s="54" t="str">
        <f>'PTEA 2020-2023'!C22</f>
        <v>Realizar por lo menos dos (2) jornadas de reforestación anual con especies nativas en áreas de importancia hídrica.</v>
      </c>
    </row>
    <row r="107" spans="1:59" customFormat="1" ht="321.75" customHeight="1" x14ac:dyDescent="0.25">
      <c r="A107" s="12" t="s">
        <v>201</v>
      </c>
      <c r="B107" s="127" t="s">
        <v>93</v>
      </c>
      <c r="C107" s="127" t="s">
        <v>93</v>
      </c>
      <c r="D107" s="127" t="s">
        <v>93</v>
      </c>
      <c r="E107" s="13" t="s">
        <v>226</v>
      </c>
      <c r="F107" s="16" t="s">
        <v>222</v>
      </c>
      <c r="G107" s="16" t="s">
        <v>6</v>
      </c>
      <c r="H107" s="16" t="s">
        <v>8</v>
      </c>
      <c r="I107" s="16" t="s">
        <v>260</v>
      </c>
      <c r="J107" s="16" t="s">
        <v>259</v>
      </c>
      <c r="K107" s="14" t="s">
        <v>159</v>
      </c>
      <c r="L107" s="14" t="s">
        <v>134</v>
      </c>
      <c r="M107" s="14" t="s">
        <v>319</v>
      </c>
      <c r="N107" s="14" t="s">
        <v>160</v>
      </c>
      <c r="O107" s="14" t="s">
        <v>256</v>
      </c>
      <c r="P107" s="17" t="s">
        <v>183</v>
      </c>
      <c r="Q107" s="17" t="s">
        <v>342</v>
      </c>
      <c r="R107" s="17" t="s">
        <v>371</v>
      </c>
      <c r="S107" s="15" t="s">
        <v>52</v>
      </c>
      <c r="T107" s="15" t="s">
        <v>53</v>
      </c>
      <c r="U107" s="15" t="s">
        <v>54</v>
      </c>
      <c r="V107" s="15" t="s">
        <v>399</v>
      </c>
      <c r="W107" s="40" t="s">
        <v>467</v>
      </c>
      <c r="X107" s="40" t="s">
        <v>494</v>
      </c>
      <c r="Y107" s="40" t="s">
        <v>495</v>
      </c>
      <c r="Z107" s="55" t="s">
        <v>93</v>
      </c>
      <c r="AA107" s="55" t="s">
        <v>93</v>
      </c>
      <c r="AB107" s="55" t="s">
        <v>93</v>
      </c>
      <c r="AC107" s="51" t="s">
        <v>759</v>
      </c>
      <c r="AD107" s="51" t="s">
        <v>759</v>
      </c>
      <c r="AE107" s="51" t="s">
        <v>759</v>
      </c>
      <c r="AF107" s="51" t="s">
        <v>759</v>
      </c>
      <c r="AG107" s="51" t="s">
        <v>759</v>
      </c>
      <c r="AH107" s="51" t="s">
        <v>759</v>
      </c>
      <c r="AI107" s="50" t="s">
        <v>759</v>
      </c>
      <c r="AJ107" s="50" t="s">
        <v>759</v>
      </c>
      <c r="AK107" s="50" t="s">
        <v>759</v>
      </c>
      <c r="AL107" s="50" t="s">
        <v>759</v>
      </c>
      <c r="AM107" s="50" t="s">
        <v>759</v>
      </c>
      <c r="AN107" s="50" t="s">
        <v>759</v>
      </c>
      <c r="AO107" s="51" t="s">
        <v>759</v>
      </c>
      <c r="AP107" s="51" t="s">
        <v>759</v>
      </c>
      <c r="AQ107" s="51" t="s">
        <v>759</v>
      </c>
      <c r="AR107" s="24" t="s">
        <v>780</v>
      </c>
      <c r="AS107" s="24" t="s">
        <v>830</v>
      </c>
      <c r="AT107" s="24" t="s">
        <v>853</v>
      </c>
      <c r="AU107" s="53" t="s">
        <v>759</v>
      </c>
      <c r="AV107" s="53" t="s">
        <v>759</v>
      </c>
      <c r="AW107" s="53" t="s">
        <v>759</v>
      </c>
      <c r="AX107" s="55" t="s">
        <v>759</v>
      </c>
      <c r="AY107" s="55" t="s">
        <v>759</v>
      </c>
      <c r="AZ107" s="55" t="s">
        <v>759</v>
      </c>
      <c r="BA107" s="55" t="s">
        <v>759</v>
      </c>
      <c r="BB107" s="55" t="s">
        <v>759</v>
      </c>
      <c r="BC107" s="55" t="s">
        <v>759</v>
      </c>
      <c r="BD107" s="55" t="s">
        <v>759</v>
      </c>
      <c r="BE107" s="54" t="str">
        <f>'PTEA 2020-2023'!A47</f>
        <v>5. Gestión del conocimiento para la Dinamización Ambiental</v>
      </c>
      <c r="BF107" s="54" t="str">
        <f>'PTEA 2020-2023'!B47</f>
        <v>8. Gobernanza corredor Ecológico, difusión y apropiación</v>
      </c>
      <c r="BG107" s="54" t="str">
        <f>'PTEA 2020-2023'!C47</f>
        <v>Capacitar y/o sensibilizar a por lo menos (100) actores sociales de las unidades territoriales para que reconozcan la importancia del corredor ecológico y sus áreas protegidas.</v>
      </c>
    </row>
    <row r="108" spans="1:59" customFormat="1" ht="321.75" customHeight="1" x14ac:dyDescent="0.25">
      <c r="A108" s="12" t="s">
        <v>201</v>
      </c>
      <c r="B108" s="127" t="s">
        <v>93</v>
      </c>
      <c r="C108" s="127" t="s">
        <v>93</v>
      </c>
      <c r="D108" s="127" t="s">
        <v>93</v>
      </c>
      <c r="E108" s="13" t="s">
        <v>226</v>
      </c>
      <c r="F108" s="16" t="s">
        <v>222</v>
      </c>
      <c r="G108" s="16" t="s">
        <v>6</v>
      </c>
      <c r="H108" s="16" t="s">
        <v>8</v>
      </c>
      <c r="I108" s="16" t="s">
        <v>260</v>
      </c>
      <c r="J108" s="16" t="s">
        <v>259</v>
      </c>
      <c r="K108" s="14" t="s">
        <v>159</v>
      </c>
      <c r="L108" s="14" t="s">
        <v>134</v>
      </c>
      <c r="M108" s="14" t="s">
        <v>319</v>
      </c>
      <c r="N108" s="14" t="s">
        <v>160</v>
      </c>
      <c r="O108" s="14" t="s">
        <v>256</v>
      </c>
      <c r="P108" s="17" t="s">
        <v>183</v>
      </c>
      <c r="Q108" s="17" t="s">
        <v>342</v>
      </c>
      <c r="R108" s="17" t="s">
        <v>371</v>
      </c>
      <c r="S108" s="15" t="s">
        <v>52</v>
      </c>
      <c r="T108" s="15" t="s">
        <v>53</v>
      </c>
      <c r="U108" s="15" t="s">
        <v>54</v>
      </c>
      <c r="V108" s="15" t="s">
        <v>399</v>
      </c>
      <c r="W108" s="40" t="s">
        <v>507</v>
      </c>
      <c r="X108" s="40" t="s">
        <v>508</v>
      </c>
      <c r="Y108" s="40" t="s">
        <v>517</v>
      </c>
      <c r="Z108" s="55" t="s">
        <v>93</v>
      </c>
      <c r="AA108" s="55" t="s">
        <v>93</v>
      </c>
      <c r="AB108" s="55" t="s">
        <v>93</v>
      </c>
      <c r="AC108" s="51" t="s">
        <v>759</v>
      </c>
      <c r="AD108" s="51" t="s">
        <v>759</v>
      </c>
      <c r="AE108" s="51" t="s">
        <v>759</v>
      </c>
      <c r="AF108" s="51" t="s">
        <v>759</v>
      </c>
      <c r="AG108" s="51" t="s">
        <v>759</v>
      </c>
      <c r="AH108" s="51" t="s">
        <v>759</v>
      </c>
      <c r="AI108" s="50" t="s">
        <v>759</v>
      </c>
      <c r="AJ108" s="50" t="s">
        <v>759</v>
      </c>
      <c r="AK108" s="50" t="s">
        <v>759</v>
      </c>
      <c r="AL108" s="50" t="s">
        <v>759</v>
      </c>
      <c r="AM108" s="50" t="s">
        <v>759</v>
      </c>
      <c r="AN108" s="50" t="s">
        <v>759</v>
      </c>
      <c r="AO108" s="51" t="s">
        <v>759</v>
      </c>
      <c r="AP108" s="51" t="s">
        <v>759</v>
      </c>
      <c r="AQ108" s="51" t="s">
        <v>759</v>
      </c>
      <c r="AR108" s="24" t="s">
        <v>759</v>
      </c>
      <c r="AS108" s="24" t="s">
        <v>759</v>
      </c>
      <c r="AT108" s="24" t="s">
        <v>759</v>
      </c>
      <c r="AU108" s="53" t="s">
        <v>759</v>
      </c>
      <c r="AV108" s="53" t="s">
        <v>759</v>
      </c>
      <c r="AW108" s="53" t="s">
        <v>759</v>
      </c>
      <c r="AX108" s="55" t="s">
        <v>759</v>
      </c>
      <c r="AY108" s="55" t="s">
        <v>759</v>
      </c>
      <c r="AZ108" s="55" t="s">
        <v>759</v>
      </c>
      <c r="BA108" s="55" t="s">
        <v>759</v>
      </c>
      <c r="BB108" s="55" t="s">
        <v>759</v>
      </c>
      <c r="BC108" s="55" t="s">
        <v>759</v>
      </c>
      <c r="BD108" s="55" t="s">
        <v>759</v>
      </c>
      <c r="BE108" s="54" t="s">
        <v>759</v>
      </c>
      <c r="BF108" s="54" t="s">
        <v>759</v>
      </c>
      <c r="BG108" s="54" t="s">
        <v>759</v>
      </c>
    </row>
    <row r="109" spans="1:59" s="1" customFormat="1" ht="342" customHeight="1" x14ac:dyDescent="0.25">
      <c r="A109" s="12" t="s">
        <v>201</v>
      </c>
      <c r="B109" s="127" t="s">
        <v>1276</v>
      </c>
      <c r="C109" s="127" t="s">
        <v>1273</v>
      </c>
      <c r="D109" s="128" t="s">
        <v>1277</v>
      </c>
      <c r="E109" s="13" t="s">
        <v>226</v>
      </c>
      <c r="F109" s="16" t="s">
        <v>222</v>
      </c>
      <c r="G109" s="16" t="s">
        <v>6</v>
      </c>
      <c r="H109" s="16" t="s">
        <v>8</v>
      </c>
      <c r="I109" s="16" t="s">
        <v>270</v>
      </c>
      <c r="J109" s="16" t="s">
        <v>33</v>
      </c>
      <c r="K109" s="18" t="s">
        <v>116</v>
      </c>
      <c r="L109" s="18" t="s">
        <v>161</v>
      </c>
      <c r="M109" s="18" t="s">
        <v>320</v>
      </c>
      <c r="N109" s="18" t="s">
        <v>93</v>
      </c>
      <c r="O109" s="18" t="s">
        <v>321</v>
      </c>
      <c r="P109" s="21" t="s">
        <v>182</v>
      </c>
      <c r="Q109" s="21" t="s">
        <v>344</v>
      </c>
      <c r="R109" s="21" t="s">
        <v>372</v>
      </c>
      <c r="S109" s="15" t="s">
        <v>39</v>
      </c>
      <c r="T109" s="15" t="s">
        <v>40</v>
      </c>
      <c r="U109" s="15" t="s">
        <v>42</v>
      </c>
      <c r="V109" s="45" t="s">
        <v>404</v>
      </c>
      <c r="W109" s="40" t="s">
        <v>467</v>
      </c>
      <c r="X109" s="40" t="s">
        <v>468</v>
      </c>
      <c r="Y109" s="40" t="s">
        <v>527</v>
      </c>
      <c r="Z109" s="55" t="s">
        <v>860</v>
      </c>
      <c r="AA109" s="55" t="s">
        <v>861</v>
      </c>
      <c r="AB109" s="55" t="s">
        <v>863</v>
      </c>
      <c r="AC109" s="51" t="s">
        <v>814</v>
      </c>
      <c r="AD109" s="51" t="s">
        <v>815</v>
      </c>
      <c r="AE109" s="51" t="s">
        <v>823</v>
      </c>
      <c r="AF109" s="51" t="s">
        <v>759</v>
      </c>
      <c r="AG109" s="51" t="s">
        <v>759</v>
      </c>
      <c r="AH109" s="51" t="s">
        <v>759</v>
      </c>
      <c r="AI109" s="50" t="s">
        <v>759</v>
      </c>
      <c r="AJ109" s="50" t="s">
        <v>759</v>
      </c>
      <c r="AK109" s="50" t="s">
        <v>759</v>
      </c>
      <c r="AL109" s="50" t="s">
        <v>954</v>
      </c>
      <c r="AM109" s="50" t="s">
        <v>953</v>
      </c>
      <c r="AN109" s="50" t="s">
        <v>955</v>
      </c>
      <c r="AO109" s="51" t="s">
        <v>759</v>
      </c>
      <c r="AP109" s="51" t="s">
        <v>759</v>
      </c>
      <c r="AQ109" s="51" t="s">
        <v>759</v>
      </c>
      <c r="AR109" s="24" t="s">
        <v>759</v>
      </c>
      <c r="AS109" s="24" t="s">
        <v>759</v>
      </c>
      <c r="AT109" s="24" t="s">
        <v>759</v>
      </c>
      <c r="AU109" s="53" t="s">
        <v>770</v>
      </c>
      <c r="AV109" s="53" t="s">
        <v>824</v>
      </c>
      <c r="AW109" s="53" t="s">
        <v>825</v>
      </c>
      <c r="AX109" s="55" t="s">
        <v>759</v>
      </c>
      <c r="AY109" s="55" t="s">
        <v>759</v>
      </c>
      <c r="AZ109" s="55" t="s">
        <v>759</v>
      </c>
      <c r="BA109" s="55" t="s">
        <v>759</v>
      </c>
      <c r="BB109" s="55" t="s">
        <v>759</v>
      </c>
      <c r="BC109" s="55" t="s">
        <v>759</v>
      </c>
      <c r="BD109" s="55" t="s">
        <v>759</v>
      </c>
      <c r="BE109" s="54" t="str">
        <f>'PTEA 2020-2023'!A18</f>
        <v>3. San Antonio del Tequendama Educado para la protección y conservación del recurso hídrico</v>
      </c>
      <c r="BF109" s="54" t="str">
        <f>'PTEA 2020-2023'!B18</f>
        <v>1. Comunidad Sanantoniuna consciente en el ahorro y uso eficiente del recurso hídrico.</v>
      </c>
      <c r="BG109" s="54" t="str">
        <f>'PTEA 2020-2023'!C18</f>
        <v>Realizar por lo menos una (1) capacitación y/o sensibilización anual, con funcionarios y usuarios de acueductos veredales no adscritos a PROGRESAR, en técnicas de uso eficiente y ahorro del agua.</v>
      </c>
    </row>
    <row r="110" spans="1:59" s="1" customFormat="1" ht="342" customHeight="1" x14ac:dyDescent="0.25">
      <c r="A110" s="12" t="s">
        <v>201</v>
      </c>
      <c r="B110" s="127" t="s">
        <v>1276</v>
      </c>
      <c r="C110" s="127" t="s">
        <v>1273</v>
      </c>
      <c r="D110" s="128" t="s">
        <v>1277</v>
      </c>
      <c r="E110" s="13" t="s">
        <v>226</v>
      </c>
      <c r="F110" s="16" t="s">
        <v>222</v>
      </c>
      <c r="G110" s="16" t="s">
        <v>6</v>
      </c>
      <c r="H110" s="16" t="s">
        <v>8</v>
      </c>
      <c r="I110" s="16" t="s">
        <v>270</v>
      </c>
      <c r="J110" s="16" t="s">
        <v>33</v>
      </c>
      <c r="K110" s="18" t="s">
        <v>116</v>
      </c>
      <c r="L110" s="18" t="s">
        <v>161</v>
      </c>
      <c r="M110" s="18" t="s">
        <v>320</v>
      </c>
      <c r="N110" s="18" t="s">
        <v>93</v>
      </c>
      <c r="O110" s="18" t="s">
        <v>321</v>
      </c>
      <c r="P110" s="21" t="s">
        <v>182</v>
      </c>
      <c r="Q110" s="21" t="s">
        <v>344</v>
      </c>
      <c r="R110" s="21" t="s">
        <v>372</v>
      </c>
      <c r="S110" s="15" t="s">
        <v>39</v>
      </c>
      <c r="T110" s="15" t="s">
        <v>40</v>
      </c>
      <c r="U110" s="15" t="s">
        <v>42</v>
      </c>
      <c r="V110" s="45" t="s">
        <v>404</v>
      </c>
      <c r="W110" s="40" t="s">
        <v>467</v>
      </c>
      <c r="X110" s="40" t="s">
        <v>468</v>
      </c>
      <c r="Y110" s="40" t="s">
        <v>527</v>
      </c>
      <c r="Z110" s="55" t="s">
        <v>860</v>
      </c>
      <c r="AA110" s="55" t="s">
        <v>861</v>
      </c>
      <c r="AB110" s="55" t="s">
        <v>863</v>
      </c>
      <c r="AC110" s="51" t="s">
        <v>814</v>
      </c>
      <c r="AD110" s="51" t="s">
        <v>815</v>
      </c>
      <c r="AE110" s="51" t="s">
        <v>823</v>
      </c>
      <c r="AF110" s="51" t="s">
        <v>759</v>
      </c>
      <c r="AG110" s="51" t="s">
        <v>759</v>
      </c>
      <c r="AH110" s="51" t="s">
        <v>759</v>
      </c>
      <c r="AI110" s="50" t="s">
        <v>759</v>
      </c>
      <c r="AJ110" s="50" t="s">
        <v>759</v>
      </c>
      <c r="AK110" s="50" t="s">
        <v>759</v>
      </c>
      <c r="AL110" s="50" t="s">
        <v>958</v>
      </c>
      <c r="AM110" s="50" t="s">
        <v>956</v>
      </c>
      <c r="AN110" s="50" t="s">
        <v>957</v>
      </c>
      <c r="AO110" s="51" t="s">
        <v>759</v>
      </c>
      <c r="AP110" s="51" t="s">
        <v>759</v>
      </c>
      <c r="AQ110" s="51" t="s">
        <v>759</v>
      </c>
      <c r="AR110" s="24" t="s">
        <v>759</v>
      </c>
      <c r="AS110" s="24" t="s">
        <v>759</v>
      </c>
      <c r="AT110" s="24" t="s">
        <v>759</v>
      </c>
      <c r="AU110" s="53" t="s">
        <v>770</v>
      </c>
      <c r="AV110" s="53" t="s">
        <v>824</v>
      </c>
      <c r="AW110" s="53" t="s">
        <v>825</v>
      </c>
      <c r="AX110" s="55" t="s">
        <v>759</v>
      </c>
      <c r="AY110" s="55" t="s">
        <v>759</v>
      </c>
      <c r="AZ110" s="55" t="s">
        <v>759</v>
      </c>
      <c r="BA110" s="55" t="s">
        <v>759</v>
      </c>
      <c r="BB110" s="55" t="s">
        <v>759</v>
      </c>
      <c r="BC110" s="55" t="s">
        <v>759</v>
      </c>
      <c r="BD110" s="55" t="s">
        <v>759</v>
      </c>
      <c r="BE110" s="54" t="str">
        <f>'PTEA 2020-2023'!A18</f>
        <v>3. San Antonio del Tequendama Educado para la protección y conservación del recurso hídrico</v>
      </c>
      <c r="BF110" s="54" t="str">
        <f>'PTEA 2020-2023'!B18</f>
        <v>1. Comunidad Sanantoniuna consciente en el ahorro y uso eficiente del recurso hídrico.</v>
      </c>
      <c r="BG110" s="54" t="str">
        <f>'PTEA 2020-2023'!C18</f>
        <v>Realizar por lo menos una (1) capacitación y/o sensibilización anual, con funcionarios y usuarios de acueductos veredales no adscritos a PROGRESAR, en técnicas de uso eficiente y ahorro del agua.</v>
      </c>
    </row>
    <row r="111" spans="1:59" s="1" customFormat="1" ht="342" customHeight="1" x14ac:dyDescent="0.25">
      <c r="A111" s="12" t="s">
        <v>201</v>
      </c>
      <c r="B111" s="127" t="s">
        <v>1276</v>
      </c>
      <c r="C111" s="127" t="s">
        <v>1273</v>
      </c>
      <c r="D111" s="128" t="s">
        <v>1277</v>
      </c>
      <c r="E111" s="13" t="s">
        <v>226</v>
      </c>
      <c r="F111" s="16" t="s">
        <v>222</v>
      </c>
      <c r="G111" s="16" t="s">
        <v>6</v>
      </c>
      <c r="H111" s="16" t="s">
        <v>8</v>
      </c>
      <c r="I111" s="16" t="s">
        <v>270</v>
      </c>
      <c r="J111" s="16" t="s">
        <v>33</v>
      </c>
      <c r="K111" s="18" t="s">
        <v>116</v>
      </c>
      <c r="L111" s="18" t="s">
        <v>161</v>
      </c>
      <c r="M111" s="18" t="s">
        <v>320</v>
      </c>
      <c r="N111" s="18" t="s">
        <v>93</v>
      </c>
      <c r="O111" s="18" t="s">
        <v>321</v>
      </c>
      <c r="P111" s="21" t="s">
        <v>182</v>
      </c>
      <c r="Q111" s="21" t="s">
        <v>344</v>
      </c>
      <c r="R111" s="21" t="s">
        <v>372</v>
      </c>
      <c r="S111" s="15" t="s">
        <v>39</v>
      </c>
      <c r="T111" s="15" t="s">
        <v>40</v>
      </c>
      <c r="U111" s="15" t="s">
        <v>42</v>
      </c>
      <c r="V111" s="45" t="s">
        <v>404</v>
      </c>
      <c r="W111" s="40" t="s">
        <v>467</v>
      </c>
      <c r="X111" s="40" t="s">
        <v>468</v>
      </c>
      <c r="Y111" s="40" t="s">
        <v>527</v>
      </c>
      <c r="Z111" s="55" t="s">
        <v>860</v>
      </c>
      <c r="AA111" s="55" t="s">
        <v>861</v>
      </c>
      <c r="AB111" s="55" t="s">
        <v>863</v>
      </c>
      <c r="AC111" s="51" t="s">
        <v>814</v>
      </c>
      <c r="AD111" s="51" t="s">
        <v>815</v>
      </c>
      <c r="AE111" s="51" t="s">
        <v>823</v>
      </c>
      <c r="AF111" s="51" t="s">
        <v>759</v>
      </c>
      <c r="AG111" s="51" t="s">
        <v>759</v>
      </c>
      <c r="AH111" s="51" t="s">
        <v>759</v>
      </c>
      <c r="AI111" s="50" t="s">
        <v>759</v>
      </c>
      <c r="AJ111" s="50" t="s">
        <v>759</v>
      </c>
      <c r="AK111" s="50" t="s">
        <v>759</v>
      </c>
      <c r="AL111" s="50" t="s">
        <v>960</v>
      </c>
      <c r="AM111" s="50" t="s">
        <v>959</v>
      </c>
      <c r="AN111" s="50" t="s">
        <v>957</v>
      </c>
      <c r="AO111" s="51" t="s">
        <v>759</v>
      </c>
      <c r="AP111" s="51" t="s">
        <v>759</v>
      </c>
      <c r="AQ111" s="51" t="s">
        <v>759</v>
      </c>
      <c r="AR111" s="24" t="s">
        <v>759</v>
      </c>
      <c r="AS111" s="24" t="s">
        <v>759</v>
      </c>
      <c r="AT111" s="24" t="s">
        <v>759</v>
      </c>
      <c r="AU111" s="53" t="s">
        <v>770</v>
      </c>
      <c r="AV111" s="53" t="s">
        <v>824</v>
      </c>
      <c r="AW111" s="53" t="s">
        <v>825</v>
      </c>
      <c r="AX111" s="55" t="s">
        <v>759</v>
      </c>
      <c r="AY111" s="55" t="s">
        <v>759</v>
      </c>
      <c r="AZ111" s="55" t="s">
        <v>759</v>
      </c>
      <c r="BA111" s="55" t="s">
        <v>759</v>
      </c>
      <c r="BB111" s="55" t="s">
        <v>759</v>
      </c>
      <c r="BC111" s="55" t="s">
        <v>759</v>
      </c>
      <c r="BD111" s="55" t="s">
        <v>759</v>
      </c>
      <c r="BE111" s="54" t="str">
        <f>'PTEA 2020-2023'!A18</f>
        <v>3. San Antonio del Tequendama Educado para la protección y conservación del recurso hídrico</v>
      </c>
      <c r="BF111" s="54" t="str">
        <f>'PTEA 2020-2023'!B18</f>
        <v>1. Comunidad Sanantoniuna consciente en el ahorro y uso eficiente del recurso hídrico.</v>
      </c>
      <c r="BG111" s="54" t="str">
        <f>'PTEA 2020-2023'!C18</f>
        <v>Realizar por lo menos una (1) capacitación y/o sensibilización anual, con funcionarios y usuarios de acueductos veredales no adscritos a PROGRESAR, en técnicas de uso eficiente y ahorro del agua.</v>
      </c>
    </row>
    <row r="112" spans="1:59" s="1" customFormat="1" ht="342" customHeight="1" x14ac:dyDescent="0.25">
      <c r="A112" s="12" t="s">
        <v>201</v>
      </c>
      <c r="B112" s="127" t="s">
        <v>1276</v>
      </c>
      <c r="C112" s="127" t="s">
        <v>1273</v>
      </c>
      <c r="D112" s="128" t="s">
        <v>1277</v>
      </c>
      <c r="E112" s="13" t="s">
        <v>226</v>
      </c>
      <c r="F112" s="16" t="s">
        <v>222</v>
      </c>
      <c r="G112" s="16" t="s">
        <v>6</v>
      </c>
      <c r="H112" s="16" t="s">
        <v>8</v>
      </c>
      <c r="I112" s="16" t="s">
        <v>270</v>
      </c>
      <c r="J112" s="16" t="s">
        <v>33</v>
      </c>
      <c r="K112" s="18" t="s">
        <v>116</v>
      </c>
      <c r="L112" s="18" t="s">
        <v>161</v>
      </c>
      <c r="M112" s="18" t="s">
        <v>320</v>
      </c>
      <c r="N112" s="18" t="s">
        <v>93</v>
      </c>
      <c r="O112" s="18" t="s">
        <v>321</v>
      </c>
      <c r="P112" s="21" t="s">
        <v>182</v>
      </c>
      <c r="Q112" s="21" t="s">
        <v>344</v>
      </c>
      <c r="R112" s="21" t="s">
        <v>372</v>
      </c>
      <c r="S112" s="15" t="s">
        <v>39</v>
      </c>
      <c r="T112" s="15" t="s">
        <v>40</v>
      </c>
      <c r="U112" s="15" t="s">
        <v>42</v>
      </c>
      <c r="V112" s="45" t="s">
        <v>404</v>
      </c>
      <c r="W112" s="40" t="s">
        <v>467</v>
      </c>
      <c r="X112" s="40" t="s">
        <v>468</v>
      </c>
      <c r="Y112" s="40" t="s">
        <v>527</v>
      </c>
      <c r="Z112" s="55" t="s">
        <v>860</v>
      </c>
      <c r="AA112" s="55" t="s">
        <v>861</v>
      </c>
      <c r="AB112" s="55" t="s">
        <v>863</v>
      </c>
      <c r="AC112" s="51" t="s">
        <v>814</v>
      </c>
      <c r="AD112" s="51" t="s">
        <v>815</v>
      </c>
      <c r="AE112" s="51" t="s">
        <v>823</v>
      </c>
      <c r="AF112" s="51" t="s">
        <v>759</v>
      </c>
      <c r="AG112" s="51" t="s">
        <v>759</v>
      </c>
      <c r="AH112" s="51" t="s">
        <v>759</v>
      </c>
      <c r="AI112" s="50" t="s">
        <v>759</v>
      </c>
      <c r="AJ112" s="50" t="s">
        <v>759</v>
      </c>
      <c r="AK112" s="50" t="s">
        <v>759</v>
      </c>
      <c r="AL112" s="50" t="s">
        <v>961</v>
      </c>
      <c r="AM112" s="50" t="s">
        <v>967</v>
      </c>
      <c r="AN112" s="50" t="s">
        <v>968</v>
      </c>
      <c r="AO112" s="51" t="s">
        <v>759</v>
      </c>
      <c r="AP112" s="51" t="s">
        <v>759</v>
      </c>
      <c r="AQ112" s="51" t="s">
        <v>759</v>
      </c>
      <c r="AR112" s="24" t="s">
        <v>759</v>
      </c>
      <c r="AS112" s="24" t="s">
        <v>759</v>
      </c>
      <c r="AT112" s="24" t="s">
        <v>759</v>
      </c>
      <c r="AU112" s="53" t="s">
        <v>770</v>
      </c>
      <c r="AV112" s="53" t="s">
        <v>824</v>
      </c>
      <c r="AW112" s="53" t="s">
        <v>825</v>
      </c>
      <c r="AX112" s="55" t="s">
        <v>759</v>
      </c>
      <c r="AY112" s="55" t="s">
        <v>759</v>
      </c>
      <c r="AZ112" s="55" t="s">
        <v>759</v>
      </c>
      <c r="BA112" s="55" t="s">
        <v>759</v>
      </c>
      <c r="BB112" s="55" t="s">
        <v>759</v>
      </c>
      <c r="BC112" s="55" t="s">
        <v>759</v>
      </c>
      <c r="BD112" s="55" t="s">
        <v>759</v>
      </c>
      <c r="BE112" s="54" t="str">
        <f>'PTEA 2020-2023'!A18</f>
        <v>3. San Antonio del Tequendama Educado para la protección y conservación del recurso hídrico</v>
      </c>
      <c r="BF112" s="54" t="str">
        <f>'PTEA 2020-2023'!B18</f>
        <v>1. Comunidad Sanantoniuna consciente en el ahorro y uso eficiente del recurso hídrico.</v>
      </c>
      <c r="BG112" s="54" t="str">
        <f>'PTEA 2020-2023'!C18</f>
        <v>Realizar por lo menos una (1) capacitación y/o sensibilización anual, con funcionarios y usuarios de acueductos veredales no adscritos a PROGRESAR, en técnicas de uso eficiente y ahorro del agua.</v>
      </c>
    </row>
    <row r="113" spans="1:59" s="1" customFormat="1" ht="342" customHeight="1" x14ac:dyDescent="0.25">
      <c r="A113" s="12" t="s">
        <v>201</v>
      </c>
      <c r="B113" s="127" t="s">
        <v>1276</v>
      </c>
      <c r="C113" s="127" t="s">
        <v>1273</v>
      </c>
      <c r="D113" s="128" t="s">
        <v>1277</v>
      </c>
      <c r="E113" s="13" t="s">
        <v>226</v>
      </c>
      <c r="F113" s="16" t="s">
        <v>222</v>
      </c>
      <c r="G113" s="16" t="s">
        <v>6</v>
      </c>
      <c r="H113" s="16" t="s">
        <v>8</v>
      </c>
      <c r="I113" s="16" t="s">
        <v>270</v>
      </c>
      <c r="J113" s="16" t="s">
        <v>33</v>
      </c>
      <c r="K113" s="18" t="s">
        <v>116</v>
      </c>
      <c r="L113" s="18" t="s">
        <v>161</v>
      </c>
      <c r="M113" s="18" t="s">
        <v>320</v>
      </c>
      <c r="N113" s="18" t="s">
        <v>93</v>
      </c>
      <c r="O113" s="18" t="s">
        <v>321</v>
      </c>
      <c r="P113" s="21" t="s">
        <v>182</v>
      </c>
      <c r="Q113" s="21" t="s">
        <v>344</v>
      </c>
      <c r="R113" s="21" t="s">
        <v>372</v>
      </c>
      <c r="S113" s="15" t="s">
        <v>39</v>
      </c>
      <c r="T113" s="15" t="s">
        <v>40</v>
      </c>
      <c r="U113" s="15" t="s">
        <v>42</v>
      </c>
      <c r="V113" s="45" t="s">
        <v>404</v>
      </c>
      <c r="W113" s="40" t="s">
        <v>467</v>
      </c>
      <c r="X113" s="40" t="s">
        <v>468</v>
      </c>
      <c r="Y113" s="40" t="s">
        <v>527</v>
      </c>
      <c r="Z113" s="55" t="s">
        <v>860</v>
      </c>
      <c r="AA113" s="55" t="s">
        <v>861</v>
      </c>
      <c r="AB113" s="55" t="s">
        <v>863</v>
      </c>
      <c r="AC113" s="51" t="s">
        <v>814</v>
      </c>
      <c r="AD113" s="51" t="s">
        <v>815</v>
      </c>
      <c r="AE113" s="51" t="s">
        <v>823</v>
      </c>
      <c r="AF113" s="51" t="s">
        <v>759</v>
      </c>
      <c r="AG113" s="51" t="s">
        <v>759</v>
      </c>
      <c r="AH113" s="51" t="s">
        <v>759</v>
      </c>
      <c r="AI113" s="50" t="s">
        <v>759</v>
      </c>
      <c r="AJ113" s="50" t="s">
        <v>759</v>
      </c>
      <c r="AK113" s="50" t="s">
        <v>759</v>
      </c>
      <c r="AL113" s="50" t="s">
        <v>964</v>
      </c>
      <c r="AM113" s="50" t="s">
        <v>962</v>
      </c>
      <c r="AN113" s="50" t="s">
        <v>963</v>
      </c>
      <c r="AO113" s="51" t="s">
        <v>759</v>
      </c>
      <c r="AP113" s="51" t="s">
        <v>759</v>
      </c>
      <c r="AQ113" s="51" t="s">
        <v>759</v>
      </c>
      <c r="AR113" s="24" t="s">
        <v>759</v>
      </c>
      <c r="AS113" s="24" t="s">
        <v>759</v>
      </c>
      <c r="AT113" s="24" t="s">
        <v>759</v>
      </c>
      <c r="AU113" s="53" t="s">
        <v>770</v>
      </c>
      <c r="AV113" s="53" t="s">
        <v>824</v>
      </c>
      <c r="AW113" s="53" t="s">
        <v>825</v>
      </c>
      <c r="AX113" s="55" t="s">
        <v>759</v>
      </c>
      <c r="AY113" s="55" t="s">
        <v>759</v>
      </c>
      <c r="AZ113" s="55" t="s">
        <v>759</v>
      </c>
      <c r="BA113" s="55" t="s">
        <v>759</v>
      </c>
      <c r="BB113" s="55" t="s">
        <v>759</v>
      </c>
      <c r="BC113" s="55" t="s">
        <v>759</v>
      </c>
      <c r="BD113" s="55" t="s">
        <v>759</v>
      </c>
      <c r="BE113" s="54" t="str">
        <f>'PTEA 2020-2023'!A18</f>
        <v>3. San Antonio del Tequendama Educado para la protección y conservación del recurso hídrico</v>
      </c>
      <c r="BF113" s="54" t="str">
        <f>'PTEA 2020-2023'!B18</f>
        <v>1. Comunidad Sanantoniuna consciente en el ahorro y uso eficiente del recurso hídrico.</v>
      </c>
      <c r="BG113" s="54" t="str">
        <f>'PTEA 2020-2023'!C18</f>
        <v>Realizar por lo menos una (1) capacitación y/o sensibilización anual, con funcionarios y usuarios de acueductos veredales no adscritos a PROGRESAR, en técnicas de uso eficiente y ahorro del agua.</v>
      </c>
    </row>
    <row r="114" spans="1:59" s="1" customFormat="1" ht="299.25" customHeight="1" x14ac:dyDescent="0.25">
      <c r="A114" s="12" t="s">
        <v>201</v>
      </c>
      <c r="B114" s="127" t="s">
        <v>1276</v>
      </c>
      <c r="C114" s="127" t="s">
        <v>1273</v>
      </c>
      <c r="D114" s="128" t="s">
        <v>1277</v>
      </c>
      <c r="E114" s="13" t="s">
        <v>226</v>
      </c>
      <c r="F114" s="16" t="s">
        <v>222</v>
      </c>
      <c r="G114" s="16" t="s">
        <v>6</v>
      </c>
      <c r="H114" s="16" t="s">
        <v>8</v>
      </c>
      <c r="I114" s="16" t="s">
        <v>270</v>
      </c>
      <c r="J114" s="16" t="s">
        <v>33</v>
      </c>
      <c r="K114" s="14" t="s">
        <v>133</v>
      </c>
      <c r="L114" s="14" t="s">
        <v>146</v>
      </c>
      <c r="M114" s="14" t="s">
        <v>147</v>
      </c>
      <c r="N114" s="14" t="s">
        <v>149</v>
      </c>
      <c r="O114" s="14" t="s">
        <v>148</v>
      </c>
      <c r="P114" s="17" t="s">
        <v>185</v>
      </c>
      <c r="Q114" s="17" t="s">
        <v>184</v>
      </c>
      <c r="R114" s="17" t="s">
        <v>438</v>
      </c>
      <c r="S114" s="15" t="s">
        <v>52</v>
      </c>
      <c r="T114" s="15" t="s">
        <v>53</v>
      </c>
      <c r="U114" s="15" t="s">
        <v>54</v>
      </c>
      <c r="V114" s="15" t="s">
        <v>56</v>
      </c>
      <c r="W114" s="40" t="s">
        <v>467</v>
      </c>
      <c r="X114" s="40" t="s">
        <v>494</v>
      </c>
      <c r="Y114" s="40" t="s">
        <v>495</v>
      </c>
      <c r="Z114" s="55" t="s">
        <v>868</v>
      </c>
      <c r="AA114" s="55" t="s">
        <v>877</v>
      </c>
      <c r="AB114" s="55" t="s">
        <v>882</v>
      </c>
      <c r="AC114" s="51" t="s">
        <v>814</v>
      </c>
      <c r="AD114" s="51" t="s">
        <v>815</v>
      </c>
      <c r="AE114" s="51" t="s">
        <v>826</v>
      </c>
      <c r="AF114" s="51" t="s">
        <v>759</v>
      </c>
      <c r="AG114" s="51" t="s">
        <v>759</v>
      </c>
      <c r="AH114" s="51" t="s">
        <v>759</v>
      </c>
      <c r="AI114" s="50" t="s">
        <v>759</v>
      </c>
      <c r="AJ114" s="50" t="s">
        <v>759</v>
      </c>
      <c r="AK114" s="50" t="s">
        <v>759</v>
      </c>
      <c r="AL114" s="50" t="s">
        <v>979</v>
      </c>
      <c r="AM114" s="50" t="s">
        <v>977</v>
      </c>
      <c r="AN114" s="50" t="s">
        <v>978</v>
      </c>
      <c r="AO114" s="51" t="s">
        <v>808</v>
      </c>
      <c r="AP114" s="51" t="s">
        <v>827</v>
      </c>
      <c r="AQ114" s="51" t="s">
        <v>828</v>
      </c>
      <c r="AR114" s="24" t="s">
        <v>759</v>
      </c>
      <c r="AS114" s="24" t="s">
        <v>759</v>
      </c>
      <c r="AT114" s="24" t="s">
        <v>759</v>
      </c>
      <c r="AU114" s="53" t="s">
        <v>817</v>
      </c>
      <c r="AV114" s="53" t="s">
        <v>818</v>
      </c>
      <c r="AW114" s="53" t="s">
        <v>829</v>
      </c>
      <c r="AX114" s="55" t="s">
        <v>759</v>
      </c>
      <c r="AY114" s="55" t="s">
        <v>759</v>
      </c>
      <c r="AZ114" s="55" t="s">
        <v>759</v>
      </c>
      <c r="BA114" s="55" t="s">
        <v>759</v>
      </c>
      <c r="BB114" s="55" t="s">
        <v>759</v>
      </c>
      <c r="BC114" s="55" t="s">
        <v>759</v>
      </c>
      <c r="BD114" s="55" t="s">
        <v>759</v>
      </c>
      <c r="BE114" s="54" t="str">
        <f>'PTEA 2020-2023'!A19</f>
        <v>3. San Antonio del Tequendama Educado para la protección y conservación del recurso hídrico</v>
      </c>
      <c r="BF114" s="54" t="str">
        <f>'PTEA 2020-2023'!B19</f>
        <v>2. Comunidad Sanantoniuna empoderada en el cuidado y la preservación del recurso hídrico.</v>
      </c>
      <c r="BG114" s="54"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15" spans="1:59" s="1" customFormat="1" ht="299.25" customHeight="1" x14ac:dyDescent="0.25">
      <c r="A115" s="12" t="s">
        <v>201</v>
      </c>
      <c r="B115" s="127" t="s">
        <v>1276</v>
      </c>
      <c r="C115" s="127" t="s">
        <v>1273</v>
      </c>
      <c r="D115" s="128" t="s">
        <v>1277</v>
      </c>
      <c r="E115" s="13" t="s">
        <v>226</v>
      </c>
      <c r="F115" s="16" t="s">
        <v>222</v>
      </c>
      <c r="G115" s="16" t="s">
        <v>6</v>
      </c>
      <c r="H115" s="16" t="s">
        <v>8</v>
      </c>
      <c r="I115" s="16" t="s">
        <v>270</v>
      </c>
      <c r="J115" s="16" t="s">
        <v>33</v>
      </c>
      <c r="K115" s="18" t="s">
        <v>116</v>
      </c>
      <c r="L115" s="18" t="s">
        <v>161</v>
      </c>
      <c r="M115" s="18" t="s">
        <v>320</v>
      </c>
      <c r="N115" s="18" t="s">
        <v>93</v>
      </c>
      <c r="O115" s="18" t="s">
        <v>321</v>
      </c>
      <c r="P115" s="21" t="s">
        <v>182</v>
      </c>
      <c r="Q115" s="21" t="s">
        <v>344</v>
      </c>
      <c r="R115" s="21" t="s">
        <v>372</v>
      </c>
      <c r="S115" s="15" t="s">
        <v>39</v>
      </c>
      <c r="T115" s="15" t="s">
        <v>40</v>
      </c>
      <c r="U115" s="15" t="s">
        <v>42</v>
      </c>
      <c r="V115" s="45" t="s">
        <v>404</v>
      </c>
      <c r="W115" s="40" t="s">
        <v>93</v>
      </c>
      <c r="X115" s="40" t="s">
        <v>93</v>
      </c>
      <c r="Y115" s="40" t="s">
        <v>93</v>
      </c>
      <c r="Z115" s="55" t="s">
        <v>868</v>
      </c>
      <c r="AA115" s="55" t="s">
        <v>877</v>
      </c>
      <c r="AB115" s="55" t="s">
        <v>882</v>
      </c>
      <c r="AC115" s="51" t="s">
        <v>814</v>
      </c>
      <c r="AD115" s="51" t="s">
        <v>815</v>
      </c>
      <c r="AE115" s="51" t="s">
        <v>816</v>
      </c>
      <c r="AF115" s="51" t="s">
        <v>759</v>
      </c>
      <c r="AG115" s="51" t="s">
        <v>759</v>
      </c>
      <c r="AH115" s="51" t="s">
        <v>759</v>
      </c>
      <c r="AI115" s="50" t="s">
        <v>759</v>
      </c>
      <c r="AJ115" s="50" t="s">
        <v>759</v>
      </c>
      <c r="AK115" s="50" t="s">
        <v>759</v>
      </c>
      <c r="AL115" s="50" t="s">
        <v>974</v>
      </c>
      <c r="AM115" s="50" t="s">
        <v>976</v>
      </c>
      <c r="AN115" s="50" t="s">
        <v>975</v>
      </c>
      <c r="AO115" s="51" t="s">
        <v>759</v>
      </c>
      <c r="AP115" s="51" t="s">
        <v>759</v>
      </c>
      <c r="AQ115" s="51" t="s">
        <v>759</v>
      </c>
      <c r="AR115" s="24" t="s">
        <v>759</v>
      </c>
      <c r="AS115" s="24" t="s">
        <v>759</v>
      </c>
      <c r="AT115" s="24" t="s">
        <v>759</v>
      </c>
      <c r="AU115" s="53" t="s">
        <v>817</v>
      </c>
      <c r="AV115" s="53" t="s">
        <v>818</v>
      </c>
      <c r="AW115" s="53" t="s">
        <v>819</v>
      </c>
      <c r="AX115" s="55" t="s">
        <v>759</v>
      </c>
      <c r="AY115" s="55" t="s">
        <v>759</v>
      </c>
      <c r="AZ115" s="55" t="s">
        <v>759</v>
      </c>
      <c r="BA115" s="55" t="s">
        <v>759</v>
      </c>
      <c r="BB115" s="55" t="s">
        <v>759</v>
      </c>
      <c r="BC115" s="55" t="s">
        <v>759</v>
      </c>
      <c r="BD115" s="55" t="s">
        <v>759</v>
      </c>
      <c r="BE115" s="54" t="str">
        <f>'PTEA 2020-2023'!A20</f>
        <v>3. San Antonio del Tequendama Educado para la protección y conservación del recurso hídrico</v>
      </c>
      <c r="BF115" s="54" t="str">
        <f>'PTEA 2020-2023'!B20</f>
        <v>2. Comunidad Sanantoniuna empoderada en el cuidado y la preservación del recurso hídrico.</v>
      </c>
      <c r="BG115" s="54" t="str">
        <f>'PTEA 2020-2023'!C20</f>
        <v>Realizar por lo menos una (1) jornada de limpieza de residuos sólidos anual de fuentes hídricas  priorizadas por el municipio.</v>
      </c>
    </row>
    <row r="116" spans="1:59" s="1" customFormat="1" ht="299.25" customHeight="1" x14ac:dyDescent="0.25">
      <c r="A116" s="12" t="s">
        <v>201</v>
      </c>
      <c r="B116" s="127" t="s">
        <v>1276</v>
      </c>
      <c r="C116" s="127" t="s">
        <v>1273</v>
      </c>
      <c r="D116" s="128" t="s">
        <v>1277</v>
      </c>
      <c r="E116" s="13" t="s">
        <v>226</v>
      </c>
      <c r="F116" s="16" t="s">
        <v>222</v>
      </c>
      <c r="G116" s="16" t="s">
        <v>6</v>
      </c>
      <c r="H116" s="16" t="s">
        <v>8</v>
      </c>
      <c r="I116" s="16" t="s">
        <v>270</v>
      </c>
      <c r="J116" s="16" t="s">
        <v>33</v>
      </c>
      <c r="K116" s="18" t="s">
        <v>116</v>
      </c>
      <c r="L116" s="18" t="s">
        <v>161</v>
      </c>
      <c r="M116" s="18" t="s">
        <v>320</v>
      </c>
      <c r="N116" s="18" t="s">
        <v>93</v>
      </c>
      <c r="O116" s="18" t="s">
        <v>321</v>
      </c>
      <c r="P116" s="21" t="s">
        <v>182</v>
      </c>
      <c r="Q116" s="21" t="s">
        <v>344</v>
      </c>
      <c r="R116" s="21" t="s">
        <v>372</v>
      </c>
      <c r="S116" s="15" t="s">
        <v>39</v>
      </c>
      <c r="T116" s="15" t="s">
        <v>40</v>
      </c>
      <c r="U116" s="15" t="s">
        <v>42</v>
      </c>
      <c r="V116" s="45" t="s">
        <v>404</v>
      </c>
      <c r="W116" s="40" t="s">
        <v>93</v>
      </c>
      <c r="X116" s="40" t="s">
        <v>93</v>
      </c>
      <c r="Y116" s="40" t="s">
        <v>93</v>
      </c>
      <c r="Z116" s="55" t="s">
        <v>868</v>
      </c>
      <c r="AA116" s="55" t="s">
        <v>877</v>
      </c>
      <c r="AB116" s="55" t="s">
        <v>882</v>
      </c>
      <c r="AC116" s="51" t="s">
        <v>814</v>
      </c>
      <c r="AD116" s="51" t="s">
        <v>815</v>
      </c>
      <c r="AE116" s="51" t="s">
        <v>816</v>
      </c>
      <c r="AF116" s="51" t="s">
        <v>759</v>
      </c>
      <c r="AG116" s="51" t="s">
        <v>759</v>
      </c>
      <c r="AH116" s="51" t="s">
        <v>759</v>
      </c>
      <c r="AI116" s="50" t="s">
        <v>759</v>
      </c>
      <c r="AJ116" s="50" t="s">
        <v>759</v>
      </c>
      <c r="AK116" s="50" t="s">
        <v>759</v>
      </c>
      <c r="AL116" s="50" t="s">
        <v>979</v>
      </c>
      <c r="AM116" s="50" t="s">
        <v>976</v>
      </c>
      <c r="AN116" s="50" t="s">
        <v>980</v>
      </c>
      <c r="AO116" s="51" t="s">
        <v>759</v>
      </c>
      <c r="AP116" s="51" t="s">
        <v>759</v>
      </c>
      <c r="AQ116" s="51" t="s">
        <v>759</v>
      </c>
      <c r="AR116" s="24" t="s">
        <v>759</v>
      </c>
      <c r="AS116" s="24" t="s">
        <v>759</v>
      </c>
      <c r="AT116" s="24" t="s">
        <v>759</v>
      </c>
      <c r="AU116" s="53" t="s">
        <v>817</v>
      </c>
      <c r="AV116" s="53" t="s">
        <v>818</v>
      </c>
      <c r="AW116" s="53" t="s">
        <v>819</v>
      </c>
      <c r="AX116" s="55" t="s">
        <v>759</v>
      </c>
      <c r="AY116" s="55" t="s">
        <v>759</v>
      </c>
      <c r="AZ116" s="55" t="s">
        <v>759</v>
      </c>
      <c r="BA116" s="55" t="s">
        <v>759</v>
      </c>
      <c r="BB116" s="55" t="s">
        <v>759</v>
      </c>
      <c r="BC116" s="55" t="s">
        <v>759</v>
      </c>
      <c r="BD116" s="55" t="s">
        <v>759</v>
      </c>
      <c r="BE116" s="54" t="str">
        <f>'PTEA 2020-2023'!A20</f>
        <v>3. San Antonio del Tequendama Educado para la protección y conservación del recurso hídrico</v>
      </c>
      <c r="BF116" s="54" t="str">
        <f>'PTEA 2020-2023'!B20</f>
        <v>2. Comunidad Sanantoniuna empoderada en el cuidado y la preservación del recurso hídrico.</v>
      </c>
      <c r="BG116" s="54" t="str">
        <f>'PTEA 2020-2023'!C20</f>
        <v>Realizar por lo menos una (1) jornada de limpieza de residuos sólidos anual de fuentes hídricas  priorizadas por el municipio.</v>
      </c>
    </row>
    <row r="117" spans="1:59" s="1" customFormat="1" ht="299.25" customHeight="1" x14ac:dyDescent="0.25">
      <c r="A117" s="12" t="s">
        <v>201</v>
      </c>
      <c r="B117" s="127" t="s">
        <v>1276</v>
      </c>
      <c r="C117" s="127" t="s">
        <v>1273</v>
      </c>
      <c r="D117" s="128" t="s">
        <v>1277</v>
      </c>
      <c r="E117" s="13" t="s">
        <v>226</v>
      </c>
      <c r="F117" s="16" t="s">
        <v>222</v>
      </c>
      <c r="G117" s="16" t="s">
        <v>6</v>
      </c>
      <c r="H117" s="16" t="s">
        <v>8</v>
      </c>
      <c r="I117" s="16" t="s">
        <v>270</v>
      </c>
      <c r="J117" s="16" t="s">
        <v>33</v>
      </c>
      <c r="K117" s="18" t="s">
        <v>116</v>
      </c>
      <c r="L117" s="18" t="s">
        <v>161</v>
      </c>
      <c r="M117" s="18" t="s">
        <v>320</v>
      </c>
      <c r="N117" s="18" t="s">
        <v>93</v>
      </c>
      <c r="O117" s="18" t="s">
        <v>321</v>
      </c>
      <c r="P117" s="21" t="s">
        <v>182</v>
      </c>
      <c r="Q117" s="21" t="s">
        <v>344</v>
      </c>
      <c r="R117" s="21" t="s">
        <v>372</v>
      </c>
      <c r="S117" s="15" t="s">
        <v>52</v>
      </c>
      <c r="T117" s="15" t="s">
        <v>58</v>
      </c>
      <c r="U117" s="15" t="s">
        <v>59</v>
      </c>
      <c r="V117" s="15" t="s">
        <v>250</v>
      </c>
      <c r="W117" s="40" t="s">
        <v>452</v>
      </c>
      <c r="X117" s="40" t="s">
        <v>457</v>
      </c>
      <c r="Y117" s="40" t="s">
        <v>464</v>
      </c>
      <c r="Z117" s="55" t="s">
        <v>868</v>
      </c>
      <c r="AA117" s="55" t="s">
        <v>877</v>
      </c>
      <c r="AB117" s="55" t="s">
        <v>882</v>
      </c>
      <c r="AC117" s="51" t="s">
        <v>814</v>
      </c>
      <c r="AD117" s="51" t="s">
        <v>815</v>
      </c>
      <c r="AE117" s="51" t="s">
        <v>816</v>
      </c>
      <c r="AF117" s="51" t="s">
        <v>759</v>
      </c>
      <c r="AG117" s="51" t="s">
        <v>759</v>
      </c>
      <c r="AH117" s="51" t="s">
        <v>759</v>
      </c>
      <c r="AI117" s="50" t="s">
        <v>759</v>
      </c>
      <c r="AJ117" s="50" t="s">
        <v>759</v>
      </c>
      <c r="AK117" s="50" t="s">
        <v>759</v>
      </c>
      <c r="AL117" s="50" t="s">
        <v>759</v>
      </c>
      <c r="AM117" s="50" t="s">
        <v>759</v>
      </c>
      <c r="AN117" s="50" t="s">
        <v>759</v>
      </c>
      <c r="AO117" s="51" t="s">
        <v>759</v>
      </c>
      <c r="AP117" s="51" t="s">
        <v>759</v>
      </c>
      <c r="AQ117" s="51" t="s">
        <v>759</v>
      </c>
      <c r="AR117" s="24" t="s">
        <v>835</v>
      </c>
      <c r="AS117" s="24" t="s">
        <v>836</v>
      </c>
      <c r="AT117" s="24" t="s">
        <v>837</v>
      </c>
      <c r="AU117" s="53" t="s">
        <v>817</v>
      </c>
      <c r="AV117" s="53" t="s">
        <v>818</v>
      </c>
      <c r="AW117" s="53" t="s">
        <v>831</v>
      </c>
      <c r="AX117" s="55" t="s">
        <v>759</v>
      </c>
      <c r="AY117" s="55" t="s">
        <v>759</v>
      </c>
      <c r="AZ117" s="55" t="s">
        <v>759</v>
      </c>
      <c r="BA117" s="55" t="s">
        <v>759</v>
      </c>
      <c r="BB117" s="55" t="s">
        <v>759</v>
      </c>
      <c r="BC117" s="55" t="s">
        <v>759</v>
      </c>
      <c r="BD117" s="55" t="s">
        <v>759</v>
      </c>
      <c r="BE117" s="54" t="str">
        <f>'PTEA 2020-2023'!A22</f>
        <v>3. San Antonio del Tequendama Educado para la protección y conservación del recurso hídrico</v>
      </c>
      <c r="BF117" s="54" t="str">
        <f>'PTEA 2020-2023'!B22</f>
        <v>2. Comunidad Sanantoniuna empoderada en el cuidado y la preservación del recurso hídrico.</v>
      </c>
      <c r="BG117" s="54" t="str">
        <f>'PTEA 2020-2023'!C22</f>
        <v>Realizar por lo menos dos (2) jornadas de reforestación anual con especies nativas en áreas de importancia hídrica.</v>
      </c>
    </row>
    <row r="118" spans="1:59" customFormat="1" ht="253.5" customHeight="1" x14ac:dyDescent="0.25">
      <c r="A118" s="12" t="s">
        <v>201</v>
      </c>
      <c r="B118" s="127" t="s">
        <v>1265</v>
      </c>
      <c r="C118" s="127" t="s">
        <v>1266</v>
      </c>
      <c r="D118" s="128" t="s">
        <v>1267</v>
      </c>
      <c r="E118" s="13" t="s">
        <v>209</v>
      </c>
      <c r="F118" s="25" t="s">
        <v>222</v>
      </c>
      <c r="G118" s="25" t="s">
        <v>6</v>
      </c>
      <c r="H118" s="25" t="s">
        <v>8</v>
      </c>
      <c r="I118" s="25" t="s">
        <v>223</v>
      </c>
      <c r="J118" s="25" t="s">
        <v>34</v>
      </c>
      <c r="K118" s="14" t="s">
        <v>116</v>
      </c>
      <c r="L118" s="14" t="s">
        <v>118</v>
      </c>
      <c r="M118" s="14" t="s">
        <v>307</v>
      </c>
      <c r="N118" s="14" t="s">
        <v>117</v>
      </c>
      <c r="O118" s="14" t="s">
        <v>308</v>
      </c>
      <c r="P118" s="17" t="s">
        <v>183</v>
      </c>
      <c r="Q118" s="17" t="s">
        <v>342</v>
      </c>
      <c r="R118" s="17" t="s">
        <v>350</v>
      </c>
      <c r="S118" s="15" t="s">
        <v>52</v>
      </c>
      <c r="T118" s="15" t="s">
        <v>53</v>
      </c>
      <c r="U118" s="15" t="s">
        <v>54</v>
      </c>
      <c r="V118" s="15" t="s">
        <v>399</v>
      </c>
      <c r="W118" s="40" t="s">
        <v>505</v>
      </c>
      <c r="X118" s="40" t="s">
        <v>506</v>
      </c>
      <c r="Y118" s="40" t="s">
        <v>596</v>
      </c>
      <c r="Z118" s="55" t="s">
        <v>860</v>
      </c>
      <c r="AA118" s="55" t="s">
        <v>866</v>
      </c>
      <c r="AB118" s="55" t="s">
        <v>867</v>
      </c>
      <c r="AC118" s="51" t="s">
        <v>814</v>
      </c>
      <c r="AD118" s="51" t="s">
        <v>815</v>
      </c>
      <c r="AE118" s="51" t="s">
        <v>823</v>
      </c>
      <c r="AF118" s="51" t="s">
        <v>759</v>
      </c>
      <c r="AG118" s="51" t="s">
        <v>759</v>
      </c>
      <c r="AH118" s="51" t="s">
        <v>759</v>
      </c>
      <c r="AI118" s="50" t="s">
        <v>759</v>
      </c>
      <c r="AJ118" s="50" t="s">
        <v>759</v>
      </c>
      <c r="AK118" s="50" t="s">
        <v>759</v>
      </c>
      <c r="AL118" s="50" t="s">
        <v>759</v>
      </c>
      <c r="AM118" s="50" t="s">
        <v>759</v>
      </c>
      <c r="AN118" s="50" t="s">
        <v>759</v>
      </c>
      <c r="AO118" s="51" t="s">
        <v>759</v>
      </c>
      <c r="AP118" s="51" t="s">
        <v>759</v>
      </c>
      <c r="AQ118" s="51" t="s">
        <v>759</v>
      </c>
      <c r="AR118" s="24" t="s">
        <v>759</v>
      </c>
      <c r="AS118" s="24" t="s">
        <v>759</v>
      </c>
      <c r="AT118" s="24" t="s">
        <v>759</v>
      </c>
      <c r="AU118" s="53" t="s">
        <v>770</v>
      </c>
      <c r="AV118" s="53" t="s">
        <v>824</v>
      </c>
      <c r="AW118" s="53" t="s">
        <v>825</v>
      </c>
      <c r="AX118" s="55" t="s">
        <v>759</v>
      </c>
      <c r="AY118" s="55" t="s">
        <v>759</v>
      </c>
      <c r="AZ118" s="55" t="s">
        <v>759</v>
      </c>
      <c r="BA118" s="55" t="s">
        <v>759</v>
      </c>
      <c r="BB118" s="55" t="s">
        <v>759</v>
      </c>
      <c r="BC118" s="55" t="s">
        <v>759</v>
      </c>
      <c r="BD118" s="55" t="s">
        <v>759</v>
      </c>
      <c r="BE118" s="54" t="str">
        <f>'PTEA 2020-2023'!A24</f>
        <v>3. San Antonio del Tequendama Educado para la protección y conservación del recurso hídrico</v>
      </c>
      <c r="BF118" s="54" t="str">
        <f>'PTEA 2020-2023'!B24</f>
        <v>4. Promover la organización comunitaria entre los Sanantoniunos para el desarrollo de proyectos de protección y conservación de fuentes hídricas.</v>
      </c>
      <c r="BG118" s="54" t="str">
        <f>'PTEA 2020-2023'!C24</f>
        <v xml:space="preserve">Postular como mínimo un (1) proyecto de participación ciudana, para la protección y conservación de fuentes hídricas con organizaciones comunitarias de la cuenca. </v>
      </c>
    </row>
    <row r="119" spans="1:59" customFormat="1" ht="253.5" customHeight="1" x14ac:dyDescent="0.25">
      <c r="A119" s="12" t="s">
        <v>201</v>
      </c>
      <c r="B119" s="127" t="s">
        <v>1265</v>
      </c>
      <c r="C119" s="127" t="s">
        <v>1266</v>
      </c>
      <c r="D119" s="128" t="s">
        <v>1267</v>
      </c>
      <c r="E119" s="13" t="s">
        <v>209</v>
      </c>
      <c r="F119" s="25" t="s">
        <v>222</v>
      </c>
      <c r="G119" s="25" t="s">
        <v>6</v>
      </c>
      <c r="H119" s="25" t="s">
        <v>8</v>
      </c>
      <c r="I119" s="25" t="s">
        <v>223</v>
      </c>
      <c r="J119" s="25" t="s">
        <v>34</v>
      </c>
      <c r="K119" s="14" t="s">
        <v>116</v>
      </c>
      <c r="L119" s="14" t="s">
        <v>118</v>
      </c>
      <c r="M119" s="14" t="s">
        <v>307</v>
      </c>
      <c r="N119" s="14" t="s">
        <v>117</v>
      </c>
      <c r="O119" s="14" t="s">
        <v>308</v>
      </c>
      <c r="P119" s="17" t="s">
        <v>183</v>
      </c>
      <c r="Q119" s="17" t="s">
        <v>342</v>
      </c>
      <c r="R119" s="17" t="s">
        <v>350</v>
      </c>
      <c r="S119" s="15" t="s">
        <v>52</v>
      </c>
      <c r="T119" s="15" t="s">
        <v>53</v>
      </c>
      <c r="U119" s="15" t="s">
        <v>54</v>
      </c>
      <c r="V119" s="15" t="s">
        <v>399</v>
      </c>
      <c r="W119" s="40" t="s">
        <v>93</v>
      </c>
      <c r="X119" s="40" t="s">
        <v>93</v>
      </c>
      <c r="Y119" s="40" t="s">
        <v>93</v>
      </c>
      <c r="Z119" s="55" t="s">
        <v>860</v>
      </c>
      <c r="AA119" s="55" t="s">
        <v>866</v>
      </c>
      <c r="AB119" s="55" t="s">
        <v>867</v>
      </c>
      <c r="AC119" s="51" t="s">
        <v>759</v>
      </c>
      <c r="AD119" s="51" t="s">
        <v>759</v>
      </c>
      <c r="AE119" s="51" t="s">
        <v>759</v>
      </c>
      <c r="AF119" s="51" t="s">
        <v>759</v>
      </c>
      <c r="AG119" s="51" t="s">
        <v>759</v>
      </c>
      <c r="AH119" s="51" t="s">
        <v>759</v>
      </c>
      <c r="AI119" s="50" t="s">
        <v>759</v>
      </c>
      <c r="AJ119" s="50" t="s">
        <v>759</v>
      </c>
      <c r="AK119" s="50" t="s">
        <v>759</v>
      </c>
      <c r="AL119" s="50" t="s">
        <v>759</v>
      </c>
      <c r="AM119" s="50" t="s">
        <v>759</v>
      </c>
      <c r="AN119" s="50" t="s">
        <v>759</v>
      </c>
      <c r="AO119" s="51" t="s">
        <v>759</v>
      </c>
      <c r="AP119" s="51" t="s">
        <v>759</v>
      </c>
      <c r="AQ119" s="51" t="s">
        <v>759</v>
      </c>
      <c r="AR119" s="24" t="s">
        <v>759</v>
      </c>
      <c r="AS119" s="24" t="s">
        <v>759</v>
      </c>
      <c r="AT119" s="24" t="s">
        <v>759</v>
      </c>
      <c r="AU119" s="53" t="s">
        <v>759</v>
      </c>
      <c r="AV119" s="53" t="s">
        <v>759</v>
      </c>
      <c r="AW119" s="53" t="s">
        <v>759</v>
      </c>
      <c r="AX119" s="55" t="s">
        <v>759</v>
      </c>
      <c r="AY119" s="55" t="s">
        <v>759</v>
      </c>
      <c r="AZ119" s="55" t="s">
        <v>759</v>
      </c>
      <c r="BA119" s="55" t="s">
        <v>759</v>
      </c>
      <c r="BB119" s="55" t="s">
        <v>759</v>
      </c>
      <c r="BC119" s="55" t="s">
        <v>759</v>
      </c>
      <c r="BD119" s="55" t="s">
        <v>759</v>
      </c>
      <c r="BE119" s="54" t="s">
        <v>759</v>
      </c>
      <c r="BF119" s="54" t="s">
        <v>759</v>
      </c>
      <c r="BG119" s="54" t="s">
        <v>759</v>
      </c>
    </row>
    <row r="120" spans="1:59" customFormat="1" ht="253.5" customHeight="1" x14ac:dyDescent="0.25">
      <c r="A120" s="12" t="s">
        <v>201</v>
      </c>
      <c r="B120" s="127" t="s">
        <v>93</v>
      </c>
      <c r="C120" s="127" t="s">
        <v>93</v>
      </c>
      <c r="D120" s="127" t="s">
        <v>93</v>
      </c>
      <c r="E120" s="13" t="s">
        <v>236</v>
      </c>
      <c r="F120" s="25" t="s">
        <v>222</v>
      </c>
      <c r="G120" s="25" t="s">
        <v>6</v>
      </c>
      <c r="H120" s="25" t="s">
        <v>8</v>
      </c>
      <c r="I120" s="25" t="s">
        <v>272</v>
      </c>
      <c r="J120" s="25" t="s">
        <v>35</v>
      </c>
      <c r="K120" s="14" t="s">
        <v>106</v>
      </c>
      <c r="L120" s="14" t="s">
        <v>170</v>
      </c>
      <c r="M120" s="14" t="s">
        <v>332</v>
      </c>
      <c r="N120" s="14" t="s">
        <v>92</v>
      </c>
      <c r="O120" s="14" t="s">
        <v>333</v>
      </c>
      <c r="P120" s="17" t="s">
        <v>195</v>
      </c>
      <c r="Q120" s="17" t="s">
        <v>387</v>
      </c>
      <c r="R120" s="17" t="s">
        <v>241</v>
      </c>
      <c r="S120" s="15" t="s">
        <v>39</v>
      </c>
      <c r="T120" s="15" t="s">
        <v>43</v>
      </c>
      <c r="U120" s="15" t="s">
        <v>44</v>
      </c>
      <c r="V120" s="15" t="s">
        <v>410</v>
      </c>
      <c r="W120" s="40" t="s">
        <v>467</v>
      </c>
      <c r="X120" s="40" t="s">
        <v>468</v>
      </c>
      <c r="Y120" s="40" t="s">
        <v>527</v>
      </c>
      <c r="Z120" s="55" t="s">
        <v>868</v>
      </c>
      <c r="AA120" s="55" t="s">
        <v>877</v>
      </c>
      <c r="AB120" s="55" t="s">
        <v>878</v>
      </c>
      <c r="AC120" s="51" t="s">
        <v>759</v>
      </c>
      <c r="AD120" s="51" t="s">
        <v>759</v>
      </c>
      <c r="AE120" s="51" t="s">
        <v>759</v>
      </c>
      <c r="AF120" s="51" t="s">
        <v>759</v>
      </c>
      <c r="AG120" s="51" t="s">
        <v>759</v>
      </c>
      <c r="AH120" s="51" t="s">
        <v>759</v>
      </c>
      <c r="AI120" s="50" t="s">
        <v>759</v>
      </c>
      <c r="AJ120" s="50" t="s">
        <v>759</v>
      </c>
      <c r="AK120" s="50" t="s">
        <v>759</v>
      </c>
      <c r="AL120" s="50" t="s">
        <v>759</v>
      </c>
      <c r="AM120" s="50" t="s">
        <v>759</v>
      </c>
      <c r="AN120" s="50" t="s">
        <v>759</v>
      </c>
      <c r="AO120" s="51" t="s">
        <v>759</v>
      </c>
      <c r="AP120" s="51" t="s">
        <v>759</v>
      </c>
      <c r="AQ120" s="51" t="s">
        <v>759</v>
      </c>
      <c r="AR120" s="24" t="s">
        <v>780</v>
      </c>
      <c r="AS120" s="24" t="s">
        <v>830</v>
      </c>
      <c r="AT120" s="24" t="s">
        <v>853</v>
      </c>
      <c r="AU120" s="53" t="s">
        <v>759</v>
      </c>
      <c r="AV120" s="53" t="s">
        <v>759</v>
      </c>
      <c r="AW120" s="53" t="s">
        <v>759</v>
      </c>
      <c r="AX120" s="55" t="s">
        <v>759</v>
      </c>
      <c r="AY120" s="55" t="s">
        <v>759</v>
      </c>
      <c r="AZ120" s="55" t="s">
        <v>759</v>
      </c>
      <c r="BA120" s="55" t="s">
        <v>759</v>
      </c>
      <c r="BB120" s="55" t="s">
        <v>759</v>
      </c>
      <c r="BC120" s="55" t="s">
        <v>759</v>
      </c>
      <c r="BD120" s="55" t="s">
        <v>759</v>
      </c>
      <c r="BE120" s="54" t="str">
        <f>'PTEA 2020-2023'!A47</f>
        <v>5. Gestión del conocimiento para la Dinamización Ambiental</v>
      </c>
      <c r="BF120" s="54" t="str">
        <f>'PTEA 2020-2023'!B47</f>
        <v>8. Gobernanza corredor Ecológico, difusión y apropiación</v>
      </c>
      <c r="BG120" s="54" t="str">
        <f>'PTEA 2020-2023'!C47</f>
        <v>Capacitar y/o sensibilizar a por lo menos (100) actores sociales de las unidades territoriales para que reconozcan la importancia del corredor ecológico y sus áreas protegidas.</v>
      </c>
    </row>
    <row r="121" spans="1:59" customFormat="1" ht="253.5" customHeight="1" x14ac:dyDescent="0.25">
      <c r="A121" s="12" t="s">
        <v>201</v>
      </c>
      <c r="B121" s="127" t="s">
        <v>93</v>
      </c>
      <c r="C121" s="127" t="s">
        <v>93</v>
      </c>
      <c r="D121" s="127" t="s">
        <v>93</v>
      </c>
      <c r="E121" s="13" t="s">
        <v>236</v>
      </c>
      <c r="F121" s="25" t="s">
        <v>222</v>
      </c>
      <c r="G121" s="25" t="s">
        <v>6</v>
      </c>
      <c r="H121" s="25" t="s">
        <v>8</v>
      </c>
      <c r="I121" s="25" t="s">
        <v>272</v>
      </c>
      <c r="J121" s="25" t="s">
        <v>35</v>
      </c>
      <c r="K121" s="14" t="s">
        <v>106</v>
      </c>
      <c r="L121" s="14" t="s">
        <v>170</v>
      </c>
      <c r="M121" s="14" t="s">
        <v>332</v>
      </c>
      <c r="N121" s="14" t="s">
        <v>92</v>
      </c>
      <c r="O121" s="14" t="s">
        <v>333</v>
      </c>
      <c r="P121" s="17" t="s">
        <v>195</v>
      </c>
      <c r="Q121" s="17" t="s">
        <v>387</v>
      </c>
      <c r="R121" s="17" t="s">
        <v>241</v>
      </c>
      <c r="S121" s="15" t="s">
        <v>39</v>
      </c>
      <c r="T121" s="15" t="s">
        <v>43</v>
      </c>
      <c r="U121" s="15" t="s">
        <v>44</v>
      </c>
      <c r="V121" s="15" t="s">
        <v>410</v>
      </c>
      <c r="W121" s="40" t="s">
        <v>467</v>
      </c>
      <c r="X121" s="40" t="s">
        <v>468</v>
      </c>
      <c r="Y121" s="40" t="s">
        <v>527</v>
      </c>
      <c r="Z121" s="55" t="s">
        <v>868</v>
      </c>
      <c r="AA121" s="55" t="s">
        <v>877</v>
      </c>
      <c r="AB121" s="55" t="s">
        <v>878</v>
      </c>
      <c r="AC121" s="51" t="s">
        <v>759</v>
      </c>
      <c r="AD121" s="51" t="s">
        <v>759</v>
      </c>
      <c r="AE121" s="51" t="s">
        <v>759</v>
      </c>
      <c r="AF121" s="51" t="s">
        <v>759</v>
      </c>
      <c r="AG121" s="51" t="s">
        <v>759</v>
      </c>
      <c r="AH121" s="51" t="s">
        <v>759</v>
      </c>
      <c r="AI121" s="50" t="s">
        <v>759</v>
      </c>
      <c r="AJ121" s="50" t="s">
        <v>759</v>
      </c>
      <c r="AK121" s="50" t="s">
        <v>759</v>
      </c>
      <c r="AL121" s="50" t="s">
        <v>759</v>
      </c>
      <c r="AM121" s="50" t="s">
        <v>759</v>
      </c>
      <c r="AN121" s="50" t="s">
        <v>759</v>
      </c>
      <c r="AO121" s="51" t="s">
        <v>759</v>
      </c>
      <c r="AP121" s="51" t="s">
        <v>759</v>
      </c>
      <c r="AQ121" s="51" t="s">
        <v>759</v>
      </c>
      <c r="AR121" s="24" t="s">
        <v>759</v>
      </c>
      <c r="AS121" s="24" t="s">
        <v>759</v>
      </c>
      <c r="AT121" s="24" t="s">
        <v>759</v>
      </c>
      <c r="AU121" s="53" t="s">
        <v>759</v>
      </c>
      <c r="AV121" s="53" t="s">
        <v>759</v>
      </c>
      <c r="AW121" s="53" t="s">
        <v>759</v>
      </c>
      <c r="AX121" s="55" t="s">
        <v>759</v>
      </c>
      <c r="AY121" s="55" t="s">
        <v>759</v>
      </c>
      <c r="AZ121" s="55" t="s">
        <v>759</v>
      </c>
      <c r="BA121" s="55" t="s">
        <v>759</v>
      </c>
      <c r="BB121" s="55" t="s">
        <v>759</v>
      </c>
      <c r="BC121" s="55" t="s">
        <v>759</v>
      </c>
      <c r="BD121" s="55" t="s">
        <v>759</v>
      </c>
      <c r="BE121" s="54" t="s">
        <v>759</v>
      </c>
      <c r="BF121" s="54" t="s">
        <v>759</v>
      </c>
      <c r="BG121" s="54" t="s">
        <v>759</v>
      </c>
    </row>
    <row r="122" spans="1:59" customFormat="1" ht="253.5" customHeight="1" x14ac:dyDescent="0.25">
      <c r="A122" s="12" t="s">
        <v>201</v>
      </c>
      <c r="B122" s="127" t="s">
        <v>93</v>
      </c>
      <c r="C122" s="127" t="s">
        <v>93</v>
      </c>
      <c r="D122" s="127" t="s">
        <v>93</v>
      </c>
      <c r="E122" s="13" t="s">
        <v>236</v>
      </c>
      <c r="F122" s="25" t="s">
        <v>222</v>
      </c>
      <c r="G122" s="25" t="s">
        <v>6</v>
      </c>
      <c r="H122" s="25" t="s">
        <v>8</v>
      </c>
      <c r="I122" s="25" t="s">
        <v>272</v>
      </c>
      <c r="J122" s="25" t="s">
        <v>35</v>
      </c>
      <c r="K122" s="14" t="s">
        <v>106</v>
      </c>
      <c r="L122" s="14" t="s">
        <v>170</v>
      </c>
      <c r="M122" s="14" t="s">
        <v>332</v>
      </c>
      <c r="N122" s="14" t="s">
        <v>92</v>
      </c>
      <c r="O122" s="14" t="s">
        <v>333</v>
      </c>
      <c r="P122" s="17" t="s">
        <v>195</v>
      </c>
      <c r="Q122" s="17" t="s">
        <v>387</v>
      </c>
      <c r="R122" s="17" t="s">
        <v>241</v>
      </c>
      <c r="S122" s="15" t="s">
        <v>39</v>
      </c>
      <c r="T122" s="15" t="s">
        <v>43</v>
      </c>
      <c r="U122" s="15" t="s">
        <v>44</v>
      </c>
      <c r="V122" s="15" t="s">
        <v>410</v>
      </c>
      <c r="W122" s="40" t="s">
        <v>467</v>
      </c>
      <c r="X122" s="40" t="s">
        <v>468</v>
      </c>
      <c r="Y122" s="40" t="s">
        <v>527</v>
      </c>
      <c r="Z122" s="55" t="s">
        <v>868</v>
      </c>
      <c r="AA122" s="55" t="s">
        <v>877</v>
      </c>
      <c r="AB122" s="55" t="s">
        <v>878</v>
      </c>
      <c r="AC122" s="51" t="s">
        <v>759</v>
      </c>
      <c r="AD122" s="51" t="s">
        <v>759</v>
      </c>
      <c r="AE122" s="51" t="s">
        <v>759</v>
      </c>
      <c r="AF122" s="51" t="s">
        <v>759</v>
      </c>
      <c r="AG122" s="51" t="s">
        <v>759</v>
      </c>
      <c r="AH122" s="51" t="s">
        <v>759</v>
      </c>
      <c r="AI122" s="50" t="s">
        <v>759</v>
      </c>
      <c r="AJ122" s="50" t="s">
        <v>759</v>
      </c>
      <c r="AK122" s="50" t="s">
        <v>759</v>
      </c>
      <c r="AL122" s="50" t="s">
        <v>759</v>
      </c>
      <c r="AM122" s="50" t="s">
        <v>759</v>
      </c>
      <c r="AN122" s="50" t="s">
        <v>759</v>
      </c>
      <c r="AO122" s="51" t="s">
        <v>759</v>
      </c>
      <c r="AP122" s="51" t="s">
        <v>759</v>
      </c>
      <c r="AQ122" s="51" t="s">
        <v>759</v>
      </c>
      <c r="AR122" s="24" t="s">
        <v>759</v>
      </c>
      <c r="AS122" s="24" t="s">
        <v>759</v>
      </c>
      <c r="AT122" s="24" t="s">
        <v>759</v>
      </c>
      <c r="AU122" s="53" t="s">
        <v>759</v>
      </c>
      <c r="AV122" s="53" t="s">
        <v>759</v>
      </c>
      <c r="AW122" s="53" t="s">
        <v>759</v>
      </c>
      <c r="AX122" s="55" t="s">
        <v>759</v>
      </c>
      <c r="AY122" s="55" t="s">
        <v>759</v>
      </c>
      <c r="AZ122" s="55" t="s">
        <v>759</v>
      </c>
      <c r="BA122" s="55" t="s">
        <v>759</v>
      </c>
      <c r="BB122" s="55" t="s">
        <v>759</v>
      </c>
      <c r="BC122" s="55" t="s">
        <v>759</v>
      </c>
      <c r="BD122" s="55" t="s">
        <v>759</v>
      </c>
      <c r="BE122" s="54" t="s">
        <v>759</v>
      </c>
      <c r="BF122" s="54" t="s">
        <v>759</v>
      </c>
      <c r="BG122" s="54" t="s">
        <v>759</v>
      </c>
    </row>
    <row r="123" spans="1:59" customFormat="1" ht="267.75" customHeight="1" x14ac:dyDescent="0.25">
      <c r="A123" s="12" t="s">
        <v>201</v>
      </c>
      <c r="B123" s="127" t="s">
        <v>93</v>
      </c>
      <c r="C123" s="127" t="s">
        <v>93</v>
      </c>
      <c r="D123" s="127" t="s">
        <v>93</v>
      </c>
      <c r="E123" s="13" t="s">
        <v>236</v>
      </c>
      <c r="F123" s="25" t="s">
        <v>222</v>
      </c>
      <c r="G123" s="25" t="s">
        <v>6</v>
      </c>
      <c r="H123" s="25" t="s">
        <v>8</v>
      </c>
      <c r="I123" s="25" t="s">
        <v>242</v>
      </c>
      <c r="J123" s="25" t="s">
        <v>36</v>
      </c>
      <c r="K123" s="14" t="s">
        <v>172</v>
      </c>
      <c r="L123" s="14" t="s">
        <v>171</v>
      </c>
      <c r="M123" s="14" t="s">
        <v>262</v>
      </c>
      <c r="N123" s="14" t="s">
        <v>93</v>
      </c>
      <c r="O123" s="14" t="s">
        <v>334</v>
      </c>
      <c r="P123" s="17" t="s">
        <v>195</v>
      </c>
      <c r="Q123" s="17" t="s">
        <v>387</v>
      </c>
      <c r="R123" s="17" t="s">
        <v>241</v>
      </c>
      <c r="S123" s="15" t="s">
        <v>39</v>
      </c>
      <c r="T123" s="15" t="s">
        <v>43</v>
      </c>
      <c r="U123" s="15" t="s">
        <v>44</v>
      </c>
      <c r="V123" s="15" t="s">
        <v>410</v>
      </c>
      <c r="W123" s="40" t="s">
        <v>442</v>
      </c>
      <c r="X123" s="40" t="s">
        <v>447</v>
      </c>
      <c r="Y123" s="40" t="s">
        <v>490</v>
      </c>
      <c r="Z123" s="55" t="s">
        <v>883</v>
      </c>
      <c r="AA123" s="55" t="s">
        <v>884</v>
      </c>
      <c r="AB123" s="55" t="s">
        <v>885</v>
      </c>
      <c r="AC123" s="51" t="s">
        <v>814</v>
      </c>
      <c r="AD123" s="51" t="s">
        <v>815</v>
      </c>
      <c r="AE123" s="51" t="s">
        <v>826</v>
      </c>
      <c r="AF123" s="51" t="s">
        <v>759</v>
      </c>
      <c r="AG123" s="51" t="s">
        <v>759</v>
      </c>
      <c r="AH123" s="51" t="s">
        <v>759</v>
      </c>
      <c r="AI123" s="50" t="s">
        <v>759</v>
      </c>
      <c r="AJ123" s="50" t="s">
        <v>759</v>
      </c>
      <c r="AK123" s="50" t="s">
        <v>759</v>
      </c>
      <c r="AL123" s="50" t="s">
        <v>759</v>
      </c>
      <c r="AM123" s="50" t="s">
        <v>759</v>
      </c>
      <c r="AN123" s="50" t="s">
        <v>759</v>
      </c>
      <c r="AO123" s="51" t="s">
        <v>759</v>
      </c>
      <c r="AP123" s="51" t="s">
        <v>759</v>
      </c>
      <c r="AQ123" s="51" t="s">
        <v>759</v>
      </c>
      <c r="AR123" s="24" t="s">
        <v>759</v>
      </c>
      <c r="AS123" s="24" t="s">
        <v>759</v>
      </c>
      <c r="AT123" s="24" t="s">
        <v>759</v>
      </c>
      <c r="AU123" s="53" t="s">
        <v>759</v>
      </c>
      <c r="AV123" s="53" t="s">
        <v>759</v>
      </c>
      <c r="AW123" s="53" t="s">
        <v>759</v>
      </c>
      <c r="AX123" s="82" t="s">
        <v>1031</v>
      </c>
      <c r="AY123" s="83" t="s">
        <v>1025</v>
      </c>
      <c r="AZ123" s="84" t="s">
        <v>1032</v>
      </c>
      <c r="BA123" s="84" t="s">
        <v>1033</v>
      </c>
      <c r="BB123" s="83" t="s">
        <v>1034</v>
      </c>
      <c r="BC123" s="84" t="s">
        <v>1035</v>
      </c>
      <c r="BD123" s="86" t="s">
        <v>1036</v>
      </c>
      <c r="BE123" s="54" t="str">
        <f>'PTEA 2020-2023'!A21</f>
        <v>3. San Antonio del Tequendama Educado para la protección y conservación del recurso hídrico</v>
      </c>
      <c r="BF123" s="54" t="str">
        <f>'PTEA 2020-2023'!B21</f>
        <v>2. Comunidad Sanantoniuna empoderada en el cuidado y la preservación del recurso hídrico.</v>
      </c>
      <c r="BG123" s="54" t="str">
        <f>'PTEA 2020-2023'!C21</f>
        <v>Realizar por lo menos una (1) jornada de socialización de la estrategia Pago por servicios ambientales, con dueños de áreas de importancia ambiental e hídrica del municipio, durante la vigencia del PTEA.</v>
      </c>
    </row>
    <row r="124" spans="1:59" customFormat="1" ht="261" customHeight="1" x14ac:dyDescent="0.25">
      <c r="A124" s="12" t="s">
        <v>201</v>
      </c>
      <c r="B124" s="127" t="s">
        <v>93</v>
      </c>
      <c r="C124" s="127" t="s">
        <v>93</v>
      </c>
      <c r="D124" s="127" t="s">
        <v>93</v>
      </c>
      <c r="E124" s="13" t="s">
        <v>236</v>
      </c>
      <c r="F124" s="25" t="s">
        <v>222</v>
      </c>
      <c r="G124" s="25" t="s">
        <v>6</v>
      </c>
      <c r="H124" s="25" t="s">
        <v>8</v>
      </c>
      <c r="I124" s="25" t="s">
        <v>242</v>
      </c>
      <c r="J124" s="25" t="s">
        <v>36</v>
      </c>
      <c r="K124" s="14" t="s">
        <v>172</v>
      </c>
      <c r="L124" s="14" t="s">
        <v>171</v>
      </c>
      <c r="M124" s="14" t="s">
        <v>262</v>
      </c>
      <c r="N124" s="14" t="s">
        <v>93</v>
      </c>
      <c r="O124" s="14" t="s">
        <v>334</v>
      </c>
      <c r="P124" s="17" t="s">
        <v>195</v>
      </c>
      <c r="Q124" s="17" t="s">
        <v>388</v>
      </c>
      <c r="R124" s="17" t="s">
        <v>389</v>
      </c>
      <c r="S124" s="15" t="s">
        <v>93</v>
      </c>
      <c r="T124" s="15" t="s">
        <v>93</v>
      </c>
      <c r="U124" s="15" t="s">
        <v>93</v>
      </c>
      <c r="V124" s="15" t="s">
        <v>93</v>
      </c>
      <c r="W124" s="40" t="s">
        <v>442</v>
      </c>
      <c r="X124" s="40" t="s">
        <v>447</v>
      </c>
      <c r="Y124" s="40" t="s">
        <v>490</v>
      </c>
      <c r="Z124" s="55" t="s">
        <v>883</v>
      </c>
      <c r="AA124" s="55" t="s">
        <v>884</v>
      </c>
      <c r="AB124" s="55" t="s">
        <v>885</v>
      </c>
      <c r="AC124" s="51" t="s">
        <v>814</v>
      </c>
      <c r="AD124" s="51" t="s">
        <v>815</v>
      </c>
      <c r="AE124" s="51" t="s">
        <v>816</v>
      </c>
      <c r="AF124" s="51" t="s">
        <v>759</v>
      </c>
      <c r="AG124" s="51" t="s">
        <v>759</v>
      </c>
      <c r="AH124" s="51" t="s">
        <v>759</v>
      </c>
      <c r="AI124" s="50" t="s">
        <v>759</v>
      </c>
      <c r="AJ124" s="50" t="s">
        <v>759</v>
      </c>
      <c r="AK124" s="50" t="s">
        <v>759</v>
      </c>
      <c r="AL124" s="50" t="s">
        <v>759</v>
      </c>
      <c r="AM124" s="50" t="s">
        <v>759</v>
      </c>
      <c r="AN124" s="50" t="s">
        <v>759</v>
      </c>
      <c r="AO124" s="51" t="s">
        <v>759</v>
      </c>
      <c r="AP124" s="51" t="s">
        <v>759</v>
      </c>
      <c r="AQ124" s="51" t="s">
        <v>759</v>
      </c>
      <c r="AR124" s="24" t="s">
        <v>835</v>
      </c>
      <c r="AS124" s="24" t="s">
        <v>836</v>
      </c>
      <c r="AT124" s="24" t="s">
        <v>837</v>
      </c>
      <c r="AU124" s="53" t="s">
        <v>817</v>
      </c>
      <c r="AV124" s="53" t="s">
        <v>818</v>
      </c>
      <c r="AW124" s="53" t="s">
        <v>831</v>
      </c>
      <c r="AX124" s="55" t="s">
        <v>759</v>
      </c>
      <c r="AY124" s="55" t="s">
        <v>759</v>
      </c>
      <c r="AZ124" s="55" t="s">
        <v>759</v>
      </c>
      <c r="BA124" s="55" t="s">
        <v>759</v>
      </c>
      <c r="BB124" s="55" t="s">
        <v>759</v>
      </c>
      <c r="BC124" s="55" t="s">
        <v>759</v>
      </c>
      <c r="BD124" s="55" t="s">
        <v>759</v>
      </c>
      <c r="BE124" s="54" t="str">
        <f>'PTEA 2020-2023'!A22</f>
        <v>3. San Antonio del Tequendama Educado para la protección y conservación del recurso hídrico</v>
      </c>
      <c r="BF124" s="54" t="str">
        <f>'PTEA 2020-2023'!B22</f>
        <v>2. Comunidad Sanantoniuna empoderada en el cuidado y la preservación del recurso hídrico.</v>
      </c>
      <c r="BG124" s="54" t="str">
        <f>'PTEA 2020-2023'!C22</f>
        <v>Realizar por lo menos dos (2) jornadas de reforestación anual con especies nativas en áreas de importancia hídrica.</v>
      </c>
    </row>
    <row r="125" spans="1:59" customFormat="1" ht="312" customHeight="1" x14ac:dyDescent="0.25">
      <c r="A125" s="12" t="s">
        <v>201</v>
      </c>
      <c r="B125" s="127" t="s">
        <v>93</v>
      </c>
      <c r="C125" s="127" t="s">
        <v>93</v>
      </c>
      <c r="D125" s="127" t="s">
        <v>93</v>
      </c>
      <c r="E125" s="13" t="s">
        <v>236</v>
      </c>
      <c r="F125" s="25" t="s">
        <v>222</v>
      </c>
      <c r="G125" s="25" t="s">
        <v>6</v>
      </c>
      <c r="H125" s="25" t="s">
        <v>8</v>
      </c>
      <c r="I125" s="25" t="s">
        <v>242</v>
      </c>
      <c r="J125" s="25" t="s">
        <v>36</v>
      </c>
      <c r="K125" s="14" t="s">
        <v>243</v>
      </c>
      <c r="L125" s="14" t="s">
        <v>173</v>
      </c>
      <c r="M125" s="14" t="s">
        <v>335</v>
      </c>
      <c r="N125" s="14" t="s">
        <v>93</v>
      </c>
      <c r="O125" s="14" t="s">
        <v>336</v>
      </c>
      <c r="P125" s="17" t="s">
        <v>93</v>
      </c>
      <c r="Q125" s="17" t="s">
        <v>93</v>
      </c>
      <c r="R125" s="17" t="s">
        <v>93</v>
      </c>
      <c r="S125" s="15" t="s">
        <v>69</v>
      </c>
      <c r="T125" s="15" t="s">
        <v>75</v>
      </c>
      <c r="U125" s="15" t="s">
        <v>76</v>
      </c>
      <c r="V125" s="15" t="s">
        <v>412</v>
      </c>
      <c r="W125" s="40" t="s">
        <v>467</v>
      </c>
      <c r="X125" s="40" t="s">
        <v>468</v>
      </c>
      <c r="Y125" s="40" t="s">
        <v>527</v>
      </c>
      <c r="Z125" s="55" t="s">
        <v>883</v>
      </c>
      <c r="AA125" s="55" t="s">
        <v>884</v>
      </c>
      <c r="AB125" s="55" t="s">
        <v>885</v>
      </c>
      <c r="AC125" s="51" t="s">
        <v>814</v>
      </c>
      <c r="AD125" s="51" t="s">
        <v>815</v>
      </c>
      <c r="AE125" s="51" t="s">
        <v>816</v>
      </c>
      <c r="AF125" s="51" t="s">
        <v>759</v>
      </c>
      <c r="AG125" s="51" t="s">
        <v>759</v>
      </c>
      <c r="AH125" s="51" t="s">
        <v>759</v>
      </c>
      <c r="AI125" s="50" t="s">
        <v>759</v>
      </c>
      <c r="AJ125" s="50" t="s">
        <v>759</v>
      </c>
      <c r="AK125" s="50" t="s">
        <v>759</v>
      </c>
      <c r="AL125" s="50" t="s">
        <v>759</v>
      </c>
      <c r="AM125" s="50" t="s">
        <v>759</v>
      </c>
      <c r="AN125" s="50" t="s">
        <v>759</v>
      </c>
      <c r="AO125" s="51" t="s">
        <v>759</v>
      </c>
      <c r="AP125" s="51" t="s">
        <v>759</v>
      </c>
      <c r="AQ125" s="51" t="s">
        <v>759</v>
      </c>
      <c r="AR125" s="24" t="s">
        <v>759</v>
      </c>
      <c r="AS125" s="24" t="s">
        <v>759</v>
      </c>
      <c r="AT125" s="24" t="s">
        <v>759</v>
      </c>
      <c r="AU125" s="53" t="s">
        <v>770</v>
      </c>
      <c r="AV125" s="53" t="s">
        <v>824</v>
      </c>
      <c r="AW125" s="53" t="s">
        <v>825</v>
      </c>
      <c r="AX125" s="55" t="s">
        <v>759</v>
      </c>
      <c r="AY125" s="55" t="s">
        <v>759</v>
      </c>
      <c r="AZ125" s="55" t="s">
        <v>759</v>
      </c>
      <c r="BA125" s="55" t="s">
        <v>759</v>
      </c>
      <c r="BB125" s="55" t="s">
        <v>759</v>
      </c>
      <c r="BC125" s="55" t="s">
        <v>759</v>
      </c>
      <c r="BD125" s="55" t="s">
        <v>759</v>
      </c>
      <c r="BE125" s="54" t="str">
        <f>'PTEA 2020-2023'!A24</f>
        <v>3. San Antonio del Tequendama Educado para la protección y conservación del recurso hídrico</v>
      </c>
      <c r="BF125" s="54" t="str">
        <f>'PTEA 2020-2023'!B24</f>
        <v>4. Promover la organización comunitaria entre los Sanantoniunos para el desarrollo de proyectos de protección y conservación de fuentes hídricas.</v>
      </c>
      <c r="BG125" s="54" t="str">
        <f>'PTEA 2020-2023'!C24</f>
        <v xml:space="preserve">Postular como mínimo un (1) proyecto de participación ciudana, para la protección y conservación de fuentes hídricas con organizaciones comunitarias de la cuenca. </v>
      </c>
    </row>
    <row r="126" spans="1:59" customFormat="1" ht="312" customHeight="1" x14ac:dyDescent="0.25">
      <c r="A126" s="12" t="s">
        <v>201</v>
      </c>
      <c r="B126" s="127" t="s">
        <v>93</v>
      </c>
      <c r="C126" s="127" t="s">
        <v>93</v>
      </c>
      <c r="D126" s="127" t="s">
        <v>93</v>
      </c>
      <c r="E126" s="13" t="s">
        <v>236</v>
      </c>
      <c r="F126" s="25" t="s">
        <v>222</v>
      </c>
      <c r="G126" s="25" t="s">
        <v>6</v>
      </c>
      <c r="H126" s="25" t="s">
        <v>8</v>
      </c>
      <c r="I126" s="25" t="s">
        <v>242</v>
      </c>
      <c r="J126" s="25" t="s">
        <v>36</v>
      </c>
      <c r="K126" s="14" t="s">
        <v>243</v>
      </c>
      <c r="L126" s="14" t="s">
        <v>173</v>
      </c>
      <c r="M126" s="14" t="s">
        <v>335</v>
      </c>
      <c r="N126" s="14" t="s">
        <v>93</v>
      </c>
      <c r="O126" s="14" t="s">
        <v>336</v>
      </c>
      <c r="P126" s="17" t="s">
        <v>93</v>
      </c>
      <c r="Q126" s="17" t="s">
        <v>93</v>
      </c>
      <c r="R126" s="17" t="s">
        <v>93</v>
      </c>
      <c r="S126" s="15" t="s">
        <v>69</v>
      </c>
      <c r="T126" s="15" t="s">
        <v>75</v>
      </c>
      <c r="U126" s="15" t="s">
        <v>76</v>
      </c>
      <c r="V126" s="15" t="s">
        <v>412</v>
      </c>
      <c r="W126" s="40" t="s">
        <v>442</v>
      </c>
      <c r="X126" s="40" t="s">
        <v>497</v>
      </c>
      <c r="Y126" s="40" t="s">
        <v>498</v>
      </c>
      <c r="Z126" s="55" t="s">
        <v>883</v>
      </c>
      <c r="AA126" s="55" t="s">
        <v>884</v>
      </c>
      <c r="AB126" s="55" t="s">
        <v>885</v>
      </c>
      <c r="AC126" s="51" t="s">
        <v>759</v>
      </c>
      <c r="AD126" s="51" t="s">
        <v>759</v>
      </c>
      <c r="AE126" s="51" t="s">
        <v>759</v>
      </c>
      <c r="AF126" s="51" t="s">
        <v>759</v>
      </c>
      <c r="AG126" s="51" t="s">
        <v>759</v>
      </c>
      <c r="AH126" s="51" t="s">
        <v>759</v>
      </c>
      <c r="AI126" s="50" t="s">
        <v>759</v>
      </c>
      <c r="AJ126" s="50" t="s">
        <v>759</v>
      </c>
      <c r="AK126" s="50" t="s">
        <v>759</v>
      </c>
      <c r="AL126" s="50" t="s">
        <v>759</v>
      </c>
      <c r="AM126" s="50" t="s">
        <v>759</v>
      </c>
      <c r="AN126" s="50" t="s">
        <v>759</v>
      </c>
      <c r="AO126" s="51" t="s">
        <v>759</v>
      </c>
      <c r="AP126" s="51" t="s">
        <v>759</v>
      </c>
      <c r="AQ126" s="51" t="s">
        <v>759</v>
      </c>
      <c r="AR126" s="24" t="s">
        <v>759</v>
      </c>
      <c r="AS126" s="24" t="s">
        <v>759</v>
      </c>
      <c r="AT126" s="24" t="s">
        <v>759</v>
      </c>
      <c r="AU126" s="53" t="s">
        <v>759</v>
      </c>
      <c r="AV126" s="53" t="s">
        <v>759</v>
      </c>
      <c r="AW126" s="53" t="s">
        <v>759</v>
      </c>
      <c r="AX126" s="55" t="s">
        <v>759</v>
      </c>
      <c r="AY126" s="55" t="s">
        <v>759</v>
      </c>
      <c r="AZ126" s="55" t="s">
        <v>759</v>
      </c>
      <c r="BA126" s="55" t="s">
        <v>759</v>
      </c>
      <c r="BB126" s="55" t="s">
        <v>759</v>
      </c>
      <c r="BC126" s="55" t="s">
        <v>759</v>
      </c>
      <c r="BD126" s="55" t="s">
        <v>759</v>
      </c>
      <c r="BE126" s="54" t="s">
        <v>759</v>
      </c>
      <c r="BF126" s="54" t="s">
        <v>759</v>
      </c>
      <c r="BG126" s="54" t="s">
        <v>759</v>
      </c>
    </row>
    <row r="127" spans="1:59" customFormat="1" ht="322.5" customHeight="1" x14ac:dyDescent="0.25">
      <c r="A127" s="12" t="s">
        <v>201</v>
      </c>
      <c r="B127" s="127" t="s">
        <v>93</v>
      </c>
      <c r="C127" s="127" t="s">
        <v>93</v>
      </c>
      <c r="D127" s="127" t="s">
        <v>93</v>
      </c>
      <c r="E127" s="13" t="s">
        <v>236</v>
      </c>
      <c r="F127" s="25" t="s">
        <v>222</v>
      </c>
      <c r="G127" s="25" t="s">
        <v>6</v>
      </c>
      <c r="H127" s="25" t="s">
        <v>8</v>
      </c>
      <c r="I127" s="25" t="s">
        <v>242</v>
      </c>
      <c r="J127" s="25" t="s">
        <v>36</v>
      </c>
      <c r="K127" s="14" t="s">
        <v>243</v>
      </c>
      <c r="L127" s="14" t="s">
        <v>173</v>
      </c>
      <c r="M127" s="14" t="s">
        <v>335</v>
      </c>
      <c r="N127" s="14" t="s">
        <v>93</v>
      </c>
      <c r="O127" s="14" t="s">
        <v>336</v>
      </c>
      <c r="P127" s="17" t="s">
        <v>93</v>
      </c>
      <c r="Q127" s="17" t="s">
        <v>93</v>
      </c>
      <c r="R127" s="17" t="s">
        <v>93</v>
      </c>
      <c r="S127" s="15" t="s">
        <v>69</v>
      </c>
      <c r="T127" s="15" t="s">
        <v>75</v>
      </c>
      <c r="U127" s="15" t="s">
        <v>76</v>
      </c>
      <c r="V127" s="15" t="s">
        <v>412</v>
      </c>
      <c r="W127" s="40" t="s">
        <v>467</v>
      </c>
      <c r="X127" s="40" t="s">
        <v>468</v>
      </c>
      <c r="Y127" s="40" t="s">
        <v>527</v>
      </c>
      <c r="Z127" s="55" t="s">
        <v>883</v>
      </c>
      <c r="AA127" s="55" t="s">
        <v>884</v>
      </c>
      <c r="AB127" s="55" t="s">
        <v>885</v>
      </c>
      <c r="AC127" s="51" t="s">
        <v>759</v>
      </c>
      <c r="AD127" s="51" t="s">
        <v>759</v>
      </c>
      <c r="AE127" s="51" t="s">
        <v>759</v>
      </c>
      <c r="AF127" s="51" t="s">
        <v>759</v>
      </c>
      <c r="AG127" s="51" t="s">
        <v>759</v>
      </c>
      <c r="AH127" s="51" t="s">
        <v>759</v>
      </c>
      <c r="AI127" s="50" t="s">
        <v>759</v>
      </c>
      <c r="AJ127" s="50" t="s">
        <v>759</v>
      </c>
      <c r="AK127" s="50" t="s">
        <v>759</v>
      </c>
      <c r="AL127" s="50" t="s">
        <v>759</v>
      </c>
      <c r="AM127" s="50" t="s">
        <v>759</v>
      </c>
      <c r="AN127" s="50" t="s">
        <v>759</v>
      </c>
      <c r="AO127" s="51" t="s">
        <v>759</v>
      </c>
      <c r="AP127" s="51" t="s">
        <v>759</v>
      </c>
      <c r="AQ127" s="51" t="s">
        <v>759</v>
      </c>
      <c r="AR127" s="24" t="s">
        <v>759</v>
      </c>
      <c r="AS127" s="24" t="s">
        <v>759</v>
      </c>
      <c r="AT127" s="24" t="s">
        <v>759</v>
      </c>
      <c r="AU127" s="53" t="s">
        <v>759</v>
      </c>
      <c r="AV127" s="53" t="s">
        <v>759</v>
      </c>
      <c r="AW127" s="53" t="s">
        <v>759</v>
      </c>
      <c r="AX127" s="55" t="s">
        <v>759</v>
      </c>
      <c r="AY127" s="55" t="s">
        <v>759</v>
      </c>
      <c r="AZ127" s="55" t="s">
        <v>759</v>
      </c>
      <c r="BA127" s="55" t="s">
        <v>759</v>
      </c>
      <c r="BB127" s="55" t="s">
        <v>759</v>
      </c>
      <c r="BC127" s="55" t="s">
        <v>759</v>
      </c>
      <c r="BD127" s="55" t="s">
        <v>759</v>
      </c>
      <c r="BE127" s="54" t="s">
        <v>759</v>
      </c>
      <c r="BF127" s="54" t="s">
        <v>759</v>
      </c>
      <c r="BG127" s="54" t="s">
        <v>759</v>
      </c>
    </row>
    <row r="128" spans="1:59" customFormat="1" ht="312" customHeight="1" x14ac:dyDescent="0.25">
      <c r="A128" s="12" t="s">
        <v>201</v>
      </c>
      <c r="B128" s="127" t="s">
        <v>93</v>
      </c>
      <c r="C128" s="127" t="s">
        <v>93</v>
      </c>
      <c r="D128" s="127" t="s">
        <v>93</v>
      </c>
      <c r="E128" s="13" t="s">
        <v>236</v>
      </c>
      <c r="F128" s="25" t="s">
        <v>222</v>
      </c>
      <c r="G128" s="25" t="s">
        <v>6</v>
      </c>
      <c r="H128" s="25" t="s">
        <v>8</v>
      </c>
      <c r="I128" s="25" t="s">
        <v>242</v>
      </c>
      <c r="J128" s="25" t="s">
        <v>36</v>
      </c>
      <c r="K128" s="14" t="s">
        <v>243</v>
      </c>
      <c r="L128" s="14" t="s">
        <v>173</v>
      </c>
      <c r="M128" s="14" t="s">
        <v>335</v>
      </c>
      <c r="N128" s="14" t="s">
        <v>93</v>
      </c>
      <c r="O128" s="14" t="s">
        <v>336</v>
      </c>
      <c r="P128" s="17" t="s">
        <v>93</v>
      </c>
      <c r="Q128" s="17" t="s">
        <v>93</v>
      </c>
      <c r="R128" s="17" t="s">
        <v>93</v>
      </c>
      <c r="S128" s="15" t="s">
        <v>69</v>
      </c>
      <c r="T128" s="15" t="s">
        <v>75</v>
      </c>
      <c r="U128" s="15" t="s">
        <v>76</v>
      </c>
      <c r="V128" s="15" t="s">
        <v>412</v>
      </c>
      <c r="W128" s="40" t="s">
        <v>442</v>
      </c>
      <c r="X128" s="40" t="s">
        <v>449</v>
      </c>
      <c r="Y128" s="40" t="s">
        <v>496</v>
      </c>
      <c r="Z128" s="55" t="s">
        <v>883</v>
      </c>
      <c r="AA128" s="55" t="s">
        <v>884</v>
      </c>
      <c r="AB128" s="55" t="s">
        <v>885</v>
      </c>
      <c r="AC128" s="51" t="s">
        <v>759</v>
      </c>
      <c r="AD128" s="51" t="s">
        <v>759</v>
      </c>
      <c r="AE128" s="51" t="s">
        <v>759</v>
      </c>
      <c r="AF128" s="51" t="s">
        <v>759</v>
      </c>
      <c r="AG128" s="51" t="s">
        <v>759</v>
      </c>
      <c r="AH128" s="51" t="s">
        <v>759</v>
      </c>
      <c r="AI128" s="50" t="s">
        <v>759</v>
      </c>
      <c r="AJ128" s="50" t="s">
        <v>759</v>
      </c>
      <c r="AK128" s="50" t="s">
        <v>759</v>
      </c>
      <c r="AL128" s="50" t="s">
        <v>759</v>
      </c>
      <c r="AM128" s="50" t="s">
        <v>759</v>
      </c>
      <c r="AN128" s="50" t="s">
        <v>759</v>
      </c>
      <c r="AO128" s="51" t="s">
        <v>759</v>
      </c>
      <c r="AP128" s="51" t="s">
        <v>759</v>
      </c>
      <c r="AQ128" s="51" t="s">
        <v>759</v>
      </c>
      <c r="AR128" s="24" t="s">
        <v>759</v>
      </c>
      <c r="AS128" s="24" t="s">
        <v>759</v>
      </c>
      <c r="AT128" s="24" t="s">
        <v>759</v>
      </c>
      <c r="AU128" s="53" t="s">
        <v>759</v>
      </c>
      <c r="AV128" s="53" t="s">
        <v>759</v>
      </c>
      <c r="AW128" s="53" t="s">
        <v>759</v>
      </c>
      <c r="AX128" s="55" t="s">
        <v>759</v>
      </c>
      <c r="AY128" s="55" t="s">
        <v>759</v>
      </c>
      <c r="AZ128" s="55" t="s">
        <v>759</v>
      </c>
      <c r="BA128" s="55" t="s">
        <v>759</v>
      </c>
      <c r="BB128" s="55" t="s">
        <v>759</v>
      </c>
      <c r="BC128" s="55" t="s">
        <v>759</v>
      </c>
      <c r="BD128" s="55" t="s">
        <v>759</v>
      </c>
      <c r="BE128" s="54" t="s">
        <v>759</v>
      </c>
      <c r="BF128" s="54" t="s">
        <v>759</v>
      </c>
      <c r="BG128" s="54" t="s">
        <v>759</v>
      </c>
    </row>
    <row r="129" spans="1:59" customFormat="1" ht="312" customHeight="1" x14ac:dyDescent="0.25">
      <c r="A129" s="12" t="s">
        <v>201</v>
      </c>
      <c r="B129" s="127" t="s">
        <v>93</v>
      </c>
      <c r="C129" s="127" t="s">
        <v>93</v>
      </c>
      <c r="D129" s="127" t="s">
        <v>93</v>
      </c>
      <c r="E129" s="13" t="s">
        <v>236</v>
      </c>
      <c r="F129" s="25" t="s">
        <v>222</v>
      </c>
      <c r="G129" s="25" t="s">
        <v>6</v>
      </c>
      <c r="H129" s="25" t="s">
        <v>8</v>
      </c>
      <c r="I129" s="25" t="s">
        <v>242</v>
      </c>
      <c r="J129" s="25" t="s">
        <v>36</v>
      </c>
      <c r="K129" s="14" t="s">
        <v>243</v>
      </c>
      <c r="L129" s="14" t="s">
        <v>173</v>
      </c>
      <c r="M129" s="14" t="s">
        <v>335</v>
      </c>
      <c r="N129" s="14" t="s">
        <v>93</v>
      </c>
      <c r="O129" s="14" t="s">
        <v>336</v>
      </c>
      <c r="P129" s="17" t="s">
        <v>93</v>
      </c>
      <c r="Q129" s="17" t="s">
        <v>93</v>
      </c>
      <c r="R129" s="17" t="s">
        <v>93</v>
      </c>
      <c r="S129" s="15" t="s">
        <v>69</v>
      </c>
      <c r="T129" s="15" t="s">
        <v>75</v>
      </c>
      <c r="U129" s="15" t="s">
        <v>76</v>
      </c>
      <c r="V129" s="15" t="s">
        <v>412</v>
      </c>
      <c r="W129" s="40" t="s">
        <v>442</v>
      </c>
      <c r="X129" s="40" t="s">
        <v>497</v>
      </c>
      <c r="Y129" s="40" t="s">
        <v>498</v>
      </c>
      <c r="Z129" s="55" t="s">
        <v>883</v>
      </c>
      <c r="AA129" s="55" t="s">
        <v>884</v>
      </c>
      <c r="AB129" s="55" t="s">
        <v>885</v>
      </c>
      <c r="AC129" s="51" t="s">
        <v>759</v>
      </c>
      <c r="AD129" s="51" t="s">
        <v>759</v>
      </c>
      <c r="AE129" s="51" t="s">
        <v>759</v>
      </c>
      <c r="AF129" s="51" t="s">
        <v>759</v>
      </c>
      <c r="AG129" s="51" t="s">
        <v>759</v>
      </c>
      <c r="AH129" s="51" t="s">
        <v>759</v>
      </c>
      <c r="AI129" s="50" t="s">
        <v>759</v>
      </c>
      <c r="AJ129" s="50" t="s">
        <v>759</v>
      </c>
      <c r="AK129" s="50" t="s">
        <v>759</v>
      </c>
      <c r="AL129" s="50" t="s">
        <v>759</v>
      </c>
      <c r="AM129" s="50" t="s">
        <v>759</v>
      </c>
      <c r="AN129" s="50" t="s">
        <v>759</v>
      </c>
      <c r="AO129" s="51" t="s">
        <v>759</v>
      </c>
      <c r="AP129" s="51" t="s">
        <v>759</v>
      </c>
      <c r="AQ129" s="51" t="s">
        <v>759</v>
      </c>
      <c r="AR129" s="24" t="s">
        <v>759</v>
      </c>
      <c r="AS129" s="24" t="s">
        <v>759</v>
      </c>
      <c r="AT129" s="24" t="s">
        <v>759</v>
      </c>
      <c r="AU129" s="53" t="s">
        <v>759</v>
      </c>
      <c r="AV129" s="53" t="s">
        <v>759</v>
      </c>
      <c r="AW129" s="53" t="s">
        <v>759</v>
      </c>
      <c r="AX129" s="55" t="s">
        <v>759</v>
      </c>
      <c r="AY129" s="55" t="s">
        <v>759</v>
      </c>
      <c r="AZ129" s="55" t="s">
        <v>759</v>
      </c>
      <c r="BA129" s="55" t="s">
        <v>759</v>
      </c>
      <c r="BB129" s="55" t="s">
        <v>759</v>
      </c>
      <c r="BC129" s="55" t="s">
        <v>759</v>
      </c>
      <c r="BD129" s="55" t="s">
        <v>759</v>
      </c>
      <c r="BE129" s="54" t="s">
        <v>759</v>
      </c>
      <c r="BF129" s="54" t="s">
        <v>759</v>
      </c>
      <c r="BG129" s="54" t="s">
        <v>759</v>
      </c>
    </row>
    <row r="130" spans="1:59" customFormat="1" ht="322.5" customHeight="1" x14ac:dyDescent="0.25">
      <c r="A130" s="12" t="s">
        <v>201</v>
      </c>
      <c r="B130" s="127" t="s">
        <v>93</v>
      </c>
      <c r="C130" s="127" t="s">
        <v>93</v>
      </c>
      <c r="D130" s="127" t="s">
        <v>93</v>
      </c>
      <c r="E130" s="29" t="s">
        <v>90</v>
      </c>
      <c r="F130" s="25" t="s">
        <v>264</v>
      </c>
      <c r="G130" s="25" t="s">
        <v>6</v>
      </c>
      <c r="H130" s="25" t="s">
        <v>9</v>
      </c>
      <c r="I130" s="25" t="s">
        <v>275</v>
      </c>
      <c r="J130" s="47" t="s">
        <v>37</v>
      </c>
      <c r="K130" s="14" t="s">
        <v>102</v>
      </c>
      <c r="L130" s="14" t="s">
        <v>167</v>
      </c>
      <c r="M130" s="14" t="s">
        <v>328</v>
      </c>
      <c r="N130" s="14" t="s">
        <v>93</v>
      </c>
      <c r="O130" s="14" t="s">
        <v>329</v>
      </c>
      <c r="P130" s="17" t="s">
        <v>180</v>
      </c>
      <c r="Q130" s="17" t="s">
        <v>212</v>
      </c>
      <c r="R130" s="17" t="s">
        <v>379</v>
      </c>
      <c r="S130" s="15" t="s">
        <v>69</v>
      </c>
      <c r="T130" s="15" t="s">
        <v>81</v>
      </c>
      <c r="U130" s="15" t="s">
        <v>80</v>
      </c>
      <c r="V130" s="15" t="s">
        <v>405</v>
      </c>
      <c r="W130" s="40" t="s">
        <v>467</v>
      </c>
      <c r="X130" s="40" t="s">
        <v>468</v>
      </c>
      <c r="Y130" s="40" t="s">
        <v>527</v>
      </c>
      <c r="Z130" s="55" t="s">
        <v>93</v>
      </c>
      <c r="AA130" s="55" t="s">
        <v>93</v>
      </c>
      <c r="AB130" s="55" t="s">
        <v>93</v>
      </c>
      <c r="AC130" s="51" t="s">
        <v>759</v>
      </c>
      <c r="AD130" s="51" t="s">
        <v>759</v>
      </c>
      <c r="AE130" s="51" t="s">
        <v>759</v>
      </c>
      <c r="AF130" s="51" t="s">
        <v>759</v>
      </c>
      <c r="AG130" s="51" t="s">
        <v>759</v>
      </c>
      <c r="AH130" s="51" t="s">
        <v>759</v>
      </c>
      <c r="AI130" s="50" t="s">
        <v>759</v>
      </c>
      <c r="AJ130" s="50" t="s">
        <v>759</v>
      </c>
      <c r="AK130" s="50" t="s">
        <v>759</v>
      </c>
      <c r="AL130" s="50" t="s">
        <v>759</v>
      </c>
      <c r="AM130" s="50" t="s">
        <v>759</v>
      </c>
      <c r="AN130" s="50" t="s">
        <v>759</v>
      </c>
      <c r="AO130" s="51" t="s">
        <v>759</v>
      </c>
      <c r="AP130" s="51" t="s">
        <v>759</v>
      </c>
      <c r="AQ130" s="51" t="s">
        <v>759</v>
      </c>
      <c r="AR130" s="24" t="s">
        <v>842</v>
      </c>
      <c r="AS130" s="24" t="s">
        <v>843</v>
      </c>
      <c r="AT130" s="24" t="s">
        <v>844</v>
      </c>
      <c r="AU130" s="53" t="s">
        <v>817</v>
      </c>
      <c r="AV130" s="53" t="s">
        <v>818</v>
      </c>
      <c r="AW130" s="53" t="s">
        <v>851</v>
      </c>
      <c r="AX130" s="55" t="s">
        <v>759</v>
      </c>
      <c r="AY130" s="55" t="s">
        <v>759</v>
      </c>
      <c r="AZ130" s="55" t="s">
        <v>759</v>
      </c>
      <c r="BA130" s="55" t="s">
        <v>759</v>
      </c>
      <c r="BB130" s="55" t="s">
        <v>759</v>
      </c>
      <c r="BC130" s="55" t="s">
        <v>759</v>
      </c>
      <c r="BD130" s="55" t="s">
        <v>759</v>
      </c>
      <c r="BE130" s="54" t="str">
        <f>'PTEA 2020-2023'!A42</f>
        <v>5. Gestión del conocimiento para la Dinamización Ambiental</v>
      </c>
      <c r="BF130" s="54" t="str">
        <f>'PTEA 2020-2023'!B42</f>
        <v>6. Comunidad Sanantoniuna capacitada en Legalidad Ambiental.</v>
      </c>
      <c r="BG130" s="54"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131" spans="1:59" customFormat="1" ht="271.5" customHeight="1" x14ac:dyDescent="0.25">
      <c r="A131" s="12" t="s">
        <v>201</v>
      </c>
      <c r="B131" s="127" t="s">
        <v>93</v>
      </c>
      <c r="C131" s="127" t="s">
        <v>93</v>
      </c>
      <c r="D131" s="127" t="s">
        <v>93</v>
      </c>
      <c r="E131" s="29" t="s">
        <v>90</v>
      </c>
      <c r="F131" s="25" t="s">
        <v>264</v>
      </c>
      <c r="G131" s="25" t="s">
        <v>6</v>
      </c>
      <c r="H131" s="25" t="s">
        <v>9</v>
      </c>
      <c r="I131" s="25" t="s">
        <v>275</v>
      </c>
      <c r="J131" s="47" t="s">
        <v>37</v>
      </c>
      <c r="K131" s="14" t="s">
        <v>102</v>
      </c>
      <c r="L131" s="14" t="s">
        <v>167</v>
      </c>
      <c r="M131" s="14" t="s">
        <v>328</v>
      </c>
      <c r="N131" s="14" t="s">
        <v>93</v>
      </c>
      <c r="O131" s="14" t="s">
        <v>329</v>
      </c>
      <c r="P131" s="17" t="s">
        <v>180</v>
      </c>
      <c r="Q131" s="17" t="s">
        <v>212</v>
      </c>
      <c r="R131" s="17" t="s">
        <v>379</v>
      </c>
      <c r="S131" s="15" t="s">
        <v>69</v>
      </c>
      <c r="T131" s="15" t="s">
        <v>81</v>
      </c>
      <c r="U131" s="15" t="s">
        <v>80</v>
      </c>
      <c r="V131" s="15" t="s">
        <v>405</v>
      </c>
      <c r="W131" s="40" t="s">
        <v>467</v>
      </c>
      <c r="X131" s="40" t="s">
        <v>468</v>
      </c>
      <c r="Y131" s="40" t="s">
        <v>527</v>
      </c>
      <c r="Z131" s="55" t="s">
        <v>93</v>
      </c>
      <c r="AA131" s="55" t="s">
        <v>93</v>
      </c>
      <c r="AB131" s="55" t="s">
        <v>93</v>
      </c>
      <c r="AC131" s="51" t="s">
        <v>759</v>
      </c>
      <c r="AD131" s="51" t="s">
        <v>759</v>
      </c>
      <c r="AE131" s="51" t="s">
        <v>759</v>
      </c>
      <c r="AF131" s="51" t="s">
        <v>759</v>
      </c>
      <c r="AG131" s="51" t="s">
        <v>759</v>
      </c>
      <c r="AH131" s="51" t="s">
        <v>759</v>
      </c>
      <c r="AI131" s="50" t="s">
        <v>759</v>
      </c>
      <c r="AJ131" s="50" t="s">
        <v>759</v>
      </c>
      <c r="AK131" s="50" t="s">
        <v>759</v>
      </c>
      <c r="AL131" s="50" t="s">
        <v>759</v>
      </c>
      <c r="AM131" s="50" t="s">
        <v>759</v>
      </c>
      <c r="AN131" s="50" t="s">
        <v>759</v>
      </c>
      <c r="AO131" s="51" t="s">
        <v>759</v>
      </c>
      <c r="AP131" s="51" t="s">
        <v>759</v>
      </c>
      <c r="AQ131" s="51" t="s">
        <v>759</v>
      </c>
      <c r="AR131" s="24" t="s">
        <v>842</v>
      </c>
      <c r="AS131" s="24" t="s">
        <v>843</v>
      </c>
      <c r="AT131" s="24" t="s">
        <v>852</v>
      </c>
      <c r="AU131" s="53" t="s">
        <v>817</v>
      </c>
      <c r="AV131" s="53" t="s">
        <v>818</v>
      </c>
      <c r="AW131" s="53" t="s">
        <v>851</v>
      </c>
      <c r="AX131" s="55" t="s">
        <v>759</v>
      </c>
      <c r="AY131" s="55" t="s">
        <v>759</v>
      </c>
      <c r="AZ131" s="55" t="s">
        <v>759</v>
      </c>
      <c r="BA131" s="55" t="s">
        <v>759</v>
      </c>
      <c r="BB131" s="55" t="s">
        <v>759</v>
      </c>
      <c r="BC131" s="55" t="s">
        <v>759</v>
      </c>
      <c r="BD131" s="55" t="s">
        <v>759</v>
      </c>
      <c r="BE131" s="54" t="str">
        <f>'PTEA 2020-2023'!A43</f>
        <v>5. Gestión del conocimiento para la Dinamización Ambiental</v>
      </c>
      <c r="BF131" s="54" t="str">
        <f>'PTEA 2020-2023'!B43</f>
        <v>6. Comunidad Sanantoniuna capacitada en Legalidad Ambiental.</v>
      </c>
      <c r="BG131" s="54"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132" spans="1:59" customFormat="1" ht="280.5" customHeight="1" x14ac:dyDescent="0.25">
      <c r="A132" s="12" t="s">
        <v>201</v>
      </c>
      <c r="B132" s="127" t="s">
        <v>93</v>
      </c>
      <c r="C132" s="127" t="s">
        <v>93</v>
      </c>
      <c r="D132" s="127" t="s">
        <v>93</v>
      </c>
      <c r="E132" s="29" t="s">
        <v>90</v>
      </c>
      <c r="F132" s="25" t="s">
        <v>264</v>
      </c>
      <c r="G132" s="25" t="s">
        <v>6</v>
      </c>
      <c r="H132" s="25" t="s">
        <v>9</v>
      </c>
      <c r="I132" s="25" t="s">
        <v>275</v>
      </c>
      <c r="J132" s="47" t="s">
        <v>37</v>
      </c>
      <c r="K132" s="14" t="s">
        <v>102</v>
      </c>
      <c r="L132" s="14" t="s">
        <v>167</v>
      </c>
      <c r="M132" s="14" t="s">
        <v>328</v>
      </c>
      <c r="N132" s="14" t="s">
        <v>93</v>
      </c>
      <c r="O132" s="14" t="s">
        <v>329</v>
      </c>
      <c r="P132" s="17" t="s">
        <v>180</v>
      </c>
      <c r="Q132" s="17" t="s">
        <v>212</v>
      </c>
      <c r="R132" s="17" t="s">
        <v>379</v>
      </c>
      <c r="S132" s="15" t="s">
        <v>69</v>
      </c>
      <c r="T132" s="15" t="s">
        <v>81</v>
      </c>
      <c r="U132" s="15" t="s">
        <v>80</v>
      </c>
      <c r="V132" s="15" t="s">
        <v>405</v>
      </c>
      <c r="W132" s="40" t="s">
        <v>467</v>
      </c>
      <c r="X132" s="40" t="s">
        <v>468</v>
      </c>
      <c r="Y132" s="40" t="s">
        <v>527</v>
      </c>
      <c r="Z132" s="55" t="s">
        <v>93</v>
      </c>
      <c r="AA132" s="55" t="s">
        <v>93</v>
      </c>
      <c r="AB132" s="55" t="s">
        <v>93</v>
      </c>
      <c r="AC132" s="51" t="s">
        <v>759</v>
      </c>
      <c r="AD132" s="51" t="s">
        <v>759</v>
      </c>
      <c r="AE132" s="51" t="s">
        <v>759</v>
      </c>
      <c r="AF132" s="51" t="s">
        <v>759</v>
      </c>
      <c r="AG132" s="51" t="s">
        <v>759</v>
      </c>
      <c r="AH132" s="51" t="s">
        <v>759</v>
      </c>
      <c r="AI132" s="50" t="s">
        <v>759</v>
      </c>
      <c r="AJ132" s="50" t="s">
        <v>759</v>
      </c>
      <c r="AK132" s="50" t="s">
        <v>759</v>
      </c>
      <c r="AL132" s="50" t="s">
        <v>759</v>
      </c>
      <c r="AM132" s="50" t="s">
        <v>759</v>
      </c>
      <c r="AN132" s="50" t="s">
        <v>759</v>
      </c>
      <c r="AO132" s="51" t="s">
        <v>759</v>
      </c>
      <c r="AP132" s="51" t="s">
        <v>759</v>
      </c>
      <c r="AQ132" s="51" t="s">
        <v>759</v>
      </c>
      <c r="AR132" s="24" t="s">
        <v>759</v>
      </c>
      <c r="AS132" s="24" t="s">
        <v>759</v>
      </c>
      <c r="AT132" s="24" t="s">
        <v>759</v>
      </c>
      <c r="AU132" s="53" t="s">
        <v>759</v>
      </c>
      <c r="AV132" s="53" t="s">
        <v>759</v>
      </c>
      <c r="AW132" s="53" t="s">
        <v>759</v>
      </c>
      <c r="AX132" s="55" t="s">
        <v>759</v>
      </c>
      <c r="AY132" s="55" t="s">
        <v>759</v>
      </c>
      <c r="AZ132" s="55" t="s">
        <v>759</v>
      </c>
      <c r="BA132" s="55" t="s">
        <v>759</v>
      </c>
      <c r="BB132" s="55" t="s">
        <v>759</v>
      </c>
      <c r="BC132" s="55" t="s">
        <v>759</v>
      </c>
      <c r="BD132" s="55" t="s">
        <v>759</v>
      </c>
      <c r="BE132" s="54" t="s">
        <v>759</v>
      </c>
      <c r="BF132" s="54" t="s">
        <v>759</v>
      </c>
      <c r="BG132" s="54" t="s">
        <v>759</v>
      </c>
    </row>
    <row r="133" spans="1:59" customFormat="1" ht="271.5" customHeight="1" x14ac:dyDescent="0.25">
      <c r="A133" s="12" t="s">
        <v>201</v>
      </c>
      <c r="B133" s="127" t="s">
        <v>93</v>
      </c>
      <c r="C133" s="127" t="s">
        <v>93</v>
      </c>
      <c r="D133" s="127" t="s">
        <v>93</v>
      </c>
      <c r="E133" s="29" t="s">
        <v>90</v>
      </c>
      <c r="F133" s="25" t="s">
        <v>264</v>
      </c>
      <c r="G133" s="25" t="s">
        <v>6</v>
      </c>
      <c r="H133" s="25" t="s">
        <v>9</v>
      </c>
      <c r="I133" s="25" t="s">
        <v>275</v>
      </c>
      <c r="J133" s="47" t="s">
        <v>37</v>
      </c>
      <c r="K133" s="14" t="s">
        <v>102</v>
      </c>
      <c r="L133" s="14" t="s">
        <v>167</v>
      </c>
      <c r="M133" s="14" t="s">
        <v>328</v>
      </c>
      <c r="N133" s="14" t="s">
        <v>93</v>
      </c>
      <c r="O133" s="14" t="s">
        <v>329</v>
      </c>
      <c r="P133" s="17" t="s">
        <v>180</v>
      </c>
      <c r="Q133" s="17" t="s">
        <v>212</v>
      </c>
      <c r="R133" s="17" t="s">
        <v>379</v>
      </c>
      <c r="S133" s="15" t="s">
        <v>69</v>
      </c>
      <c r="T133" s="15" t="s">
        <v>81</v>
      </c>
      <c r="U133" s="15" t="s">
        <v>80</v>
      </c>
      <c r="V133" s="15" t="s">
        <v>405</v>
      </c>
      <c r="W133" s="40" t="s">
        <v>467</v>
      </c>
      <c r="X133" s="40" t="s">
        <v>468</v>
      </c>
      <c r="Y133" s="40" t="s">
        <v>527</v>
      </c>
      <c r="Z133" s="55" t="s">
        <v>93</v>
      </c>
      <c r="AA133" s="55" t="s">
        <v>93</v>
      </c>
      <c r="AB133" s="55" t="s">
        <v>93</v>
      </c>
      <c r="AC133" s="51" t="s">
        <v>759</v>
      </c>
      <c r="AD133" s="51" t="s">
        <v>759</v>
      </c>
      <c r="AE133" s="51" t="s">
        <v>759</v>
      </c>
      <c r="AF133" s="51" t="s">
        <v>759</v>
      </c>
      <c r="AG133" s="51" t="s">
        <v>759</v>
      </c>
      <c r="AH133" s="51" t="s">
        <v>759</v>
      </c>
      <c r="AI133" s="50" t="s">
        <v>759</v>
      </c>
      <c r="AJ133" s="50" t="s">
        <v>759</v>
      </c>
      <c r="AK133" s="50" t="s">
        <v>759</v>
      </c>
      <c r="AL133" s="50" t="s">
        <v>759</v>
      </c>
      <c r="AM133" s="50" t="s">
        <v>759</v>
      </c>
      <c r="AN133" s="50" t="s">
        <v>759</v>
      </c>
      <c r="AO133" s="51" t="s">
        <v>759</v>
      </c>
      <c r="AP133" s="51" t="s">
        <v>759</v>
      </c>
      <c r="AQ133" s="51" t="s">
        <v>759</v>
      </c>
      <c r="AR133" s="24" t="s">
        <v>842</v>
      </c>
      <c r="AS133" s="24" t="s">
        <v>843</v>
      </c>
      <c r="AT133" s="24" t="s">
        <v>852</v>
      </c>
      <c r="AU133" s="53" t="s">
        <v>817</v>
      </c>
      <c r="AV133" s="53" t="s">
        <v>818</v>
      </c>
      <c r="AW133" s="53" t="s">
        <v>851</v>
      </c>
      <c r="AX133" s="55" t="s">
        <v>759</v>
      </c>
      <c r="AY133" s="55" t="s">
        <v>759</v>
      </c>
      <c r="AZ133" s="55" t="s">
        <v>759</v>
      </c>
      <c r="BA133" s="55" t="s">
        <v>759</v>
      </c>
      <c r="BB133" s="55" t="s">
        <v>759</v>
      </c>
      <c r="BC133" s="55" t="s">
        <v>759</v>
      </c>
      <c r="BD133" s="55" t="s">
        <v>759</v>
      </c>
      <c r="BE133" s="54" t="str">
        <f>'PTEA 2020-2023'!A44</f>
        <v>5. Gestión del conocimiento para la Dinamización Ambiental</v>
      </c>
      <c r="BF133" s="54" t="str">
        <f>'PTEA 2020-2023'!B44</f>
        <v>6. Comunidad Sanantoniuna capacitada en Legalidad Ambiental.</v>
      </c>
      <c r="BG133" s="54" t="str">
        <f>'PTEA 2020-2023'!C44</f>
        <v>Realizar como mínimo cuatro (4) campañas a la comunidad  del municipio sobre las sanciones que trae la incorrecta disposición de residuos en áreas no habilitadas por la empresa de servicios públicos PROGRESAR</v>
      </c>
    </row>
    <row r="134" spans="1:59" customFormat="1" ht="271.5" customHeight="1" x14ac:dyDescent="0.25">
      <c r="A134" s="12" t="s">
        <v>201</v>
      </c>
      <c r="B134" s="127" t="s">
        <v>93</v>
      </c>
      <c r="C134" s="127" t="s">
        <v>93</v>
      </c>
      <c r="D134" s="127" t="s">
        <v>93</v>
      </c>
      <c r="E134" s="29" t="s">
        <v>90</v>
      </c>
      <c r="F134" s="25" t="s">
        <v>264</v>
      </c>
      <c r="G134" s="25" t="s">
        <v>6</v>
      </c>
      <c r="H134" s="25" t="s">
        <v>9</v>
      </c>
      <c r="I134" s="25" t="s">
        <v>275</v>
      </c>
      <c r="J134" s="47" t="s">
        <v>37</v>
      </c>
      <c r="K134" s="14" t="s">
        <v>102</v>
      </c>
      <c r="L134" s="14" t="s">
        <v>167</v>
      </c>
      <c r="M134" s="14" t="s">
        <v>328</v>
      </c>
      <c r="N134" s="14" t="s">
        <v>93</v>
      </c>
      <c r="O134" s="14" t="s">
        <v>329</v>
      </c>
      <c r="P134" s="17" t="s">
        <v>180</v>
      </c>
      <c r="Q134" s="17" t="s">
        <v>212</v>
      </c>
      <c r="R134" s="17" t="s">
        <v>379</v>
      </c>
      <c r="S134" s="15" t="s">
        <v>69</v>
      </c>
      <c r="T134" s="15" t="s">
        <v>81</v>
      </c>
      <c r="U134" s="15" t="s">
        <v>80</v>
      </c>
      <c r="V134" s="15" t="s">
        <v>405</v>
      </c>
      <c r="W134" s="40" t="s">
        <v>467</v>
      </c>
      <c r="X134" s="40" t="s">
        <v>468</v>
      </c>
      <c r="Y134" s="40" t="s">
        <v>527</v>
      </c>
      <c r="Z134" s="55" t="s">
        <v>93</v>
      </c>
      <c r="AA134" s="55" t="s">
        <v>93</v>
      </c>
      <c r="AB134" s="55" t="s">
        <v>93</v>
      </c>
      <c r="AC134" s="51" t="s">
        <v>759</v>
      </c>
      <c r="AD134" s="51" t="s">
        <v>759</v>
      </c>
      <c r="AE134" s="51" t="s">
        <v>759</v>
      </c>
      <c r="AF134" s="51" t="s">
        <v>759</v>
      </c>
      <c r="AG134" s="51" t="s">
        <v>759</v>
      </c>
      <c r="AH134" s="51" t="s">
        <v>759</v>
      </c>
      <c r="AI134" s="50" t="s">
        <v>759</v>
      </c>
      <c r="AJ134" s="50" t="s">
        <v>759</v>
      </c>
      <c r="AK134" s="50" t="s">
        <v>759</v>
      </c>
      <c r="AL134" s="50" t="s">
        <v>759</v>
      </c>
      <c r="AM134" s="50" t="s">
        <v>759</v>
      </c>
      <c r="AN134" s="50" t="s">
        <v>759</v>
      </c>
      <c r="AO134" s="51" t="s">
        <v>759</v>
      </c>
      <c r="AP134" s="51" t="s">
        <v>759</v>
      </c>
      <c r="AQ134" s="51" t="s">
        <v>759</v>
      </c>
      <c r="AR134" s="24" t="s">
        <v>842</v>
      </c>
      <c r="AS134" s="24" t="s">
        <v>843</v>
      </c>
      <c r="AT134" s="24" t="s">
        <v>852</v>
      </c>
      <c r="AU134" s="53" t="s">
        <v>817</v>
      </c>
      <c r="AV134" s="53" t="s">
        <v>818</v>
      </c>
      <c r="AW134" s="53" t="s">
        <v>851</v>
      </c>
      <c r="AX134" s="55" t="s">
        <v>759</v>
      </c>
      <c r="AY134" s="55" t="s">
        <v>759</v>
      </c>
      <c r="AZ134" s="55" t="s">
        <v>759</v>
      </c>
      <c r="BA134" s="55" t="s">
        <v>759</v>
      </c>
      <c r="BB134" s="55" t="s">
        <v>759</v>
      </c>
      <c r="BC134" s="55" t="s">
        <v>759</v>
      </c>
      <c r="BD134" s="55" t="s">
        <v>759</v>
      </c>
      <c r="BE134" s="54" t="str">
        <f>'PTEA 2020-2023'!A45</f>
        <v>5. Gestión del conocimiento para la Dinamización Ambiental</v>
      </c>
      <c r="BF134" s="54" t="str">
        <f>'PTEA 2020-2023'!B45</f>
        <v>6. Comunidad Sanantoniuna capacitada en Legalidad Ambiental.</v>
      </c>
      <c r="BG134" s="54"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135" spans="1:59" customFormat="1" ht="345" customHeight="1" x14ac:dyDescent="0.25">
      <c r="A135" s="12" t="s">
        <v>201</v>
      </c>
      <c r="B135" s="127" t="s">
        <v>93</v>
      </c>
      <c r="C135" s="127" t="s">
        <v>93</v>
      </c>
      <c r="D135" s="127" t="s">
        <v>93</v>
      </c>
      <c r="E135" s="29" t="s">
        <v>90</v>
      </c>
      <c r="F135" s="25" t="s">
        <v>264</v>
      </c>
      <c r="G135" s="25" t="s">
        <v>6</v>
      </c>
      <c r="H135" s="25" t="s">
        <v>9</v>
      </c>
      <c r="I135" s="25" t="s">
        <v>271</v>
      </c>
      <c r="J135" s="47" t="s">
        <v>38</v>
      </c>
      <c r="K135" s="14" t="s">
        <v>116</v>
      </c>
      <c r="L135" s="14" t="s">
        <v>162</v>
      </c>
      <c r="M135" s="14" t="s">
        <v>322</v>
      </c>
      <c r="N135" s="14" t="s">
        <v>93</v>
      </c>
      <c r="O135" s="14" t="s">
        <v>244</v>
      </c>
      <c r="P135" s="17" t="s">
        <v>93</v>
      </c>
      <c r="Q135" s="17" t="s">
        <v>93</v>
      </c>
      <c r="R135" s="17" t="s">
        <v>93</v>
      </c>
      <c r="S135" s="15" t="s">
        <v>69</v>
      </c>
      <c r="T135" s="15" t="s">
        <v>75</v>
      </c>
      <c r="U135" s="15" t="s">
        <v>76</v>
      </c>
      <c r="V135" s="15" t="s">
        <v>412</v>
      </c>
      <c r="W135" s="40" t="s">
        <v>467</v>
      </c>
      <c r="X135" s="40" t="s">
        <v>468</v>
      </c>
      <c r="Y135" s="40" t="s">
        <v>527</v>
      </c>
      <c r="Z135" s="55" t="s">
        <v>93</v>
      </c>
      <c r="AA135" s="55" t="s">
        <v>93</v>
      </c>
      <c r="AB135" s="55" t="s">
        <v>93</v>
      </c>
      <c r="AC135" s="51" t="s">
        <v>759</v>
      </c>
      <c r="AD135" s="51" t="s">
        <v>759</v>
      </c>
      <c r="AE135" s="51" t="s">
        <v>759</v>
      </c>
      <c r="AF135" s="51" t="s">
        <v>759</v>
      </c>
      <c r="AG135" s="51" t="s">
        <v>759</v>
      </c>
      <c r="AH135" s="51" t="s">
        <v>759</v>
      </c>
      <c r="AI135" s="50" t="s">
        <v>759</v>
      </c>
      <c r="AJ135" s="50" t="s">
        <v>759</v>
      </c>
      <c r="AK135" s="50" t="s">
        <v>759</v>
      </c>
      <c r="AL135" s="50" t="s">
        <v>759</v>
      </c>
      <c r="AM135" s="50" t="s">
        <v>759</v>
      </c>
      <c r="AN135" s="50" t="s">
        <v>759</v>
      </c>
      <c r="AO135" s="51" t="s">
        <v>759</v>
      </c>
      <c r="AP135" s="51" t="s">
        <v>759</v>
      </c>
      <c r="AQ135" s="51" t="s">
        <v>759</v>
      </c>
      <c r="AR135" s="24" t="s">
        <v>759</v>
      </c>
      <c r="AS135" s="24" t="s">
        <v>759</v>
      </c>
      <c r="AT135" s="24" t="s">
        <v>759</v>
      </c>
      <c r="AU135" s="53" t="s">
        <v>759</v>
      </c>
      <c r="AV135" s="53" t="s">
        <v>759</v>
      </c>
      <c r="AW135" s="53" t="s">
        <v>759</v>
      </c>
      <c r="AX135" s="55" t="s">
        <v>759</v>
      </c>
      <c r="AY135" s="55" t="s">
        <v>759</v>
      </c>
      <c r="AZ135" s="55" t="s">
        <v>759</v>
      </c>
      <c r="BA135" s="55" t="s">
        <v>759</v>
      </c>
      <c r="BB135" s="55" t="s">
        <v>759</v>
      </c>
      <c r="BC135" s="55" t="s">
        <v>759</v>
      </c>
      <c r="BD135" s="55" t="s">
        <v>759</v>
      </c>
      <c r="BE135" s="54" t="s">
        <v>759</v>
      </c>
      <c r="BF135" s="54" t="s">
        <v>759</v>
      </c>
      <c r="BG135" s="54" t="s">
        <v>759</v>
      </c>
    </row>
    <row r="136" spans="1:59" customFormat="1" ht="345" customHeight="1" x14ac:dyDescent="0.25">
      <c r="A136" s="12" t="s">
        <v>201</v>
      </c>
      <c r="B136" s="127" t="s">
        <v>93</v>
      </c>
      <c r="C136" s="127" t="s">
        <v>93</v>
      </c>
      <c r="D136" s="127" t="s">
        <v>93</v>
      </c>
      <c r="E136" s="29" t="s">
        <v>90</v>
      </c>
      <c r="F136" s="25" t="s">
        <v>264</v>
      </c>
      <c r="G136" s="25" t="s">
        <v>6</v>
      </c>
      <c r="H136" s="25" t="s">
        <v>9</v>
      </c>
      <c r="I136" s="25" t="s">
        <v>271</v>
      </c>
      <c r="J136" s="47" t="s">
        <v>38</v>
      </c>
      <c r="K136" s="14" t="s">
        <v>116</v>
      </c>
      <c r="L136" s="14" t="s">
        <v>162</v>
      </c>
      <c r="M136" s="14" t="s">
        <v>322</v>
      </c>
      <c r="N136" s="14" t="s">
        <v>93</v>
      </c>
      <c r="O136" s="14" t="s">
        <v>244</v>
      </c>
      <c r="P136" s="17" t="s">
        <v>93</v>
      </c>
      <c r="Q136" s="17" t="s">
        <v>93</v>
      </c>
      <c r="R136" s="17" t="s">
        <v>93</v>
      </c>
      <c r="S136" s="15" t="s">
        <v>69</v>
      </c>
      <c r="T136" s="15" t="s">
        <v>75</v>
      </c>
      <c r="U136" s="15" t="s">
        <v>76</v>
      </c>
      <c r="V136" s="15" t="s">
        <v>412</v>
      </c>
      <c r="W136" s="40" t="s">
        <v>442</v>
      </c>
      <c r="X136" s="40" t="s">
        <v>447</v>
      </c>
      <c r="Y136" s="40" t="s">
        <v>490</v>
      </c>
      <c r="Z136" s="55" t="s">
        <v>93</v>
      </c>
      <c r="AA136" s="55" t="s">
        <v>93</v>
      </c>
      <c r="AB136" s="55" t="s">
        <v>93</v>
      </c>
      <c r="AC136" s="51" t="s">
        <v>759</v>
      </c>
      <c r="AD136" s="51" t="s">
        <v>759</v>
      </c>
      <c r="AE136" s="51" t="s">
        <v>759</v>
      </c>
      <c r="AF136" s="51" t="s">
        <v>759</v>
      </c>
      <c r="AG136" s="51" t="s">
        <v>759</v>
      </c>
      <c r="AH136" s="51" t="s">
        <v>759</v>
      </c>
      <c r="AI136" s="50" t="s">
        <v>759</v>
      </c>
      <c r="AJ136" s="50" t="s">
        <v>759</v>
      </c>
      <c r="AK136" s="50" t="s">
        <v>759</v>
      </c>
      <c r="AL136" s="50" t="s">
        <v>759</v>
      </c>
      <c r="AM136" s="50" t="s">
        <v>759</v>
      </c>
      <c r="AN136" s="50" t="s">
        <v>759</v>
      </c>
      <c r="AO136" s="51" t="s">
        <v>759</v>
      </c>
      <c r="AP136" s="51" t="s">
        <v>759</v>
      </c>
      <c r="AQ136" s="51" t="s">
        <v>759</v>
      </c>
      <c r="AR136" s="24" t="s">
        <v>759</v>
      </c>
      <c r="AS136" s="24" t="s">
        <v>759</v>
      </c>
      <c r="AT136" s="24" t="s">
        <v>759</v>
      </c>
      <c r="AU136" s="53" t="s">
        <v>759</v>
      </c>
      <c r="AV136" s="53" t="s">
        <v>759</v>
      </c>
      <c r="AW136" s="53" t="s">
        <v>759</v>
      </c>
      <c r="AX136" s="55" t="s">
        <v>759</v>
      </c>
      <c r="AY136" s="55" t="s">
        <v>759</v>
      </c>
      <c r="AZ136" s="55" t="s">
        <v>759</v>
      </c>
      <c r="BA136" s="55" t="s">
        <v>759</v>
      </c>
      <c r="BB136" s="55" t="s">
        <v>759</v>
      </c>
      <c r="BC136" s="55" t="s">
        <v>759</v>
      </c>
      <c r="BD136" s="55" t="s">
        <v>759</v>
      </c>
      <c r="BE136" s="54" t="s">
        <v>759</v>
      </c>
      <c r="BF136" s="54" t="s">
        <v>759</v>
      </c>
      <c r="BG136" s="54" t="s">
        <v>759</v>
      </c>
    </row>
    <row r="137" spans="1:59" customFormat="1" ht="345" customHeight="1" x14ac:dyDescent="0.25">
      <c r="A137" s="12" t="s">
        <v>201</v>
      </c>
      <c r="B137" s="127" t="s">
        <v>93</v>
      </c>
      <c r="C137" s="127" t="s">
        <v>93</v>
      </c>
      <c r="D137" s="127" t="s">
        <v>93</v>
      </c>
      <c r="E137" s="29" t="s">
        <v>90</v>
      </c>
      <c r="F137" s="25" t="s">
        <v>264</v>
      </c>
      <c r="G137" s="25" t="s">
        <v>6</v>
      </c>
      <c r="H137" s="25" t="s">
        <v>9</v>
      </c>
      <c r="I137" s="25" t="s">
        <v>271</v>
      </c>
      <c r="J137" s="47" t="s">
        <v>38</v>
      </c>
      <c r="K137" s="14" t="s">
        <v>116</v>
      </c>
      <c r="L137" s="14" t="s">
        <v>162</v>
      </c>
      <c r="M137" s="14" t="s">
        <v>322</v>
      </c>
      <c r="N137" s="14" t="s">
        <v>93</v>
      </c>
      <c r="O137" s="14" t="s">
        <v>244</v>
      </c>
      <c r="P137" s="17" t="s">
        <v>93</v>
      </c>
      <c r="Q137" s="17" t="s">
        <v>93</v>
      </c>
      <c r="R137" s="17" t="s">
        <v>93</v>
      </c>
      <c r="S137" s="15" t="s">
        <v>69</v>
      </c>
      <c r="T137" s="15" t="s">
        <v>75</v>
      </c>
      <c r="U137" s="15" t="s">
        <v>76</v>
      </c>
      <c r="V137" s="15" t="s">
        <v>412</v>
      </c>
      <c r="W137" s="40" t="s">
        <v>442</v>
      </c>
      <c r="X137" s="40" t="s">
        <v>492</v>
      </c>
      <c r="Y137" s="40" t="s">
        <v>493</v>
      </c>
      <c r="Z137" s="55" t="s">
        <v>93</v>
      </c>
      <c r="AA137" s="55" t="s">
        <v>93</v>
      </c>
      <c r="AB137" s="55" t="s">
        <v>93</v>
      </c>
      <c r="AC137" s="51" t="s">
        <v>759</v>
      </c>
      <c r="AD137" s="51" t="s">
        <v>759</v>
      </c>
      <c r="AE137" s="51" t="s">
        <v>759</v>
      </c>
      <c r="AF137" s="51" t="s">
        <v>759</v>
      </c>
      <c r="AG137" s="51" t="s">
        <v>759</v>
      </c>
      <c r="AH137" s="51" t="s">
        <v>759</v>
      </c>
      <c r="AI137" s="50" t="s">
        <v>759</v>
      </c>
      <c r="AJ137" s="50" t="s">
        <v>759</v>
      </c>
      <c r="AK137" s="50" t="s">
        <v>759</v>
      </c>
      <c r="AL137" s="50" t="s">
        <v>759</v>
      </c>
      <c r="AM137" s="50" t="s">
        <v>759</v>
      </c>
      <c r="AN137" s="50" t="s">
        <v>759</v>
      </c>
      <c r="AO137" s="51" t="s">
        <v>759</v>
      </c>
      <c r="AP137" s="51" t="s">
        <v>759</v>
      </c>
      <c r="AQ137" s="51" t="s">
        <v>759</v>
      </c>
      <c r="AR137" s="24" t="s">
        <v>759</v>
      </c>
      <c r="AS137" s="24" t="s">
        <v>759</v>
      </c>
      <c r="AT137" s="24" t="s">
        <v>759</v>
      </c>
      <c r="AU137" s="53" t="s">
        <v>759</v>
      </c>
      <c r="AV137" s="53" t="s">
        <v>759</v>
      </c>
      <c r="AW137" s="53" t="s">
        <v>759</v>
      </c>
      <c r="AX137" s="55" t="s">
        <v>759</v>
      </c>
      <c r="AY137" s="55" t="s">
        <v>759</v>
      </c>
      <c r="AZ137" s="55" t="s">
        <v>759</v>
      </c>
      <c r="BA137" s="55" t="s">
        <v>759</v>
      </c>
      <c r="BB137" s="55" t="s">
        <v>759</v>
      </c>
      <c r="BC137" s="55" t="s">
        <v>759</v>
      </c>
      <c r="BD137" s="55" t="s">
        <v>759</v>
      </c>
      <c r="BE137" s="54" t="s">
        <v>759</v>
      </c>
      <c r="BF137" s="54" t="s">
        <v>759</v>
      </c>
      <c r="BG137" s="54" t="s">
        <v>759</v>
      </c>
    </row>
    <row r="138" spans="1:59" customFormat="1" ht="243" customHeight="1" x14ac:dyDescent="0.25">
      <c r="A138" s="12" t="s">
        <v>202</v>
      </c>
      <c r="B138" s="127" t="s">
        <v>1265</v>
      </c>
      <c r="C138" s="127" t="s">
        <v>1269</v>
      </c>
      <c r="D138" s="128" t="s">
        <v>1270</v>
      </c>
      <c r="E138" s="13" t="s">
        <v>87</v>
      </c>
      <c r="F138" s="25" t="s">
        <v>221</v>
      </c>
      <c r="G138" s="25" t="s">
        <v>6</v>
      </c>
      <c r="H138" s="25" t="s">
        <v>5</v>
      </c>
      <c r="I138" s="25" t="s">
        <v>415</v>
      </c>
      <c r="J138" s="25" t="s">
        <v>258</v>
      </c>
      <c r="K138" s="14" t="s">
        <v>120</v>
      </c>
      <c r="L138" s="14" t="s">
        <v>119</v>
      </c>
      <c r="M138" s="14" t="s">
        <v>309</v>
      </c>
      <c r="N138" s="14" t="s">
        <v>121</v>
      </c>
      <c r="O138" s="14" t="s">
        <v>310</v>
      </c>
      <c r="P138" s="17" t="s">
        <v>179</v>
      </c>
      <c r="Q138" s="17" t="s">
        <v>228</v>
      </c>
      <c r="R138" s="17" t="s">
        <v>351</v>
      </c>
      <c r="S138" s="15" t="s">
        <v>52</v>
      </c>
      <c r="T138" s="15" t="s">
        <v>62</v>
      </c>
      <c r="U138" s="15" t="s">
        <v>67</v>
      </c>
      <c r="V138" s="15" t="s">
        <v>68</v>
      </c>
      <c r="W138" s="40" t="s">
        <v>93</v>
      </c>
      <c r="X138" s="40" t="s">
        <v>93</v>
      </c>
      <c r="Y138" s="40" t="s">
        <v>93</v>
      </c>
      <c r="Z138" s="55" t="s">
        <v>871</v>
      </c>
      <c r="AA138" s="55" t="s">
        <v>872</v>
      </c>
      <c r="AB138" s="55" t="s">
        <v>873</v>
      </c>
      <c r="AC138" s="51" t="s">
        <v>759</v>
      </c>
      <c r="AD138" s="51" t="s">
        <v>759</v>
      </c>
      <c r="AE138" s="51" t="s">
        <v>759</v>
      </c>
      <c r="AF138" s="51" t="s">
        <v>759</v>
      </c>
      <c r="AG138" s="51" t="s">
        <v>759</v>
      </c>
      <c r="AH138" s="51" t="s">
        <v>759</v>
      </c>
      <c r="AI138" s="50" t="s">
        <v>759</v>
      </c>
      <c r="AJ138" s="50" t="s">
        <v>759</v>
      </c>
      <c r="AK138" s="50" t="s">
        <v>759</v>
      </c>
      <c r="AL138" s="50" t="s">
        <v>759</v>
      </c>
      <c r="AM138" s="50" t="s">
        <v>759</v>
      </c>
      <c r="AN138" s="50" t="s">
        <v>759</v>
      </c>
      <c r="AO138" s="51" t="s">
        <v>759</v>
      </c>
      <c r="AP138" s="51" t="s">
        <v>759</v>
      </c>
      <c r="AQ138" s="51" t="s">
        <v>759</v>
      </c>
      <c r="AR138" s="24" t="s">
        <v>759</v>
      </c>
      <c r="AS138" s="24" t="s">
        <v>759</v>
      </c>
      <c r="AT138" s="24" t="s">
        <v>759</v>
      </c>
      <c r="AU138" s="53" t="s">
        <v>759</v>
      </c>
      <c r="AV138" s="53" t="s">
        <v>759</v>
      </c>
      <c r="AW138" s="53" t="s">
        <v>759</v>
      </c>
      <c r="AX138" s="55" t="s">
        <v>759</v>
      </c>
      <c r="AY138" s="55" t="s">
        <v>759</v>
      </c>
      <c r="AZ138" s="55" t="s">
        <v>759</v>
      </c>
      <c r="BA138" s="55" t="s">
        <v>759</v>
      </c>
      <c r="BB138" s="55" t="s">
        <v>759</v>
      </c>
      <c r="BC138" s="55" t="s">
        <v>759</v>
      </c>
      <c r="BD138" s="55" t="s">
        <v>759</v>
      </c>
      <c r="BE138" s="54" t="s">
        <v>759</v>
      </c>
      <c r="BF138" s="54" t="s">
        <v>759</v>
      </c>
      <c r="BG138" s="54" t="s">
        <v>759</v>
      </c>
    </row>
    <row r="139" spans="1:59" s="1" customFormat="1" ht="292.5" customHeight="1" x14ac:dyDescent="0.25">
      <c r="A139" s="12" t="s">
        <v>202</v>
      </c>
      <c r="B139" s="127" t="s">
        <v>1265</v>
      </c>
      <c r="C139" s="127" t="s">
        <v>1269</v>
      </c>
      <c r="D139" s="128" t="s">
        <v>1270</v>
      </c>
      <c r="E139" s="13" t="s">
        <v>87</v>
      </c>
      <c r="F139" s="25" t="s">
        <v>221</v>
      </c>
      <c r="G139" s="25" t="s">
        <v>6</v>
      </c>
      <c r="H139" s="25" t="s">
        <v>5</v>
      </c>
      <c r="I139" s="25" t="s">
        <v>415</v>
      </c>
      <c r="J139" s="25" t="s">
        <v>24</v>
      </c>
      <c r="K139" s="14" t="s">
        <v>122</v>
      </c>
      <c r="L139" s="14" t="s">
        <v>125</v>
      </c>
      <c r="M139" s="14" t="s">
        <v>421</v>
      </c>
      <c r="N139" s="14" t="s">
        <v>420</v>
      </c>
      <c r="O139" s="14" t="s">
        <v>419</v>
      </c>
      <c r="P139" s="17" t="s">
        <v>180</v>
      </c>
      <c r="Q139" s="17" t="s">
        <v>353</v>
      </c>
      <c r="R139" s="17" t="s">
        <v>354</v>
      </c>
      <c r="S139" s="15" t="s">
        <v>52</v>
      </c>
      <c r="T139" s="15" t="s">
        <v>62</v>
      </c>
      <c r="U139" s="15" t="s">
        <v>63</v>
      </c>
      <c r="V139" s="15" t="s">
        <v>65</v>
      </c>
      <c r="W139" s="40" t="s">
        <v>93</v>
      </c>
      <c r="X139" s="40" t="s">
        <v>93</v>
      </c>
      <c r="Y139" s="40" t="s">
        <v>93</v>
      </c>
      <c r="Z139" s="55" t="s">
        <v>871</v>
      </c>
      <c r="AA139" s="55" t="s">
        <v>872</v>
      </c>
      <c r="AB139" s="55" t="s">
        <v>874</v>
      </c>
      <c r="AC139" s="51" t="s">
        <v>759</v>
      </c>
      <c r="AD139" s="51" t="s">
        <v>759</v>
      </c>
      <c r="AE139" s="51" t="s">
        <v>759</v>
      </c>
      <c r="AF139" s="51" t="s">
        <v>759</v>
      </c>
      <c r="AG139" s="51" t="s">
        <v>759</v>
      </c>
      <c r="AH139" s="51" t="s">
        <v>759</v>
      </c>
      <c r="AI139" s="50" t="s">
        <v>759</v>
      </c>
      <c r="AJ139" s="50" t="s">
        <v>759</v>
      </c>
      <c r="AK139" s="50" t="s">
        <v>759</v>
      </c>
      <c r="AL139" s="50" t="s">
        <v>759</v>
      </c>
      <c r="AM139" s="50" t="s">
        <v>759</v>
      </c>
      <c r="AN139" s="50" t="s">
        <v>759</v>
      </c>
      <c r="AO139" s="51" t="s">
        <v>759</v>
      </c>
      <c r="AP139" s="51" t="s">
        <v>759</v>
      </c>
      <c r="AQ139" s="51" t="s">
        <v>759</v>
      </c>
      <c r="AR139" s="24" t="s">
        <v>759</v>
      </c>
      <c r="AS139" s="24" t="s">
        <v>759</v>
      </c>
      <c r="AT139" s="24" t="s">
        <v>759</v>
      </c>
      <c r="AU139" s="53" t="s">
        <v>759</v>
      </c>
      <c r="AV139" s="53" t="s">
        <v>759</v>
      </c>
      <c r="AW139" s="53" t="s">
        <v>759</v>
      </c>
      <c r="AX139" s="55" t="s">
        <v>759</v>
      </c>
      <c r="AY139" s="55" t="s">
        <v>759</v>
      </c>
      <c r="AZ139" s="55" t="s">
        <v>759</v>
      </c>
      <c r="BA139" s="55" t="s">
        <v>759</v>
      </c>
      <c r="BB139" s="55" t="s">
        <v>759</v>
      </c>
      <c r="BC139" s="55" t="s">
        <v>759</v>
      </c>
      <c r="BD139" s="55" t="s">
        <v>759</v>
      </c>
      <c r="BE139" s="54" t="s">
        <v>759</v>
      </c>
      <c r="BF139" s="54" t="s">
        <v>759</v>
      </c>
      <c r="BG139" s="54" t="s">
        <v>759</v>
      </c>
    </row>
    <row r="140" spans="1:59" customFormat="1" ht="347.25" customHeight="1" x14ac:dyDescent="0.25">
      <c r="A140" s="12" t="s">
        <v>202</v>
      </c>
      <c r="B140" s="127" t="s">
        <v>93</v>
      </c>
      <c r="C140" s="127" t="s">
        <v>93</v>
      </c>
      <c r="D140" s="127" t="s">
        <v>93</v>
      </c>
      <c r="E140" s="13" t="s">
        <v>87</v>
      </c>
      <c r="F140" s="25" t="s">
        <v>221</v>
      </c>
      <c r="G140" s="25" t="s">
        <v>6</v>
      </c>
      <c r="H140" s="25" t="s">
        <v>5</v>
      </c>
      <c r="I140" s="25" t="s">
        <v>428</v>
      </c>
      <c r="J140" s="25" t="s">
        <v>27</v>
      </c>
      <c r="K140" s="14" t="s">
        <v>133</v>
      </c>
      <c r="L140" s="14" t="s">
        <v>143</v>
      </c>
      <c r="M140" s="14" t="s">
        <v>144</v>
      </c>
      <c r="N140" s="14" t="s">
        <v>138</v>
      </c>
      <c r="O140" s="14" t="s">
        <v>145</v>
      </c>
      <c r="P140" s="17" t="s">
        <v>180</v>
      </c>
      <c r="Q140" s="17" t="s">
        <v>431</v>
      </c>
      <c r="R140" s="17" t="s">
        <v>188</v>
      </c>
      <c r="S140" s="15" t="s">
        <v>52</v>
      </c>
      <c r="T140" s="15" t="s">
        <v>53</v>
      </c>
      <c r="U140" s="15" t="s">
        <v>54</v>
      </c>
      <c r="V140" s="15" t="s">
        <v>55</v>
      </c>
      <c r="W140" s="40" t="s">
        <v>442</v>
      </c>
      <c r="X140" s="40" t="s">
        <v>449</v>
      </c>
      <c r="Y140" s="40" t="s">
        <v>532</v>
      </c>
      <c r="Z140" s="55" t="s">
        <v>883</v>
      </c>
      <c r="AA140" s="55" t="s">
        <v>884</v>
      </c>
      <c r="AB140" s="55" t="s">
        <v>885</v>
      </c>
      <c r="AC140" s="51" t="s">
        <v>814</v>
      </c>
      <c r="AD140" s="51" t="s">
        <v>815</v>
      </c>
      <c r="AE140" s="51" t="s">
        <v>816</v>
      </c>
      <c r="AF140" s="51" t="s">
        <v>759</v>
      </c>
      <c r="AG140" s="51" t="s">
        <v>759</v>
      </c>
      <c r="AH140" s="51" t="s">
        <v>759</v>
      </c>
      <c r="AI140" s="50" t="s">
        <v>759</v>
      </c>
      <c r="AJ140" s="50" t="s">
        <v>759</v>
      </c>
      <c r="AK140" s="50" t="s">
        <v>759</v>
      </c>
      <c r="AL140" s="50" t="s">
        <v>759</v>
      </c>
      <c r="AM140" s="50" t="s">
        <v>759</v>
      </c>
      <c r="AN140" s="50" t="s">
        <v>759</v>
      </c>
      <c r="AO140" s="51" t="s">
        <v>759</v>
      </c>
      <c r="AP140" s="51" t="s">
        <v>759</v>
      </c>
      <c r="AQ140" s="51" t="s">
        <v>759</v>
      </c>
      <c r="AR140" s="24" t="s">
        <v>835</v>
      </c>
      <c r="AS140" s="24" t="s">
        <v>836</v>
      </c>
      <c r="AT140" s="24" t="s">
        <v>837</v>
      </c>
      <c r="AU140" s="53" t="s">
        <v>817</v>
      </c>
      <c r="AV140" s="53" t="s">
        <v>818</v>
      </c>
      <c r="AW140" s="53" t="s">
        <v>831</v>
      </c>
      <c r="AX140" s="55" t="s">
        <v>759</v>
      </c>
      <c r="AY140" s="55" t="s">
        <v>759</v>
      </c>
      <c r="AZ140" s="55" t="s">
        <v>759</v>
      </c>
      <c r="BA140" s="55" t="s">
        <v>759</v>
      </c>
      <c r="BB140" s="55" t="s">
        <v>759</v>
      </c>
      <c r="BC140" s="55" t="s">
        <v>759</v>
      </c>
      <c r="BD140" s="55" t="s">
        <v>759</v>
      </c>
      <c r="BE140" s="54" t="str">
        <f>'PTEA 2020-2023'!A22</f>
        <v>3. San Antonio del Tequendama Educado para la protección y conservación del recurso hídrico</v>
      </c>
      <c r="BF140" s="54" t="str">
        <f>'PTEA 2020-2023'!B22</f>
        <v>2. Comunidad Sanantoniuna empoderada en el cuidado y la preservación del recurso hídrico.</v>
      </c>
      <c r="BG140" s="54" t="str">
        <f>'PTEA 2020-2023'!C22</f>
        <v>Realizar por lo menos dos (2) jornadas de reforestación anual con especies nativas en áreas de importancia hídrica.</v>
      </c>
    </row>
    <row r="141" spans="1:59" customFormat="1" ht="306.75" customHeight="1" x14ac:dyDescent="0.25">
      <c r="A141" s="12" t="s">
        <v>202</v>
      </c>
      <c r="B141" s="127" t="s">
        <v>93</v>
      </c>
      <c r="C141" s="127" t="s">
        <v>93</v>
      </c>
      <c r="D141" s="127" t="s">
        <v>93</v>
      </c>
      <c r="E141" s="13" t="s">
        <v>87</v>
      </c>
      <c r="F141" s="25" t="s">
        <v>221</v>
      </c>
      <c r="G141" s="25" t="s">
        <v>6</v>
      </c>
      <c r="H141" s="25" t="s">
        <v>5</v>
      </c>
      <c r="I141" s="25" t="s">
        <v>428</v>
      </c>
      <c r="J141" s="25" t="s">
        <v>27</v>
      </c>
      <c r="K141" s="14" t="s">
        <v>133</v>
      </c>
      <c r="L141" s="14" t="s">
        <v>143</v>
      </c>
      <c r="M141" s="14" t="s">
        <v>144</v>
      </c>
      <c r="N141" s="14" t="s">
        <v>138</v>
      </c>
      <c r="O141" s="14" t="s">
        <v>145</v>
      </c>
      <c r="P141" s="17" t="s">
        <v>180</v>
      </c>
      <c r="Q141" s="17" t="s">
        <v>431</v>
      </c>
      <c r="R141" s="17" t="s">
        <v>188</v>
      </c>
      <c r="S141" s="15" t="s">
        <v>52</v>
      </c>
      <c r="T141" s="15" t="s">
        <v>53</v>
      </c>
      <c r="U141" s="15" t="s">
        <v>54</v>
      </c>
      <c r="V141" s="15" t="s">
        <v>55</v>
      </c>
      <c r="W141" s="40" t="s">
        <v>467</v>
      </c>
      <c r="X141" s="40" t="s">
        <v>494</v>
      </c>
      <c r="Y141" s="40" t="s">
        <v>495</v>
      </c>
      <c r="Z141" s="55" t="s">
        <v>93</v>
      </c>
      <c r="AA141" s="55" t="s">
        <v>93</v>
      </c>
      <c r="AB141" s="55" t="s">
        <v>93</v>
      </c>
      <c r="AC141" s="51" t="s">
        <v>759</v>
      </c>
      <c r="AD141" s="51" t="s">
        <v>759</v>
      </c>
      <c r="AE141" s="51" t="s">
        <v>759</v>
      </c>
      <c r="AF141" s="51" t="s">
        <v>759</v>
      </c>
      <c r="AG141" s="51" t="s">
        <v>759</v>
      </c>
      <c r="AH141" s="51" t="s">
        <v>759</v>
      </c>
      <c r="AI141" s="50" t="s">
        <v>759</v>
      </c>
      <c r="AJ141" s="50" t="s">
        <v>759</v>
      </c>
      <c r="AK141" s="50" t="s">
        <v>759</v>
      </c>
      <c r="AL141" s="50" t="s">
        <v>759</v>
      </c>
      <c r="AM141" s="50" t="s">
        <v>759</v>
      </c>
      <c r="AN141" s="50" t="s">
        <v>759</v>
      </c>
      <c r="AO141" s="51" t="s">
        <v>759</v>
      </c>
      <c r="AP141" s="51" t="s">
        <v>759</v>
      </c>
      <c r="AQ141" s="51" t="s">
        <v>759</v>
      </c>
      <c r="AR141" s="24" t="s">
        <v>759</v>
      </c>
      <c r="AS141" s="24" t="s">
        <v>759</v>
      </c>
      <c r="AT141" s="24" t="s">
        <v>759</v>
      </c>
      <c r="AU141" s="53" t="s">
        <v>759</v>
      </c>
      <c r="AV141" s="53" t="s">
        <v>759</v>
      </c>
      <c r="AW141" s="53" t="s">
        <v>759</v>
      </c>
      <c r="AX141" s="55" t="s">
        <v>759</v>
      </c>
      <c r="AY141" s="55" t="s">
        <v>759</v>
      </c>
      <c r="AZ141" s="55" t="s">
        <v>759</v>
      </c>
      <c r="BA141" s="55" t="s">
        <v>759</v>
      </c>
      <c r="BB141" s="55" t="s">
        <v>759</v>
      </c>
      <c r="BC141" s="55" t="s">
        <v>759</v>
      </c>
      <c r="BD141" s="55" t="s">
        <v>759</v>
      </c>
      <c r="BE141" s="54" t="s">
        <v>759</v>
      </c>
      <c r="BF141" s="54" t="s">
        <v>759</v>
      </c>
      <c r="BG141" s="54" t="s">
        <v>759</v>
      </c>
    </row>
    <row r="142" spans="1:59" customFormat="1" ht="306.75" customHeight="1" x14ac:dyDescent="0.25">
      <c r="A142" s="12" t="s">
        <v>202</v>
      </c>
      <c r="B142" s="127" t="s">
        <v>93</v>
      </c>
      <c r="C142" s="127" t="s">
        <v>93</v>
      </c>
      <c r="D142" s="127" t="s">
        <v>93</v>
      </c>
      <c r="E142" s="13" t="s">
        <v>87</v>
      </c>
      <c r="F142" s="25" t="s">
        <v>221</v>
      </c>
      <c r="G142" s="25" t="s">
        <v>6</v>
      </c>
      <c r="H142" s="25" t="s">
        <v>5</v>
      </c>
      <c r="I142" s="25" t="s">
        <v>428</v>
      </c>
      <c r="J142" s="25" t="s">
        <v>27</v>
      </c>
      <c r="K142" s="14" t="s">
        <v>133</v>
      </c>
      <c r="L142" s="14" t="s">
        <v>143</v>
      </c>
      <c r="M142" s="14" t="s">
        <v>144</v>
      </c>
      <c r="N142" s="14" t="s">
        <v>138</v>
      </c>
      <c r="O142" s="14" t="s">
        <v>145</v>
      </c>
      <c r="P142" s="17" t="s">
        <v>180</v>
      </c>
      <c r="Q142" s="17" t="s">
        <v>431</v>
      </c>
      <c r="R142" s="17" t="s">
        <v>188</v>
      </c>
      <c r="S142" s="15" t="s">
        <v>52</v>
      </c>
      <c r="T142" s="15" t="s">
        <v>53</v>
      </c>
      <c r="U142" s="15" t="s">
        <v>54</v>
      </c>
      <c r="V142" s="15" t="s">
        <v>55</v>
      </c>
      <c r="W142" s="40" t="s">
        <v>537</v>
      </c>
      <c r="X142" s="40" t="s">
        <v>538</v>
      </c>
      <c r="Y142" s="40" t="s">
        <v>539</v>
      </c>
      <c r="Z142" s="55" t="s">
        <v>93</v>
      </c>
      <c r="AA142" s="55" t="s">
        <v>93</v>
      </c>
      <c r="AB142" s="55" t="s">
        <v>93</v>
      </c>
      <c r="AC142" s="51" t="s">
        <v>759</v>
      </c>
      <c r="AD142" s="51" t="s">
        <v>759</v>
      </c>
      <c r="AE142" s="51" t="s">
        <v>759</v>
      </c>
      <c r="AF142" s="51" t="s">
        <v>759</v>
      </c>
      <c r="AG142" s="51" t="s">
        <v>759</v>
      </c>
      <c r="AH142" s="51" t="s">
        <v>759</v>
      </c>
      <c r="AI142" s="50" t="s">
        <v>759</v>
      </c>
      <c r="AJ142" s="50" t="s">
        <v>759</v>
      </c>
      <c r="AK142" s="50" t="s">
        <v>759</v>
      </c>
      <c r="AL142" s="50" t="s">
        <v>759</v>
      </c>
      <c r="AM142" s="50" t="s">
        <v>759</v>
      </c>
      <c r="AN142" s="50" t="s">
        <v>759</v>
      </c>
      <c r="AO142" s="51" t="s">
        <v>759</v>
      </c>
      <c r="AP142" s="51" t="s">
        <v>759</v>
      </c>
      <c r="AQ142" s="51" t="s">
        <v>759</v>
      </c>
      <c r="AR142" s="24" t="s">
        <v>759</v>
      </c>
      <c r="AS142" s="24" t="s">
        <v>759</v>
      </c>
      <c r="AT142" s="24" t="s">
        <v>759</v>
      </c>
      <c r="AU142" s="53" t="s">
        <v>759</v>
      </c>
      <c r="AV142" s="53" t="s">
        <v>759</v>
      </c>
      <c r="AW142" s="53" t="s">
        <v>759</v>
      </c>
      <c r="AX142" s="55" t="s">
        <v>759</v>
      </c>
      <c r="AY142" s="55" t="s">
        <v>759</v>
      </c>
      <c r="AZ142" s="55" t="s">
        <v>759</v>
      </c>
      <c r="BA142" s="55" t="s">
        <v>759</v>
      </c>
      <c r="BB142" s="55" t="s">
        <v>759</v>
      </c>
      <c r="BC142" s="55" t="s">
        <v>759</v>
      </c>
      <c r="BD142" s="55" t="s">
        <v>759</v>
      </c>
      <c r="BE142" s="54" t="s">
        <v>759</v>
      </c>
      <c r="BF142" s="54" t="s">
        <v>759</v>
      </c>
      <c r="BG142" s="54" t="s">
        <v>759</v>
      </c>
    </row>
    <row r="143" spans="1:59" ht="275.25" customHeight="1" x14ac:dyDescent="0.25">
      <c r="A143" s="12" t="s">
        <v>202</v>
      </c>
      <c r="B143" s="127" t="s">
        <v>93</v>
      </c>
      <c r="C143" s="127" t="s">
        <v>93</v>
      </c>
      <c r="D143" s="127" t="s">
        <v>93</v>
      </c>
      <c r="E143" s="13" t="s">
        <v>87</v>
      </c>
      <c r="F143" s="25" t="s">
        <v>221</v>
      </c>
      <c r="G143" s="25" t="s">
        <v>6</v>
      </c>
      <c r="H143" s="25" t="s">
        <v>5</v>
      </c>
      <c r="I143" s="25" t="s">
        <v>257</v>
      </c>
      <c r="J143" s="25" t="s">
        <v>29</v>
      </c>
      <c r="K143" s="14" t="s">
        <v>100</v>
      </c>
      <c r="L143" s="14" t="s">
        <v>115</v>
      </c>
      <c r="M143" s="14" t="s">
        <v>305</v>
      </c>
      <c r="N143" s="14" t="s">
        <v>93</v>
      </c>
      <c r="O143" s="14" t="s">
        <v>306</v>
      </c>
      <c r="P143" s="17" t="s">
        <v>182</v>
      </c>
      <c r="Q143" s="17" t="s">
        <v>344</v>
      </c>
      <c r="R143" s="17" t="s">
        <v>349</v>
      </c>
      <c r="S143" s="15" t="s">
        <v>69</v>
      </c>
      <c r="T143" s="15" t="s">
        <v>79</v>
      </c>
      <c r="U143" s="15" t="s">
        <v>78</v>
      </c>
      <c r="V143" s="15" t="s">
        <v>398</v>
      </c>
      <c r="W143" s="40" t="s">
        <v>442</v>
      </c>
      <c r="X143" s="40" t="s">
        <v>449</v>
      </c>
      <c r="Y143" s="40" t="s">
        <v>450</v>
      </c>
      <c r="Z143" s="55" t="s">
        <v>887</v>
      </c>
      <c r="AA143" s="55" t="s">
        <v>888</v>
      </c>
      <c r="AB143" s="55" t="s">
        <v>889</v>
      </c>
      <c r="AC143" s="51" t="s">
        <v>442</v>
      </c>
      <c r="AD143" s="51" t="s">
        <v>449</v>
      </c>
      <c r="AE143" s="51" t="s">
        <v>450</v>
      </c>
      <c r="AF143" s="51" t="s">
        <v>759</v>
      </c>
      <c r="AG143" s="51" t="s">
        <v>759</v>
      </c>
      <c r="AH143" s="51" t="s">
        <v>759</v>
      </c>
      <c r="AI143" s="50" t="s">
        <v>760</v>
      </c>
      <c r="AJ143" s="50" t="s">
        <v>761</v>
      </c>
      <c r="AK143" s="50" t="s">
        <v>762</v>
      </c>
      <c r="AL143" s="50" t="s">
        <v>759</v>
      </c>
      <c r="AM143" s="50" t="s">
        <v>759</v>
      </c>
      <c r="AN143" s="50" t="s">
        <v>759</v>
      </c>
      <c r="AO143" s="51" t="s">
        <v>759</v>
      </c>
      <c r="AP143" s="51" t="s">
        <v>759</v>
      </c>
      <c r="AQ143" s="51" t="s">
        <v>759</v>
      </c>
      <c r="AR143" s="24" t="s">
        <v>759</v>
      </c>
      <c r="AS143" s="24" t="s">
        <v>759</v>
      </c>
      <c r="AT143" s="24" t="s">
        <v>759</v>
      </c>
      <c r="AU143" s="53" t="s">
        <v>759</v>
      </c>
      <c r="AV143" s="53" t="s">
        <v>759</v>
      </c>
      <c r="AW143" s="53" t="s">
        <v>759</v>
      </c>
      <c r="AX143" s="55" t="s">
        <v>759</v>
      </c>
      <c r="AY143" s="55" t="s">
        <v>759</v>
      </c>
      <c r="AZ143" s="55" t="s">
        <v>759</v>
      </c>
      <c r="BA143" s="55" t="s">
        <v>759</v>
      </c>
      <c r="BB143" s="55" t="s">
        <v>759</v>
      </c>
      <c r="BC143" s="55" t="s">
        <v>759</v>
      </c>
      <c r="BD143" s="55" t="s">
        <v>759</v>
      </c>
      <c r="BE143" s="54" t="str">
        <f>'PTEA 2020-2023'!A3</f>
        <v xml:space="preserve"> 1. Educación Ambiental para la adopción de la gestión integral de los residuos solidos entre los Sanantoniunos</v>
      </c>
      <c r="BF143" s="54" t="str">
        <f>'PTEA 2020-2023'!B3</f>
        <v>1. Comunidad educativa empoderada en la gestión Integral de los residuos sólidos.</v>
      </c>
      <c r="BG143" s="54" t="str">
        <f>'PTEA 2020-2023'!C3</f>
        <v>Acompañar e implementar por lo menos nueve (9) talleres durante la vigencia del plan, sobre la estrategia de las 3R (Reducir, reutilizar y reciclar) y separación en la fuente con comunidad  educativa.</v>
      </c>
    </row>
    <row r="144" spans="1:59" ht="321.75" customHeight="1" x14ac:dyDescent="0.25">
      <c r="A144" s="12" t="s">
        <v>202</v>
      </c>
      <c r="B144" s="127" t="s">
        <v>93</v>
      </c>
      <c r="C144" s="127" t="s">
        <v>93</v>
      </c>
      <c r="D144" s="127" t="s">
        <v>93</v>
      </c>
      <c r="E144" s="13" t="s">
        <v>87</v>
      </c>
      <c r="F144" s="25" t="s">
        <v>221</v>
      </c>
      <c r="G144" s="25" t="s">
        <v>6</v>
      </c>
      <c r="H144" s="25" t="s">
        <v>5</v>
      </c>
      <c r="I144" s="25" t="s">
        <v>257</v>
      </c>
      <c r="J144" s="25" t="s">
        <v>287</v>
      </c>
      <c r="K144" s="14" t="s">
        <v>114</v>
      </c>
      <c r="L144" s="14" t="s">
        <v>98</v>
      </c>
      <c r="M144" s="14" t="s">
        <v>299</v>
      </c>
      <c r="N144" s="14" t="s">
        <v>300</v>
      </c>
      <c r="O144" s="14" t="s">
        <v>301</v>
      </c>
      <c r="P144" s="17" t="s">
        <v>181</v>
      </c>
      <c r="Q144" s="17" t="s">
        <v>344</v>
      </c>
      <c r="R144" s="17" t="s">
        <v>347</v>
      </c>
      <c r="S144" s="15" t="s">
        <v>52</v>
      </c>
      <c r="T144" s="15" t="s">
        <v>40</v>
      </c>
      <c r="U144" s="15" t="s">
        <v>41</v>
      </c>
      <c r="V144" s="15" t="s">
        <v>394</v>
      </c>
      <c r="W144" s="40" t="s">
        <v>442</v>
      </c>
      <c r="X144" s="40" t="s">
        <v>447</v>
      </c>
      <c r="Y144" s="40" t="s">
        <v>596</v>
      </c>
      <c r="Z144" s="55" t="s">
        <v>868</v>
      </c>
      <c r="AA144" s="55" t="s">
        <v>877</v>
      </c>
      <c r="AB144" s="55" t="s">
        <v>881</v>
      </c>
      <c r="AC144" s="51" t="s">
        <v>759</v>
      </c>
      <c r="AD144" s="51" t="s">
        <v>759</v>
      </c>
      <c r="AE144" s="51" t="s">
        <v>759</v>
      </c>
      <c r="AF144" s="51" t="s">
        <v>759</v>
      </c>
      <c r="AG144" s="51" t="s">
        <v>759</v>
      </c>
      <c r="AH144" s="51" t="s">
        <v>759</v>
      </c>
      <c r="AI144" s="50" t="s">
        <v>760</v>
      </c>
      <c r="AJ144" s="50" t="s">
        <v>761</v>
      </c>
      <c r="AK144" s="50" t="s">
        <v>763</v>
      </c>
      <c r="AL144" s="50" t="s">
        <v>974</v>
      </c>
      <c r="AM144" s="50" t="s">
        <v>972</v>
      </c>
      <c r="AN144" s="50" t="s">
        <v>973</v>
      </c>
      <c r="AO144" s="51" t="s">
        <v>759</v>
      </c>
      <c r="AP144" s="51" t="s">
        <v>759</v>
      </c>
      <c r="AQ144" s="51" t="s">
        <v>759</v>
      </c>
      <c r="AR144" s="24" t="s">
        <v>759</v>
      </c>
      <c r="AS144" s="24" t="s">
        <v>759</v>
      </c>
      <c r="AT144" s="24" t="s">
        <v>759</v>
      </c>
      <c r="AU144" s="53" t="s">
        <v>764</v>
      </c>
      <c r="AV144" s="53" t="s">
        <v>765</v>
      </c>
      <c r="AW144" s="53" t="s">
        <v>766</v>
      </c>
      <c r="AX144" s="55" t="s">
        <v>759</v>
      </c>
      <c r="AY144" s="55" t="s">
        <v>759</v>
      </c>
      <c r="AZ144" s="55" t="s">
        <v>759</v>
      </c>
      <c r="BA144" s="55" t="s">
        <v>759</v>
      </c>
      <c r="BB144" s="55" t="s">
        <v>759</v>
      </c>
      <c r="BC144" s="55" t="s">
        <v>759</v>
      </c>
      <c r="BD144" s="55" t="s">
        <v>759</v>
      </c>
      <c r="BE144" s="54" t="str">
        <f>'PTEA 2020-2023'!A4</f>
        <v xml:space="preserve"> 1. Educación Ambiental para la adopción de la gestión integral de los residuos solidos entre los Sanantoniunos</v>
      </c>
      <c r="BF144" s="54" t="str">
        <f>'PTEA 2020-2023'!B4</f>
        <v>2. Comunidad empoderada en la Gestión Integral de los residuos sólidos aprovechables.</v>
      </c>
      <c r="BG144" s="54"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145" spans="1:59" ht="321.75" customHeight="1" x14ac:dyDescent="0.25">
      <c r="A145" s="12" t="s">
        <v>202</v>
      </c>
      <c r="B145" s="127" t="s">
        <v>93</v>
      </c>
      <c r="C145" s="127" t="s">
        <v>93</v>
      </c>
      <c r="D145" s="127" t="s">
        <v>93</v>
      </c>
      <c r="E145" s="13" t="s">
        <v>87</v>
      </c>
      <c r="F145" s="25" t="s">
        <v>221</v>
      </c>
      <c r="G145" s="25" t="s">
        <v>6</v>
      </c>
      <c r="H145" s="25" t="s">
        <v>5</v>
      </c>
      <c r="I145" s="25" t="s">
        <v>257</v>
      </c>
      <c r="J145" s="25" t="s">
        <v>287</v>
      </c>
      <c r="K145" s="14" t="s">
        <v>114</v>
      </c>
      <c r="L145" s="14" t="s">
        <v>98</v>
      </c>
      <c r="M145" s="14" t="s">
        <v>299</v>
      </c>
      <c r="N145" s="14" t="s">
        <v>300</v>
      </c>
      <c r="O145" s="14" t="s">
        <v>301</v>
      </c>
      <c r="P145" s="17" t="s">
        <v>181</v>
      </c>
      <c r="Q145" s="17" t="s">
        <v>344</v>
      </c>
      <c r="R145" s="17" t="s">
        <v>347</v>
      </c>
      <c r="S145" s="15" t="s">
        <v>52</v>
      </c>
      <c r="T145" s="15" t="s">
        <v>53</v>
      </c>
      <c r="U145" s="15" t="s">
        <v>57</v>
      </c>
      <c r="V145" s="15" t="s">
        <v>396</v>
      </c>
      <c r="W145" s="40" t="s">
        <v>442</v>
      </c>
      <c r="X145" s="40" t="s">
        <v>447</v>
      </c>
      <c r="Y145" s="40" t="s">
        <v>596</v>
      </c>
      <c r="Z145" s="55" t="s">
        <v>860</v>
      </c>
      <c r="AA145" s="55" t="s">
        <v>861</v>
      </c>
      <c r="AB145" s="55" t="s">
        <v>862</v>
      </c>
      <c r="AC145" s="51" t="s">
        <v>442</v>
      </c>
      <c r="AD145" s="51" t="s">
        <v>449</v>
      </c>
      <c r="AE145" s="51" t="s">
        <v>450</v>
      </c>
      <c r="AF145" s="51" t="s">
        <v>759</v>
      </c>
      <c r="AG145" s="51" t="s">
        <v>759</v>
      </c>
      <c r="AH145" s="51" t="s">
        <v>759</v>
      </c>
      <c r="AI145" s="50" t="s">
        <v>760</v>
      </c>
      <c r="AJ145" s="50" t="s">
        <v>767</v>
      </c>
      <c r="AK145" s="50" t="s">
        <v>768</v>
      </c>
      <c r="AL145" s="50" t="s">
        <v>759</v>
      </c>
      <c r="AM145" s="50" t="s">
        <v>759</v>
      </c>
      <c r="AN145" s="50" t="s">
        <v>759</v>
      </c>
      <c r="AO145" s="51" t="s">
        <v>759</v>
      </c>
      <c r="AP145" s="51" t="s">
        <v>759</v>
      </c>
      <c r="AQ145" s="51" t="s">
        <v>759</v>
      </c>
      <c r="AR145" s="24" t="s">
        <v>759</v>
      </c>
      <c r="AS145" s="24" t="s">
        <v>759</v>
      </c>
      <c r="AT145" s="24" t="s">
        <v>759</v>
      </c>
      <c r="AU145" s="53" t="s">
        <v>764</v>
      </c>
      <c r="AV145" s="53" t="s">
        <v>765</v>
      </c>
      <c r="AW145" s="53" t="s">
        <v>769</v>
      </c>
      <c r="AX145" s="55" t="s">
        <v>759</v>
      </c>
      <c r="AY145" s="55" t="s">
        <v>759</v>
      </c>
      <c r="AZ145" s="55" t="s">
        <v>759</v>
      </c>
      <c r="BA145" s="55" t="s">
        <v>759</v>
      </c>
      <c r="BB145" s="55" t="s">
        <v>759</v>
      </c>
      <c r="BC145" s="55" t="s">
        <v>759</v>
      </c>
      <c r="BD145" s="55" t="s">
        <v>759</v>
      </c>
      <c r="BE145" s="54" t="str">
        <f>'PTEA 2020-2023'!A5</f>
        <v xml:space="preserve"> 1. Educación Ambiental para la adopción de la gestión integral de los residuos solidos entre los Sanantoniunos</v>
      </c>
      <c r="BF145" s="54" t="str">
        <f>'PTEA 2020-2023'!B5</f>
        <v>2. Comunidad empoderada en la Gestión Integral de los residuos sólidos aprovechables.</v>
      </c>
      <c r="BG145" s="54" t="str">
        <f>'PTEA 2020-2023'!C5</f>
        <v>Realizar siete (7) jornadas de socialización de las rutas selectivas y horarios de recolección, con el sector urbano y rural del municipio, durante la vigencia del Plan.</v>
      </c>
    </row>
    <row r="146" spans="1:59" ht="342" customHeight="1" x14ac:dyDescent="0.25">
      <c r="A146" s="12" t="s">
        <v>202</v>
      </c>
      <c r="B146" s="127" t="s">
        <v>93</v>
      </c>
      <c r="C146" s="127" t="s">
        <v>93</v>
      </c>
      <c r="D146" s="127" t="s">
        <v>93</v>
      </c>
      <c r="E146" s="13" t="s">
        <v>87</v>
      </c>
      <c r="F146" s="25" t="s">
        <v>221</v>
      </c>
      <c r="G146" s="25" t="s">
        <v>6</v>
      </c>
      <c r="H146" s="25" t="s">
        <v>5</v>
      </c>
      <c r="I146" s="25" t="s">
        <v>257</v>
      </c>
      <c r="J146" s="25" t="s">
        <v>29</v>
      </c>
      <c r="K146" s="14" t="s">
        <v>100</v>
      </c>
      <c r="L146" s="14" t="s">
        <v>115</v>
      </c>
      <c r="M146" s="14" t="s">
        <v>305</v>
      </c>
      <c r="N146" s="14" t="s">
        <v>93</v>
      </c>
      <c r="O146" s="14" t="s">
        <v>306</v>
      </c>
      <c r="P146" s="17" t="s">
        <v>182</v>
      </c>
      <c r="Q146" s="17" t="s">
        <v>344</v>
      </c>
      <c r="R146" s="17" t="s">
        <v>349</v>
      </c>
      <c r="S146" s="15" t="s">
        <v>69</v>
      </c>
      <c r="T146" s="15" t="s">
        <v>79</v>
      </c>
      <c r="U146" s="15" t="s">
        <v>78</v>
      </c>
      <c r="V146" s="15" t="s">
        <v>398</v>
      </c>
      <c r="W146" s="40" t="s">
        <v>513</v>
      </c>
      <c r="X146" s="40" t="s">
        <v>514</v>
      </c>
      <c r="Y146" s="40" t="s">
        <v>515</v>
      </c>
      <c r="Z146" s="55" t="s">
        <v>887</v>
      </c>
      <c r="AA146" s="55" t="s">
        <v>888</v>
      </c>
      <c r="AB146" s="55" t="s">
        <v>889</v>
      </c>
      <c r="AC146" s="51" t="s">
        <v>759</v>
      </c>
      <c r="AD146" s="51" t="s">
        <v>759</v>
      </c>
      <c r="AE146" s="51" t="s">
        <v>759</v>
      </c>
      <c r="AF146" s="51" t="s">
        <v>759</v>
      </c>
      <c r="AG146" s="51" t="s">
        <v>759</v>
      </c>
      <c r="AH146" s="51" t="s">
        <v>759</v>
      </c>
      <c r="AI146" s="50" t="s">
        <v>759</v>
      </c>
      <c r="AJ146" s="50" t="s">
        <v>759</v>
      </c>
      <c r="AK146" s="50" t="s">
        <v>759</v>
      </c>
      <c r="AL146" s="50" t="s">
        <v>759</v>
      </c>
      <c r="AM146" s="50" t="s">
        <v>759</v>
      </c>
      <c r="AN146" s="50" t="s">
        <v>759</v>
      </c>
      <c r="AO146" s="51" t="s">
        <v>759</v>
      </c>
      <c r="AP146" s="51" t="s">
        <v>759</v>
      </c>
      <c r="AQ146" s="51" t="s">
        <v>759</v>
      </c>
      <c r="AR146" s="24" t="s">
        <v>759</v>
      </c>
      <c r="AS146" s="24" t="s">
        <v>759</v>
      </c>
      <c r="AT146" s="24" t="s">
        <v>759</v>
      </c>
      <c r="AU146" s="53" t="s">
        <v>770</v>
      </c>
      <c r="AV146" s="53" t="s">
        <v>771</v>
      </c>
      <c r="AW146" s="53" t="s">
        <v>772</v>
      </c>
      <c r="AX146" s="55" t="s">
        <v>759</v>
      </c>
      <c r="AY146" s="55" t="s">
        <v>759</v>
      </c>
      <c r="AZ146" s="55" t="s">
        <v>759</v>
      </c>
      <c r="BA146" s="55" t="s">
        <v>759</v>
      </c>
      <c r="BB146" s="55" t="s">
        <v>759</v>
      </c>
      <c r="BC146" s="55" t="s">
        <v>759</v>
      </c>
      <c r="BD146" s="55" t="s">
        <v>759</v>
      </c>
      <c r="BE146" s="54" t="str">
        <f>'PTEA 2020-2023'!A6</f>
        <v xml:space="preserve"> 1. Educación Ambiental para la adopción de la gestión integral de los residuos solidos entre los Sanantoniunos</v>
      </c>
      <c r="BF146" s="54" t="str">
        <f>'PTEA 2020-2023'!B6</f>
        <v>2. Comunidad empoderada en la Gestión Integral de los residuos sólidos aprovechables.</v>
      </c>
      <c r="BG146" s="54" t="str">
        <f>'PTEA 2020-2023'!C6</f>
        <v>Apoyar la formulación de por lo menos un (1) proyecto ciudadano de educación ambiental orientado en el manejo de los residuos sólidos y/o liquidos, durante la vigencia del Plan.</v>
      </c>
    </row>
    <row r="147" spans="1:59" customFormat="1" ht="311.25" customHeight="1" x14ac:dyDescent="0.25">
      <c r="A147" s="12" t="s">
        <v>202</v>
      </c>
      <c r="B147" s="127" t="s">
        <v>93</v>
      </c>
      <c r="C147" s="127" t="s">
        <v>93</v>
      </c>
      <c r="D147" s="127" t="s">
        <v>93</v>
      </c>
      <c r="E147" s="13" t="s">
        <v>89</v>
      </c>
      <c r="F147" s="16" t="s">
        <v>261</v>
      </c>
      <c r="G147" s="16" t="s">
        <v>6</v>
      </c>
      <c r="H147" s="16" t="s">
        <v>7</v>
      </c>
      <c r="I147" s="16" t="s">
        <v>281</v>
      </c>
      <c r="J147" s="16" t="s">
        <v>282</v>
      </c>
      <c r="K147" s="14" t="s">
        <v>156</v>
      </c>
      <c r="L147" s="14" t="s">
        <v>155</v>
      </c>
      <c r="M147" s="14" t="s">
        <v>313</v>
      </c>
      <c r="N147" s="14" t="s">
        <v>93</v>
      </c>
      <c r="O147" s="14" t="s">
        <v>314</v>
      </c>
      <c r="P147" s="17" t="s">
        <v>254</v>
      </c>
      <c r="Q147" s="17" t="s">
        <v>364</v>
      </c>
      <c r="R147" s="17" t="s">
        <v>365</v>
      </c>
      <c r="S147" s="15" t="s">
        <v>93</v>
      </c>
      <c r="T147" s="15" t="s">
        <v>93</v>
      </c>
      <c r="U147" s="15" t="s">
        <v>93</v>
      </c>
      <c r="V147" s="15" t="s">
        <v>93</v>
      </c>
      <c r="W147" s="40" t="s">
        <v>442</v>
      </c>
      <c r="X147" s="40" t="s">
        <v>443</v>
      </c>
      <c r="Y147" s="40" t="s">
        <v>444</v>
      </c>
      <c r="Z147" s="55" t="s">
        <v>93</v>
      </c>
      <c r="AA147" s="55" t="s">
        <v>93</v>
      </c>
      <c r="AB147" s="55" t="s">
        <v>93</v>
      </c>
      <c r="AC147" s="51" t="s">
        <v>759</v>
      </c>
      <c r="AD147" s="51" t="s">
        <v>759</v>
      </c>
      <c r="AE147" s="51" t="s">
        <v>759</v>
      </c>
      <c r="AF147" s="51" t="s">
        <v>759</v>
      </c>
      <c r="AG147" s="51" t="s">
        <v>759</v>
      </c>
      <c r="AH147" s="51" t="s">
        <v>759</v>
      </c>
      <c r="AI147" s="50" t="s">
        <v>759</v>
      </c>
      <c r="AJ147" s="50" t="s">
        <v>759</v>
      </c>
      <c r="AK147" s="50" t="s">
        <v>759</v>
      </c>
      <c r="AL147" s="50" t="s">
        <v>759</v>
      </c>
      <c r="AM147" s="50" t="s">
        <v>759</v>
      </c>
      <c r="AN147" s="50" t="s">
        <v>759</v>
      </c>
      <c r="AO147" s="51" t="s">
        <v>759</v>
      </c>
      <c r="AP147" s="51" t="s">
        <v>759</v>
      </c>
      <c r="AQ147" s="51" t="s">
        <v>759</v>
      </c>
      <c r="AR147" s="24" t="s">
        <v>759</v>
      </c>
      <c r="AS147" s="24" t="s">
        <v>759</v>
      </c>
      <c r="AT147" s="24" t="s">
        <v>759</v>
      </c>
      <c r="AU147" s="53" t="s">
        <v>759</v>
      </c>
      <c r="AV147" s="53" t="s">
        <v>759</v>
      </c>
      <c r="AW147" s="53" t="s">
        <v>759</v>
      </c>
      <c r="AX147" s="55" t="s">
        <v>759</v>
      </c>
      <c r="AY147" s="55" t="s">
        <v>759</v>
      </c>
      <c r="AZ147" s="55" t="s">
        <v>759</v>
      </c>
      <c r="BA147" s="55" t="s">
        <v>759</v>
      </c>
      <c r="BB147" s="55" t="s">
        <v>759</v>
      </c>
      <c r="BC147" s="55" t="s">
        <v>759</v>
      </c>
      <c r="BD147" s="55" t="s">
        <v>759</v>
      </c>
      <c r="BE147" s="54" t="s">
        <v>759</v>
      </c>
      <c r="BF147" s="54" t="s">
        <v>759</v>
      </c>
      <c r="BG147" s="54" t="s">
        <v>759</v>
      </c>
    </row>
    <row r="148" spans="1:59" customFormat="1" ht="327" customHeight="1" x14ac:dyDescent="0.25">
      <c r="A148" s="12" t="s">
        <v>202</v>
      </c>
      <c r="B148" s="127" t="s">
        <v>1276</v>
      </c>
      <c r="C148" s="127" t="s">
        <v>1279</v>
      </c>
      <c r="D148" s="128" t="s">
        <v>1280</v>
      </c>
      <c r="E148" s="13" t="s">
        <v>89</v>
      </c>
      <c r="F148" s="16" t="s">
        <v>220</v>
      </c>
      <c r="G148" s="16" t="s">
        <v>6</v>
      </c>
      <c r="H148" s="16" t="s">
        <v>7</v>
      </c>
      <c r="I148" s="16" t="s">
        <v>210</v>
      </c>
      <c r="J148" s="16" t="s">
        <v>219</v>
      </c>
      <c r="K148" s="14" t="s">
        <v>102</v>
      </c>
      <c r="L148" s="14" t="s">
        <v>157</v>
      </c>
      <c r="M148" s="14" t="s">
        <v>315</v>
      </c>
      <c r="N148" s="14" t="s">
        <v>198</v>
      </c>
      <c r="O148" s="14" t="s">
        <v>255</v>
      </c>
      <c r="P148" s="17" t="s">
        <v>180</v>
      </c>
      <c r="Q148" s="17" t="s">
        <v>212</v>
      </c>
      <c r="R148" s="17" t="s">
        <v>366</v>
      </c>
      <c r="S148" s="15" t="s">
        <v>18</v>
      </c>
      <c r="T148" s="15" t="s">
        <v>40</v>
      </c>
      <c r="U148" s="15" t="s">
        <v>41</v>
      </c>
      <c r="V148" s="15" t="s">
        <v>394</v>
      </c>
      <c r="W148" s="40" t="s">
        <v>442</v>
      </c>
      <c r="X148" s="40" t="s">
        <v>447</v>
      </c>
      <c r="Y148" s="40" t="s">
        <v>596</v>
      </c>
      <c r="Z148" s="55" t="s">
        <v>868</v>
      </c>
      <c r="AA148" s="55" t="s">
        <v>872</v>
      </c>
      <c r="AB148" s="55" t="s">
        <v>876</v>
      </c>
      <c r="AC148" s="51" t="s">
        <v>759</v>
      </c>
      <c r="AD148" s="51" t="s">
        <v>759</v>
      </c>
      <c r="AE148" s="51" t="s">
        <v>759</v>
      </c>
      <c r="AF148" s="51" t="s">
        <v>759</v>
      </c>
      <c r="AG148" s="51" t="s">
        <v>759</v>
      </c>
      <c r="AH148" s="51" t="s">
        <v>759</v>
      </c>
      <c r="AI148" s="50" t="s">
        <v>759</v>
      </c>
      <c r="AJ148" s="50" t="s">
        <v>759</v>
      </c>
      <c r="AK148" s="50" t="s">
        <v>759</v>
      </c>
      <c r="AL148" s="50" t="s">
        <v>759</v>
      </c>
      <c r="AM148" s="50" t="s">
        <v>759</v>
      </c>
      <c r="AN148" s="50" t="s">
        <v>759</v>
      </c>
      <c r="AO148" s="51" t="s">
        <v>759</v>
      </c>
      <c r="AP148" s="51" t="s">
        <v>759</v>
      </c>
      <c r="AQ148" s="51" t="s">
        <v>759</v>
      </c>
      <c r="AR148" s="24" t="s">
        <v>759</v>
      </c>
      <c r="AS148" s="24" t="s">
        <v>759</v>
      </c>
      <c r="AT148" s="24" t="s">
        <v>759</v>
      </c>
      <c r="AU148" s="53" t="s">
        <v>775</v>
      </c>
      <c r="AV148" s="53" t="s">
        <v>832</v>
      </c>
      <c r="AW148" s="53" t="s">
        <v>841</v>
      </c>
      <c r="AX148" s="55" t="s">
        <v>759</v>
      </c>
      <c r="AY148" s="55" t="s">
        <v>759</v>
      </c>
      <c r="AZ148" s="55" t="s">
        <v>759</v>
      </c>
      <c r="BA148" s="55" t="s">
        <v>759</v>
      </c>
      <c r="BB148" s="55" t="s">
        <v>759</v>
      </c>
      <c r="BC148" s="55" t="s">
        <v>759</v>
      </c>
      <c r="BD148" s="55" t="s">
        <v>759</v>
      </c>
      <c r="BE148" s="54" t="str">
        <f>'PTEA 2020-2023'!A31</f>
        <v>5. Gestión del conocimiento para la Dinamización Ambiental</v>
      </c>
      <c r="BF148" s="54" t="str">
        <f>'PTEA 2020-2023'!B31</f>
        <v>1. Fortalecimiento de la Comunidad Educativa Sanantoniuna en procesos de educación ambiental</v>
      </c>
      <c r="BG148" s="54" t="str">
        <f>'PTEA 2020-2023'!C31</f>
        <v>Fortalecimiento y seguimiento de por lo menos un (1) PRAE de cada institución educativa.</v>
      </c>
    </row>
    <row r="149" spans="1:59" s="1" customFormat="1" ht="245.25" customHeight="1" x14ac:dyDescent="0.25">
      <c r="A149" s="12" t="s">
        <v>202</v>
      </c>
      <c r="B149" s="127" t="s">
        <v>1276</v>
      </c>
      <c r="C149" s="127" t="s">
        <v>1279</v>
      </c>
      <c r="D149" s="128" t="s">
        <v>1280</v>
      </c>
      <c r="E149" s="13" t="s">
        <v>218</v>
      </c>
      <c r="F149" s="16" t="s">
        <v>220</v>
      </c>
      <c r="G149" s="25" t="s">
        <v>6</v>
      </c>
      <c r="H149" s="25" t="s">
        <v>7</v>
      </c>
      <c r="I149" s="25" t="s">
        <v>210</v>
      </c>
      <c r="J149" s="25" t="s">
        <v>219</v>
      </c>
      <c r="K149" s="14" t="s">
        <v>102</v>
      </c>
      <c r="L149" s="14" t="s">
        <v>158</v>
      </c>
      <c r="M149" s="14" t="s">
        <v>292</v>
      </c>
      <c r="N149" s="14" t="s">
        <v>198</v>
      </c>
      <c r="O149" s="14" t="s">
        <v>291</v>
      </c>
      <c r="P149" s="17" t="s">
        <v>211</v>
      </c>
      <c r="Q149" s="17" t="s">
        <v>212</v>
      </c>
      <c r="R149" s="17" t="s">
        <v>341</v>
      </c>
      <c r="S149" s="15" t="s">
        <v>52</v>
      </c>
      <c r="T149" s="15" t="s">
        <v>62</v>
      </c>
      <c r="U149" s="15" t="s">
        <v>66</v>
      </c>
      <c r="V149" s="15" t="s">
        <v>950</v>
      </c>
      <c r="W149" s="40" t="s">
        <v>442</v>
      </c>
      <c r="X149" s="40" t="s">
        <v>447</v>
      </c>
      <c r="Y149" s="40" t="s">
        <v>596</v>
      </c>
      <c r="Z149" s="55" t="s">
        <v>868</v>
      </c>
      <c r="AA149" s="55" t="s">
        <v>877</v>
      </c>
      <c r="AB149" s="55" t="s">
        <v>880</v>
      </c>
      <c r="AC149" s="51" t="s">
        <v>759</v>
      </c>
      <c r="AD149" s="51" t="s">
        <v>759</v>
      </c>
      <c r="AE149" s="51" t="s">
        <v>759</v>
      </c>
      <c r="AF149" s="51" t="s">
        <v>759</v>
      </c>
      <c r="AG149" s="51" t="s">
        <v>759</v>
      </c>
      <c r="AH149" s="51" t="s">
        <v>759</v>
      </c>
      <c r="AI149" s="50" t="s">
        <v>759</v>
      </c>
      <c r="AJ149" s="50" t="s">
        <v>759</v>
      </c>
      <c r="AK149" s="50" t="s">
        <v>759</v>
      </c>
      <c r="AL149" s="50" t="s">
        <v>759</v>
      </c>
      <c r="AM149" s="50" t="s">
        <v>759</v>
      </c>
      <c r="AN149" s="50" t="s">
        <v>759</v>
      </c>
      <c r="AO149" s="51" t="s">
        <v>759</v>
      </c>
      <c r="AP149" s="51" t="s">
        <v>759</v>
      </c>
      <c r="AQ149" s="51" t="s">
        <v>759</v>
      </c>
      <c r="AR149" s="24" t="s">
        <v>842</v>
      </c>
      <c r="AS149" s="24" t="s">
        <v>843</v>
      </c>
      <c r="AT149" s="24" t="s">
        <v>844</v>
      </c>
      <c r="AU149" s="53" t="s">
        <v>817</v>
      </c>
      <c r="AV149" s="53" t="s">
        <v>818</v>
      </c>
      <c r="AW149" s="53" t="s">
        <v>845</v>
      </c>
      <c r="AX149" s="87" t="s">
        <v>1062</v>
      </c>
      <c r="AY149" s="88" t="s">
        <v>1044</v>
      </c>
      <c r="AZ149" s="89" t="s">
        <v>1063</v>
      </c>
      <c r="BA149" s="89" t="s">
        <v>1064</v>
      </c>
      <c r="BB149" s="88" t="s">
        <v>1065</v>
      </c>
      <c r="BC149" s="85" t="s">
        <v>1066</v>
      </c>
      <c r="BD149" s="90" t="s">
        <v>1067</v>
      </c>
      <c r="BE149" s="54" t="str">
        <f>'PTEA 2020-2023'!A35</f>
        <v>5. Gestión del conocimiento para la Dinamización Ambiental</v>
      </c>
      <c r="BF149" s="54" t="str">
        <f>'PTEA 2020-2023'!B35</f>
        <v>2. Comunidad Sanantoniuna vinculada en la Gestión Ambiental Participativa</v>
      </c>
      <c r="BG149" s="54" t="str">
        <f>'PTEA 2020-2023'!C35</f>
        <v>Generar espacios de socialización,  asesoría y seguimiento de por lo menos, una (1) iniciativa ciudadana de educación Ambiental PROCEDA, anual del PTEA Municipal.</v>
      </c>
    </row>
    <row r="150" spans="1:59" s="1" customFormat="1" ht="293.25" customHeight="1" x14ac:dyDescent="0.25">
      <c r="A150" s="12" t="s">
        <v>202</v>
      </c>
      <c r="B150" s="127" t="s">
        <v>1276</v>
      </c>
      <c r="C150" s="127" t="s">
        <v>1279</v>
      </c>
      <c r="D150" s="128" t="s">
        <v>1280</v>
      </c>
      <c r="E150" s="13" t="s">
        <v>89</v>
      </c>
      <c r="F150" s="16" t="s">
        <v>220</v>
      </c>
      <c r="G150" s="16" t="s">
        <v>6</v>
      </c>
      <c r="H150" s="16" t="s">
        <v>7</v>
      </c>
      <c r="I150" s="16" t="s">
        <v>210</v>
      </c>
      <c r="J150" s="16" t="s">
        <v>219</v>
      </c>
      <c r="K150" s="14" t="s">
        <v>102</v>
      </c>
      <c r="L150" s="14" t="s">
        <v>157</v>
      </c>
      <c r="M150" s="14" t="s">
        <v>315</v>
      </c>
      <c r="N150" s="14" t="s">
        <v>198</v>
      </c>
      <c r="O150" s="14" t="s">
        <v>255</v>
      </c>
      <c r="P150" s="17" t="s">
        <v>180</v>
      </c>
      <c r="Q150" s="17" t="s">
        <v>212</v>
      </c>
      <c r="R150" s="17" t="s">
        <v>366</v>
      </c>
      <c r="S150" s="15" t="s">
        <v>86</v>
      </c>
      <c r="T150" s="15" t="s">
        <v>85</v>
      </c>
      <c r="U150" s="15" t="s">
        <v>84</v>
      </c>
      <c r="V150" s="15" t="s">
        <v>401</v>
      </c>
      <c r="W150" s="40" t="s">
        <v>442</v>
      </c>
      <c r="X150" s="40" t="s">
        <v>447</v>
      </c>
      <c r="Y150" s="40" t="s">
        <v>596</v>
      </c>
      <c r="Z150" s="55" t="s">
        <v>868</v>
      </c>
      <c r="AA150" s="55" t="s">
        <v>872</v>
      </c>
      <c r="AB150" s="55" t="s">
        <v>876</v>
      </c>
      <c r="AC150" s="51" t="s">
        <v>759</v>
      </c>
      <c r="AD150" s="51" t="s">
        <v>759</v>
      </c>
      <c r="AE150" s="51" t="s">
        <v>759</v>
      </c>
      <c r="AF150" s="51" t="s">
        <v>759</v>
      </c>
      <c r="AG150" s="51" t="s">
        <v>759</v>
      </c>
      <c r="AH150" s="51" t="s">
        <v>759</v>
      </c>
      <c r="AI150" s="50" t="s">
        <v>759</v>
      </c>
      <c r="AJ150" s="50" t="s">
        <v>759</v>
      </c>
      <c r="AK150" s="50" t="s">
        <v>759</v>
      </c>
      <c r="AL150" s="50" t="s">
        <v>759</v>
      </c>
      <c r="AM150" s="50" t="s">
        <v>759</v>
      </c>
      <c r="AN150" s="50" t="s">
        <v>759</v>
      </c>
      <c r="AO150" s="51" t="s">
        <v>759</v>
      </c>
      <c r="AP150" s="51" t="s">
        <v>759</v>
      </c>
      <c r="AQ150" s="51" t="s">
        <v>759</v>
      </c>
      <c r="AR150" s="24" t="s">
        <v>780</v>
      </c>
      <c r="AS150" s="24" t="s">
        <v>830</v>
      </c>
      <c r="AT150" s="24" t="s">
        <v>853</v>
      </c>
      <c r="AU150" s="53" t="s">
        <v>759</v>
      </c>
      <c r="AV150" s="53" t="s">
        <v>759</v>
      </c>
      <c r="AW150" s="53" t="s">
        <v>759</v>
      </c>
      <c r="AX150" s="55" t="s">
        <v>759</v>
      </c>
      <c r="AY150" s="55" t="s">
        <v>759</v>
      </c>
      <c r="AZ150" s="55" t="s">
        <v>759</v>
      </c>
      <c r="BA150" s="55" t="s">
        <v>759</v>
      </c>
      <c r="BB150" s="55" t="s">
        <v>759</v>
      </c>
      <c r="BC150" s="55" t="s">
        <v>759</v>
      </c>
      <c r="BD150" s="55" t="s">
        <v>759</v>
      </c>
      <c r="BE150" s="54" t="str">
        <f>'PTEA 2020-2023'!A48</f>
        <v>5. Gestión del conocimiento para la Dinamización Ambiental</v>
      </c>
      <c r="BF150" s="54" t="str">
        <f>'PTEA 2020-2023'!B48</f>
        <v>8. Gobernanza corredor Ecológico, difusión y apropiación</v>
      </c>
      <c r="BG150" s="54" t="str">
        <f>'PTEA 2020-2023'!C48</f>
        <v>Participar en por lo menos un (1) encuentro regional de CIDEA durante el periodo de vigencia, para el fortalecimiento del corredor ecológico y sus áreas protegidas.</v>
      </c>
    </row>
    <row r="151" spans="1:59" s="1" customFormat="1" ht="245.25" customHeight="1" x14ac:dyDescent="0.25">
      <c r="A151" s="12" t="s">
        <v>202</v>
      </c>
      <c r="B151" s="127" t="s">
        <v>1276</v>
      </c>
      <c r="C151" s="127" t="s">
        <v>1279</v>
      </c>
      <c r="D151" s="128" t="s">
        <v>1280</v>
      </c>
      <c r="E151" s="13" t="s">
        <v>218</v>
      </c>
      <c r="F151" s="16" t="s">
        <v>220</v>
      </c>
      <c r="G151" s="25" t="s">
        <v>6</v>
      </c>
      <c r="H151" s="25" t="s">
        <v>7</v>
      </c>
      <c r="I151" s="25" t="s">
        <v>210</v>
      </c>
      <c r="J151" s="25" t="s">
        <v>219</v>
      </c>
      <c r="K151" s="14" t="s">
        <v>102</v>
      </c>
      <c r="L151" s="14" t="s">
        <v>158</v>
      </c>
      <c r="M151" s="14" t="s">
        <v>292</v>
      </c>
      <c r="N151" s="14" t="s">
        <v>198</v>
      </c>
      <c r="O151" s="14" t="s">
        <v>291</v>
      </c>
      <c r="P151" s="17" t="s">
        <v>211</v>
      </c>
      <c r="Q151" s="17" t="s">
        <v>212</v>
      </c>
      <c r="R151" s="17" t="s">
        <v>341</v>
      </c>
      <c r="S151" s="15" t="s">
        <v>69</v>
      </c>
      <c r="T151" s="15" t="s">
        <v>81</v>
      </c>
      <c r="U151" s="15" t="s">
        <v>80</v>
      </c>
      <c r="V151" s="15" t="s">
        <v>393</v>
      </c>
      <c r="W151" s="40" t="s">
        <v>442</v>
      </c>
      <c r="X151" s="40" t="s">
        <v>447</v>
      </c>
      <c r="Y151" s="40" t="s">
        <v>596</v>
      </c>
      <c r="Z151" s="55" t="s">
        <v>868</v>
      </c>
      <c r="AA151" s="55" t="s">
        <v>872</v>
      </c>
      <c r="AB151" s="55" t="s">
        <v>876</v>
      </c>
      <c r="AC151" s="51" t="s">
        <v>759</v>
      </c>
      <c r="AD151" s="51" t="s">
        <v>759</v>
      </c>
      <c r="AE151" s="51" t="s">
        <v>759</v>
      </c>
      <c r="AF151" s="51" t="s">
        <v>759</v>
      </c>
      <c r="AG151" s="51" t="s">
        <v>759</v>
      </c>
      <c r="AH151" s="51" t="s">
        <v>759</v>
      </c>
      <c r="AI151" s="50" t="s">
        <v>759</v>
      </c>
      <c r="AJ151" s="50" t="s">
        <v>759</v>
      </c>
      <c r="AK151" s="50" t="s">
        <v>759</v>
      </c>
      <c r="AL151" s="50" t="s">
        <v>759</v>
      </c>
      <c r="AM151" s="50" t="s">
        <v>759</v>
      </c>
      <c r="AN151" s="50" t="s">
        <v>759</v>
      </c>
      <c r="AO151" s="51" t="s">
        <v>759</v>
      </c>
      <c r="AP151" s="51" t="s">
        <v>759</v>
      </c>
      <c r="AQ151" s="51" t="s">
        <v>759</v>
      </c>
      <c r="AR151" s="24" t="s">
        <v>780</v>
      </c>
      <c r="AS151" s="24" t="s">
        <v>830</v>
      </c>
      <c r="AT151" s="24" t="s">
        <v>853</v>
      </c>
      <c r="AU151" s="53" t="s">
        <v>759</v>
      </c>
      <c r="AV151" s="53" t="s">
        <v>759</v>
      </c>
      <c r="AW151" s="53" t="s">
        <v>759</v>
      </c>
      <c r="AX151" s="55" t="s">
        <v>759</v>
      </c>
      <c r="AY151" s="55" t="s">
        <v>759</v>
      </c>
      <c r="AZ151" s="55" t="s">
        <v>759</v>
      </c>
      <c r="BA151" s="55" t="s">
        <v>759</v>
      </c>
      <c r="BB151" s="55" t="s">
        <v>759</v>
      </c>
      <c r="BC151" s="55" t="s">
        <v>759</v>
      </c>
      <c r="BD151" s="55" t="s">
        <v>759</v>
      </c>
      <c r="BE151" s="54" t="str">
        <f>'PTEA 2020-2023'!A48</f>
        <v>5. Gestión del conocimiento para la Dinamización Ambiental</v>
      </c>
      <c r="BF151" s="54" t="str">
        <f>'PTEA 2020-2023'!B48</f>
        <v>8. Gobernanza corredor Ecológico, difusión y apropiación</v>
      </c>
      <c r="BG151" s="54" t="str">
        <f>'PTEA 2020-2023'!C48</f>
        <v>Participar en por lo menos un (1) encuentro regional de CIDEA durante el periodo de vigencia, para el fortalecimiento del corredor ecológico y sus áreas protegidas.</v>
      </c>
    </row>
    <row r="152" spans="1:59" s="1" customFormat="1" ht="303" customHeight="1" x14ac:dyDescent="0.25">
      <c r="A152" s="12" t="s">
        <v>202</v>
      </c>
      <c r="B152" s="127" t="s">
        <v>93</v>
      </c>
      <c r="C152" s="127" t="s">
        <v>93</v>
      </c>
      <c r="D152" s="127" t="s">
        <v>93</v>
      </c>
      <c r="E152" s="13" t="s">
        <v>89</v>
      </c>
      <c r="F152" s="16" t="s">
        <v>266</v>
      </c>
      <c r="G152" s="25" t="s">
        <v>6</v>
      </c>
      <c r="H152" s="25" t="s">
        <v>7</v>
      </c>
      <c r="I152" s="25" t="s">
        <v>268</v>
      </c>
      <c r="J152" s="46" t="s">
        <v>465</v>
      </c>
      <c r="K152" s="14" t="s">
        <v>109</v>
      </c>
      <c r="L152" s="14" t="s">
        <v>108</v>
      </c>
      <c r="M152" s="14" t="s">
        <v>293</v>
      </c>
      <c r="N152" s="14" t="s">
        <v>175</v>
      </c>
      <c r="O152" s="14" t="s">
        <v>340</v>
      </c>
      <c r="P152" s="17" t="s">
        <v>180</v>
      </c>
      <c r="Q152" s="17" t="s">
        <v>392</v>
      </c>
      <c r="R152" s="17" t="s">
        <v>249</v>
      </c>
      <c r="S152" s="15" t="s">
        <v>52</v>
      </c>
      <c r="T152" s="15" t="s">
        <v>58</v>
      </c>
      <c r="U152" s="15" t="s">
        <v>59</v>
      </c>
      <c r="V152" s="15" t="s">
        <v>250</v>
      </c>
      <c r="W152" s="40" t="s">
        <v>452</v>
      </c>
      <c r="X152" s="40" t="s">
        <v>460</v>
      </c>
      <c r="Y152" s="40" t="s">
        <v>461</v>
      </c>
      <c r="Z152" s="55" t="s">
        <v>868</v>
      </c>
      <c r="AA152" s="55" t="s">
        <v>877</v>
      </c>
      <c r="AB152" s="55" t="s">
        <v>886</v>
      </c>
      <c r="AC152" s="51" t="s">
        <v>759</v>
      </c>
      <c r="AD152" s="51" t="s">
        <v>759</v>
      </c>
      <c r="AE152" s="51" t="s">
        <v>759</v>
      </c>
      <c r="AF152" s="51" t="s">
        <v>759</v>
      </c>
      <c r="AG152" s="51" t="s">
        <v>759</v>
      </c>
      <c r="AH152" s="51" t="s">
        <v>759</v>
      </c>
      <c r="AI152" s="50" t="s">
        <v>794</v>
      </c>
      <c r="AJ152" s="50" t="s">
        <v>795</v>
      </c>
      <c r="AK152" s="50" t="s">
        <v>796</v>
      </c>
      <c r="AL152" s="50" t="s">
        <v>759</v>
      </c>
      <c r="AM152" s="50" t="s">
        <v>759</v>
      </c>
      <c r="AN152" s="50" t="s">
        <v>759</v>
      </c>
      <c r="AO152" s="51" t="s">
        <v>797</v>
      </c>
      <c r="AP152" s="51" t="s">
        <v>798</v>
      </c>
      <c r="AQ152" s="51" t="s">
        <v>799</v>
      </c>
      <c r="AR152" s="24" t="s">
        <v>800</v>
      </c>
      <c r="AS152" s="24" t="s">
        <v>801</v>
      </c>
      <c r="AT152" s="24" t="s">
        <v>802</v>
      </c>
      <c r="AU152" s="53" t="s">
        <v>803</v>
      </c>
      <c r="AV152" s="53" t="s">
        <v>804</v>
      </c>
      <c r="AW152" s="53" t="s">
        <v>805</v>
      </c>
      <c r="AX152" s="55" t="s">
        <v>759</v>
      </c>
      <c r="AY152" s="55" t="s">
        <v>759</v>
      </c>
      <c r="AZ152" s="55" t="s">
        <v>759</v>
      </c>
      <c r="BA152" s="55" t="s">
        <v>759</v>
      </c>
      <c r="BB152" s="55" t="s">
        <v>759</v>
      </c>
      <c r="BC152" s="55" t="s">
        <v>759</v>
      </c>
      <c r="BD152" s="55" t="s">
        <v>759</v>
      </c>
      <c r="BE152" s="54" t="str">
        <f>'PTEA 2020-2023'!A12</f>
        <v>2. San Antonio del Tequendama Educado para la gestión del riesgo y resiliente en la adaptación al cambio climático</v>
      </c>
      <c r="BF152" s="54" t="str">
        <f>'PTEA 2020-2023'!B12</f>
        <v>1. Comunidad Sanantoniuna preparada para prevención del riesgo de desastres</v>
      </c>
      <c r="BG152" s="54" t="str">
        <f>'PTEA 2020-2023'!C12</f>
        <v>Organizar y/o fortalecer como mínimo un (1) comité comunitario de prevención del riesgo en la zona rural y otro en la zona Urbana</v>
      </c>
    </row>
    <row r="153" spans="1:59" s="1" customFormat="1" ht="303" customHeight="1" x14ac:dyDescent="0.25">
      <c r="A153" s="12" t="s">
        <v>202</v>
      </c>
      <c r="B153" s="127" t="s">
        <v>93</v>
      </c>
      <c r="C153" s="127" t="s">
        <v>93</v>
      </c>
      <c r="D153" s="127" t="s">
        <v>93</v>
      </c>
      <c r="E153" s="13" t="s">
        <v>89</v>
      </c>
      <c r="F153" s="16" t="s">
        <v>266</v>
      </c>
      <c r="G153" s="25" t="s">
        <v>6</v>
      </c>
      <c r="H153" s="25" t="s">
        <v>7</v>
      </c>
      <c r="I153" s="25" t="s">
        <v>268</v>
      </c>
      <c r="J153" s="46" t="s">
        <v>465</v>
      </c>
      <c r="K153" s="14" t="s">
        <v>109</v>
      </c>
      <c r="L153" s="14" t="s">
        <v>108</v>
      </c>
      <c r="M153" s="14" t="s">
        <v>293</v>
      </c>
      <c r="N153" s="14" t="s">
        <v>175</v>
      </c>
      <c r="O153" s="14" t="s">
        <v>340</v>
      </c>
      <c r="P153" s="17" t="s">
        <v>180</v>
      </c>
      <c r="Q153" s="17" t="s">
        <v>392</v>
      </c>
      <c r="R153" s="17" t="s">
        <v>249</v>
      </c>
      <c r="S153" s="15" t="s">
        <v>52</v>
      </c>
      <c r="T153" s="15" t="s">
        <v>58</v>
      </c>
      <c r="U153" s="15" t="s">
        <v>59</v>
      </c>
      <c r="V153" s="15" t="s">
        <v>250</v>
      </c>
      <c r="W153" s="40" t="s">
        <v>452</v>
      </c>
      <c r="X153" s="40" t="s">
        <v>454</v>
      </c>
      <c r="Y153" s="40" t="s">
        <v>456</v>
      </c>
      <c r="Z153" s="55" t="s">
        <v>93</v>
      </c>
      <c r="AA153" s="55" t="s">
        <v>93</v>
      </c>
      <c r="AB153" s="55" t="s">
        <v>93</v>
      </c>
      <c r="AC153" s="51" t="s">
        <v>759</v>
      </c>
      <c r="AD153" s="51" t="s">
        <v>759</v>
      </c>
      <c r="AE153" s="51" t="s">
        <v>759</v>
      </c>
      <c r="AF153" s="51" t="s">
        <v>759</v>
      </c>
      <c r="AG153" s="51" t="s">
        <v>759</v>
      </c>
      <c r="AH153" s="51" t="s">
        <v>759</v>
      </c>
      <c r="AI153" s="50" t="s">
        <v>794</v>
      </c>
      <c r="AJ153" s="50" t="s">
        <v>795</v>
      </c>
      <c r="AK153" s="50" t="s">
        <v>796</v>
      </c>
      <c r="AL153" s="50" t="s">
        <v>759</v>
      </c>
      <c r="AM153" s="50" t="s">
        <v>759</v>
      </c>
      <c r="AN153" s="50" t="s">
        <v>759</v>
      </c>
      <c r="AO153" s="51" t="s">
        <v>797</v>
      </c>
      <c r="AP153" s="51" t="s">
        <v>806</v>
      </c>
      <c r="AQ153" s="51" t="s">
        <v>807</v>
      </c>
      <c r="AR153" s="24" t="s">
        <v>800</v>
      </c>
      <c r="AS153" s="24" t="s">
        <v>801</v>
      </c>
      <c r="AT153" s="24" t="s">
        <v>802</v>
      </c>
      <c r="AU153" s="53" t="s">
        <v>803</v>
      </c>
      <c r="AV153" s="53" t="s">
        <v>804</v>
      </c>
      <c r="AW153" s="53" t="s">
        <v>805</v>
      </c>
      <c r="AX153" s="55" t="s">
        <v>759</v>
      </c>
      <c r="AY153" s="55" t="s">
        <v>759</v>
      </c>
      <c r="AZ153" s="55" t="s">
        <v>759</v>
      </c>
      <c r="BA153" s="55" t="s">
        <v>759</v>
      </c>
      <c r="BB153" s="55" t="s">
        <v>759</v>
      </c>
      <c r="BC153" s="55" t="s">
        <v>759</v>
      </c>
      <c r="BD153" s="55" t="s">
        <v>759</v>
      </c>
      <c r="BE153" s="54" t="str">
        <f>'PTEA 2020-2023'!A13</f>
        <v>2. San Antonio del Tequendama Educado para la gestión del riesgo y resiliente en la adaptación al cambio climático</v>
      </c>
      <c r="BF153" s="54" t="str">
        <f>'PTEA 2020-2023'!B13</f>
        <v>1. Comunidad Sanantoniuna preparada para prevención del riesgo de desastres</v>
      </c>
      <c r="BG153" s="54"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154" spans="1:59" s="1" customFormat="1" ht="303" customHeight="1" x14ac:dyDescent="0.25">
      <c r="A154" s="12" t="s">
        <v>202</v>
      </c>
      <c r="B154" s="127" t="s">
        <v>93</v>
      </c>
      <c r="C154" s="127" t="s">
        <v>93</v>
      </c>
      <c r="D154" s="127" t="s">
        <v>93</v>
      </c>
      <c r="E154" s="13" t="s">
        <v>89</v>
      </c>
      <c r="F154" s="16" t="s">
        <v>266</v>
      </c>
      <c r="G154" s="25" t="s">
        <v>6</v>
      </c>
      <c r="H154" s="25" t="s">
        <v>7</v>
      </c>
      <c r="I154" s="25" t="s">
        <v>268</v>
      </c>
      <c r="J154" s="46" t="s">
        <v>465</v>
      </c>
      <c r="K154" s="14" t="s">
        <v>109</v>
      </c>
      <c r="L154" s="14" t="s">
        <v>108</v>
      </c>
      <c r="M154" s="14" t="s">
        <v>293</v>
      </c>
      <c r="N154" s="14" t="s">
        <v>175</v>
      </c>
      <c r="O154" s="14" t="s">
        <v>340</v>
      </c>
      <c r="P154" s="17" t="s">
        <v>180</v>
      </c>
      <c r="Q154" s="17" t="s">
        <v>392</v>
      </c>
      <c r="R154" s="17" t="s">
        <v>249</v>
      </c>
      <c r="S154" s="15" t="s">
        <v>52</v>
      </c>
      <c r="T154" s="15" t="s">
        <v>58</v>
      </c>
      <c r="U154" s="15" t="s">
        <v>59</v>
      </c>
      <c r="V154" s="15" t="s">
        <v>250</v>
      </c>
      <c r="W154" s="40" t="s">
        <v>467</v>
      </c>
      <c r="X154" s="40" t="s">
        <v>468</v>
      </c>
      <c r="Y154" s="40" t="s">
        <v>527</v>
      </c>
      <c r="Z154" s="55" t="s">
        <v>93</v>
      </c>
      <c r="AA154" s="55" t="s">
        <v>93</v>
      </c>
      <c r="AB154" s="55" t="s">
        <v>93</v>
      </c>
      <c r="AC154" s="51" t="s">
        <v>759</v>
      </c>
      <c r="AD154" s="51" t="s">
        <v>759</v>
      </c>
      <c r="AE154" s="51" t="s">
        <v>759</v>
      </c>
      <c r="AF154" s="51" t="s">
        <v>759</v>
      </c>
      <c r="AG154" s="51" t="s">
        <v>759</v>
      </c>
      <c r="AH154" s="51" t="s">
        <v>759</v>
      </c>
      <c r="AI154" s="50" t="s">
        <v>794</v>
      </c>
      <c r="AJ154" s="50" t="s">
        <v>795</v>
      </c>
      <c r="AK154" s="50" t="s">
        <v>796</v>
      </c>
      <c r="AL154" s="50" t="s">
        <v>759</v>
      </c>
      <c r="AM154" s="50" t="s">
        <v>759</v>
      </c>
      <c r="AN154" s="50" t="s">
        <v>759</v>
      </c>
      <c r="AO154" s="51" t="s">
        <v>808</v>
      </c>
      <c r="AP154" s="51" t="s">
        <v>809</v>
      </c>
      <c r="AQ154" s="51" t="s">
        <v>810</v>
      </c>
      <c r="AR154" s="24" t="s">
        <v>800</v>
      </c>
      <c r="AS154" s="24" t="s">
        <v>801</v>
      </c>
      <c r="AT154" s="24" t="s">
        <v>802</v>
      </c>
      <c r="AU154" s="53" t="s">
        <v>803</v>
      </c>
      <c r="AV154" s="53" t="s">
        <v>804</v>
      </c>
      <c r="AW154" s="53" t="s">
        <v>805</v>
      </c>
      <c r="AX154" s="55" t="s">
        <v>759</v>
      </c>
      <c r="AY154" s="55" t="s">
        <v>759</v>
      </c>
      <c r="AZ154" s="55" t="s">
        <v>759</v>
      </c>
      <c r="BA154" s="55" t="s">
        <v>759</v>
      </c>
      <c r="BB154" s="55" t="s">
        <v>759</v>
      </c>
      <c r="BC154" s="55" t="s">
        <v>759</v>
      </c>
      <c r="BD154" s="55" t="s">
        <v>759</v>
      </c>
      <c r="BE154" s="54" t="str">
        <f>'PTEA 2020-2023'!A14</f>
        <v>2. San Antonio del Tequendama Educado para la gestión del riesgo y resiliente en la adaptación al cambio climático</v>
      </c>
      <c r="BF154" s="54" t="str">
        <f>'PTEA 2020-2023'!B14</f>
        <v>2. Comunidad productora Sanantoniuna, preparada con educación ambiental frente al cambio climático y sus efectos</v>
      </c>
      <c r="BG154" s="54"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155" spans="1:59" s="1" customFormat="1" ht="319.5" customHeight="1" x14ac:dyDescent="0.25">
      <c r="A155" s="12" t="s">
        <v>202</v>
      </c>
      <c r="B155" s="127" t="s">
        <v>93</v>
      </c>
      <c r="C155" s="127" t="s">
        <v>93</v>
      </c>
      <c r="D155" s="127" t="s">
        <v>93</v>
      </c>
      <c r="E155" s="13" t="s">
        <v>89</v>
      </c>
      <c r="F155" s="16" t="s">
        <v>263</v>
      </c>
      <c r="G155" s="16" t="s">
        <v>6</v>
      </c>
      <c r="H155" s="16" t="s">
        <v>7</v>
      </c>
      <c r="I155" s="16" t="s">
        <v>225</v>
      </c>
      <c r="J155" s="16" t="s">
        <v>31</v>
      </c>
      <c r="K155" s="14" t="s">
        <v>100</v>
      </c>
      <c r="L155" s="14" t="s">
        <v>152</v>
      </c>
      <c r="M155" s="14" t="s">
        <v>316</v>
      </c>
      <c r="N155" s="14" t="s">
        <v>93</v>
      </c>
      <c r="O155" s="14" t="s">
        <v>317</v>
      </c>
      <c r="P155" s="17" t="s">
        <v>179</v>
      </c>
      <c r="Q155" s="17" t="s">
        <v>367</v>
      </c>
      <c r="R155" s="17" t="s">
        <v>368</v>
      </c>
      <c r="S155" s="15" t="s">
        <v>39</v>
      </c>
      <c r="T155" s="15" t="s">
        <v>40</v>
      </c>
      <c r="U155" s="15" t="s">
        <v>42</v>
      </c>
      <c r="V155" s="15" t="s">
        <v>402</v>
      </c>
      <c r="W155" s="40" t="s">
        <v>93</v>
      </c>
      <c r="X155" s="40" t="s">
        <v>93</v>
      </c>
      <c r="Y155" s="40" t="s">
        <v>93</v>
      </c>
      <c r="Z155" s="55" t="s">
        <v>93</v>
      </c>
      <c r="AA155" s="55" t="s">
        <v>93</v>
      </c>
      <c r="AB155" s="55" t="s">
        <v>93</v>
      </c>
      <c r="AC155" s="51" t="s">
        <v>759</v>
      </c>
      <c r="AD155" s="51" t="s">
        <v>759</v>
      </c>
      <c r="AE155" s="51" t="s">
        <v>759</v>
      </c>
      <c r="AF155" s="51" t="s">
        <v>759</v>
      </c>
      <c r="AG155" s="51" t="s">
        <v>759</v>
      </c>
      <c r="AH155" s="51" t="s">
        <v>759</v>
      </c>
      <c r="AI155" s="50" t="s">
        <v>759</v>
      </c>
      <c r="AJ155" s="50" t="s">
        <v>759</v>
      </c>
      <c r="AK155" s="50" t="s">
        <v>759</v>
      </c>
      <c r="AL155" s="50" t="s">
        <v>759</v>
      </c>
      <c r="AM155" s="50" t="s">
        <v>759</v>
      </c>
      <c r="AN155" s="50" t="s">
        <v>759</v>
      </c>
      <c r="AO155" s="51" t="s">
        <v>759</v>
      </c>
      <c r="AP155" s="51" t="s">
        <v>759</v>
      </c>
      <c r="AQ155" s="51" t="s">
        <v>759</v>
      </c>
      <c r="AR155" s="24" t="s">
        <v>759</v>
      </c>
      <c r="AS155" s="24" t="s">
        <v>759</v>
      </c>
      <c r="AT155" s="24" t="s">
        <v>759</v>
      </c>
      <c r="AU155" s="53" t="s">
        <v>759</v>
      </c>
      <c r="AV155" s="53" t="s">
        <v>759</v>
      </c>
      <c r="AW155" s="53" t="s">
        <v>759</v>
      </c>
      <c r="AX155" s="55" t="s">
        <v>759</v>
      </c>
      <c r="AY155" s="55" t="s">
        <v>759</v>
      </c>
      <c r="AZ155" s="55" t="s">
        <v>759</v>
      </c>
      <c r="BA155" s="55" t="s">
        <v>759</v>
      </c>
      <c r="BB155" s="55" t="s">
        <v>759</v>
      </c>
      <c r="BC155" s="55" t="s">
        <v>759</v>
      </c>
      <c r="BD155" s="55" t="s">
        <v>759</v>
      </c>
      <c r="BE155" s="54" t="s">
        <v>759</v>
      </c>
      <c r="BF155" s="54" t="s">
        <v>759</v>
      </c>
      <c r="BG155" s="54" t="s">
        <v>759</v>
      </c>
    </row>
    <row r="156" spans="1:59" s="1" customFormat="1" ht="319.5" customHeight="1" x14ac:dyDescent="0.25">
      <c r="A156" s="12" t="s">
        <v>202</v>
      </c>
      <c r="B156" s="127" t="s">
        <v>93</v>
      </c>
      <c r="C156" s="127" t="s">
        <v>93</v>
      </c>
      <c r="D156" s="127" t="s">
        <v>93</v>
      </c>
      <c r="E156" s="13" t="s">
        <v>89</v>
      </c>
      <c r="F156" s="16" t="s">
        <v>263</v>
      </c>
      <c r="G156" s="16" t="s">
        <v>6</v>
      </c>
      <c r="H156" s="16" t="s">
        <v>7</v>
      </c>
      <c r="I156" s="16" t="s">
        <v>225</v>
      </c>
      <c r="J156" s="16" t="s">
        <v>31</v>
      </c>
      <c r="K156" s="14" t="s">
        <v>100</v>
      </c>
      <c r="L156" s="14" t="s">
        <v>152</v>
      </c>
      <c r="M156" s="14" t="s">
        <v>316</v>
      </c>
      <c r="N156" s="14" t="s">
        <v>93</v>
      </c>
      <c r="O156" s="14" t="s">
        <v>317</v>
      </c>
      <c r="P156" s="17" t="s">
        <v>179</v>
      </c>
      <c r="Q156" s="17" t="s">
        <v>367</v>
      </c>
      <c r="R156" s="17" t="s">
        <v>368</v>
      </c>
      <c r="S156" s="15" t="s">
        <v>39</v>
      </c>
      <c r="T156" s="15" t="s">
        <v>40</v>
      </c>
      <c r="U156" s="15" t="s">
        <v>42</v>
      </c>
      <c r="V156" s="15" t="s">
        <v>402</v>
      </c>
      <c r="W156" s="40" t="s">
        <v>93</v>
      </c>
      <c r="X156" s="40" t="s">
        <v>93</v>
      </c>
      <c r="Y156" s="40" t="s">
        <v>93</v>
      </c>
      <c r="Z156" s="55" t="s">
        <v>93</v>
      </c>
      <c r="AA156" s="55" t="s">
        <v>93</v>
      </c>
      <c r="AB156" s="55" t="s">
        <v>93</v>
      </c>
      <c r="AC156" s="51" t="s">
        <v>759</v>
      </c>
      <c r="AD156" s="51" t="s">
        <v>759</v>
      </c>
      <c r="AE156" s="51" t="s">
        <v>759</v>
      </c>
      <c r="AF156" s="51" t="s">
        <v>759</v>
      </c>
      <c r="AG156" s="51" t="s">
        <v>759</v>
      </c>
      <c r="AH156" s="51" t="s">
        <v>759</v>
      </c>
      <c r="AI156" s="50" t="s">
        <v>759</v>
      </c>
      <c r="AJ156" s="50" t="s">
        <v>759</v>
      </c>
      <c r="AK156" s="50" t="s">
        <v>759</v>
      </c>
      <c r="AL156" s="50" t="s">
        <v>759</v>
      </c>
      <c r="AM156" s="50" t="s">
        <v>759</v>
      </c>
      <c r="AN156" s="50" t="s">
        <v>759</v>
      </c>
      <c r="AO156" s="51" t="s">
        <v>759</v>
      </c>
      <c r="AP156" s="51" t="s">
        <v>759</v>
      </c>
      <c r="AQ156" s="51" t="s">
        <v>759</v>
      </c>
      <c r="AR156" s="24" t="s">
        <v>759</v>
      </c>
      <c r="AS156" s="24" t="s">
        <v>759</v>
      </c>
      <c r="AT156" s="24" t="s">
        <v>759</v>
      </c>
      <c r="AU156" s="53" t="s">
        <v>759</v>
      </c>
      <c r="AV156" s="53" t="s">
        <v>759</v>
      </c>
      <c r="AW156" s="53" t="s">
        <v>759</v>
      </c>
      <c r="AX156" s="55" t="s">
        <v>759</v>
      </c>
      <c r="AY156" s="55" t="s">
        <v>759</v>
      </c>
      <c r="AZ156" s="55" t="s">
        <v>759</v>
      </c>
      <c r="BA156" s="55" t="s">
        <v>759</v>
      </c>
      <c r="BB156" s="55" t="s">
        <v>759</v>
      </c>
      <c r="BC156" s="55" t="s">
        <v>759</v>
      </c>
      <c r="BD156" s="55" t="s">
        <v>759</v>
      </c>
      <c r="BE156" s="54" t="s">
        <v>759</v>
      </c>
      <c r="BF156" s="54" t="s">
        <v>759</v>
      </c>
      <c r="BG156" s="54" t="s">
        <v>759</v>
      </c>
    </row>
    <row r="157" spans="1:59" ht="319.5" customHeight="1" x14ac:dyDescent="0.25">
      <c r="A157" s="12" t="s">
        <v>202</v>
      </c>
      <c r="B157" s="127" t="s">
        <v>93</v>
      </c>
      <c r="C157" s="127" t="s">
        <v>93</v>
      </c>
      <c r="D157" s="127" t="s">
        <v>93</v>
      </c>
      <c r="E157" s="13" t="s">
        <v>89</v>
      </c>
      <c r="F157" s="16" t="s">
        <v>261</v>
      </c>
      <c r="G157" s="16" t="s">
        <v>6</v>
      </c>
      <c r="H157" s="16" t="s">
        <v>7</v>
      </c>
      <c r="I157" s="25" t="s">
        <v>279</v>
      </c>
      <c r="J157" s="44" t="s">
        <v>280</v>
      </c>
      <c r="K157" s="14" t="s">
        <v>104</v>
      </c>
      <c r="L157" s="14" t="s">
        <v>105</v>
      </c>
      <c r="M157" s="14" t="s">
        <v>318</v>
      </c>
      <c r="N157" s="14" t="s">
        <v>92</v>
      </c>
      <c r="O157" s="14" t="s">
        <v>291</v>
      </c>
      <c r="P157" s="17" t="s">
        <v>179</v>
      </c>
      <c r="Q157" s="17" t="s">
        <v>369</v>
      </c>
      <c r="R157" s="17" t="s">
        <v>370</v>
      </c>
      <c r="S157" s="15" t="s">
        <v>39</v>
      </c>
      <c r="T157" s="15" t="s">
        <v>40</v>
      </c>
      <c r="U157" s="15" t="s">
        <v>42</v>
      </c>
      <c r="V157" s="15" t="s">
        <v>402</v>
      </c>
      <c r="W157" s="40" t="s">
        <v>467</v>
      </c>
      <c r="X157" s="40" t="s">
        <v>468</v>
      </c>
      <c r="Y157" s="40" t="s">
        <v>527</v>
      </c>
      <c r="Z157" s="55" t="s">
        <v>855</v>
      </c>
      <c r="AA157" s="55" t="s">
        <v>856</v>
      </c>
      <c r="AB157" s="55" t="s">
        <v>857</v>
      </c>
      <c r="AC157" s="51" t="s">
        <v>759</v>
      </c>
      <c r="AD157" s="51" t="s">
        <v>759</v>
      </c>
      <c r="AE157" s="51" t="s">
        <v>759</v>
      </c>
      <c r="AF157" s="51" t="s">
        <v>759</v>
      </c>
      <c r="AG157" s="51" t="s">
        <v>759</v>
      </c>
      <c r="AH157" s="51" t="s">
        <v>759</v>
      </c>
      <c r="AI157" s="50" t="s">
        <v>759</v>
      </c>
      <c r="AJ157" s="50" t="s">
        <v>759</v>
      </c>
      <c r="AK157" s="50" t="s">
        <v>759</v>
      </c>
      <c r="AL157" s="50" t="s">
        <v>759</v>
      </c>
      <c r="AM157" s="50" t="s">
        <v>759</v>
      </c>
      <c r="AN157" s="50" t="s">
        <v>759</v>
      </c>
      <c r="AO157" s="51" t="s">
        <v>759</v>
      </c>
      <c r="AP157" s="51" t="s">
        <v>759</v>
      </c>
      <c r="AQ157" s="51" t="s">
        <v>759</v>
      </c>
      <c r="AR157" s="24" t="s">
        <v>759</v>
      </c>
      <c r="AS157" s="24" t="s">
        <v>759</v>
      </c>
      <c r="AT157" s="24" t="s">
        <v>759</v>
      </c>
      <c r="AU157" s="53" t="s">
        <v>849</v>
      </c>
      <c r="AV157" s="53" t="s">
        <v>818</v>
      </c>
      <c r="AW157" s="53" t="s">
        <v>850</v>
      </c>
      <c r="AX157" s="55" t="s">
        <v>759</v>
      </c>
      <c r="AY157" s="55" t="s">
        <v>759</v>
      </c>
      <c r="AZ157" s="55" t="s">
        <v>759</v>
      </c>
      <c r="BA157" s="55" t="s">
        <v>759</v>
      </c>
      <c r="BB157" s="55" t="s">
        <v>759</v>
      </c>
      <c r="BC157" s="55" t="s">
        <v>759</v>
      </c>
      <c r="BD157" s="55" t="s">
        <v>759</v>
      </c>
      <c r="BE157" s="54" t="str">
        <f>'PTEA 2020-2023'!A41</f>
        <v>5. Gestión del conocimiento para la Dinamización Ambiental</v>
      </c>
      <c r="BF157" s="54" t="str">
        <f>'PTEA 2020-2023'!B41</f>
        <v>5. Fortalecimiento de los Dinamizadores Ambientales del municipio</v>
      </c>
      <c r="BG157" s="54" t="str">
        <f>'PTEA 2020-2023'!C41</f>
        <v>Fortalecer a los promotores y dinamizadores ambientales del municipio con la implementación de por lo menos una (1) actividad anual de educación ambiental</v>
      </c>
    </row>
    <row r="158" spans="1:59" ht="275.25" customHeight="1" x14ac:dyDescent="0.25">
      <c r="A158" s="12" t="s">
        <v>202</v>
      </c>
      <c r="B158" s="127" t="s">
        <v>93</v>
      </c>
      <c r="C158" s="127" t="s">
        <v>93</v>
      </c>
      <c r="D158" s="127" t="s">
        <v>93</v>
      </c>
      <c r="E158" s="13" t="s">
        <v>89</v>
      </c>
      <c r="F158" s="16" t="s">
        <v>261</v>
      </c>
      <c r="G158" s="16" t="s">
        <v>6</v>
      </c>
      <c r="H158" s="16" t="s">
        <v>7</v>
      </c>
      <c r="I158" s="25" t="s">
        <v>279</v>
      </c>
      <c r="J158" s="44" t="s">
        <v>280</v>
      </c>
      <c r="K158" s="14" t="s">
        <v>104</v>
      </c>
      <c r="L158" s="14" t="s">
        <v>105</v>
      </c>
      <c r="M158" s="14" t="s">
        <v>318</v>
      </c>
      <c r="N158" s="14" t="s">
        <v>92</v>
      </c>
      <c r="O158" s="14" t="s">
        <v>291</v>
      </c>
      <c r="P158" s="17" t="s">
        <v>179</v>
      </c>
      <c r="Q158" s="17" t="s">
        <v>369</v>
      </c>
      <c r="R158" s="17" t="s">
        <v>370</v>
      </c>
      <c r="S158" s="15" t="s">
        <v>39</v>
      </c>
      <c r="T158" s="15" t="s">
        <v>40</v>
      </c>
      <c r="U158" s="15" t="s">
        <v>42</v>
      </c>
      <c r="V158" s="15" t="s">
        <v>402</v>
      </c>
      <c r="W158" s="40" t="s">
        <v>93</v>
      </c>
      <c r="X158" s="40" t="s">
        <v>93</v>
      </c>
      <c r="Y158" s="40" t="s">
        <v>93</v>
      </c>
      <c r="Z158" s="55" t="s">
        <v>93</v>
      </c>
      <c r="AA158" s="55" t="s">
        <v>93</v>
      </c>
      <c r="AB158" s="55" t="s">
        <v>93</v>
      </c>
      <c r="AC158" s="51" t="s">
        <v>759</v>
      </c>
      <c r="AD158" s="51" t="s">
        <v>759</v>
      </c>
      <c r="AE158" s="51" t="s">
        <v>759</v>
      </c>
      <c r="AF158" s="51" t="s">
        <v>759</v>
      </c>
      <c r="AG158" s="51" t="s">
        <v>759</v>
      </c>
      <c r="AH158" s="51" t="s">
        <v>759</v>
      </c>
      <c r="AI158" s="50" t="s">
        <v>760</v>
      </c>
      <c r="AJ158" s="50" t="s">
        <v>761</v>
      </c>
      <c r="AK158" s="50" t="s">
        <v>773</v>
      </c>
      <c r="AL158" s="50" t="s">
        <v>759</v>
      </c>
      <c r="AM158" s="50" t="s">
        <v>759</v>
      </c>
      <c r="AN158" s="50" t="s">
        <v>759</v>
      </c>
      <c r="AO158" s="51" t="s">
        <v>759</v>
      </c>
      <c r="AP158" s="51" t="s">
        <v>759</v>
      </c>
      <c r="AQ158" s="51" t="s">
        <v>759</v>
      </c>
      <c r="AR158" s="24" t="s">
        <v>759</v>
      </c>
      <c r="AS158" s="24" t="s">
        <v>759</v>
      </c>
      <c r="AT158" s="24" t="s">
        <v>759</v>
      </c>
      <c r="AU158" s="53" t="s">
        <v>764</v>
      </c>
      <c r="AV158" s="53" t="s">
        <v>765</v>
      </c>
      <c r="AW158" s="53" t="s">
        <v>774</v>
      </c>
      <c r="AX158" s="55" t="s">
        <v>759</v>
      </c>
      <c r="AY158" s="55" t="s">
        <v>759</v>
      </c>
      <c r="AZ158" s="55" t="s">
        <v>759</v>
      </c>
      <c r="BA158" s="55" t="s">
        <v>759</v>
      </c>
      <c r="BB158" s="55" t="s">
        <v>759</v>
      </c>
      <c r="BC158" s="55" t="s">
        <v>759</v>
      </c>
      <c r="BD158" s="55" t="s">
        <v>759</v>
      </c>
      <c r="BE158" s="54" t="str">
        <f>'PTEA 2020-2023'!A7</f>
        <v xml:space="preserve"> 1. Educación Ambiental para la adopción de la gestión integral de los residuos solidos entre los Sanantoniunos</v>
      </c>
      <c r="BF158" s="54" t="str">
        <f>'PTEA 2020-2023'!B7</f>
        <v>2. Comunidad empoderada en la Gestión Integral de los residuos sólidos aprovechables.</v>
      </c>
      <c r="BG158" s="54" t="str">
        <f>'PTEA 2020-2023'!C7</f>
        <v>Desarrollar por lo menos un (1) taller anual, de aprovechamiento de residuos sólidos para elaborar arte ambiental con la comunidad.</v>
      </c>
    </row>
    <row r="159" spans="1:59" ht="275.25" customHeight="1" x14ac:dyDescent="0.25">
      <c r="A159" s="12" t="s">
        <v>202</v>
      </c>
      <c r="B159" s="127" t="s">
        <v>93</v>
      </c>
      <c r="C159" s="127" t="s">
        <v>93</v>
      </c>
      <c r="D159" s="127" t="s">
        <v>93</v>
      </c>
      <c r="E159" s="13" t="s">
        <v>89</v>
      </c>
      <c r="F159" s="16" t="s">
        <v>261</v>
      </c>
      <c r="G159" s="16" t="s">
        <v>6</v>
      </c>
      <c r="H159" s="16" t="s">
        <v>7</v>
      </c>
      <c r="I159" s="25" t="s">
        <v>279</v>
      </c>
      <c r="J159" s="44" t="s">
        <v>280</v>
      </c>
      <c r="K159" s="14" t="s">
        <v>104</v>
      </c>
      <c r="L159" s="14" t="s">
        <v>105</v>
      </c>
      <c r="M159" s="14" t="s">
        <v>318</v>
      </c>
      <c r="N159" s="14" t="s">
        <v>92</v>
      </c>
      <c r="O159" s="14" t="s">
        <v>291</v>
      </c>
      <c r="P159" s="17" t="s">
        <v>179</v>
      </c>
      <c r="Q159" s="17" t="s">
        <v>369</v>
      </c>
      <c r="R159" s="17" t="s">
        <v>370</v>
      </c>
      <c r="S159" s="15" t="s">
        <v>39</v>
      </c>
      <c r="T159" s="15" t="s">
        <v>40</v>
      </c>
      <c r="U159" s="15" t="s">
        <v>42</v>
      </c>
      <c r="V159" s="15" t="s">
        <v>402</v>
      </c>
      <c r="W159" s="40" t="s">
        <v>93</v>
      </c>
      <c r="X159" s="40" t="s">
        <v>93</v>
      </c>
      <c r="Y159" s="40" t="s">
        <v>93</v>
      </c>
      <c r="Z159" s="55" t="s">
        <v>855</v>
      </c>
      <c r="AA159" s="55" t="s">
        <v>856</v>
      </c>
      <c r="AB159" s="55" t="s">
        <v>857</v>
      </c>
      <c r="AC159" s="51" t="s">
        <v>814</v>
      </c>
      <c r="AD159" s="51" t="s">
        <v>815</v>
      </c>
      <c r="AE159" s="51" t="s">
        <v>826</v>
      </c>
      <c r="AF159" s="51" t="s">
        <v>759</v>
      </c>
      <c r="AG159" s="51" t="s">
        <v>759</v>
      </c>
      <c r="AH159" s="51" t="s">
        <v>759</v>
      </c>
      <c r="AI159" s="50" t="s">
        <v>759</v>
      </c>
      <c r="AJ159" s="50" t="s">
        <v>759</v>
      </c>
      <c r="AK159" s="50" t="s">
        <v>759</v>
      </c>
      <c r="AL159" s="50" t="s">
        <v>759</v>
      </c>
      <c r="AM159" s="50" t="s">
        <v>759</v>
      </c>
      <c r="AN159" s="50" t="s">
        <v>759</v>
      </c>
      <c r="AO159" s="51" t="s">
        <v>759</v>
      </c>
      <c r="AP159" s="51" t="s">
        <v>759</v>
      </c>
      <c r="AQ159" s="51" t="s">
        <v>759</v>
      </c>
      <c r="AR159" s="24" t="s">
        <v>759</v>
      </c>
      <c r="AS159" s="24" t="s">
        <v>759</v>
      </c>
      <c r="AT159" s="24" t="s">
        <v>759</v>
      </c>
      <c r="AU159" s="53" t="s">
        <v>775</v>
      </c>
      <c r="AV159" s="53" t="s">
        <v>776</v>
      </c>
      <c r="AW159" s="53" t="s">
        <v>848</v>
      </c>
      <c r="AX159" s="55" t="s">
        <v>759</v>
      </c>
      <c r="AY159" s="55" t="s">
        <v>759</v>
      </c>
      <c r="AZ159" s="55" t="s">
        <v>759</v>
      </c>
      <c r="BA159" s="55" t="s">
        <v>759</v>
      </c>
      <c r="BB159" s="55" t="s">
        <v>759</v>
      </c>
      <c r="BC159" s="55" t="s">
        <v>759</v>
      </c>
      <c r="BD159" s="55" t="s">
        <v>759</v>
      </c>
      <c r="BE159" s="54" t="str">
        <f>'PTEA 2020-2023'!A40</f>
        <v>5. Gestión del conocimiento para la Dinamización Ambiental</v>
      </c>
      <c r="BF159" s="54" t="str">
        <f>'PTEA 2020-2023'!B40</f>
        <v>4. San Antonio del Tequendama conmemora días del Calendario Ambiental</v>
      </c>
      <c r="BG159" s="54" t="str">
        <f>'PTEA 2020-2023'!C40</f>
        <v>Realizar como mínimo tres (3) actos anuales de celebración de días del calendario ambiental.</v>
      </c>
    </row>
    <row r="160" spans="1:59" ht="275.25" customHeight="1" x14ac:dyDescent="0.25">
      <c r="A160" s="12" t="s">
        <v>202</v>
      </c>
      <c r="B160" s="127" t="s">
        <v>93</v>
      </c>
      <c r="C160" s="127" t="s">
        <v>93</v>
      </c>
      <c r="D160" s="127" t="s">
        <v>93</v>
      </c>
      <c r="E160" s="13" t="s">
        <v>89</v>
      </c>
      <c r="F160" s="16" t="s">
        <v>261</v>
      </c>
      <c r="G160" s="16" t="s">
        <v>6</v>
      </c>
      <c r="H160" s="16" t="s">
        <v>7</v>
      </c>
      <c r="I160" s="25" t="s">
        <v>279</v>
      </c>
      <c r="J160" s="44" t="s">
        <v>280</v>
      </c>
      <c r="K160" s="14" t="s">
        <v>104</v>
      </c>
      <c r="L160" s="14" t="s">
        <v>105</v>
      </c>
      <c r="M160" s="14" t="s">
        <v>318</v>
      </c>
      <c r="N160" s="14" t="s">
        <v>92</v>
      </c>
      <c r="O160" s="14" t="s">
        <v>291</v>
      </c>
      <c r="P160" s="17" t="s">
        <v>179</v>
      </c>
      <c r="Q160" s="17" t="s">
        <v>369</v>
      </c>
      <c r="R160" s="17" t="s">
        <v>370</v>
      </c>
      <c r="S160" s="15" t="s">
        <v>39</v>
      </c>
      <c r="T160" s="15" t="s">
        <v>40</v>
      </c>
      <c r="U160" s="15" t="s">
        <v>42</v>
      </c>
      <c r="V160" s="15" t="s">
        <v>402</v>
      </c>
      <c r="W160" s="40" t="s">
        <v>93</v>
      </c>
      <c r="X160" s="40" t="s">
        <v>93</v>
      </c>
      <c r="Y160" s="40" t="s">
        <v>93</v>
      </c>
      <c r="Z160" s="55" t="s">
        <v>93</v>
      </c>
      <c r="AA160" s="55" t="s">
        <v>93</v>
      </c>
      <c r="AB160" s="55" t="s">
        <v>93</v>
      </c>
      <c r="AC160" s="51" t="s">
        <v>759</v>
      </c>
      <c r="AD160" s="51" t="s">
        <v>759</v>
      </c>
      <c r="AE160" s="51" t="s">
        <v>759</v>
      </c>
      <c r="AF160" s="51" t="s">
        <v>759</v>
      </c>
      <c r="AG160" s="51" t="s">
        <v>759</v>
      </c>
      <c r="AH160" s="51" t="s">
        <v>759</v>
      </c>
      <c r="AI160" s="50" t="s">
        <v>759</v>
      </c>
      <c r="AJ160" s="50" t="s">
        <v>759</v>
      </c>
      <c r="AK160" s="50" t="s">
        <v>759</v>
      </c>
      <c r="AL160" s="50" t="s">
        <v>759</v>
      </c>
      <c r="AM160" s="50" t="s">
        <v>759</v>
      </c>
      <c r="AN160" s="50" t="s">
        <v>759</v>
      </c>
      <c r="AO160" s="51" t="s">
        <v>759</v>
      </c>
      <c r="AP160" s="51" t="s">
        <v>759</v>
      </c>
      <c r="AQ160" s="51" t="s">
        <v>759</v>
      </c>
      <c r="AR160" s="24" t="s">
        <v>842</v>
      </c>
      <c r="AS160" s="24" t="s">
        <v>843</v>
      </c>
      <c r="AT160" s="24" t="s">
        <v>852</v>
      </c>
      <c r="AU160" s="53" t="s">
        <v>817</v>
      </c>
      <c r="AV160" s="53" t="s">
        <v>818</v>
      </c>
      <c r="AW160" s="53" t="s">
        <v>851</v>
      </c>
      <c r="AX160" s="55" t="s">
        <v>759</v>
      </c>
      <c r="AY160" s="55" t="s">
        <v>759</v>
      </c>
      <c r="AZ160" s="55" t="s">
        <v>759</v>
      </c>
      <c r="BA160" s="55" t="s">
        <v>759</v>
      </c>
      <c r="BB160" s="55" t="s">
        <v>759</v>
      </c>
      <c r="BC160" s="55" t="s">
        <v>759</v>
      </c>
      <c r="BD160" s="55" t="s">
        <v>759</v>
      </c>
      <c r="BE160" s="54" t="str">
        <f>'PTEA 2020-2023'!A46</f>
        <v>5. Gestión del conocimiento para la Dinamización Ambiental</v>
      </c>
      <c r="BF160" s="54" t="str">
        <f>'PTEA 2020-2023'!B46</f>
        <v>7. Comunicación y Divulgación de experiencias exitosas en educación e innovación ambiental</v>
      </c>
      <c r="BG160"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161" spans="1:59" s="1" customFormat="1" ht="409.5" customHeight="1" x14ac:dyDescent="0.25">
      <c r="A161" s="12" t="s">
        <v>202</v>
      </c>
      <c r="B161" s="129" t="s">
        <v>1286</v>
      </c>
      <c r="C161" s="129" t="s">
        <v>1287</v>
      </c>
      <c r="D161" s="130" t="s">
        <v>1288</v>
      </c>
      <c r="E161" s="13" t="s">
        <v>236</v>
      </c>
      <c r="F161" s="25" t="s">
        <v>222</v>
      </c>
      <c r="G161" s="25" t="s">
        <v>6</v>
      </c>
      <c r="H161" s="25" t="s">
        <v>8</v>
      </c>
      <c r="I161" s="25" t="s">
        <v>240</v>
      </c>
      <c r="J161" s="25" t="s">
        <v>237</v>
      </c>
      <c r="K161" s="14" t="s">
        <v>106</v>
      </c>
      <c r="L161" s="14" t="s">
        <v>170</v>
      </c>
      <c r="M161" s="14" t="s">
        <v>332</v>
      </c>
      <c r="N161" s="14" t="s">
        <v>92</v>
      </c>
      <c r="O161" s="14" t="s">
        <v>333</v>
      </c>
      <c r="P161" s="17" t="s">
        <v>194</v>
      </c>
      <c r="Q161" s="17" t="s">
        <v>384</v>
      </c>
      <c r="R161" s="17" t="s">
        <v>386</v>
      </c>
      <c r="S161" s="15" t="s">
        <v>45</v>
      </c>
      <c r="T161" s="15" t="s">
        <v>46</v>
      </c>
      <c r="U161" s="15" t="s">
        <v>51</v>
      </c>
      <c r="V161" s="15" t="s">
        <v>408</v>
      </c>
      <c r="W161" s="40" t="s">
        <v>467</v>
      </c>
      <c r="X161" s="40" t="s">
        <v>468</v>
      </c>
      <c r="Y161" s="40" t="s">
        <v>527</v>
      </c>
      <c r="Z161" s="55" t="s">
        <v>855</v>
      </c>
      <c r="AA161" s="55" t="s">
        <v>858</v>
      </c>
      <c r="AB161" s="55" t="s">
        <v>859</v>
      </c>
      <c r="AC161" s="51" t="s">
        <v>814</v>
      </c>
      <c r="AD161" s="51" t="s">
        <v>846</v>
      </c>
      <c r="AE161" s="51" t="s">
        <v>847</v>
      </c>
      <c r="AF161" s="51" t="s">
        <v>759</v>
      </c>
      <c r="AG161" s="51" t="s">
        <v>759</v>
      </c>
      <c r="AH161" s="51" t="s">
        <v>759</v>
      </c>
      <c r="AI161" s="50" t="s">
        <v>759</v>
      </c>
      <c r="AJ161" s="50" t="s">
        <v>759</v>
      </c>
      <c r="AK161" s="50" t="s">
        <v>759</v>
      </c>
      <c r="AL161" s="50" t="s">
        <v>759</v>
      </c>
      <c r="AM161" s="50" t="s">
        <v>759</v>
      </c>
      <c r="AN161" s="50" t="s">
        <v>759</v>
      </c>
      <c r="AO161" s="51" t="s">
        <v>759</v>
      </c>
      <c r="AP161" s="51" t="s">
        <v>759</v>
      </c>
      <c r="AQ161" s="51" t="s">
        <v>759</v>
      </c>
      <c r="AR161" s="24" t="s">
        <v>759</v>
      </c>
      <c r="AS161" s="24" t="s">
        <v>759</v>
      </c>
      <c r="AT161" s="24" t="s">
        <v>759</v>
      </c>
      <c r="AU161" s="53" t="s">
        <v>759</v>
      </c>
      <c r="AV161" s="53" t="s">
        <v>759</v>
      </c>
      <c r="AW161" s="53" t="s">
        <v>759</v>
      </c>
      <c r="AX161" s="55" t="s">
        <v>759</v>
      </c>
      <c r="AY161" s="55" t="s">
        <v>759</v>
      </c>
      <c r="AZ161" s="55" t="s">
        <v>759</v>
      </c>
      <c r="BA161" s="55" t="s">
        <v>759</v>
      </c>
      <c r="BB161" s="55" t="s">
        <v>759</v>
      </c>
      <c r="BC161" s="55" t="s">
        <v>759</v>
      </c>
      <c r="BD161" s="55" t="s">
        <v>759</v>
      </c>
      <c r="BE161" s="54" t="str">
        <f>'PTEA 2020-2023'!A37</f>
        <v>5. Gestión del conocimiento para la Dinamización Ambiental</v>
      </c>
      <c r="BF161" s="54" t="str">
        <f>'PTEA 2020-2023'!B37</f>
        <v>3. Comunidad Sanantoniuna promoviendo el Turismo Ambiental</v>
      </c>
      <c r="BG161" s="54" t="str">
        <f>'PTEA 2020-2023'!C37</f>
        <v>Realizar como mínimo dos (2) recorridos de reconocimiento e identificación de senderos o rutas ecológicas del municipio.</v>
      </c>
    </row>
    <row r="162" spans="1:59" customFormat="1" ht="341.25" customHeight="1" x14ac:dyDescent="0.25">
      <c r="A162" s="12" t="s">
        <v>202</v>
      </c>
      <c r="B162" s="129" t="s">
        <v>1286</v>
      </c>
      <c r="C162" s="129" t="s">
        <v>1287</v>
      </c>
      <c r="D162" s="130" t="s">
        <v>1288</v>
      </c>
      <c r="E162" s="13" t="s">
        <v>236</v>
      </c>
      <c r="F162" s="25" t="s">
        <v>222</v>
      </c>
      <c r="G162" s="25" t="s">
        <v>6</v>
      </c>
      <c r="H162" s="25" t="s">
        <v>8</v>
      </c>
      <c r="I162" s="25" t="s">
        <v>240</v>
      </c>
      <c r="J162" s="25" t="s">
        <v>237</v>
      </c>
      <c r="K162" s="14" t="s">
        <v>106</v>
      </c>
      <c r="L162" s="14" t="s">
        <v>170</v>
      </c>
      <c r="M162" s="14" t="s">
        <v>332</v>
      </c>
      <c r="N162" s="14" t="s">
        <v>92</v>
      </c>
      <c r="O162" s="14" t="s">
        <v>333</v>
      </c>
      <c r="P162" s="17" t="s">
        <v>194</v>
      </c>
      <c r="Q162" s="17" t="s">
        <v>384</v>
      </c>
      <c r="R162" s="17" t="s">
        <v>386</v>
      </c>
      <c r="S162" s="15" t="s">
        <v>45</v>
      </c>
      <c r="T162" s="15" t="s">
        <v>46</v>
      </c>
      <c r="U162" s="15" t="s">
        <v>51</v>
      </c>
      <c r="V162" s="15" t="s">
        <v>408</v>
      </c>
      <c r="W162" s="40" t="s">
        <v>507</v>
      </c>
      <c r="X162" s="40" t="s">
        <v>508</v>
      </c>
      <c r="Y162" s="40" t="s">
        <v>509</v>
      </c>
      <c r="Z162" s="55" t="s">
        <v>887</v>
      </c>
      <c r="AA162" s="55" t="s">
        <v>890</v>
      </c>
      <c r="AB162" s="55" t="s">
        <v>891</v>
      </c>
      <c r="AC162" s="51" t="s">
        <v>814</v>
      </c>
      <c r="AD162" s="51" t="s">
        <v>846</v>
      </c>
      <c r="AE162" s="51" t="s">
        <v>847</v>
      </c>
      <c r="AF162" s="51" t="s">
        <v>759</v>
      </c>
      <c r="AG162" s="51" t="s">
        <v>759</v>
      </c>
      <c r="AH162" s="51" t="s">
        <v>759</v>
      </c>
      <c r="AI162" s="50" t="s">
        <v>759</v>
      </c>
      <c r="AJ162" s="50" t="s">
        <v>759</v>
      </c>
      <c r="AK162" s="50" t="s">
        <v>759</v>
      </c>
      <c r="AL162" s="50" t="s">
        <v>759</v>
      </c>
      <c r="AM162" s="50" t="s">
        <v>759</v>
      </c>
      <c r="AN162" s="50" t="s">
        <v>759</v>
      </c>
      <c r="AO162" s="51" t="s">
        <v>759</v>
      </c>
      <c r="AP162" s="51" t="s">
        <v>759</v>
      </c>
      <c r="AQ162" s="51" t="s">
        <v>759</v>
      </c>
      <c r="AR162" s="24" t="s">
        <v>759</v>
      </c>
      <c r="AS162" s="24" t="s">
        <v>759</v>
      </c>
      <c r="AT162" s="24" t="s">
        <v>759</v>
      </c>
      <c r="AU162" s="53" t="s">
        <v>759</v>
      </c>
      <c r="AV162" s="53" t="s">
        <v>759</v>
      </c>
      <c r="AW162" s="53" t="s">
        <v>759</v>
      </c>
      <c r="AX162" s="55" t="s">
        <v>759</v>
      </c>
      <c r="AY162" s="55" t="s">
        <v>759</v>
      </c>
      <c r="AZ162" s="55" t="s">
        <v>759</v>
      </c>
      <c r="BA162" s="55" t="s">
        <v>759</v>
      </c>
      <c r="BB162" s="55" t="s">
        <v>759</v>
      </c>
      <c r="BC162" s="55" t="s">
        <v>759</v>
      </c>
      <c r="BD162" s="55" t="s">
        <v>759</v>
      </c>
      <c r="BE162" s="54" t="str">
        <f>'PTEA 2020-2023'!A38</f>
        <v>5. Gestión del conocimiento para la Dinamización Ambiental</v>
      </c>
      <c r="BF162" s="54" t="str">
        <f>'PTEA 2020-2023'!B38</f>
        <v>3. Comunidad Sanantoniuna promoviendo el Turismo Ambiental</v>
      </c>
      <c r="BG162" s="54" t="str">
        <f>'PTEA 2020-2023'!C38</f>
        <v xml:space="preserve">Realizar como mínimo una (1) jornada de capacitación y sensibilización anual en prácticas de Turismo sostenible. </v>
      </c>
    </row>
    <row r="163" spans="1:59" customFormat="1" ht="341.25" customHeight="1" x14ac:dyDescent="0.25">
      <c r="A163" s="12" t="s">
        <v>202</v>
      </c>
      <c r="B163" s="129" t="s">
        <v>1286</v>
      </c>
      <c r="C163" s="129" t="s">
        <v>1287</v>
      </c>
      <c r="D163" s="130" t="s">
        <v>1288</v>
      </c>
      <c r="E163" s="13" t="s">
        <v>236</v>
      </c>
      <c r="F163" s="25" t="s">
        <v>222</v>
      </c>
      <c r="G163" s="25" t="s">
        <v>6</v>
      </c>
      <c r="H163" s="25" t="s">
        <v>8</v>
      </c>
      <c r="I163" s="25" t="s">
        <v>240</v>
      </c>
      <c r="J163" s="25" t="s">
        <v>237</v>
      </c>
      <c r="K163" s="14" t="s">
        <v>106</v>
      </c>
      <c r="L163" s="14" t="s">
        <v>170</v>
      </c>
      <c r="M163" s="14" t="s">
        <v>332</v>
      </c>
      <c r="N163" s="14" t="s">
        <v>92</v>
      </c>
      <c r="O163" s="14" t="s">
        <v>333</v>
      </c>
      <c r="P163" s="17" t="s">
        <v>194</v>
      </c>
      <c r="Q163" s="17" t="s">
        <v>384</v>
      </c>
      <c r="R163" s="17" t="s">
        <v>386</v>
      </c>
      <c r="S163" s="15" t="s">
        <v>45</v>
      </c>
      <c r="T163" s="15" t="s">
        <v>46</v>
      </c>
      <c r="U163" s="15" t="s">
        <v>51</v>
      </c>
      <c r="V163" s="15" t="s">
        <v>408</v>
      </c>
      <c r="W163" s="40" t="s">
        <v>507</v>
      </c>
      <c r="X163" s="40" t="s">
        <v>508</v>
      </c>
      <c r="Y163" s="40" t="s">
        <v>509</v>
      </c>
      <c r="Z163" s="55" t="s">
        <v>855</v>
      </c>
      <c r="AA163" s="55" t="s">
        <v>858</v>
      </c>
      <c r="AB163" s="55" t="s">
        <v>859</v>
      </c>
      <c r="AC163" s="51" t="s">
        <v>759</v>
      </c>
      <c r="AD163" s="51" t="s">
        <v>759</v>
      </c>
      <c r="AE163" s="51" t="s">
        <v>759</v>
      </c>
      <c r="AF163" s="51" t="s">
        <v>759</v>
      </c>
      <c r="AG163" s="51" t="s">
        <v>759</v>
      </c>
      <c r="AH163" s="51" t="s">
        <v>759</v>
      </c>
      <c r="AI163" s="50" t="s">
        <v>759</v>
      </c>
      <c r="AJ163" s="50" t="s">
        <v>759</v>
      </c>
      <c r="AK163" s="50" t="s">
        <v>759</v>
      </c>
      <c r="AL163" s="50" t="s">
        <v>759</v>
      </c>
      <c r="AM163" s="50" t="s">
        <v>759</v>
      </c>
      <c r="AN163" s="50" t="s">
        <v>759</v>
      </c>
      <c r="AO163" s="51" t="s">
        <v>759</v>
      </c>
      <c r="AP163" s="51" t="s">
        <v>759</v>
      </c>
      <c r="AQ163" s="51" t="s">
        <v>759</v>
      </c>
      <c r="AR163" s="24" t="s">
        <v>759</v>
      </c>
      <c r="AS163" s="24" t="s">
        <v>759</v>
      </c>
      <c r="AT163" s="24" t="s">
        <v>759</v>
      </c>
      <c r="AU163" s="53" t="s">
        <v>759</v>
      </c>
      <c r="AV163" s="53" t="s">
        <v>759</v>
      </c>
      <c r="AW163" s="53" t="s">
        <v>759</v>
      </c>
      <c r="AX163" s="55" t="s">
        <v>759</v>
      </c>
      <c r="AY163" s="55" t="s">
        <v>759</v>
      </c>
      <c r="AZ163" s="55" t="s">
        <v>759</v>
      </c>
      <c r="BA163" s="55" t="s">
        <v>759</v>
      </c>
      <c r="BB163" s="55" t="s">
        <v>759</v>
      </c>
      <c r="BC163" s="55" t="s">
        <v>759</v>
      </c>
      <c r="BD163" s="55" t="s">
        <v>759</v>
      </c>
      <c r="BE163" s="54" t="str">
        <f>'PTEA 2020-2023'!A39</f>
        <v>5. Gestión del conocimiento para la Dinamización Ambiental</v>
      </c>
      <c r="BF163" s="54" t="str">
        <f>'PTEA 2020-2023'!B39</f>
        <v>3. Comunidad Sanantoniuna promoviendo el Turismo Ambiental</v>
      </c>
      <c r="BG163" s="54" t="str">
        <f>'PTEA 2020-2023'!C39</f>
        <v>Realizar  por lo menos un  (1) recorrido anual de caminos reales del municipio</v>
      </c>
    </row>
    <row r="164" spans="1:59" customFormat="1" ht="341.25" customHeight="1" x14ac:dyDescent="0.25">
      <c r="A164" s="12" t="s">
        <v>202</v>
      </c>
      <c r="B164" s="129" t="s">
        <v>1286</v>
      </c>
      <c r="C164" s="129" t="s">
        <v>1287</v>
      </c>
      <c r="D164" s="130" t="s">
        <v>1288</v>
      </c>
      <c r="E164" s="13" t="s">
        <v>236</v>
      </c>
      <c r="F164" s="25" t="s">
        <v>222</v>
      </c>
      <c r="G164" s="25" t="s">
        <v>6</v>
      </c>
      <c r="H164" s="25" t="s">
        <v>8</v>
      </c>
      <c r="I164" s="25" t="s">
        <v>240</v>
      </c>
      <c r="J164" s="25" t="s">
        <v>237</v>
      </c>
      <c r="K164" s="14" t="s">
        <v>106</v>
      </c>
      <c r="L164" s="14" t="s">
        <v>170</v>
      </c>
      <c r="M164" s="14" t="s">
        <v>332</v>
      </c>
      <c r="N164" s="14" t="s">
        <v>92</v>
      </c>
      <c r="O164" s="14" t="s">
        <v>333</v>
      </c>
      <c r="P164" s="17" t="s">
        <v>194</v>
      </c>
      <c r="Q164" s="17" t="s">
        <v>384</v>
      </c>
      <c r="R164" s="17" t="s">
        <v>386</v>
      </c>
      <c r="S164" s="15" t="s">
        <v>45</v>
      </c>
      <c r="T164" s="15" t="s">
        <v>46</v>
      </c>
      <c r="U164" s="15" t="s">
        <v>51</v>
      </c>
      <c r="V164" s="15" t="s">
        <v>408</v>
      </c>
      <c r="W164" s="40" t="s">
        <v>510</v>
      </c>
      <c r="X164" s="40" t="s">
        <v>511</v>
      </c>
      <c r="Y164" s="40" t="s">
        <v>512</v>
      </c>
      <c r="Z164" s="55" t="s">
        <v>868</v>
      </c>
      <c r="AA164" s="55" t="s">
        <v>877</v>
      </c>
      <c r="AB164" s="55" t="s">
        <v>879</v>
      </c>
      <c r="AC164" s="51" t="s">
        <v>759</v>
      </c>
      <c r="AD164" s="51" t="s">
        <v>759</v>
      </c>
      <c r="AE164" s="51" t="s">
        <v>759</v>
      </c>
      <c r="AF164" s="51" t="s">
        <v>759</v>
      </c>
      <c r="AG164" s="51" t="s">
        <v>759</v>
      </c>
      <c r="AH164" s="51" t="s">
        <v>759</v>
      </c>
      <c r="AI164" s="50" t="s">
        <v>759</v>
      </c>
      <c r="AJ164" s="50" t="s">
        <v>759</v>
      </c>
      <c r="AK164" s="50" t="s">
        <v>759</v>
      </c>
      <c r="AL164" s="50" t="s">
        <v>759</v>
      </c>
      <c r="AM164" s="50" t="s">
        <v>759</v>
      </c>
      <c r="AN164" s="50" t="s">
        <v>759</v>
      </c>
      <c r="AO164" s="51" t="s">
        <v>759</v>
      </c>
      <c r="AP164" s="51" t="s">
        <v>759</v>
      </c>
      <c r="AQ164" s="51" t="s">
        <v>759</v>
      </c>
      <c r="AR164" s="24" t="s">
        <v>780</v>
      </c>
      <c r="AS164" s="24" t="s">
        <v>830</v>
      </c>
      <c r="AT164" s="24" t="s">
        <v>853</v>
      </c>
      <c r="AU164" s="53" t="s">
        <v>759</v>
      </c>
      <c r="AV164" s="53" t="s">
        <v>759</v>
      </c>
      <c r="AW164" s="53" t="s">
        <v>759</v>
      </c>
      <c r="AX164" s="55" t="s">
        <v>759</v>
      </c>
      <c r="AY164" s="55" t="s">
        <v>759</v>
      </c>
      <c r="AZ164" s="55" t="s">
        <v>759</v>
      </c>
      <c r="BA164" s="55" t="s">
        <v>759</v>
      </c>
      <c r="BB164" s="55" t="s">
        <v>759</v>
      </c>
      <c r="BC164" s="55" t="s">
        <v>759</v>
      </c>
      <c r="BD164" s="55" t="s">
        <v>759</v>
      </c>
      <c r="BE164" s="54" t="str">
        <f>'PTEA 2020-2023'!A47</f>
        <v>5. Gestión del conocimiento para la Dinamización Ambiental</v>
      </c>
      <c r="BF164" s="54" t="str">
        <f>'PTEA 2020-2023'!B47</f>
        <v>8. Gobernanza corredor Ecológico, difusión y apropiación</v>
      </c>
      <c r="BG164" s="54" t="str">
        <f>'PTEA 2020-2023'!C47</f>
        <v>Capacitar y/o sensibilizar a por lo menos (100) actores sociales de las unidades territoriales para que reconozcan la importancia del corredor ecológico y sus áreas protegidas.</v>
      </c>
    </row>
    <row r="165" spans="1:59" s="1" customFormat="1" ht="409.5" customHeight="1" x14ac:dyDescent="0.25">
      <c r="A165" s="12" t="s">
        <v>202</v>
      </c>
      <c r="B165" s="129" t="s">
        <v>1286</v>
      </c>
      <c r="C165" s="129" t="s">
        <v>1287</v>
      </c>
      <c r="D165" s="130" t="s">
        <v>1288</v>
      </c>
      <c r="E165" s="13" t="s">
        <v>236</v>
      </c>
      <c r="F165" s="25" t="s">
        <v>222</v>
      </c>
      <c r="G165" s="25" t="s">
        <v>6</v>
      </c>
      <c r="H165" s="25" t="s">
        <v>8</v>
      </c>
      <c r="I165" s="25" t="s">
        <v>240</v>
      </c>
      <c r="J165" s="25" t="s">
        <v>237</v>
      </c>
      <c r="K165" s="14" t="s">
        <v>106</v>
      </c>
      <c r="L165" s="14" t="s">
        <v>170</v>
      </c>
      <c r="M165" s="14" t="s">
        <v>332</v>
      </c>
      <c r="N165" s="14" t="s">
        <v>92</v>
      </c>
      <c r="O165" s="14" t="s">
        <v>333</v>
      </c>
      <c r="P165" s="17" t="s">
        <v>194</v>
      </c>
      <c r="Q165" s="17" t="s">
        <v>384</v>
      </c>
      <c r="R165" s="17" t="s">
        <v>386</v>
      </c>
      <c r="S165" s="15" t="s">
        <v>45</v>
      </c>
      <c r="T165" s="15" t="s">
        <v>46</v>
      </c>
      <c r="U165" s="15" t="s">
        <v>51</v>
      </c>
      <c r="V165" s="15" t="s">
        <v>408</v>
      </c>
      <c r="W165" s="40" t="s">
        <v>467</v>
      </c>
      <c r="X165" s="40" t="s">
        <v>468</v>
      </c>
      <c r="Y165" s="40" t="s">
        <v>470</v>
      </c>
      <c r="Z165" s="55" t="s">
        <v>887</v>
      </c>
      <c r="AA165" s="55" t="s">
        <v>890</v>
      </c>
      <c r="AB165" s="55" t="s">
        <v>891</v>
      </c>
      <c r="AC165" s="51" t="s">
        <v>759</v>
      </c>
      <c r="AD165" s="51" t="s">
        <v>759</v>
      </c>
      <c r="AE165" s="51" t="s">
        <v>759</v>
      </c>
      <c r="AF165" s="51" t="s">
        <v>759</v>
      </c>
      <c r="AG165" s="51" t="s">
        <v>759</v>
      </c>
      <c r="AH165" s="51" t="s">
        <v>759</v>
      </c>
      <c r="AI165" s="50" t="s">
        <v>759</v>
      </c>
      <c r="AJ165" s="50" t="s">
        <v>759</v>
      </c>
      <c r="AK165" s="50" t="s">
        <v>759</v>
      </c>
      <c r="AL165" s="50" t="s">
        <v>759</v>
      </c>
      <c r="AM165" s="50" t="s">
        <v>759</v>
      </c>
      <c r="AN165" s="50" t="s">
        <v>759</v>
      </c>
      <c r="AO165" s="51" t="s">
        <v>759</v>
      </c>
      <c r="AP165" s="51" t="s">
        <v>759</v>
      </c>
      <c r="AQ165" s="51" t="s">
        <v>759</v>
      </c>
      <c r="AR165" s="24" t="s">
        <v>759</v>
      </c>
      <c r="AS165" s="24" t="s">
        <v>759</v>
      </c>
      <c r="AT165" s="24" t="s">
        <v>759</v>
      </c>
      <c r="AU165" s="53" t="s">
        <v>759</v>
      </c>
      <c r="AV165" s="53" t="s">
        <v>759</v>
      </c>
      <c r="AW165" s="53" t="s">
        <v>759</v>
      </c>
      <c r="AX165" s="55" t="s">
        <v>759</v>
      </c>
      <c r="AY165" s="55" t="s">
        <v>759</v>
      </c>
      <c r="AZ165" s="55" t="s">
        <v>759</v>
      </c>
      <c r="BA165" s="55" t="s">
        <v>759</v>
      </c>
      <c r="BB165" s="55" t="s">
        <v>759</v>
      </c>
      <c r="BC165" s="55" t="s">
        <v>759</v>
      </c>
      <c r="BD165" s="55" t="s">
        <v>759</v>
      </c>
      <c r="BE165" s="54" t="s">
        <v>759</v>
      </c>
      <c r="BF165" s="54" t="s">
        <v>759</v>
      </c>
      <c r="BG165" s="54" t="s">
        <v>759</v>
      </c>
    </row>
    <row r="166" spans="1:59" s="1" customFormat="1" ht="409.5" customHeight="1" x14ac:dyDescent="0.25">
      <c r="A166" s="12" t="s">
        <v>202</v>
      </c>
      <c r="B166" s="129" t="s">
        <v>1286</v>
      </c>
      <c r="C166" s="129" t="s">
        <v>1287</v>
      </c>
      <c r="D166" s="130" t="s">
        <v>1288</v>
      </c>
      <c r="E166" s="13" t="s">
        <v>236</v>
      </c>
      <c r="F166" s="25" t="s">
        <v>222</v>
      </c>
      <c r="G166" s="25" t="s">
        <v>6</v>
      </c>
      <c r="H166" s="25" t="s">
        <v>8</v>
      </c>
      <c r="I166" s="25" t="s">
        <v>240</v>
      </c>
      <c r="J166" s="25" t="s">
        <v>237</v>
      </c>
      <c r="K166" s="14" t="s">
        <v>106</v>
      </c>
      <c r="L166" s="14" t="s">
        <v>170</v>
      </c>
      <c r="M166" s="14" t="s">
        <v>332</v>
      </c>
      <c r="N166" s="14" t="s">
        <v>92</v>
      </c>
      <c r="O166" s="14" t="s">
        <v>333</v>
      </c>
      <c r="P166" s="17" t="s">
        <v>194</v>
      </c>
      <c r="Q166" s="17" t="s">
        <v>384</v>
      </c>
      <c r="R166" s="17" t="s">
        <v>386</v>
      </c>
      <c r="S166" s="15" t="s">
        <v>45</v>
      </c>
      <c r="T166" s="15" t="s">
        <v>46</v>
      </c>
      <c r="U166" s="15" t="s">
        <v>51</v>
      </c>
      <c r="V166" s="15" t="s">
        <v>408</v>
      </c>
      <c r="W166" s="40" t="s">
        <v>471</v>
      </c>
      <c r="X166" s="40" t="s">
        <v>472</v>
      </c>
      <c r="Y166" s="40" t="s">
        <v>473</v>
      </c>
      <c r="Z166" s="55" t="s">
        <v>868</v>
      </c>
      <c r="AA166" s="55" t="s">
        <v>877</v>
      </c>
      <c r="AB166" s="55" t="s">
        <v>879</v>
      </c>
      <c r="AC166" s="51" t="s">
        <v>759</v>
      </c>
      <c r="AD166" s="51" t="s">
        <v>759</v>
      </c>
      <c r="AE166" s="51" t="s">
        <v>759</v>
      </c>
      <c r="AF166" s="51" t="s">
        <v>759</v>
      </c>
      <c r="AG166" s="51" t="s">
        <v>759</v>
      </c>
      <c r="AH166" s="51" t="s">
        <v>759</v>
      </c>
      <c r="AI166" s="50" t="s">
        <v>759</v>
      </c>
      <c r="AJ166" s="50" t="s">
        <v>759</v>
      </c>
      <c r="AK166" s="50" t="s">
        <v>759</v>
      </c>
      <c r="AL166" s="50" t="s">
        <v>759</v>
      </c>
      <c r="AM166" s="50" t="s">
        <v>759</v>
      </c>
      <c r="AN166" s="50" t="s">
        <v>759</v>
      </c>
      <c r="AO166" s="51" t="s">
        <v>759</v>
      </c>
      <c r="AP166" s="51" t="s">
        <v>759</v>
      </c>
      <c r="AQ166" s="51" t="s">
        <v>759</v>
      </c>
      <c r="AR166" s="24" t="s">
        <v>759</v>
      </c>
      <c r="AS166" s="24" t="s">
        <v>759</v>
      </c>
      <c r="AT166" s="24" t="s">
        <v>759</v>
      </c>
      <c r="AU166" s="53" t="s">
        <v>759</v>
      </c>
      <c r="AV166" s="53" t="s">
        <v>759</v>
      </c>
      <c r="AW166" s="53" t="s">
        <v>759</v>
      </c>
      <c r="AX166" s="55" t="s">
        <v>759</v>
      </c>
      <c r="AY166" s="55" t="s">
        <v>759</v>
      </c>
      <c r="AZ166" s="55" t="s">
        <v>759</v>
      </c>
      <c r="BA166" s="55" t="s">
        <v>759</v>
      </c>
      <c r="BB166" s="55" t="s">
        <v>759</v>
      </c>
      <c r="BC166" s="55" t="s">
        <v>759</v>
      </c>
      <c r="BD166" s="55" t="s">
        <v>759</v>
      </c>
      <c r="BE166" s="54" t="s">
        <v>759</v>
      </c>
      <c r="BF166" s="54" t="s">
        <v>759</v>
      </c>
      <c r="BG166" s="54" t="s">
        <v>759</v>
      </c>
    </row>
    <row r="167" spans="1:59" s="1" customFormat="1" ht="409.5" customHeight="1" x14ac:dyDescent="0.25">
      <c r="A167" s="12" t="s">
        <v>202</v>
      </c>
      <c r="B167" s="129" t="s">
        <v>1286</v>
      </c>
      <c r="C167" s="129" t="s">
        <v>1287</v>
      </c>
      <c r="D167" s="130" t="s">
        <v>1288</v>
      </c>
      <c r="E167" s="13" t="s">
        <v>236</v>
      </c>
      <c r="F167" s="25" t="s">
        <v>222</v>
      </c>
      <c r="G167" s="25" t="s">
        <v>6</v>
      </c>
      <c r="H167" s="25" t="s">
        <v>8</v>
      </c>
      <c r="I167" s="25" t="s">
        <v>240</v>
      </c>
      <c r="J167" s="25" t="s">
        <v>237</v>
      </c>
      <c r="K167" s="14" t="s">
        <v>106</v>
      </c>
      <c r="L167" s="14" t="s">
        <v>170</v>
      </c>
      <c r="M167" s="14" t="s">
        <v>332</v>
      </c>
      <c r="N167" s="14" t="s">
        <v>92</v>
      </c>
      <c r="O167" s="14" t="s">
        <v>333</v>
      </c>
      <c r="P167" s="17" t="s">
        <v>194</v>
      </c>
      <c r="Q167" s="17" t="s">
        <v>384</v>
      </c>
      <c r="R167" s="17" t="s">
        <v>386</v>
      </c>
      <c r="S167" s="15" t="s">
        <v>45</v>
      </c>
      <c r="T167" s="15" t="s">
        <v>46</v>
      </c>
      <c r="U167" s="15" t="s">
        <v>51</v>
      </c>
      <c r="V167" s="15" t="s">
        <v>408</v>
      </c>
      <c r="W167" s="40" t="s">
        <v>471</v>
      </c>
      <c r="X167" s="40" t="s">
        <v>472</v>
      </c>
      <c r="Y167" s="40" t="s">
        <v>474</v>
      </c>
      <c r="Z167" s="55" t="s">
        <v>855</v>
      </c>
      <c r="AA167" s="55" t="s">
        <v>858</v>
      </c>
      <c r="AB167" s="55" t="s">
        <v>859</v>
      </c>
      <c r="AC167" s="51" t="s">
        <v>759</v>
      </c>
      <c r="AD167" s="51" t="s">
        <v>759</v>
      </c>
      <c r="AE167" s="51" t="s">
        <v>759</v>
      </c>
      <c r="AF167" s="51" t="s">
        <v>759</v>
      </c>
      <c r="AG167" s="51" t="s">
        <v>759</v>
      </c>
      <c r="AH167" s="51" t="s">
        <v>759</v>
      </c>
      <c r="AI167" s="50" t="s">
        <v>759</v>
      </c>
      <c r="AJ167" s="50" t="s">
        <v>759</v>
      </c>
      <c r="AK167" s="50" t="s">
        <v>759</v>
      </c>
      <c r="AL167" s="50" t="s">
        <v>759</v>
      </c>
      <c r="AM167" s="50" t="s">
        <v>759</v>
      </c>
      <c r="AN167" s="50" t="s">
        <v>759</v>
      </c>
      <c r="AO167" s="51" t="s">
        <v>759</v>
      </c>
      <c r="AP167" s="51" t="s">
        <v>759</v>
      </c>
      <c r="AQ167" s="51" t="s">
        <v>759</v>
      </c>
      <c r="AR167" s="24" t="s">
        <v>759</v>
      </c>
      <c r="AS167" s="24" t="s">
        <v>759</v>
      </c>
      <c r="AT167" s="24" t="s">
        <v>759</v>
      </c>
      <c r="AU167" s="53" t="s">
        <v>759</v>
      </c>
      <c r="AV167" s="53" t="s">
        <v>759</v>
      </c>
      <c r="AW167" s="53" t="s">
        <v>759</v>
      </c>
      <c r="AX167" s="55" t="s">
        <v>759</v>
      </c>
      <c r="AY167" s="55" t="s">
        <v>759</v>
      </c>
      <c r="AZ167" s="55" t="s">
        <v>759</v>
      </c>
      <c r="BA167" s="55" t="s">
        <v>759</v>
      </c>
      <c r="BB167" s="55" t="s">
        <v>759</v>
      </c>
      <c r="BC167" s="55" t="s">
        <v>759</v>
      </c>
      <c r="BD167" s="55" t="s">
        <v>759</v>
      </c>
      <c r="BE167" s="54" t="s">
        <v>759</v>
      </c>
      <c r="BF167" s="54" t="s">
        <v>759</v>
      </c>
      <c r="BG167" s="54" t="s">
        <v>759</v>
      </c>
    </row>
    <row r="168" spans="1:59" s="1" customFormat="1" ht="409.5" customHeight="1" x14ac:dyDescent="0.25">
      <c r="A168" s="12" t="s">
        <v>202</v>
      </c>
      <c r="B168" s="129" t="s">
        <v>1286</v>
      </c>
      <c r="C168" s="129" t="s">
        <v>1287</v>
      </c>
      <c r="D168" s="130" t="s">
        <v>1288</v>
      </c>
      <c r="E168" s="13" t="s">
        <v>236</v>
      </c>
      <c r="F168" s="25" t="s">
        <v>222</v>
      </c>
      <c r="G168" s="25" t="s">
        <v>6</v>
      </c>
      <c r="H168" s="25" t="s">
        <v>8</v>
      </c>
      <c r="I168" s="25" t="s">
        <v>240</v>
      </c>
      <c r="J168" s="25" t="s">
        <v>237</v>
      </c>
      <c r="K168" s="14" t="s">
        <v>106</v>
      </c>
      <c r="L168" s="14" t="s">
        <v>170</v>
      </c>
      <c r="M168" s="14" t="s">
        <v>332</v>
      </c>
      <c r="N168" s="14" t="s">
        <v>92</v>
      </c>
      <c r="O168" s="14" t="s">
        <v>333</v>
      </c>
      <c r="P168" s="17" t="s">
        <v>194</v>
      </c>
      <c r="Q168" s="17" t="s">
        <v>384</v>
      </c>
      <c r="R168" s="17" t="s">
        <v>386</v>
      </c>
      <c r="S168" s="15" t="s">
        <v>45</v>
      </c>
      <c r="T168" s="15" t="s">
        <v>46</v>
      </c>
      <c r="U168" s="15" t="s">
        <v>51</v>
      </c>
      <c r="V168" s="15" t="s">
        <v>408</v>
      </c>
      <c r="W168" s="40" t="s">
        <v>471</v>
      </c>
      <c r="X168" s="40" t="s">
        <v>472</v>
      </c>
      <c r="Y168" s="40" t="s">
        <v>475</v>
      </c>
      <c r="Z168" s="55" t="s">
        <v>887</v>
      </c>
      <c r="AA168" s="55" t="s">
        <v>890</v>
      </c>
      <c r="AB168" s="55" t="s">
        <v>891</v>
      </c>
      <c r="AC168" s="51" t="s">
        <v>759</v>
      </c>
      <c r="AD168" s="51" t="s">
        <v>759</v>
      </c>
      <c r="AE168" s="51" t="s">
        <v>759</v>
      </c>
      <c r="AF168" s="51" t="s">
        <v>759</v>
      </c>
      <c r="AG168" s="51" t="s">
        <v>759</v>
      </c>
      <c r="AH168" s="51" t="s">
        <v>759</v>
      </c>
      <c r="AI168" s="50" t="s">
        <v>759</v>
      </c>
      <c r="AJ168" s="50" t="s">
        <v>759</v>
      </c>
      <c r="AK168" s="50" t="s">
        <v>759</v>
      </c>
      <c r="AL168" s="50" t="s">
        <v>759</v>
      </c>
      <c r="AM168" s="50" t="s">
        <v>759</v>
      </c>
      <c r="AN168" s="50" t="s">
        <v>759</v>
      </c>
      <c r="AO168" s="51" t="s">
        <v>759</v>
      </c>
      <c r="AP168" s="51" t="s">
        <v>759</v>
      </c>
      <c r="AQ168" s="51" t="s">
        <v>759</v>
      </c>
      <c r="AR168" s="24" t="s">
        <v>759</v>
      </c>
      <c r="AS168" s="24" t="s">
        <v>759</v>
      </c>
      <c r="AT168" s="24" t="s">
        <v>759</v>
      </c>
      <c r="AU168" s="53" t="s">
        <v>759</v>
      </c>
      <c r="AV168" s="53" t="s">
        <v>759</v>
      </c>
      <c r="AW168" s="53" t="s">
        <v>759</v>
      </c>
      <c r="AX168" s="55" t="s">
        <v>759</v>
      </c>
      <c r="AY168" s="55" t="s">
        <v>759</v>
      </c>
      <c r="AZ168" s="55" t="s">
        <v>759</v>
      </c>
      <c r="BA168" s="55" t="s">
        <v>759</v>
      </c>
      <c r="BB168" s="55" t="s">
        <v>759</v>
      </c>
      <c r="BC168" s="55" t="s">
        <v>759</v>
      </c>
      <c r="BD168" s="55" t="s">
        <v>759</v>
      </c>
      <c r="BE168" s="54" t="s">
        <v>759</v>
      </c>
      <c r="BF168" s="54" t="s">
        <v>759</v>
      </c>
      <c r="BG168" s="54" t="s">
        <v>759</v>
      </c>
    </row>
    <row r="169" spans="1:59" s="1" customFormat="1" ht="409.5" customHeight="1" x14ac:dyDescent="0.25">
      <c r="A169" s="12" t="s">
        <v>202</v>
      </c>
      <c r="B169" s="129" t="s">
        <v>1286</v>
      </c>
      <c r="C169" s="129" t="s">
        <v>1287</v>
      </c>
      <c r="D169" s="130" t="s">
        <v>1288</v>
      </c>
      <c r="E169" s="13" t="s">
        <v>236</v>
      </c>
      <c r="F169" s="25" t="s">
        <v>222</v>
      </c>
      <c r="G169" s="25" t="s">
        <v>6</v>
      </c>
      <c r="H169" s="25" t="s">
        <v>8</v>
      </c>
      <c r="I169" s="25" t="s">
        <v>240</v>
      </c>
      <c r="J169" s="25" t="s">
        <v>237</v>
      </c>
      <c r="K169" s="14" t="s">
        <v>106</v>
      </c>
      <c r="L169" s="14" t="s">
        <v>170</v>
      </c>
      <c r="M169" s="14" t="s">
        <v>332</v>
      </c>
      <c r="N169" s="14" t="s">
        <v>92</v>
      </c>
      <c r="O169" s="14" t="s">
        <v>333</v>
      </c>
      <c r="P169" s="17" t="s">
        <v>194</v>
      </c>
      <c r="Q169" s="17" t="s">
        <v>384</v>
      </c>
      <c r="R169" s="17" t="s">
        <v>386</v>
      </c>
      <c r="S169" s="15" t="s">
        <v>45</v>
      </c>
      <c r="T169" s="15" t="s">
        <v>46</v>
      </c>
      <c r="U169" s="15" t="s">
        <v>51</v>
      </c>
      <c r="V169" s="15" t="s">
        <v>408</v>
      </c>
      <c r="W169" s="40" t="s">
        <v>471</v>
      </c>
      <c r="X169" s="40" t="s">
        <v>472</v>
      </c>
      <c r="Y169" s="40" t="s">
        <v>476</v>
      </c>
      <c r="Z169" s="55" t="s">
        <v>855</v>
      </c>
      <c r="AA169" s="55" t="s">
        <v>858</v>
      </c>
      <c r="AB169" s="55" t="s">
        <v>859</v>
      </c>
      <c r="AC169" s="51" t="s">
        <v>759</v>
      </c>
      <c r="AD169" s="51" t="s">
        <v>759</v>
      </c>
      <c r="AE169" s="51" t="s">
        <v>759</v>
      </c>
      <c r="AF169" s="51" t="s">
        <v>759</v>
      </c>
      <c r="AG169" s="51" t="s">
        <v>759</v>
      </c>
      <c r="AH169" s="51" t="s">
        <v>759</v>
      </c>
      <c r="AI169" s="50" t="s">
        <v>759</v>
      </c>
      <c r="AJ169" s="50" t="s">
        <v>759</v>
      </c>
      <c r="AK169" s="50" t="s">
        <v>759</v>
      </c>
      <c r="AL169" s="50" t="s">
        <v>759</v>
      </c>
      <c r="AM169" s="50" t="s">
        <v>759</v>
      </c>
      <c r="AN169" s="50" t="s">
        <v>759</v>
      </c>
      <c r="AO169" s="51" t="s">
        <v>759</v>
      </c>
      <c r="AP169" s="51" t="s">
        <v>759</v>
      </c>
      <c r="AQ169" s="51" t="s">
        <v>759</v>
      </c>
      <c r="AR169" s="24" t="s">
        <v>759</v>
      </c>
      <c r="AS169" s="24" t="s">
        <v>759</v>
      </c>
      <c r="AT169" s="24" t="s">
        <v>759</v>
      </c>
      <c r="AU169" s="53" t="s">
        <v>759</v>
      </c>
      <c r="AV169" s="53" t="s">
        <v>759</v>
      </c>
      <c r="AW169" s="53" t="s">
        <v>759</v>
      </c>
      <c r="AX169" s="55" t="s">
        <v>759</v>
      </c>
      <c r="AY169" s="55" t="s">
        <v>759</v>
      </c>
      <c r="AZ169" s="55" t="s">
        <v>759</v>
      </c>
      <c r="BA169" s="55" t="s">
        <v>759</v>
      </c>
      <c r="BB169" s="55" t="s">
        <v>759</v>
      </c>
      <c r="BC169" s="55" t="s">
        <v>759</v>
      </c>
      <c r="BD169" s="55" t="s">
        <v>759</v>
      </c>
      <c r="BE169" s="54" t="s">
        <v>759</v>
      </c>
      <c r="BF169" s="54" t="s">
        <v>759</v>
      </c>
      <c r="BG169" s="54" t="s">
        <v>759</v>
      </c>
    </row>
    <row r="170" spans="1:59" s="1" customFormat="1" ht="409.5" customHeight="1" x14ac:dyDescent="0.25">
      <c r="A170" s="12" t="s">
        <v>202</v>
      </c>
      <c r="B170" s="127" t="s">
        <v>93</v>
      </c>
      <c r="C170" s="127" t="s">
        <v>93</v>
      </c>
      <c r="D170" s="127" t="s">
        <v>93</v>
      </c>
      <c r="E170" s="13" t="s">
        <v>226</v>
      </c>
      <c r="F170" s="16" t="s">
        <v>222</v>
      </c>
      <c r="G170" s="16" t="s">
        <v>6</v>
      </c>
      <c r="H170" s="16" t="s">
        <v>8</v>
      </c>
      <c r="I170" s="16" t="s">
        <v>260</v>
      </c>
      <c r="J170" s="16" t="s">
        <v>259</v>
      </c>
      <c r="K170" s="14" t="s">
        <v>159</v>
      </c>
      <c r="L170" s="14" t="s">
        <v>134</v>
      </c>
      <c r="M170" s="14" t="s">
        <v>319</v>
      </c>
      <c r="N170" s="14" t="s">
        <v>160</v>
      </c>
      <c r="O170" s="14" t="s">
        <v>256</v>
      </c>
      <c r="P170" s="17" t="s">
        <v>183</v>
      </c>
      <c r="Q170" s="17" t="s">
        <v>342</v>
      </c>
      <c r="R170" s="17" t="s">
        <v>371</v>
      </c>
      <c r="S170" s="15" t="s">
        <v>52</v>
      </c>
      <c r="T170" s="15" t="s">
        <v>53</v>
      </c>
      <c r="U170" s="15" t="s">
        <v>54</v>
      </c>
      <c r="V170" s="15" t="s">
        <v>403</v>
      </c>
      <c r="W170" s="40" t="s">
        <v>467</v>
      </c>
      <c r="X170" s="40" t="s">
        <v>468</v>
      </c>
      <c r="Y170" s="40" t="s">
        <v>527</v>
      </c>
      <c r="Z170" s="55" t="s">
        <v>883</v>
      </c>
      <c r="AA170" s="55" t="s">
        <v>884</v>
      </c>
      <c r="AB170" s="55" t="s">
        <v>885</v>
      </c>
      <c r="AC170" s="51" t="s">
        <v>814</v>
      </c>
      <c r="AD170" s="51" t="s">
        <v>815</v>
      </c>
      <c r="AE170" s="51" t="s">
        <v>816</v>
      </c>
      <c r="AF170" s="51" t="s">
        <v>759</v>
      </c>
      <c r="AG170" s="51" t="s">
        <v>759</v>
      </c>
      <c r="AH170" s="51" t="s">
        <v>759</v>
      </c>
      <c r="AI170" s="50" t="s">
        <v>759</v>
      </c>
      <c r="AJ170" s="50" t="s">
        <v>759</v>
      </c>
      <c r="AK170" s="50" t="s">
        <v>759</v>
      </c>
      <c r="AL170" s="50" t="s">
        <v>759</v>
      </c>
      <c r="AM170" s="50" t="s">
        <v>759</v>
      </c>
      <c r="AN170" s="50" t="s">
        <v>759</v>
      </c>
      <c r="AO170" s="51" t="s">
        <v>759</v>
      </c>
      <c r="AP170" s="51" t="s">
        <v>759</v>
      </c>
      <c r="AQ170" s="51" t="s">
        <v>759</v>
      </c>
      <c r="AR170" s="24" t="s">
        <v>835</v>
      </c>
      <c r="AS170" s="24" t="s">
        <v>836</v>
      </c>
      <c r="AT170" s="24" t="s">
        <v>837</v>
      </c>
      <c r="AU170" s="53" t="s">
        <v>817</v>
      </c>
      <c r="AV170" s="53" t="s">
        <v>818</v>
      </c>
      <c r="AW170" s="53" t="s">
        <v>831</v>
      </c>
      <c r="AX170" s="55" t="s">
        <v>759</v>
      </c>
      <c r="AY170" s="55" t="s">
        <v>759</v>
      </c>
      <c r="AZ170" s="55" t="s">
        <v>759</v>
      </c>
      <c r="BA170" s="55" t="s">
        <v>759</v>
      </c>
      <c r="BB170" s="55" t="s">
        <v>759</v>
      </c>
      <c r="BC170" s="55" t="s">
        <v>759</v>
      </c>
      <c r="BD170" s="55" t="s">
        <v>759</v>
      </c>
      <c r="BE170" s="54" t="str">
        <f>'PTEA 2020-2023'!A22</f>
        <v>3. San Antonio del Tequendama Educado para la protección y conservación del recurso hídrico</v>
      </c>
      <c r="BF170" s="54" t="str">
        <f>'PTEA 2020-2023'!B22</f>
        <v>2. Comunidad Sanantoniuna empoderada en el cuidado y la preservación del recurso hídrico.</v>
      </c>
      <c r="BG170" s="54" t="str">
        <f>'PTEA 2020-2023'!C22</f>
        <v>Realizar por lo menos dos (2) jornadas de reforestación anual con especies nativas en áreas de importancia hídrica.</v>
      </c>
    </row>
    <row r="171" spans="1:59" s="1" customFormat="1" ht="409.5" customHeight="1" x14ac:dyDescent="0.25">
      <c r="A171" s="12" t="s">
        <v>202</v>
      </c>
      <c r="B171" s="127" t="s">
        <v>93</v>
      </c>
      <c r="C171" s="127" t="s">
        <v>93</v>
      </c>
      <c r="D171" s="127" t="s">
        <v>93</v>
      </c>
      <c r="E171" s="13" t="s">
        <v>226</v>
      </c>
      <c r="F171" s="16" t="s">
        <v>222</v>
      </c>
      <c r="G171" s="16" t="s">
        <v>6</v>
      </c>
      <c r="H171" s="16" t="s">
        <v>8</v>
      </c>
      <c r="I171" s="16" t="s">
        <v>260</v>
      </c>
      <c r="J171" s="16" t="s">
        <v>259</v>
      </c>
      <c r="K171" s="14" t="s">
        <v>159</v>
      </c>
      <c r="L171" s="14" t="s">
        <v>134</v>
      </c>
      <c r="M171" s="14" t="s">
        <v>319</v>
      </c>
      <c r="N171" s="14" t="s">
        <v>160</v>
      </c>
      <c r="O171" s="14" t="s">
        <v>256</v>
      </c>
      <c r="P171" s="17" t="s">
        <v>183</v>
      </c>
      <c r="Q171" s="17" t="s">
        <v>342</v>
      </c>
      <c r="R171" s="17" t="s">
        <v>371</v>
      </c>
      <c r="S171" s="15" t="s">
        <v>52</v>
      </c>
      <c r="T171" s="15" t="s">
        <v>53</v>
      </c>
      <c r="U171" s="15" t="s">
        <v>54</v>
      </c>
      <c r="V171" s="15" t="s">
        <v>399</v>
      </c>
      <c r="W171" s="40" t="s">
        <v>467</v>
      </c>
      <c r="X171" s="40" t="s">
        <v>494</v>
      </c>
      <c r="Y171" s="40" t="s">
        <v>495</v>
      </c>
      <c r="Z171" s="55" t="s">
        <v>93</v>
      </c>
      <c r="AA171" s="55" t="s">
        <v>93</v>
      </c>
      <c r="AB171" s="55" t="s">
        <v>93</v>
      </c>
      <c r="AC171" s="51" t="s">
        <v>759</v>
      </c>
      <c r="AD171" s="51" t="s">
        <v>759</v>
      </c>
      <c r="AE171" s="51" t="s">
        <v>759</v>
      </c>
      <c r="AF171" s="51" t="s">
        <v>759</v>
      </c>
      <c r="AG171" s="51" t="s">
        <v>759</v>
      </c>
      <c r="AH171" s="51" t="s">
        <v>759</v>
      </c>
      <c r="AI171" s="50" t="s">
        <v>759</v>
      </c>
      <c r="AJ171" s="50" t="s">
        <v>759</v>
      </c>
      <c r="AK171" s="50" t="s">
        <v>759</v>
      </c>
      <c r="AL171" s="50" t="s">
        <v>759</v>
      </c>
      <c r="AM171" s="50" t="s">
        <v>759</v>
      </c>
      <c r="AN171" s="50" t="s">
        <v>759</v>
      </c>
      <c r="AO171" s="51" t="s">
        <v>759</v>
      </c>
      <c r="AP171" s="51" t="s">
        <v>759</v>
      </c>
      <c r="AQ171" s="51" t="s">
        <v>759</v>
      </c>
      <c r="AR171" s="24" t="s">
        <v>780</v>
      </c>
      <c r="AS171" s="24" t="s">
        <v>830</v>
      </c>
      <c r="AT171" s="24" t="s">
        <v>853</v>
      </c>
      <c r="AU171" s="53" t="s">
        <v>759</v>
      </c>
      <c r="AV171" s="53" t="s">
        <v>759</v>
      </c>
      <c r="AW171" s="53" t="s">
        <v>759</v>
      </c>
      <c r="AX171" s="55" t="s">
        <v>759</v>
      </c>
      <c r="AY171" s="55" t="s">
        <v>759</v>
      </c>
      <c r="AZ171" s="55" t="s">
        <v>759</v>
      </c>
      <c r="BA171" s="55" t="s">
        <v>759</v>
      </c>
      <c r="BB171" s="55" t="s">
        <v>759</v>
      </c>
      <c r="BC171" s="55" t="s">
        <v>759</v>
      </c>
      <c r="BD171" s="55" t="s">
        <v>759</v>
      </c>
      <c r="BE171" s="54" t="str">
        <f>'PTEA 2020-2023'!A47</f>
        <v>5. Gestión del conocimiento para la Dinamización Ambiental</v>
      </c>
      <c r="BF171" s="54" t="str">
        <f>'PTEA 2020-2023'!B47</f>
        <v>8. Gobernanza corredor Ecológico, difusión y apropiación</v>
      </c>
      <c r="BG171" s="54" t="str">
        <f>'PTEA 2020-2023'!C47</f>
        <v>Capacitar y/o sensibilizar a por lo menos (100) actores sociales de las unidades territoriales para que reconozcan la importancia del corredor ecológico y sus áreas protegidas.</v>
      </c>
    </row>
    <row r="172" spans="1:59" s="1" customFormat="1" ht="409.5" customHeight="1" x14ac:dyDescent="0.25">
      <c r="A172" s="12" t="s">
        <v>202</v>
      </c>
      <c r="B172" s="127" t="s">
        <v>93</v>
      </c>
      <c r="C172" s="127" t="s">
        <v>93</v>
      </c>
      <c r="D172" s="127" t="s">
        <v>93</v>
      </c>
      <c r="E172" s="13" t="s">
        <v>226</v>
      </c>
      <c r="F172" s="16" t="s">
        <v>222</v>
      </c>
      <c r="G172" s="16" t="s">
        <v>6</v>
      </c>
      <c r="H172" s="16" t="s">
        <v>8</v>
      </c>
      <c r="I172" s="16" t="s">
        <v>260</v>
      </c>
      <c r="J172" s="16" t="s">
        <v>259</v>
      </c>
      <c r="K172" s="14" t="s">
        <v>159</v>
      </c>
      <c r="L172" s="14" t="s">
        <v>134</v>
      </c>
      <c r="M172" s="14" t="s">
        <v>319</v>
      </c>
      <c r="N172" s="14" t="s">
        <v>160</v>
      </c>
      <c r="O172" s="14" t="s">
        <v>256</v>
      </c>
      <c r="P172" s="17" t="s">
        <v>183</v>
      </c>
      <c r="Q172" s="17" t="s">
        <v>342</v>
      </c>
      <c r="R172" s="17" t="s">
        <v>371</v>
      </c>
      <c r="S172" s="15" t="s">
        <v>52</v>
      </c>
      <c r="T172" s="15" t="s">
        <v>53</v>
      </c>
      <c r="U172" s="15" t="s">
        <v>54</v>
      </c>
      <c r="V172" s="15" t="s">
        <v>399</v>
      </c>
      <c r="W172" s="40" t="s">
        <v>507</v>
      </c>
      <c r="X172" s="40" t="s">
        <v>508</v>
      </c>
      <c r="Y172" s="40" t="s">
        <v>516</v>
      </c>
      <c r="Z172" s="55" t="s">
        <v>93</v>
      </c>
      <c r="AA172" s="55" t="s">
        <v>93</v>
      </c>
      <c r="AB172" s="55" t="s">
        <v>93</v>
      </c>
      <c r="AC172" s="51" t="s">
        <v>759</v>
      </c>
      <c r="AD172" s="51" t="s">
        <v>759</v>
      </c>
      <c r="AE172" s="51" t="s">
        <v>759</v>
      </c>
      <c r="AF172" s="51" t="s">
        <v>759</v>
      </c>
      <c r="AG172" s="51" t="s">
        <v>759</v>
      </c>
      <c r="AH172" s="51" t="s">
        <v>759</v>
      </c>
      <c r="AI172" s="50" t="s">
        <v>759</v>
      </c>
      <c r="AJ172" s="50" t="s">
        <v>759</v>
      </c>
      <c r="AK172" s="50" t="s">
        <v>759</v>
      </c>
      <c r="AL172" s="50" t="s">
        <v>759</v>
      </c>
      <c r="AM172" s="50" t="s">
        <v>759</v>
      </c>
      <c r="AN172" s="50" t="s">
        <v>759</v>
      </c>
      <c r="AO172" s="51" t="s">
        <v>759</v>
      </c>
      <c r="AP172" s="51" t="s">
        <v>759</v>
      </c>
      <c r="AQ172" s="51" t="s">
        <v>759</v>
      </c>
      <c r="AR172" s="24" t="s">
        <v>759</v>
      </c>
      <c r="AS172" s="24" t="s">
        <v>759</v>
      </c>
      <c r="AT172" s="24" t="s">
        <v>759</v>
      </c>
      <c r="AU172" s="53" t="s">
        <v>759</v>
      </c>
      <c r="AV172" s="53" t="s">
        <v>759</v>
      </c>
      <c r="AW172" s="53" t="s">
        <v>759</v>
      </c>
      <c r="AX172" s="55" t="s">
        <v>759</v>
      </c>
      <c r="AY172" s="55" t="s">
        <v>759</v>
      </c>
      <c r="AZ172" s="55" t="s">
        <v>759</v>
      </c>
      <c r="BA172" s="55" t="s">
        <v>759</v>
      </c>
      <c r="BB172" s="55" t="s">
        <v>759</v>
      </c>
      <c r="BC172" s="55" t="s">
        <v>759</v>
      </c>
      <c r="BD172" s="55" t="s">
        <v>759</v>
      </c>
      <c r="BE172" s="54" t="s">
        <v>759</v>
      </c>
      <c r="BF172" s="54" t="s">
        <v>759</v>
      </c>
      <c r="BG172" s="54" t="s">
        <v>759</v>
      </c>
    </row>
    <row r="173" spans="1:59" customFormat="1" ht="312.75" customHeight="1" x14ac:dyDescent="0.25">
      <c r="A173" s="12" t="s">
        <v>202</v>
      </c>
      <c r="B173" s="127" t="s">
        <v>1276</v>
      </c>
      <c r="C173" s="127" t="s">
        <v>1273</v>
      </c>
      <c r="D173" s="128" t="s">
        <v>1277</v>
      </c>
      <c r="E173" s="13" t="s">
        <v>226</v>
      </c>
      <c r="F173" s="16" t="s">
        <v>222</v>
      </c>
      <c r="G173" s="16" t="s">
        <v>6</v>
      </c>
      <c r="H173" s="16" t="s">
        <v>8</v>
      </c>
      <c r="I173" s="16" t="s">
        <v>270</v>
      </c>
      <c r="J173" s="16" t="s">
        <v>33</v>
      </c>
      <c r="K173" s="18" t="s">
        <v>116</v>
      </c>
      <c r="L173" s="18" t="s">
        <v>161</v>
      </c>
      <c r="M173" s="18" t="s">
        <v>320</v>
      </c>
      <c r="N173" s="18" t="s">
        <v>93</v>
      </c>
      <c r="O173" s="18" t="s">
        <v>321</v>
      </c>
      <c r="P173" s="21" t="s">
        <v>182</v>
      </c>
      <c r="Q173" s="21" t="s">
        <v>344</v>
      </c>
      <c r="R173" s="21" t="s">
        <v>372</v>
      </c>
      <c r="S173" s="15" t="s">
        <v>39</v>
      </c>
      <c r="T173" s="15" t="s">
        <v>40</v>
      </c>
      <c r="U173" s="15" t="s">
        <v>42</v>
      </c>
      <c r="V173" s="45" t="s">
        <v>404</v>
      </c>
      <c r="W173" s="40" t="s">
        <v>467</v>
      </c>
      <c r="X173" s="40" t="s">
        <v>468</v>
      </c>
      <c r="Y173" s="40" t="s">
        <v>527</v>
      </c>
      <c r="Z173" s="55" t="s">
        <v>860</v>
      </c>
      <c r="AA173" s="55" t="s">
        <v>861</v>
      </c>
      <c r="AB173" s="55" t="s">
        <v>863</v>
      </c>
      <c r="AC173" s="51" t="s">
        <v>814</v>
      </c>
      <c r="AD173" s="51" t="s">
        <v>815</v>
      </c>
      <c r="AE173" s="51" t="s">
        <v>823</v>
      </c>
      <c r="AF173" s="51" t="s">
        <v>759</v>
      </c>
      <c r="AG173" s="51" t="s">
        <v>759</v>
      </c>
      <c r="AH173" s="51" t="s">
        <v>759</v>
      </c>
      <c r="AI173" s="50" t="s">
        <v>759</v>
      </c>
      <c r="AJ173" s="50" t="s">
        <v>759</v>
      </c>
      <c r="AK173" s="50" t="s">
        <v>759</v>
      </c>
      <c r="AL173" s="50" t="s">
        <v>954</v>
      </c>
      <c r="AM173" s="50" t="s">
        <v>953</v>
      </c>
      <c r="AN173" s="50" t="s">
        <v>955</v>
      </c>
      <c r="AO173" s="51" t="s">
        <v>759</v>
      </c>
      <c r="AP173" s="51" t="s">
        <v>759</v>
      </c>
      <c r="AQ173" s="51" t="s">
        <v>759</v>
      </c>
      <c r="AR173" s="24" t="s">
        <v>759</v>
      </c>
      <c r="AS173" s="24" t="s">
        <v>759</v>
      </c>
      <c r="AT173" s="24" t="s">
        <v>759</v>
      </c>
      <c r="AU173" s="53" t="s">
        <v>770</v>
      </c>
      <c r="AV173" s="53" t="s">
        <v>824</v>
      </c>
      <c r="AW173" s="53" t="s">
        <v>825</v>
      </c>
      <c r="AX173" s="55" t="s">
        <v>759</v>
      </c>
      <c r="AY173" s="55" t="s">
        <v>759</v>
      </c>
      <c r="AZ173" s="55" t="s">
        <v>759</v>
      </c>
      <c r="BA173" s="55" t="s">
        <v>759</v>
      </c>
      <c r="BB173" s="55" t="s">
        <v>759</v>
      </c>
      <c r="BC173" s="55" t="s">
        <v>759</v>
      </c>
      <c r="BD173" s="55" t="s">
        <v>759</v>
      </c>
      <c r="BE173" s="54" t="str">
        <f>'PTEA 2020-2023'!A18</f>
        <v>3. San Antonio del Tequendama Educado para la protección y conservación del recurso hídrico</v>
      </c>
      <c r="BF173" s="54" t="str">
        <f>'PTEA 2020-2023'!B18</f>
        <v>1. Comunidad Sanantoniuna consciente en el ahorro y uso eficiente del recurso hídrico.</v>
      </c>
      <c r="BG173" s="54" t="str">
        <f>'PTEA 2020-2023'!C18</f>
        <v>Realizar por lo menos una (1) capacitación y/o sensibilización anual, con funcionarios y usuarios de acueductos veredales no adscritos a PROGRESAR, en técnicas de uso eficiente y ahorro del agua.</v>
      </c>
    </row>
    <row r="174" spans="1:59" s="1" customFormat="1" ht="342" customHeight="1" x14ac:dyDescent="0.25">
      <c r="A174" s="12" t="s">
        <v>202</v>
      </c>
      <c r="B174" s="127" t="s">
        <v>1276</v>
      </c>
      <c r="C174" s="127" t="s">
        <v>1273</v>
      </c>
      <c r="D174" s="128" t="s">
        <v>1277</v>
      </c>
      <c r="E174" s="13" t="s">
        <v>226</v>
      </c>
      <c r="F174" s="16" t="s">
        <v>222</v>
      </c>
      <c r="G174" s="16" t="s">
        <v>6</v>
      </c>
      <c r="H174" s="16" t="s">
        <v>8</v>
      </c>
      <c r="I174" s="16" t="s">
        <v>270</v>
      </c>
      <c r="J174" s="16" t="s">
        <v>33</v>
      </c>
      <c r="K174" s="18" t="s">
        <v>116</v>
      </c>
      <c r="L174" s="18" t="s">
        <v>161</v>
      </c>
      <c r="M174" s="18" t="s">
        <v>320</v>
      </c>
      <c r="N174" s="18" t="s">
        <v>93</v>
      </c>
      <c r="O174" s="18" t="s">
        <v>321</v>
      </c>
      <c r="P174" s="21" t="s">
        <v>182</v>
      </c>
      <c r="Q174" s="21" t="s">
        <v>344</v>
      </c>
      <c r="R174" s="21" t="s">
        <v>372</v>
      </c>
      <c r="S174" s="15" t="s">
        <v>39</v>
      </c>
      <c r="T174" s="15" t="s">
        <v>40</v>
      </c>
      <c r="U174" s="15" t="s">
        <v>42</v>
      </c>
      <c r="V174" s="45" t="s">
        <v>404</v>
      </c>
      <c r="W174" s="40" t="s">
        <v>467</v>
      </c>
      <c r="X174" s="40" t="s">
        <v>468</v>
      </c>
      <c r="Y174" s="40" t="s">
        <v>527</v>
      </c>
      <c r="Z174" s="55" t="s">
        <v>860</v>
      </c>
      <c r="AA174" s="55" t="s">
        <v>861</v>
      </c>
      <c r="AB174" s="55" t="s">
        <v>863</v>
      </c>
      <c r="AC174" s="51" t="s">
        <v>814</v>
      </c>
      <c r="AD174" s="51" t="s">
        <v>815</v>
      </c>
      <c r="AE174" s="51" t="s">
        <v>823</v>
      </c>
      <c r="AF174" s="51" t="s">
        <v>759</v>
      </c>
      <c r="AG174" s="51" t="s">
        <v>759</v>
      </c>
      <c r="AH174" s="51" t="s">
        <v>759</v>
      </c>
      <c r="AI174" s="50" t="s">
        <v>759</v>
      </c>
      <c r="AJ174" s="50" t="s">
        <v>759</v>
      </c>
      <c r="AK174" s="50" t="s">
        <v>759</v>
      </c>
      <c r="AL174" s="50" t="s">
        <v>958</v>
      </c>
      <c r="AM174" s="50" t="s">
        <v>956</v>
      </c>
      <c r="AN174" s="50" t="s">
        <v>957</v>
      </c>
      <c r="AO174" s="51" t="s">
        <v>759</v>
      </c>
      <c r="AP174" s="51" t="s">
        <v>759</v>
      </c>
      <c r="AQ174" s="51" t="s">
        <v>759</v>
      </c>
      <c r="AR174" s="24" t="s">
        <v>759</v>
      </c>
      <c r="AS174" s="24" t="s">
        <v>759</v>
      </c>
      <c r="AT174" s="24" t="s">
        <v>759</v>
      </c>
      <c r="AU174" s="53" t="s">
        <v>770</v>
      </c>
      <c r="AV174" s="53" t="s">
        <v>824</v>
      </c>
      <c r="AW174" s="53" t="s">
        <v>825</v>
      </c>
      <c r="AX174" s="55" t="s">
        <v>759</v>
      </c>
      <c r="AY174" s="55" t="s">
        <v>759</v>
      </c>
      <c r="AZ174" s="55" t="s">
        <v>759</v>
      </c>
      <c r="BA174" s="55" t="s">
        <v>759</v>
      </c>
      <c r="BB174" s="55" t="s">
        <v>759</v>
      </c>
      <c r="BC174" s="55" t="s">
        <v>759</v>
      </c>
      <c r="BD174" s="55" t="s">
        <v>759</v>
      </c>
      <c r="BE174" s="54" t="str">
        <f>'PTEA 2020-2023'!A18</f>
        <v>3. San Antonio del Tequendama Educado para la protección y conservación del recurso hídrico</v>
      </c>
      <c r="BF174" s="54" t="str">
        <f>'PTEA 2020-2023'!B18</f>
        <v>1. Comunidad Sanantoniuna consciente en el ahorro y uso eficiente del recurso hídrico.</v>
      </c>
      <c r="BG174" s="54" t="str">
        <f>'PTEA 2020-2023'!C18</f>
        <v>Realizar por lo menos una (1) capacitación y/o sensibilización anual, con funcionarios y usuarios de acueductos veredales no adscritos a PROGRESAR, en técnicas de uso eficiente y ahorro del agua.</v>
      </c>
    </row>
    <row r="175" spans="1:59" s="1" customFormat="1" ht="342" customHeight="1" x14ac:dyDescent="0.25">
      <c r="A175" s="12" t="s">
        <v>202</v>
      </c>
      <c r="B175" s="127" t="s">
        <v>1276</v>
      </c>
      <c r="C175" s="127" t="s">
        <v>1273</v>
      </c>
      <c r="D175" s="128" t="s">
        <v>1277</v>
      </c>
      <c r="E175" s="13" t="s">
        <v>226</v>
      </c>
      <c r="F175" s="16" t="s">
        <v>222</v>
      </c>
      <c r="G175" s="16" t="s">
        <v>6</v>
      </c>
      <c r="H175" s="16" t="s">
        <v>8</v>
      </c>
      <c r="I175" s="16" t="s">
        <v>270</v>
      </c>
      <c r="J175" s="16" t="s">
        <v>33</v>
      </c>
      <c r="K175" s="18" t="s">
        <v>116</v>
      </c>
      <c r="L175" s="18" t="s">
        <v>161</v>
      </c>
      <c r="M175" s="18" t="s">
        <v>320</v>
      </c>
      <c r="N175" s="18" t="s">
        <v>93</v>
      </c>
      <c r="O175" s="18" t="s">
        <v>321</v>
      </c>
      <c r="P175" s="21" t="s">
        <v>182</v>
      </c>
      <c r="Q175" s="21" t="s">
        <v>344</v>
      </c>
      <c r="R175" s="21" t="s">
        <v>372</v>
      </c>
      <c r="S175" s="15" t="s">
        <v>39</v>
      </c>
      <c r="T175" s="15" t="s">
        <v>40</v>
      </c>
      <c r="U175" s="15" t="s">
        <v>42</v>
      </c>
      <c r="V175" s="45" t="s">
        <v>404</v>
      </c>
      <c r="W175" s="40" t="s">
        <v>467</v>
      </c>
      <c r="X175" s="40" t="s">
        <v>468</v>
      </c>
      <c r="Y175" s="40" t="s">
        <v>527</v>
      </c>
      <c r="Z175" s="55" t="s">
        <v>860</v>
      </c>
      <c r="AA175" s="55" t="s">
        <v>861</v>
      </c>
      <c r="AB175" s="55" t="s">
        <v>863</v>
      </c>
      <c r="AC175" s="51" t="s">
        <v>814</v>
      </c>
      <c r="AD175" s="51" t="s">
        <v>815</v>
      </c>
      <c r="AE175" s="51" t="s">
        <v>823</v>
      </c>
      <c r="AF175" s="51" t="s">
        <v>759</v>
      </c>
      <c r="AG175" s="51" t="s">
        <v>759</v>
      </c>
      <c r="AH175" s="51" t="s">
        <v>759</v>
      </c>
      <c r="AI175" s="50" t="s">
        <v>759</v>
      </c>
      <c r="AJ175" s="50" t="s">
        <v>759</v>
      </c>
      <c r="AK175" s="50" t="s">
        <v>759</v>
      </c>
      <c r="AL175" s="50" t="s">
        <v>960</v>
      </c>
      <c r="AM175" s="50" t="s">
        <v>959</v>
      </c>
      <c r="AN175" s="50" t="s">
        <v>957</v>
      </c>
      <c r="AO175" s="51" t="s">
        <v>759</v>
      </c>
      <c r="AP175" s="51" t="s">
        <v>759</v>
      </c>
      <c r="AQ175" s="51" t="s">
        <v>759</v>
      </c>
      <c r="AR175" s="24" t="s">
        <v>759</v>
      </c>
      <c r="AS175" s="24" t="s">
        <v>759</v>
      </c>
      <c r="AT175" s="24" t="s">
        <v>759</v>
      </c>
      <c r="AU175" s="53" t="s">
        <v>770</v>
      </c>
      <c r="AV175" s="53" t="s">
        <v>824</v>
      </c>
      <c r="AW175" s="53" t="s">
        <v>825</v>
      </c>
      <c r="AX175" s="55" t="s">
        <v>759</v>
      </c>
      <c r="AY175" s="55" t="s">
        <v>759</v>
      </c>
      <c r="AZ175" s="55" t="s">
        <v>759</v>
      </c>
      <c r="BA175" s="55" t="s">
        <v>759</v>
      </c>
      <c r="BB175" s="55" t="s">
        <v>759</v>
      </c>
      <c r="BC175" s="55" t="s">
        <v>759</v>
      </c>
      <c r="BD175" s="55" t="s">
        <v>759</v>
      </c>
      <c r="BE175" s="54" t="str">
        <f>'PTEA 2020-2023'!A18</f>
        <v>3. San Antonio del Tequendama Educado para la protección y conservación del recurso hídrico</v>
      </c>
      <c r="BF175" s="54" t="str">
        <f>'PTEA 2020-2023'!B18</f>
        <v>1. Comunidad Sanantoniuna consciente en el ahorro y uso eficiente del recurso hídrico.</v>
      </c>
      <c r="BG175" s="54" t="str">
        <f>'PTEA 2020-2023'!C18</f>
        <v>Realizar por lo menos una (1) capacitación y/o sensibilización anual, con funcionarios y usuarios de acueductos veredales no adscritos a PROGRESAR, en técnicas de uso eficiente y ahorro del agua.</v>
      </c>
    </row>
    <row r="176" spans="1:59" s="1" customFormat="1" ht="342" customHeight="1" x14ac:dyDescent="0.25">
      <c r="A176" s="12" t="s">
        <v>202</v>
      </c>
      <c r="B176" s="127" t="s">
        <v>1276</v>
      </c>
      <c r="C176" s="127" t="s">
        <v>1273</v>
      </c>
      <c r="D176" s="128" t="s">
        <v>1277</v>
      </c>
      <c r="E176" s="13" t="s">
        <v>226</v>
      </c>
      <c r="F176" s="16" t="s">
        <v>222</v>
      </c>
      <c r="G176" s="16" t="s">
        <v>6</v>
      </c>
      <c r="H176" s="16" t="s">
        <v>8</v>
      </c>
      <c r="I176" s="16" t="s">
        <v>270</v>
      </c>
      <c r="J176" s="16" t="s">
        <v>33</v>
      </c>
      <c r="K176" s="18" t="s">
        <v>116</v>
      </c>
      <c r="L176" s="18" t="s">
        <v>161</v>
      </c>
      <c r="M176" s="18" t="s">
        <v>320</v>
      </c>
      <c r="N176" s="18" t="s">
        <v>93</v>
      </c>
      <c r="O176" s="18" t="s">
        <v>321</v>
      </c>
      <c r="P176" s="21" t="s">
        <v>182</v>
      </c>
      <c r="Q176" s="21" t="s">
        <v>344</v>
      </c>
      <c r="R176" s="21" t="s">
        <v>372</v>
      </c>
      <c r="S176" s="15" t="s">
        <v>39</v>
      </c>
      <c r="T176" s="15" t="s">
        <v>40</v>
      </c>
      <c r="U176" s="15" t="s">
        <v>42</v>
      </c>
      <c r="V176" s="45" t="s">
        <v>404</v>
      </c>
      <c r="W176" s="40" t="s">
        <v>467</v>
      </c>
      <c r="X176" s="40" t="s">
        <v>468</v>
      </c>
      <c r="Y176" s="40" t="s">
        <v>527</v>
      </c>
      <c r="Z176" s="55" t="s">
        <v>860</v>
      </c>
      <c r="AA176" s="55" t="s">
        <v>861</v>
      </c>
      <c r="AB176" s="55" t="s">
        <v>863</v>
      </c>
      <c r="AC176" s="51" t="s">
        <v>814</v>
      </c>
      <c r="AD176" s="51" t="s">
        <v>815</v>
      </c>
      <c r="AE176" s="51" t="s">
        <v>823</v>
      </c>
      <c r="AF176" s="51" t="s">
        <v>759</v>
      </c>
      <c r="AG176" s="51" t="s">
        <v>759</v>
      </c>
      <c r="AH176" s="51" t="s">
        <v>759</v>
      </c>
      <c r="AI176" s="50" t="s">
        <v>759</v>
      </c>
      <c r="AJ176" s="50" t="s">
        <v>759</v>
      </c>
      <c r="AK176" s="50" t="s">
        <v>759</v>
      </c>
      <c r="AL176" s="50" t="s">
        <v>961</v>
      </c>
      <c r="AM176" s="50" t="s">
        <v>967</v>
      </c>
      <c r="AN176" s="50" t="s">
        <v>968</v>
      </c>
      <c r="AO176" s="51" t="s">
        <v>759</v>
      </c>
      <c r="AP176" s="51" t="s">
        <v>759</v>
      </c>
      <c r="AQ176" s="51" t="s">
        <v>759</v>
      </c>
      <c r="AR176" s="24" t="s">
        <v>759</v>
      </c>
      <c r="AS176" s="24" t="s">
        <v>759</v>
      </c>
      <c r="AT176" s="24" t="s">
        <v>759</v>
      </c>
      <c r="AU176" s="53" t="s">
        <v>770</v>
      </c>
      <c r="AV176" s="53" t="s">
        <v>824</v>
      </c>
      <c r="AW176" s="53" t="s">
        <v>825</v>
      </c>
      <c r="AX176" s="55" t="s">
        <v>759</v>
      </c>
      <c r="AY176" s="55" t="s">
        <v>759</v>
      </c>
      <c r="AZ176" s="55" t="s">
        <v>759</v>
      </c>
      <c r="BA176" s="55" t="s">
        <v>759</v>
      </c>
      <c r="BB176" s="55" t="s">
        <v>759</v>
      </c>
      <c r="BC176" s="55" t="s">
        <v>759</v>
      </c>
      <c r="BD176" s="55" t="s">
        <v>759</v>
      </c>
      <c r="BE176" s="54" t="str">
        <f>'PTEA 2020-2023'!A18</f>
        <v>3. San Antonio del Tequendama Educado para la protección y conservación del recurso hídrico</v>
      </c>
      <c r="BF176" s="54" t="str">
        <f>'PTEA 2020-2023'!B18</f>
        <v>1. Comunidad Sanantoniuna consciente en el ahorro y uso eficiente del recurso hídrico.</v>
      </c>
      <c r="BG176" s="54" t="str">
        <f>'PTEA 2020-2023'!C18</f>
        <v>Realizar por lo menos una (1) capacitación y/o sensibilización anual, con funcionarios y usuarios de acueductos veredales no adscritos a PROGRESAR, en técnicas de uso eficiente y ahorro del agua.</v>
      </c>
    </row>
    <row r="177" spans="1:59" s="1" customFormat="1" ht="342" customHeight="1" x14ac:dyDescent="0.25">
      <c r="A177" s="12" t="s">
        <v>202</v>
      </c>
      <c r="B177" s="127" t="s">
        <v>1276</v>
      </c>
      <c r="C177" s="127" t="s">
        <v>1273</v>
      </c>
      <c r="D177" s="128" t="s">
        <v>1277</v>
      </c>
      <c r="E177" s="13" t="s">
        <v>226</v>
      </c>
      <c r="F177" s="16" t="s">
        <v>222</v>
      </c>
      <c r="G177" s="16" t="s">
        <v>6</v>
      </c>
      <c r="H177" s="16" t="s">
        <v>8</v>
      </c>
      <c r="I177" s="16" t="s">
        <v>270</v>
      </c>
      <c r="J177" s="16" t="s">
        <v>33</v>
      </c>
      <c r="K177" s="18" t="s">
        <v>116</v>
      </c>
      <c r="L177" s="18" t="s">
        <v>161</v>
      </c>
      <c r="M177" s="18" t="s">
        <v>320</v>
      </c>
      <c r="N177" s="18" t="s">
        <v>93</v>
      </c>
      <c r="O177" s="18" t="s">
        <v>321</v>
      </c>
      <c r="P177" s="21" t="s">
        <v>182</v>
      </c>
      <c r="Q177" s="21" t="s">
        <v>344</v>
      </c>
      <c r="R177" s="21" t="s">
        <v>372</v>
      </c>
      <c r="S177" s="15" t="s">
        <v>39</v>
      </c>
      <c r="T177" s="15" t="s">
        <v>40</v>
      </c>
      <c r="U177" s="15" t="s">
        <v>42</v>
      </c>
      <c r="V177" s="45" t="s">
        <v>404</v>
      </c>
      <c r="W177" s="40" t="s">
        <v>467</v>
      </c>
      <c r="X177" s="40" t="s">
        <v>468</v>
      </c>
      <c r="Y177" s="40" t="s">
        <v>527</v>
      </c>
      <c r="Z177" s="55" t="s">
        <v>860</v>
      </c>
      <c r="AA177" s="55" t="s">
        <v>861</v>
      </c>
      <c r="AB177" s="55" t="s">
        <v>863</v>
      </c>
      <c r="AC177" s="51" t="s">
        <v>814</v>
      </c>
      <c r="AD177" s="51" t="s">
        <v>815</v>
      </c>
      <c r="AE177" s="51" t="s">
        <v>823</v>
      </c>
      <c r="AF177" s="51" t="s">
        <v>759</v>
      </c>
      <c r="AG177" s="51" t="s">
        <v>759</v>
      </c>
      <c r="AH177" s="51" t="s">
        <v>759</v>
      </c>
      <c r="AI177" s="50" t="s">
        <v>759</v>
      </c>
      <c r="AJ177" s="50" t="s">
        <v>759</v>
      </c>
      <c r="AK177" s="50" t="s">
        <v>759</v>
      </c>
      <c r="AL177" s="50" t="s">
        <v>964</v>
      </c>
      <c r="AM177" s="50" t="s">
        <v>962</v>
      </c>
      <c r="AN177" s="50" t="s">
        <v>963</v>
      </c>
      <c r="AO177" s="51" t="s">
        <v>759</v>
      </c>
      <c r="AP177" s="51" t="s">
        <v>759</v>
      </c>
      <c r="AQ177" s="51" t="s">
        <v>759</v>
      </c>
      <c r="AR177" s="24" t="s">
        <v>759</v>
      </c>
      <c r="AS177" s="24" t="s">
        <v>759</v>
      </c>
      <c r="AT177" s="24" t="s">
        <v>759</v>
      </c>
      <c r="AU177" s="53" t="s">
        <v>770</v>
      </c>
      <c r="AV177" s="53" t="s">
        <v>824</v>
      </c>
      <c r="AW177" s="53" t="s">
        <v>825</v>
      </c>
      <c r="AX177" s="55" t="s">
        <v>759</v>
      </c>
      <c r="AY177" s="55" t="s">
        <v>759</v>
      </c>
      <c r="AZ177" s="55" t="s">
        <v>759</v>
      </c>
      <c r="BA177" s="55" t="s">
        <v>759</v>
      </c>
      <c r="BB177" s="55" t="s">
        <v>759</v>
      </c>
      <c r="BC177" s="55" t="s">
        <v>759</v>
      </c>
      <c r="BD177" s="55" t="s">
        <v>759</v>
      </c>
      <c r="BE177" s="54" t="str">
        <f>'PTEA 2020-2023'!A18</f>
        <v>3. San Antonio del Tequendama Educado para la protección y conservación del recurso hídrico</v>
      </c>
      <c r="BF177" s="54" t="str">
        <f>'PTEA 2020-2023'!B18</f>
        <v>1. Comunidad Sanantoniuna consciente en el ahorro y uso eficiente del recurso hídrico.</v>
      </c>
      <c r="BG177" s="54" t="str">
        <f>'PTEA 2020-2023'!C18</f>
        <v>Realizar por lo menos una (1) capacitación y/o sensibilización anual, con funcionarios y usuarios de acueductos veredales no adscritos a PROGRESAR, en técnicas de uso eficiente y ahorro del agua.</v>
      </c>
    </row>
    <row r="178" spans="1:59" s="1" customFormat="1" ht="299.25" customHeight="1" x14ac:dyDescent="0.25">
      <c r="A178" s="12" t="s">
        <v>202</v>
      </c>
      <c r="B178" s="127" t="s">
        <v>1276</v>
      </c>
      <c r="C178" s="127" t="s">
        <v>1273</v>
      </c>
      <c r="D178" s="128" t="s">
        <v>1277</v>
      </c>
      <c r="E178" s="13" t="s">
        <v>226</v>
      </c>
      <c r="F178" s="16" t="s">
        <v>222</v>
      </c>
      <c r="G178" s="16" t="s">
        <v>6</v>
      </c>
      <c r="H178" s="16" t="s">
        <v>8</v>
      </c>
      <c r="I178" s="16" t="s">
        <v>270</v>
      </c>
      <c r="J178" s="16" t="s">
        <v>33</v>
      </c>
      <c r="K178" s="14" t="s">
        <v>133</v>
      </c>
      <c r="L178" s="14" t="s">
        <v>146</v>
      </c>
      <c r="M178" s="14" t="s">
        <v>147</v>
      </c>
      <c r="N178" s="14" t="s">
        <v>149</v>
      </c>
      <c r="O178" s="14" t="s">
        <v>148</v>
      </c>
      <c r="P178" s="17" t="s">
        <v>185</v>
      </c>
      <c r="Q178" s="17" t="s">
        <v>184</v>
      </c>
      <c r="R178" s="17" t="s">
        <v>438</v>
      </c>
      <c r="S178" s="15" t="s">
        <v>52</v>
      </c>
      <c r="T178" s="15" t="s">
        <v>53</v>
      </c>
      <c r="U178" s="15" t="s">
        <v>54</v>
      </c>
      <c r="V178" s="15" t="s">
        <v>56</v>
      </c>
      <c r="W178" s="40" t="s">
        <v>467</v>
      </c>
      <c r="X178" s="40" t="s">
        <v>494</v>
      </c>
      <c r="Y178" s="40" t="s">
        <v>495</v>
      </c>
      <c r="Z178" s="55" t="s">
        <v>868</v>
      </c>
      <c r="AA178" s="55" t="s">
        <v>877</v>
      </c>
      <c r="AB178" s="55" t="s">
        <v>882</v>
      </c>
      <c r="AC178" s="51" t="s">
        <v>814</v>
      </c>
      <c r="AD178" s="51" t="s">
        <v>815</v>
      </c>
      <c r="AE178" s="51" t="s">
        <v>826</v>
      </c>
      <c r="AF178" s="51" t="s">
        <v>759</v>
      </c>
      <c r="AG178" s="51" t="s">
        <v>759</v>
      </c>
      <c r="AH178" s="51" t="s">
        <v>759</v>
      </c>
      <c r="AI178" s="50" t="s">
        <v>759</v>
      </c>
      <c r="AJ178" s="50" t="s">
        <v>759</v>
      </c>
      <c r="AK178" s="50" t="s">
        <v>759</v>
      </c>
      <c r="AL178" s="50" t="s">
        <v>979</v>
      </c>
      <c r="AM178" s="50" t="s">
        <v>977</v>
      </c>
      <c r="AN178" s="50" t="s">
        <v>978</v>
      </c>
      <c r="AO178" s="51" t="s">
        <v>808</v>
      </c>
      <c r="AP178" s="51" t="s">
        <v>827</v>
      </c>
      <c r="AQ178" s="51" t="s">
        <v>828</v>
      </c>
      <c r="AR178" s="24" t="s">
        <v>759</v>
      </c>
      <c r="AS178" s="24" t="s">
        <v>759</v>
      </c>
      <c r="AT178" s="24" t="s">
        <v>759</v>
      </c>
      <c r="AU178" s="53" t="s">
        <v>817</v>
      </c>
      <c r="AV178" s="53" t="s">
        <v>818</v>
      </c>
      <c r="AW178" s="53" t="s">
        <v>829</v>
      </c>
      <c r="AX178" s="55" t="s">
        <v>759</v>
      </c>
      <c r="AY178" s="55" t="s">
        <v>759</v>
      </c>
      <c r="AZ178" s="55" t="s">
        <v>759</v>
      </c>
      <c r="BA178" s="55" t="s">
        <v>759</v>
      </c>
      <c r="BB178" s="55" t="s">
        <v>759</v>
      </c>
      <c r="BC178" s="55" t="s">
        <v>759</v>
      </c>
      <c r="BD178" s="55" t="s">
        <v>759</v>
      </c>
      <c r="BE178" s="54" t="str">
        <f>'PTEA 2020-2023'!A19</f>
        <v>3. San Antonio del Tequendama Educado para la protección y conservación del recurso hídrico</v>
      </c>
      <c r="BF178" s="54" t="str">
        <f>'PTEA 2020-2023'!B19</f>
        <v>2. Comunidad Sanantoniuna empoderada en el cuidado y la preservación del recurso hídrico.</v>
      </c>
      <c r="BG178" s="54"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79" spans="1:59" s="1" customFormat="1" ht="299.25" customHeight="1" x14ac:dyDescent="0.25">
      <c r="A179" s="12" t="s">
        <v>202</v>
      </c>
      <c r="B179" s="127" t="s">
        <v>1276</v>
      </c>
      <c r="C179" s="127" t="s">
        <v>1273</v>
      </c>
      <c r="D179" s="128" t="s">
        <v>1277</v>
      </c>
      <c r="E179" s="13" t="s">
        <v>226</v>
      </c>
      <c r="F179" s="16" t="s">
        <v>222</v>
      </c>
      <c r="G179" s="16" t="s">
        <v>6</v>
      </c>
      <c r="H179" s="16" t="s">
        <v>8</v>
      </c>
      <c r="I179" s="16" t="s">
        <v>270</v>
      </c>
      <c r="J179" s="16" t="s">
        <v>33</v>
      </c>
      <c r="K179" s="18" t="s">
        <v>116</v>
      </c>
      <c r="L179" s="18" t="s">
        <v>161</v>
      </c>
      <c r="M179" s="18" t="s">
        <v>320</v>
      </c>
      <c r="N179" s="18" t="s">
        <v>93</v>
      </c>
      <c r="O179" s="18" t="s">
        <v>321</v>
      </c>
      <c r="P179" s="21" t="s">
        <v>182</v>
      </c>
      <c r="Q179" s="21" t="s">
        <v>344</v>
      </c>
      <c r="R179" s="21" t="s">
        <v>372</v>
      </c>
      <c r="S179" s="15" t="s">
        <v>39</v>
      </c>
      <c r="T179" s="15" t="s">
        <v>40</v>
      </c>
      <c r="U179" s="15" t="s">
        <v>42</v>
      </c>
      <c r="V179" s="45" t="s">
        <v>404</v>
      </c>
      <c r="W179" s="40" t="s">
        <v>93</v>
      </c>
      <c r="X179" s="40" t="s">
        <v>93</v>
      </c>
      <c r="Y179" s="40" t="s">
        <v>93</v>
      </c>
      <c r="Z179" s="55" t="s">
        <v>868</v>
      </c>
      <c r="AA179" s="55" t="s">
        <v>877</v>
      </c>
      <c r="AB179" s="55" t="s">
        <v>882</v>
      </c>
      <c r="AC179" s="51" t="s">
        <v>814</v>
      </c>
      <c r="AD179" s="51" t="s">
        <v>815</v>
      </c>
      <c r="AE179" s="51" t="s">
        <v>816</v>
      </c>
      <c r="AF179" s="51" t="s">
        <v>759</v>
      </c>
      <c r="AG179" s="51" t="s">
        <v>759</v>
      </c>
      <c r="AH179" s="51" t="s">
        <v>759</v>
      </c>
      <c r="AI179" s="50" t="s">
        <v>759</v>
      </c>
      <c r="AJ179" s="50" t="s">
        <v>759</v>
      </c>
      <c r="AK179" s="50" t="s">
        <v>759</v>
      </c>
      <c r="AL179" s="50" t="s">
        <v>974</v>
      </c>
      <c r="AM179" s="50" t="s">
        <v>976</v>
      </c>
      <c r="AN179" s="50" t="s">
        <v>975</v>
      </c>
      <c r="AO179" s="51" t="s">
        <v>759</v>
      </c>
      <c r="AP179" s="51" t="s">
        <v>759</v>
      </c>
      <c r="AQ179" s="51" t="s">
        <v>759</v>
      </c>
      <c r="AR179" s="24" t="s">
        <v>759</v>
      </c>
      <c r="AS179" s="24" t="s">
        <v>759</v>
      </c>
      <c r="AT179" s="24" t="s">
        <v>759</v>
      </c>
      <c r="AU179" s="53" t="s">
        <v>817</v>
      </c>
      <c r="AV179" s="53" t="s">
        <v>818</v>
      </c>
      <c r="AW179" s="53" t="s">
        <v>819</v>
      </c>
      <c r="AX179" s="55" t="s">
        <v>759</v>
      </c>
      <c r="AY179" s="55" t="s">
        <v>759</v>
      </c>
      <c r="AZ179" s="55" t="s">
        <v>759</v>
      </c>
      <c r="BA179" s="55" t="s">
        <v>759</v>
      </c>
      <c r="BB179" s="55" t="s">
        <v>759</v>
      </c>
      <c r="BC179" s="55" t="s">
        <v>759</v>
      </c>
      <c r="BD179" s="55" t="s">
        <v>759</v>
      </c>
      <c r="BE179" s="54" t="str">
        <f>'PTEA 2020-2023'!A20</f>
        <v>3. San Antonio del Tequendama Educado para la protección y conservación del recurso hídrico</v>
      </c>
      <c r="BF179" s="54" t="str">
        <f>'PTEA 2020-2023'!B20</f>
        <v>2. Comunidad Sanantoniuna empoderada en el cuidado y la preservación del recurso hídrico.</v>
      </c>
      <c r="BG179" s="54" t="str">
        <f>'PTEA 2020-2023'!C20</f>
        <v>Realizar por lo menos una (1) jornada de limpieza de residuos sólidos anual de fuentes hídricas  priorizadas por el municipio.</v>
      </c>
    </row>
    <row r="180" spans="1:59" customFormat="1" ht="302.25" customHeight="1" x14ac:dyDescent="0.25">
      <c r="A180" s="12" t="s">
        <v>202</v>
      </c>
      <c r="B180" s="127" t="s">
        <v>1276</v>
      </c>
      <c r="C180" s="127" t="s">
        <v>1273</v>
      </c>
      <c r="D180" s="128" t="s">
        <v>1277</v>
      </c>
      <c r="E180" s="13" t="s">
        <v>226</v>
      </c>
      <c r="F180" s="25" t="s">
        <v>222</v>
      </c>
      <c r="G180" s="25" t="s">
        <v>6</v>
      </c>
      <c r="H180" s="25" t="s">
        <v>8</v>
      </c>
      <c r="I180" s="25" t="s">
        <v>270</v>
      </c>
      <c r="J180" s="25" t="s">
        <v>33</v>
      </c>
      <c r="K180" s="14" t="s">
        <v>116</v>
      </c>
      <c r="L180" s="14" t="s">
        <v>162</v>
      </c>
      <c r="M180" s="14" t="s">
        <v>322</v>
      </c>
      <c r="N180" s="14" t="s">
        <v>163</v>
      </c>
      <c r="O180" s="14" t="s">
        <v>244</v>
      </c>
      <c r="P180" s="17" t="s">
        <v>183</v>
      </c>
      <c r="Q180" s="17" t="s">
        <v>373</v>
      </c>
      <c r="R180" s="17" t="s">
        <v>374</v>
      </c>
      <c r="S180" s="15" t="s">
        <v>52</v>
      </c>
      <c r="T180" s="15" t="s">
        <v>53</v>
      </c>
      <c r="U180" s="15" t="s">
        <v>54</v>
      </c>
      <c r="V180" s="15" t="s">
        <v>399</v>
      </c>
      <c r="W180" s="40" t="s">
        <v>467</v>
      </c>
      <c r="X180" s="40" t="s">
        <v>468</v>
      </c>
      <c r="Y180" s="40" t="s">
        <v>527</v>
      </c>
      <c r="Z180" s="55" t="s">
        <v>883</v>
      </c>
      <c r="AA180" s="55" t="s">
        <v>884</v>
      </c>
      <c r="AB180" s="55" t="s">
        <v>885</v>
      </c>
      <c r="AC180" s="51" t="s">
        <v>814</v>
      </c>
      <c r="AD180" s="51" t="s">
        <v>815</v>
      </c>
      <c r="AE180" s="51" t="s">
        <v>816</v>
      </c>
      <c r="AF180" s="51" t="s">
        <v>759</v>
      </c>
      <c r="AG180" s="51" t="s">
        <v>759</v>
      </c>
      <c r="AH180" s="51" t="s">
        <v>759</v>
      </c>
      <c r="AI180" s="50" t="s">
        <v>759</v>
      </c>
      <c r="AJ180" s="50" t="s">
        <v>759</v>
      </c>
      <c r="AK180" s="50" t="s">
        <v>759</v>
      </c>
      <c r="AL180" s="50" t="s">
        <v>759</v>
      </c>
      <c r="AM180" s="50" t="s">
        <v>759</v>
      </c>
      <c r="AN180" s="50" t="s">
        <v>759</v>
      </c>
      <c r="AO180" s="51" t="s">
        <v>759</v>
      </c>
      <c r="AP180" s="51" t="s">
        <v>759</v>
      </c>
      <c r="AQ180" s="51" t="s">
        <v>759</v>
      </c>
      <c r="AR180" s="24" t="s">
        <v>835</v>
      </c>
      <c r="AS180" s="24" t="s">
        <v>836</v>
      </c>
      <c r="AT180" s="24" t="s">
        <v>837</v>
      </c>
      <c r="AU180" s="53" t="s">
        <v>817</v>
      </c>
      <c r="AV180" s="53" t="s">
        <v>818</v>
      </c>
      <c r="AW180" s="53" t="s">
        <v>831</v>
      </c>
      <c r="AX180" s="55" t="s">
        <v>759</v>
      </c>
      <c r="AY180" s="55" t="s">
        <v>759</v>
      </c>
      <c r="AZ180" s="55" t="s">
        <v>759</v>
      </c>
      <c r="BA180" s="55" t="s">
        <v>759</v>
      </c>
      <c r="BB180" s="55" t="s">
        <v>759</v>
      </c>
      <c r="BC180" s="55" t="s">
        <v>759</v>
      </c>
      <c r="BD180" s="55" t="s">
        <v>759</v>
      </c>
      <c r="BE180" s="54" t="str">
        <f>'PTEA 2020-2023'!A22</f>
        <v>3. San Antonio del Tequendama Educado para la protección y conservación del recurso hídrico</v>
      </c>
      <c r="BF180" s="54" t="str">
        <f>'PTEA 2020-2023'!B22</f>
        <v>2. Comunidad Sanantoniuna empoderada en el cuidado y la preservación del recurso hídrico.</v>
      </c>
      <c r="BG180" s="54" t="str">
        <f>'PTEA 2020-2023'!C22</f>
        <v>Realizar por lo menos dos (2) jornadas de reforestación anual con especies nativas en áreas de importancia hídrica.</v>
      </c>
    </row>
    <row r="181" spans="1:59" s="1" customFormat="1" ht="299.25" customHeight="1" x14ac:dyDescent="0.25">
      <c r="A181" s="19" t="s">
        <v>203</v>
      </c>
      <c r="B181" s="127" t="s">
        <v>93</v>
      </c>
      <c r="C181" s="127" t="s">
        <v>93</v>
      </c>
      <c r="D181" s="127" t="s">
        <v>93</v>
      </c>
      <c r="E181" s="13" t="s">
        <v>87</v>
      </c>
      <c r="F181" s="25" t="s">
        <v>221</v>
      </c>
      <c r="G181" s="25" t="s">
        <v>6</v>
      </c>
      <c r="H181" s="25" t="s">
        <v>5</v>
      </c>
      <c r="I181" s="25" t="s">
        <v>428</v>
      </c>
      <c r="J181" s="25" t="s">
        <v>27</v>
      </c>
      <c r="K181" s="14" t="s">
        <v>133</v>
      </c>
      <c r="L181" s="14" t="s">
        <v>146</v>
      </c>
      <c r="M181" s="14" t="s">
        <v>147</v>
      </c>
      <c r="N181" s="14" t="s">
        <v>149</v>
      </c>
      <c r="O181" s="14" t="s">
        <v>148</v>
      </c>
      <c r="P181" s="17" t="s">
        <v>193</v>
      </c>
      <c r="Q181" s="17" t="s">
        <v>440</v>
      </c>
      <c r="R181" s="17" t="s">
        <v>441</v>
      </c>
      <c r="S181" s="15" t="s">
        <v>52</v>
      </c>
      <c r="T181" s="15" t="s">
        <v>53</v>
      </c>
      <c r="U181" s="15" t="s">
        <v>54</v>
      </c>
      <c r="V181" s="15" t="s">
        <v>56</v>
      </c>
      <c r="W181" s="40" t="s">
        <v>467</v>
      </c>
      <c r="X181" s="40" t="s">
        <v>494</v>
      </c>
      <c r="Y181" s="40" t="s">
        <v>495</v>
      </c>
      <c r="Z181" s="55" t="s">
        <v>868</v>
      </c>
      <c r="AA181" s="55" t="s">
        <v>877</v>
      </c>
      <c r="AB181" s="55" t="s">
        <v>882</v>
      </c>
      <c r="AC181" s="51" t="s">
        <v>814</v>
      </c>
      <c r="AD181" s="51" t="s">
        <v>815</v>
      </c>
      <c r="AE181" s="51" t="s">
        <v>834</v>
      </c>
      <c r="AF181" s="51" t="s">
        <v>759</v>
      </c>
      <c r="AG181" s="51" t="s">
        <v>759</v>
      </c>
      <c r="AH181" s="51" t="s">
        <v>759</v>
      </c>
      <c r="AI181" s="50" t="s">
        <v>759</v>
      </c>
      <c r="AJ181" s="50" t="s">
        <v>759</v>
      </c>
      <c r="AK181" s="50" t="s">
        <v>759</v>
      </c>
      <c r="AL181" s="50" t="s">
        <v>759</v>
      </c>
      <c r="AM181" s="50" t="s">
        <v>759</v>
      </c>
      <c r="AN181" s="50" t="s">
        <v>759</v>
      </c>
      <c r="AO181" s="51" t="s">
        <v>759</v>
      </c>
      <c r="AP181" s="51" t="s">
        <v>759</v>
      </c>
      <c r="AQ181" s="51" t="s">
        <v>759</v>
      </c>
      <c r="AR181" s="24" t="s">
        <v>835</v>
      </c>
      <c r="AS181" s="24" t="s">
        <v>836</v>
      </c>
      <c r="AT181" s="24" t="s">
        <v>837</v>
      </c>
      <c r="AU181" s="53" t="s">
        <v>759</v>
      </c>
      <c r="AV181" s="53" t="s">
        <v>759</v>
      </c>
      <c r="AW181" s="53" t="s">
        <v>759</v>
      </c>
      <c r="AX181" s="87" t="s">
        <v>1043</v>
      </c>
      <c r="AY181" s="88" t="s">
        <v>1044</v>
      </c>
      <c r="AZ181" s="89" t="s">
        <v>1045</v>
      </c>
      <c r="BA181" s="89" t="s">
        <v>1046</v>
      </c>
      <c r="BB181" s="88" t="s">
        <v>1047</v>
      </c>
      <c r="BC181" s="84" t="s">
        <v>1048</v>
      </c>
      <c r="BD181" s="90" t="s">
        <v>1049</v>
      </c>
      <c r="BE181" s="54" t="str">
        <f>'PTEA 2020-2023'!A22</f>
        <v>3. San Antonio del Tequendama Educado para la protección y conservación del recurso hídrico</v>
      </c>
      <c r="BF181" s="54" t="str">
        <f>'PTEA 2020-2023'!B22</f>
        <v>2. Comunidad Sanantoniuna empoderada en el cuidado y la preservación del recurso hídrico.</v>
      </c>
      <c r="BG181" s="54" t="str">
        <f>'PTEA 2020-2023'!C22</f>
        <v>Realizar por lo menos dos (2) jornadas de reforestación anual con especies nativas en áreas de importancia hídrica.</v>
      </c>
    </row>
    <row r="182" spans="1:59" customFormat="1" ht="312" customHeight="1" x14ac:dyDescent="0.25">
      <c r="A182" s="19" t="s">
        <v>203</v>
      </c>
      <c r="B182" s="127" t="s">
        <v>1276</v>
      </c>
      <c r="C182" s="127" t="s">
        <v>1279</v>
      </c>
      <c r="D182" s="128" t="s">
        <v>1280</v>
      </c>
      <c r="E182" s="13" t="s">
        <v>89</v>
      </c>
      <c r="F182" s="16" t="s">
        <v>220</v>
      </c>
      <c r="G182" s="16" t="s">
        <v>6</v>
      </c>
      <c r="H182" s="16" t="s">
        <v>7</v>
      </c>
      <c r="I182" s="16" t="s">
        <v>210</v>
      </c>
      <c r="J182" s="16" t="s">
        <v>219</v>
      </c>
      <c r="K182" s="14" t="s">
        <v>102</v>
      </c>
      <c r="L182" s="14" t="s">
        <v>157</v>
      </c>
      <c r="M182" s="14" t="s">
        <v>315</v>
      </c>
      <c r="N182" s="14" t="s">
        <v>198</v>
      </c>
      <c r="O182" s="14" t="s">
        <v>255</v>
      </c>
      <c r="P182" s="17" t="s">
        <v>180</v>
      </c>
      <c r="Q182" s="17" t="s">
        <v>212</v>
      </c>
      <c r="R182" s="17" t="s">
        <v>366</v>
      </c>
      <c r="S182" s="15" t="s">
        <v>86</v>
      </c>
      <c r="T182" s="15" t="s">
        <v>85</v>
      </c>
      <c r="U182" s="15" t="s">
        <v>84</v>
      </c>
      <c r="V182" s="15" t="s">
        <v>401</v>
      </c>
      <c r="W182" s="40" t="s">
        <v>442</v>
      </c>
      <c r="X182" s="40" t="s">
        <v>447</v>
      </c>
      <c r="Y182" s="40" t="s">
        <v>596</v>
      </c>
      <c r="Z182" s="55" t="s">
        <v>868</v>
      </c>
      <c r="AA182" s="55" t="s">
        <v>872</v>
      </c>
      <c r="AB182" s="55" t="s">
        <v>876</v>
      </c>
      <c r="AC182" s="51" t="s">
        <v>759</v>
      </c>
      <c r="AD182" s="51" t="s">
        <v>759</v>
      </c>
      <c r="AE182" s="51" t="s">
        <v>759</v>
      </c>
      <c r="AF182" s="51" t="s">
        <v>759</v>
      </c>
      <c r="AG182" s="51" t="s">
        <v>759</v>
      </c>
      <c r="AH182" s="51" t="s">
        <v>759</v>
      </c>
      <c r="AI182" s="50" t="s">
        <v>759</v>
      </c>
      <c r="AJ182" s="50" t="s">
        <v>759</v>
      </c>
      <c r="AK182" s="50" t="s">
        <v>759</v>
      </c>
      <c r="AL182" s="50" t="s">
        <v>759</v>
      </c>
      <c r="AM182" s="50" t="s">
        <v>759</v>
      </c>
      <c r="AN182" s="50" t="s">
        <v>759</v>
      </c>
      <c r="AO182" s="51" t="s">
        <v>759</v>
      </c>
      <c r="AP182" s="51" t="s">
        <v>759</v>
      </c>
      <c r="AQ182" s="51" t="s">
        <v>759</v>
      </c>
      <c r="AR182" s="24" t="s">
        <v>759</v>
      </c>
      <c r="AS182" s="24" t="s">
        <v>759</v>
      </c>
      <c r="AT182" s="24" t="s">
        <v>759</v>
      </c>
      <c r="AU182" s="53" t="s">
        <v>775</v>
      </c>
      <c r="AV182" s="53" t="s">
        <v>832</v>
      </c>
      <c r="AW182" s="53" t="s">
        <v>841</v>
      </c>
      <c r="AX182" s="87" t="s">
        <v>1068</v>
      </c>
      <c r="AY182" s="88" t="s">
        <v>1069</v>
      </c>
      <c r="AZ182" s="89" t="s">
        <v>1070</v>
      </c>
      <c r="BA182" s="89" t="s">
        <v>1071</v>
      </c>
      <c r="BB182" s="88" t="s">
        <v>1072</v>
      </c>
      <c r="BC182" s="84" t="s">
        <v>1073</v>
      </c>
      <c r="BD182" s="90" t="s">
        <v>1074</v>
      </c>
      <c r="BE182" s="54" t="str">
        <f>'PTEA 2020-2023'!A31</f>
        <v>5. Gestión del conocimiento para la Dinamización Ambiental</v>
      </c>
      <c r="BF182" s="54" t="str">
        <f>'PTEA 2020-2023'!B31</f>
        <v>1. Fortalecimiento de la Comunidad Educativa Sanantoniuna en procesos de educación ambiental</v>
      </c>
      <c r="BG182" s="54" t="str">
        <f>'PTEA 2020-2023'!C31</f>
        <v>Fortalecimiento y seguimiento de por lo menos un (1) PRAE de cada institución educativa.</v>
      </c>
    </row>
    <row r="183" spans="1:59" s="1" customFormat="1" ht="245.25" customHeight="1" x14ac:dyDescent="0.25">
      <c r="A183" s="19" t="s">
        <v>203</v>
      </c>
      <c r="B183" s="127" t="s">
        <v>1276</v>
      </c>
      <c r="C183" s="127" t="s">
        <v>1279</v>
      </c>
      <c r="D183" s="128" t="s">
        <v>1280</v>
      </c>
      <c r="E183" s="13" t="s">
        <v>218</v>
      </c>
      <c r="F183" s="16" t="s">
        <v>220</v>
      </c>
      <c r="G183" s="25" t="s">
        <v>6</v>
      </c>
      <c r="H183" s="25" t="s">
        <v>7</v>
      </c>
      <c r="I183" s="25" t="s">
        <v>210</v>
      </c>
      <c r="J183" s="25" t="s">
        <v>219</v>
      </c>
      <c r="K183" s="14" t="s">
        <v>102</v>
      </c>
      <c r="L183" s="14" t="s">
        <v>158</v>
      </c>
      <c r="M183" s="14" t="s">
        <v>292</v>
      </c>
      <c r="N183" s="14" t="s">
        <v>198</v>
      </c>
      <c r="O183" s="14" t="s">
        <v>291</v>
      </c>
      <c r="P183" s="17" t="s">
        <v>211</v>
      </c>
      <c r="Q183" s="17" t="s">
        <v>212</v>
      </c>
      <c r="R183" s="17" t="s">
        <v>341</v>
      </c>
      <c r="S183" s="15" t="s">
        <v>52</v>
      </c>
      <c r="T183" s="15" t="s">
        <v>62</v>
      </c>
      <c r="U183" s="15" t="s">
        <v>66</v>
      </c>
      <c r="V183" s="15" t="s">
        <v>950</v>
      </c>
      <c r="W183" s="40" t="s">
        <v>442</v>
      </c>
      <c r="X183" s="40" t="s">
        <v>447</v>
      </c>
      <c r="Y183" s="40" t="s">
        <v>596</v>
      </c>
      <c r="Z183" s="55" t="s">
        <v>868</v>
      </c>
      <c r="AA183" s="55" t="s">
        <v>877</v>
      </c>
      <c r="AB183" s="55" t="s">
        <v>880</v>
      </c>
      <c r="AC183" s="51" t="s">
        <v>759</v>
      </c>
      <c r="AD183" s="51" t="s">
        <v>759</v>
      </c>
      <c r="AE183" s="51" t="s">
        <v>759</v>
      </c>
      <c r="AF183" s="51" t="s">
        <v>759</v>
      </c>
      <c r="AG183" s="51" t="s">
        <v>759</v>
      </c>
      <c r="AH183" s="51" t="s">
        <v>759</v>
      </c>
      <c r="AI183" s="50" t="s">
        <v>759</v>
      </c>
      <c r="AJ183" s="50" t="s">
        <v>759</v>
      </c>
      <c r="AK183" s="50" t="s">
        <v>759</v>
      </c>
      <c r="AL183" s="50" t="s">
        <v>759</v>
      </c>
      <c r="AM183" s="50" t="s">
        <v>759</v>
      </c>
      <c r="AN183" s="50" t="s">
        <v>759</v>
      </c>
      <c r="AO183" s="51" t="s">
        <v>759</v>
      </c>
      <c r="AP183" s="51" t="s">
        <v>759</v>
      </c>
      <c r="AQ183" s="51" t="s">
        <v>759</v>
      </c>
      <c r="AR183" s="24" t="s">
        <v>842</v>
      </c>
      <c r="AS183" s="24" t="s">
        <v>843</v>
      </c>
      <c r="AT183" s="24" t="s">
        <v>844</v>
      </c>
      <c r="AU183" s="53" t="s">
        <v>817</v>
      </c>
      <c r="AV183" s="53" t="s">
        <v>818</v>
      </c>
      <c r="AW183" s="53" t="s">
        <v>845</v>
      </c>
      <c r="AX183" s="87" t="s">
        <v>1056</v>
      </c>
      <c r="AY183" s="88" t="s">
        <v>1025</v>
      </c>
      <c r="AZ183" s="89" t="s">
        <v>1057</v>
      </c>
      <c r="BA183" s="89" t="s">
        <v>1058</v>
      </c>
      <c r="BB183" s="88" t="s">
        <v>1059</v>
      </c>
      <c r="BC183" s="84" t="s">
        <v>1060</v>
      </c>
      <c r="BD183" s="90" t="s">
        <v>1061</v>
      </c>
      <c r="BE183" s="54" t="str">
        <f>'PTEA 2020-2023'!A35</f>
        <v>5. Gestión del conocimiento para la Dinamización Ambiental</v>
      </c>
      <c r="BF183" s="54" t="str">
        <f>'PTEA 2020-2023'!B35</f>
        <v>2. Comunidad Sanantoniuna vinculada en la Gestión Ambiental Participativa</v>
      </c>
      <c r="BG183" s="54" t="str">
        <f>'PTEA 2020-2023'!C35</f>
        <v>Generar espacios de socialización,  asesoría y seguimiento de por lo menos, una (1) iniciativa ciudadana de educación Ambiental PROCEDA, anual del PTEA Municipal.</v>
      </c>
    </row>
    <row r="184" spans="1:59" s="1" customFormat="1" ht="245.25" customHeight="1" x14ac:dyDescent="0.25">
      <c r="A184" s="19" t="s">
        <v>203</v>
      </c>
      <c r="B184" s="127" t="s">
        <v>1276</v>
      </c>
      <c r="C184" s="127" t="s">
        <v>1279</v>
      </c>
      <c r="D184" s="128" t="s">
        <v>1280</v>
      </c>
      <c r="E184" s="13" t="s">
        <v>218</v>
      </c>
      <c r="F184" s="16" t="s">
        <v>220</v>
      </c>
      <c r="G184" s="25" t="s">
        <v>6</v>
      </c>
      <c r="H184" s="25" t="s">
        <v>7</v>
      </c>
      <c r="I184" s="25" t="s">
        <v>210</v>
      </c>
      <c r="J184" s="25" t="s">
        <v>219</v>
      </c>
      <c r="K184" s="14" t="s">
        <v>102</v>
      </c>
      <c r="L184" s="14" t="s">
        <v>158</v>
      </c>
      <c r="M184" s="14" t="s">
        <v>292</v>
      </c>
      <c r="N184" s="14" t="s">
        <v>198</v>
      </c>
      <c r="O184" s="14" t="s">
        <v>291</v>
      </c>
      <c r="P184" s="17" t="s">
        <v>211</v>
      </c>
      <c r="Q184" s="17" t="s">
        <v>212</v>
      </c>
      <c r="R184" s="17" t="s">
        <v>341</v>
      </c>
      <c r="S184" s="15" t="s">
        <v>52</v>
      </c>
      <c r="T184" s="15" t="s">
        <v>62</v>
      </c>
      <c r="U184" s="15" t="s">
        <v>66</v>
      </c>
      <c r="V184" s="15" t="s">
        <v>950</v>
      </c>
      <c r="W184" s="40" t="s">
        <v>442</v>
      </c>
      <c r="X184" s="40" t="s">
        <v>447</v>
      </c>
      <c r="Y184" s="40" t="s">
        <v>596</v>
      </c>
      <c r="Z184" s="55" t="s">
        <v>868</v>
      </c>
      <c r="AA184" s="55" t="s">
        <v>877</v>
      </c>
      <c r="AB184" s="55" t="s">
        <v>880</v>
      </c>
      <c r="AC184" s="51" t="s">
        <v>759</v>
      </c>
      <c r="AD184" s="51" t="s">
        <v>759</v>
      </c>
      <c r="AE184" s="51" t="s">
        <v>759</v>
      </c>
      <c r="AF184" s="51" t="s">
        <v>759</v>
      </c>
      <c r="AG184" s="51" t="s">
        <v>759</v>
      </c>
      <c r="AH184" s="51" t="s">
        <v>759</v>
      </c>
      <c r="AI184" s="50" t="s">
        <v>759</v>
      </c>
      <c r="AJ184" s="50" t="s">
        <v>759</v>
      </c>
      <c r="AK184" s="50" t="s">
        <v>759</v>
      </c>
      <c r="AL184" s="50" t="s">
        <v>759</v>
      </c>
      <c r="AM184" s="50" t="s">
        <v>759</v>
      </c>
      <c r="AN184" s="50" t="s">
        <v>759</v>
      </c>
      <c r="AO184" s="51" t="s">
        <v>759</v>
      </c>
      <c r="AP184" s="51" t="s">
        <v>759</v>
      </c>
      <c r="AQ184" s="51" t="s">
        <v>759</v>
      </c>
      <c r="AR184" s="24" t="s">
        <v>842</v>
      </c>
      <c r="AS184" s="24" t="s">
        <v>843</v>
      </c>
      <c r="AT184" s="24" t="s">
        <v>844</v>
      </c>
      <c r="AU184" s="53" t="s">
        <v>817</v>
      </c>
      <c r="AV184" s="53" t="s">
        <v>818</v>
      </c>
      <c r="AW184" s="53" t="s">
        <v>845</v>
      </c>
      <c r="AX184" s="87" t="s">
        <v>1062</v>
      </c>
      <c r="AY184" s="88" t="s">
        <v>1044</v>
      </c>
      <c r="AZ184" s="89" t="s">
        <v>1063</v>
      </c>
      <c r="BA184" s="89" t="s">
        <v>1064</v>
      </c>
      <c r="BB184" s="88" t="s">
        <v>1065</v>
      </c>
      <c r="BC184" s="85" t="s">
        <v>1066</v>
      </c>
      <c r="BD184" s="90" t="s">
        <v>1067</v>
      </c>
      <c r="BE184" s="54" t="str">
        <f>'PTEA 2020-2023'!A35</f>
        <v>5. Gestión del conocimiento para la Dinamización Ambiental</v>
      </c>
      <c r="BF184" s="54" t="str">
        <f>'PTEA 2020-2023'!B35</f>
        <v>2. Comunidad Sanantoniuna vinculada en la Gestión Ambiental Participativa</v>
      </c>
      <c r="BG184" s="54" t="str">
        <f>'PTEA 2020-2023'!C35</f>
        <v>Generar espacios de socialización,  asesoría y seguimiento de por lo menos, una (1) iniciativa ciudadana de educación Ambiental PROCEDA, anual del PTEA Municipal.</v>
      </c>
    </row>
    <row r="185" spans="1:59" s="1" customFormat="1" ht="245.25" customHeight="1" x14ac:dyDescent="0.25">
      <c r="A185" s="19" t="s">
        <v>203</v>
      </c>
      <c r="B185" s="127" t="s">
        <v>1276</v>
      </c>
      <c r="C185" s="127" t="s">
        <v>1279</v>
      </c>
      <c r="D185" s="128" t="s">
        <v>1280</v>
      </c>
      <c r="E185" s="13" t="s">
        <v>218</v>
      </c>
      <c r="F185" s="16" t="s">
        <v>220</v>
      </c>
      <c r="G185" s="25" t="s">
        <v>6</v>
      </c>
      <c r="H185" s="25" t="s">
        <v>7</v>
      </c>
      <c r="I185" s="25" t="s">
        <v>210</v>
      </c>
      <c r="J185" s="25" t="s">
        <v>219</v>
      </c>
      <c r="K185" s="14" t="s">
        <v>102</v>
      </c>
      <c r="L185" s="14" t="s">
        <v>158</v>
      </c>
      <c r="M185" s="14" t="s">
        <v>292</v>
      </c>
      <c r="N185" s="14" t="s">
        <v>198</v>
      </c>
      <c r="O185" s="14" t="s">
        <v>291</v>
      </c>
      <c r="P185" s="17" t="s">
        <v>211</v>
      </c>
      <c r="Q185" s="17" t="s">
        <v>212</v>
      </c>
      <c r="R185" s="17" t="s">
        <v>341</v>
      </c>
      <c r="S185" s="15" t="s">
        <v>69</v>
      </c>
      <c r="T185" s="15" t="s">
        <v>81</v>
      </c>
      <c r="U185" s="15" t="s">
        <v>80</v>
      </c>
      <c r="V185" s="15" t="s">
        <v>393</v>
      </c>
      <c r="W185" s="40" t="s">
        <v>442</v>
      </c>
      <c r="X185" s="40" t="s">
        <v>447</v>
      </c>
      <c r="Y185" s="40" t="s">
        <v>596</v>
      </c>
      <c r="Z185" s="55" t="s">
        <v>868</v>
      </c>
      <c r="AA185" s="55" t="s">
        <v>872</v>
      </c>
      <c r="AB185" s="55" t="s">
        <v>876</v>
      </c>
      <c r="AC185" s="51" t="s">
        <v>759</v>
      </c>
      <c r="AD185" s="51" t="s">
        <v>759</v>
      </c>
      <c r="AE185" s="51" t="s">
        <v>759</v>
      </c>
      <c r="AF185" s="51" t="s">
        <v>759</v>
      </c>
      <c r="AG185" s="51" t="s">
        <v>759</v>
      </c>
      <c r="AH185" s="51" t="s">
        <v>759</v>
      </c>
      <c r="AI185" s="50" t="s">
        <v>759</v>
      </c>
      <c r="AJ185" s="50" t="s">
        <v>759</v>
      </c>
      <c r="AK185" s="50" t="s">
        <v>759</v>
      </c>
      <c r="AL185" s="50" t="s">
        <v>759</v>
      </c>
      <c r="AM185" s="50" t="s">
        <v>759</v>
      </c>
      <c r="AN185" s="50" t="s">
        <v>759</v>
      </c>
      <c r="AO185" s="51" t="s">
        <v>759</v>
      </c>
      <c r="AP185" s="51" t="s">
        <v>759</v>
      </c>
      <c r="AQ185" s="51" t="s">
        <v>759</v>
      </c>
      <c r="AR185" s="24" t="s">
        <v>780</v>
      </c>
      <c r="AS185" s="24" t="s">
        <v>830</v>
      </c>
      <c r="AT185" s="24" t="s">
        <v>853</v>
      </c>
      <c r="AU185" s="53" t="s">
        <v>759</v>
      </c>
      <c r="AV185" s="53" t="s">
        <v>759</v>
      </c>
      <c r="AW185" s="53" t="s">
        <v>759</v>
      </c>
      <c r="AX185" s="55" t="s">
        <v>759</v>
      </c>
      <c r="AY185" s="55" t="s">
        <v>759</v>
      </c>
      <c r="AZ185" s="55" t="s">
        <v>759</v>
      </c>
      <c r="BA185" s="55" t="s">
        <v>759</v>
      </c>
      <c r="BB185" s="55" t="s">
        <v>759</v>
      </c>
      <c r="BC185" s="55" t="s">
        <v>759</v>
      </c>
      <c r="BD185" s="55" t="s">
        <v>759</v>
      </c>
      <c r="BE185" s="54" t="str">
        <f>'PTEA 2020-2023'!A48</f>
        <v>5. Gestión del conocimiento para la Dinamización Ambiental</v>
      </c>
      <c r="BF185" s="54" t="str">
        <f>'PTEA 2020-2023'!B48</f>
        <v>8. Gobernanza corredor Ecológico, difusión y apropiación</v>
      </c>
      <c r="BG185" s="54" t="str">
        <f>'PTEA 2020-2023'!C48</f>
        <v>Participar en por lo menos un (1) encuentro regional de CIDEA durante el periodo de vigencia, para el fortalecimiento del corredor ecológico y sus áreas protegidas.</v>
      </c>
    </row>
    <row r="186" spans="1:59" ht="302.25" customHeight="1" x14ac:dyDescent="0.25">
      <c r="A186" s="19" t="s">
        <v>203</v>
      </c>
      <c r="B186" s="127" t="s">
        <v>93</v>
      </c>
      <c r="C186" s="127" t="s">
        <v>93</v>
      </c>
      <c r="D186" s="127" t="s">
        <v>93</v>
      </c>
      <c r="E186" s="13" t="s">
        <v>89</v>
      </c>
      <c r="F186" s="16" t="s">
        <v>261</v>
      </c>
      <c r="G186" s="25" t="s">
        <v>6</v>
      </c>
      <c r="H186" s="25" t="s">
        <v>7</v>
      </c>
      <c r="I186" s="25" t="s">
        <v>279</v>
      </c>
      <c r="J186" s="44" t="s">
        <v>280</v>
      </c>
      <c r="K186" s="20" t="s">
        <v>227</v>
      </c>
      <c r="L186" s="14" t="s">
        <v>152</v>
      </c>
      <c r="M186" s="14" t="s">
        <v>316</v>
      </c>
      <c r="N186" s="14" t="s">
        <v>93</v>
      </c>
      <c r="O186" s="14" t="s">
        <v>317</v>
      </c>
      <c r="P186" s="17" t="s">
        <v>180</v>
      </c>
      <c r="Q186" s="17" t="s">
        <v>212</v>
      </c>
      <c r="R186" s="17" t="s">
        <v>366</v>
      </c>
      <c r="S186" s="15" t="s">
        <v>39</v>
      </c>
      <c r="T186" s="15" t="s">
        <v>40</v>
      </c>
      <c r="U186" s="15" t="s">
        <v>42</v>
      </c>
      <c r="V186" s="45" t="s">
        <v>404</v>
      </c>
      <c r="W186" s="40" t="s">
        <v>467</v>
      </c>
      <c r="X186" s="40" t="s">
        <v>468</v>
      </c>
      <c r="Y186" s="40" t="s">
        <v>527</v>
      </c>
      <c r="Z186" s="55" t="s">
        <v>855</v>
      </c>
      <c r="AA186" s="55" t="s">
        <v>856</v>
      </c>
      <c r="AB186" s="55" t="s">
        <v>857</v>
      </c>
      <c r="AC186" s="51" t="s">
        <v>759</v>
      </c>
      <c r="AD186" s="51" t="s">
        <v>759</v>
      </c>
      <c r="AE186" s="51" t="s">
        <v>759</v>
      </c>
      <c r="AF186" s="51" t="s">
        <v>759</v>
      </c>
      <c r="AG186" s="51" t="s">
        <v>759</v>
      </c>
      <c r="AH186" s="51" t="s">
        <v>759</v>
      </c>
      <c r="AI186" s="50" t="s">
        <v>760</v>
      </c>
      <c r="AJ186" s="50" t="s">
        <v>761</v>
      </c>
      <c r="AK186" s="50" t="s">
        <v>773</v>
      </c>
      <c r="AL186" s="50" t="s">
        <v>759</v>
      </c>
      <c r="AM186" s="50" t="s">
        <v>759</v>
      </c>
      <c r="AN186" s="50" t="s">
        <v>759</v>
      </c>
      <c r="AO186" s="51" t="s">
        <v>759</v>
      </c>
      <c r="AP186" s="51" t="s">
        <v>759</v>
      </c>
      <c r="AQ186" s="51" t="s">
        <v>759</v>
      </c>
      <c r="AR186" s="24" t="s">
        <v>759</v>
      </c>
      <c r="AS186" s="24" t="s">
        <v>759</v>
      </c>
      <c r="AT186" s="24" t="s">
        <v>759</v>
      </c>
      <c r="AU186" s="53" t="s">
        <v>764</v>
      </c>
      <c r="AV186" s="53" t="s">
        <v>765</v>
      </c>
      <c r="AW186" s="53" t="s">
        <v>774</v>
      </c>
      <c r="AX186" s="55" t="s">
        <v>759</v>
      </c>
      <c r="AY186" s="55" t="s">
        <v>759</v>
      </c>
      <c r="AZ186" s="55" t="s">
        <v>759</v>
      </c>
      <c r="BA186" s="55" t="s">
        <v>759</v>
      </c>
      <c r="BB186" s="55" t="s">
        <v>759</v>
      </c>
      <c r="BC186" s="55" t="s">
        <v>759</v>
      </c>
      <c r="BD186" s="55" t="s">
        <v>759</v>
      </c>
      <c r="BE186" s="54" t="str">
        <f>'PTEA 2020-2023'!A7</f>
        <v xml:space="preserve"> 1. Educación Ambiental para la adopción de la gestión integral de los residuos solidos entre los Sanantoniunos</v>
      </c>
      <c r="BF186" s="54" t="str">
        <f>'PTEA 2020-2023'!B7</f>
        <v>2. Comunidad empoderada en la Gestión Integral de los residuos sólidos aprovechables.</v>
      </c>
      <c r="BG186" s="54" t="str">
        <f>'PTEA 2020-2023'!C7</f>
        <v>Desarrollar por lo menos un (1) taller anual, de aprovechamiento de residuos sólidos para elaborar arte ambiental con la comunidad.</v>
      </c>
    </row>
    <row r="187" spans="1:59" ht="275.25" customHeight="1" x14ac:dyDescent="0.25">
      <c r="A187" s="19" t="s">
        <v>203</v>
      </c>
      <c r="B187" s="127" t="s">
        <v>93</v>
      </c>
      <c r="C187" s="127" t="s">
        <v>93</v>
      </c>
      <c r="D187" s="127" t="s">
        <v>93</v>
      </c>
      <c r="E187" s="13" t="s">
        <v>89</v>
      </c>
      <c r="F187" s="16" t="s">
        <v>261</v>
      </c>
      <c r="G187" s="16" t="s">
        <v>6</v>
      </c>
      <c r="H187" s="16" t="s">
        <v>7</v>
      </c>
      <c r="I187" s="25" t="s">
        <v>279</v>
      </c>
      <c r="J187" s="44" t="s">
        <v>280</v>
      </c>
      <c r="K187" s="14" t="s">
        <v>104</v>
      </c>
      <c r="L187" s="14" t="s">
        <v>105</v>
      </c>
      <c r="M187" s="14" t="s">
        <v>318</v>
      </c>
      <c r="N187" s="14" t="s">
        <v>92</v>
      </c>
      <c r="O187" s="14" t="s">
        <v>291</v>
      </c>
      <c r="P187" s="17" t="s">
        <v>179</v>
      </c>
      <c r="Q187" s="17" t="s">
        <v>369</v>
      </c>
      <c r="R187" s="17" t="s">
        <v>370</v>
      </c>
      <c r="S187" s="15" t="s">
        <v>39</v>
      </c>
      <c r="T187" s="15" t="s">
        <v>40</v>
      </c>
      <c r="U187" s="15" t="s">
        <v>42</v>
      </c>
      <c r="V187" s="15" t="s">
        <v>402</v>
      </c>
      <c r="W187" s="40" t="s">
        <v>93</v>
      </c>
      <c r="X187" s="40" t="s">
        <v>93</v>
      </c>
      <c r="Y187" s="40" t="s">
        <v>93</v>
      </c>
      <c r="Z187" s="55" t="s">
        <v>93</v>
      </c>
      <c r="AA187" s="55" t="s">
        <v>93</v>
      </c>
      <c r="AB187" s="55" t="s">
        <v>93</v>
      </c>
      <c r="AC187" s="51" t="s">
        <v>759</v>
      </c>
      <c r="AD187" s="51" t="s">
        <v>759</v>
      </c>
      <c r="AE187" s="51" t="s">
        <v>759</v>
      </c>
      <c r="AF187" s="51" t="s">
        <v>759</v>
      </c>
      <c r="AG187" s="51" t="s">
        <v>759</v>
      </c>
      <c r="AH187" s="51" t="s">
        <v>759</v>
      </c>
      <c r="AI187" s="50" t="s">
        <v>759</v>
      </c>
      <c r="AJ187" s="50" t="s">
        <v>759</v>
      </c>
      <c r="AK187" s="50" t="s">
        <v>759</v>
      </c>
      <c r="AL187" s="50" t="s">
        <v>759</v>
      </c>
      <c r="AM187" s="50" t="s">
        <v>759</v>
      </c>
      <c r="AN187" s="50" t="s">
        <v>759</v>
      </c>
      <c r="AO187" s="51" t="s">
        <v>759</v>
      </c>
      <c r="AP187" s="51" t="s">
        <v>759</v>
      </c>
      <c r="AQ187" s="51" t="s">
        <v>759</v>
      </c>
      <c r="AR187" s="24" t="s">
        <v>842</v>
      </c>
      <c r="AS187" s="24" t="s">
        <v>843</v>
      </c>
      <c r="AT187" s="24" t="s">
        <v>852</v>
      </c>
      <c r="AU187" s="53" t="s">
        <v>817</v>
      </c>
      <c r="AV187" s="53" t="s">
        <v>818</v>
      </c>
      <c r="AW187" s="53" t="s">
        <v>851</v>
      </c>
      <c r="AX187" s="55" t="s">
        <v>759</v>
      </c>
      <c r="AY187" s="55" t="s">
        <v>759</v>
      </c>
      <c r="AZ187" s="55" t="s">
        <v>759</v>
      </c>
      <c r="BA187" s="55" t="s">
        <v>759</v>
      </c>
      <c r="BB187" s="55" t="s">
        <v>759</v>
      </c>
      <c r="BC187" s="55" t="s">
        <v>759</v>
      </c>
      <c r="BD187" s="55" t="s">
        <v>759</v>
      </c>
      <c r="BE187" s="54" t="str">
        <f>'PTEA 2020-2023'!A46</f>
        <v>5. Gestión del conocimiento para la Dinamización Ambiental</v>
      </c>
      <c r="BF187" s="54" t="str">
        <f>'PTEA 2020-2023'!B46</f>
        <v>7. Comunicación y Divulgación de experiencias exitosas en educación e innovación ambiental</v>
      </c>
      <c r="BG187"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188" spans="1:59" ht="275.25" customHeight="1" x14ac:dyDescent="0.25">
      <c r="A188" s="19" t="s">
        <v>203</v>
      </c>
      <c r="B188" s="127" t="s">
        <v>93</v>
      </c>
      <c r="C188" s="127" t="s">
        <v>93</v>
      </c>
      <c r="D188" s="127" t="s">
        <v>93</v>
      </c>
      <c r="E188" s="13" t="s">
        <v>89</v>
      </c>
      <c r="F188" s="16" t="s">
        <v>261</v>
      </c>
      <c r="G188" s="16" t="s">
        <v>6</v>
      </c>
      <c r="H188" s="16" t="s">
        <v>7</v>
      </c>
      <c r="I188" s="25" t="s">
        <v>279</v>
      </c>
      <c r="J188" s="44" t="s">
        <v>280</v>
      </c>
      <c r="K188" s="14" t="s">
        <v>104</v>
      </c>
      <c r="L188" s="14" t="s">
        <v>105</v>
      </c>
      <c r="M188" s="14" t="s">
        <v>318</v>
      </c>
      <c r="N188" s="14" t="s">
        <v>92</v>
      </c>
      <c r="O188" s="14" t="s">
        <v>291</v>
      </c>
      <c r="P188" s="17" t="s">
        <v>179</v>
      </c>
      <c r="Q188" s="17" t="s">
        <v>369</v>
      </c>
      <c r="R188" s="17" t="s">
        <v>370</v>
      </c>
      <c r="S188" s="15" t="s">
        <v>39</v>
      </c>
      <c r="T188" s="15" t="s">
        <v>40</v>
      </c>
      <c r="U188" s="15" t="s">
        <v>42</v>
      </c>
      <c r="V188" s="15" t="s">
        <v>402</v>
      </c>
      <c r="W188" s="40" t="s">
        <v>93</v>
      </c>
      <c r="X188" s="40" t="s">
        <v>93</v>
      </c>
      <c r="Y188" s="40" t="s">
        <v>93</v>
      </c>
      <c r="Z188" s="55" t="s">
        <v>93</v>
      </c>
      <c r="AA188" s="55" t="s">
        <v>93</v>
      </c>
      <c r="AB188" s="55" t="s">
        <v>93</v>
      </c>
      <c r="AC188" s="51" t="s">
        <v>759</v>
      </c>
      <c r="AD188" s="51" t="s">
        <v>759</v>
      </c>
      <c r="AE188" s="51" t="s">
        <v>759</v>
      </c>
      <c r="AF188" s="51" t="s">
        <v>759</v>
      </c>
      <c r="AG188" s="51" t="s">
        <v>759</v>
      </c>
      <c r="AH188" s="51" t="s">
        <v>759</v>
      </c>
      <c r="AI188" s="50" t="s">
        <v>759</v>
      </c>
      <c r="AJ188" s="50" t="s">
        <v>759</v>
      </c>
      <c r="AK188" s="50" t="s">
        <v>759</v>
      </c>
      <c r="AL188" s="50" t="s">
        <v>759</v>
      </c>
      <c r="AM188" s="50" t="s">
        <v>759</v>
      </c>
      <c r="AN188" s="50" t="s">
        <v>759</v>
      </c>
      <c r="AO188" s="51" t="s">
        <v>759</v>
      </c>
      <c r="AP188" s="51" t="s">
        <v>759</v>
      </c>
      <c r="AQ188" s="51" t="s">
        <v>759</v>
      </c>
      <c r="AR188" s="24" t="s">
        <v>759</v>
      </c>
      <c r="AS188" s="24" t="s">
        <v>759</v>
      </c>
      <c r="AT188" s="24" t="s">
        <v>759</v>
      </c>
      <c r="AU188" s="53" t="s">
        <v>849</v>
      </c>
      <c r="AV188" s="53" t="s">
        <v>818</v>
      </c>
      <c r="AW188" s="53" t="s">
        <v>850</v>
      </c>
      <c r="AX188" s="55" t="s">
        <v>759</v>
      </c>
      <c r="AY188" s="55" t="s">
        <v>759</v>
      </c>
      <c r="AZ188" s="55" t="s">
        <v>759</v>
      </c>
      <c r="BA188" s="55" t="s">
        <v>759</v>
      </c>
      <c r="BB188" s="55" t="s">
        <v>759</v>
      </c>
      <c r="BC188" s="55" t="s">
        <v>759</v>
      </c>
      <c r="BD188" s="55" t="s">
        <v>759</v>
      </c>
      <c r="BE188" s="54" t="str">
        <f>'PTEA 2020-2023'!A41</f>
        <v>5. Gestión del conocimiento para la Dinamización Ambiental</v>
      </c>
      <c r="BF188" s="54" t="str">
        <f>'PTEA 2020-2023'!B41</f>
        <v>5. Fortalecimiento de los Dinamizadores Ambientales del municipio</v>
      </c>
      <c r="BG188" s="54" t="str">
        <f>'PTEA 2020-2023'!C41</f>
        <v>Fortalecer a los promotores y dinamizadores ambientales del municipio con la implementación de por lo menos una (1) actividad anual de educación ambiental</v>
      </c>
    </row>
    <row r="189" spans="1:59" customFormat="1" ht="307.5" customHeight="1" x14ac:dyDescent="0.25">
      <c r="A189" s="19" t="s">
        <v>203</v>
      </c>
      <c r="B189" s="129" t="s">
        <v>1286</v>
      </c>
      <c r="C189" s="129" t="s">
        <v>1287</v>
      </c>
      <c r="D189" s="130" t="s">
        <v>1288</v>
      </c>
      <c r="E189" s="13" t="s">
        <v>236</v>
      </c>
      <c r="F189" s="25" t="s">
        <v>222</v>
      </c>
      <c r="G189" s="25" t="s">
        <v>6</v>
      </c>
      <c r="H189" s="25" t="s">
        <v>8</v>
      </c>
      <c r="I189" s="25" t="s">
        <v>240</v>
      </c>
      <c r="J189" s="25" t="s">
        <v>237</v>
      </c>
      <c r="K189" s="20" t="s">
        <v>227</v>
      </c>
      <c r="L189" s="14" t="s">
        <v>152</v>
      </c>
      <c r="M189" s="14" t="s">
        <v>316</v>
      </c>
      <c r="N189" s="14" t="s">
        <v>93</v>
      </c>
      <c r="O189" s="14" t="s">
        <v>317</v>
      </c>
      <c r="P189" s="17" t="s">
        <v>180</v>
      </c>
      <c r="Q189" s="17" t="s">
        <v>212</v>
      </c>
      <c r="R189" s="17" t="s">
        <v>366</v>
      </c>
      <c r="S189" s="15" t="s">
        <v>39</v>
      </c>
      <c r="T189" s="15" t="s">
        <v>40</v>
      </c>
      <c r="U189" s="15" t="s">
        <v>42</v>
      </c>
      <c r="V189" s="45" t="s">
        <v>404</v>
      </c>
      <c r="W189" s="40" t="s">
        <v>467</v>
      </c>
      <c r="X189" s="40" t="s">
        <v>468</v>
      </c>
      <c r="Y189" s="40" t="s">
        <v>527</v>
      </c>
      <c r="Z189" s="55" t="s">
        <v>887</v>
      </c>
      <c r="AA189" s="55" t="s">
        <v>890</v>
      </c>
      <c r="AB189" s="55" t="s">
        <v>891</v>
      </c>
      <c r="AC189" s="51" t="s">
        <v>814</v>
      </c>
      <c r="AD189" s="51" t="s">
        <v>846</v>
      </c>
      <c r="AE189" s="51" t="s">
        <v>847</v>
      </c>
      <c r="AF189" s="51" t="s">
        <v>759</v>
      </c>
      <c r="AG189" s="51" t="s">
        <v>759</v>
      </c>
      <c r="AH189" s="51" t="s">
        <v>759</v>
      </c>
      <c r="AI189" s="50" t="s">
        <v>759</v>
      </c>
      <c r="AJ189" s="50" t="s">
        <v>759</v>
      </c>
      <c r="AK189" s="50" t="s">
        <v>759</v>
      </c>
      <c r="AL189" s="50" t="s">
        <v>759</v>
      </c>
      <c r="AM189" s="50" t="s">
        <v>759</v>
      </c>
      <c r="AN189" s="50" t="s">
        <v>759</v>
      </c>
      <c r="AO189" s="51" t="s">
        <v>759</v>
      </c>
      <c r="AP189" s="51" t="s">
        <v>759</v>
      </c>
      <c r="AQ189" s="51" t="s">
        <v>759</v>
      </c>
      <c r="AR189" s="24" t="s">
        <v>759</v>
      </c>
      <c r="AS189" s="24" t="s">
        <v>759</v>
      </c>
      <c r="AT189" s="24" t="s">
        <v>759</v>
      </c>
      <c r="AU189" s="53" t="s">
        <v>759</v>
      </c>
      <c r="AV189" s="53" t="s">
        <v>759</v>
      </c>
      <c r="AW189" s="53" t="s">
        <v>759</v>
      </c>
      <c r="AX189" s="55" t="s">
        <v>759</v>
      </c>
      <c r="AY189" s="55" t="s">
        <v>759</v>
      </c>
      <c r="AZ189" s="55" t="s">
        <v>759</v>
      </c>
      <c r="BA189" s="55" t="s">
        <v>759</v>
      </c>
      <c r="BB189" s="55" t="s">
        <v>759</v>
      </c>
      <c r="BC189" s="55" t="s">
        <v>759</v>
      </c>
      <c r="BD189" s="55" t="s">
        <v>759</v>
      </c>
      <c r="BE189" s="54" t="str">
        <f>'PTEA 2020-2023'!A38</f>
        <v>5. Gestión del conocimiento para la Dinamización Ambiental</v>
      </c>
      <c r="BF189" s="54" t="str">
        <f>'PTEA 2020-2023'!B38</f>
        <v>3. Comunidad Sanantoniuna promoviendo el Turismo Ambiental</v>
      </c>
      <c r="BG189" s="54" t="str">
        <f>'PTEA 2020-2023'!C38</f>
        <v xml:space="preserve">Realizar como mínimo una (1) jornada de capacitación y sensibilización anual en prácticas de Turismo sostenible. </v>
      </c>
    </row>
    <row r="190" spans="1:59" customFormat="1" ht="288" customHeight="1" x14ac:dyDescent="0.25">
      <c r="A190" s="19" t="s">
        <v>203</v>
      </c>
      <c r="B190" s="129" t="s">
        <v>1286</v>
      </c>
      <c r="C190" s="129" t="s">
        <v>1287</v>
      </c>
      <c r="D190" s="130" t="s">
        <v>1288</v>
      </c>
      <c r="E190" s="13" t="s">
        <v>236</v>
      </c>
      <c r="F190" s="25" t="s">
        <v>222</v>
      </c>
      <c r="G190" s="25" t="s">
        <v>6</v>
      </c>
      <c r="H190" s="25" t="s">
        <v>8</v>
      </c>
      <c r="I190" s="25" t="s">
        <v>240</v>
      </c>
      <c r="J190" s="25" t="s">
        <v>237</v>
      </c>
      <c r="K190" s="20" t="s">
        <v>227</v>
      </c>
      <c r="L190" s="14" t="s">
        <v>152</v>
      </c>
      <c r="M190" s="14" t="s">
        <v>316</v>
      </c>
      <c r="N190" s="14" t="s">
        <v>93</v>
      </c>
      <c r="O190" s="14" t="s">
        <v>317</v>
      </c>
      <c r="P190" s="17" t="s">
        <v>180</v>
      </c>
      <c r="Q190" s="17" t="s">
        <v>212</v>
      </c>
      <c r="R190" s="17" t="s">
        <v>366</v>
      </c>
      <c r="S190" s="15" t="s">
        <v>39</v>
      </c>
      <c r="T190" s="15" t="s">
        <v>40</v>
      </c>
      <c r="U190" s="15" t="s">
        <v>42</v>
      </c>
      <c r="V190" s="45" t="s">
        <v>404</v>
      </c>
      <c r="W190" s="40" t="s">
        <v>471</v>
      </c>
      <c r="X190" s="40" t="s">
        <v>472</v>
      </c>
      <c r="Y190" s="40" t="s">
        <v>473</v>
      </c>
      <c r="Z190" s="55" t="s">
        <v>868</v>
      </c>
      <c r="AA190" s="55" t="s">
        <v>877</v>
      </c>
      <c r="AB190" s="55" t="s">
        <v>879</v>
      </c>
      <c r="AC190" s="51" t="s">
        <v>759</v>
      </c>
      <c r="AD190" s="51" t="s">
        <v>759</v>
      </c>
      <c r="AE190" s="51" t="s">
        <v>759</v>
      </c>
      <c r="AF190" s="51" t="s">
        <v>759</v>
      </c>
      <c r="AG190" s="51" t="s">
        <v>759</v>
      </c>
      <c r="AH190" s="51" t="s">
        <v>759</v>
      </c>
      <c r="AI190" s="50" t="s">
        <v>759</v>
      </c>
      <c r="AJ190" s="50" t="s">
        <v>759</v>
      </c>
      <c r="AK190" s="50" t="s">
        <v>759</v>
      </c>
      <c r="AL190" s="50" t="s">
        <v>759</v>
      </c>
      <c r="AM190" s="50" t="s">
        <v>759</v>
      </c>
      <c r="AN190" s="50" t="s">
        <v>759</v>
      </c>
      <c r="AO190" s="51" t="s">
        <v>759</v>
      </c>
      <c r="AP190" s="51" t="s">
        <v>759</v>
      </c>
      <c r="AQ190" s="51" t="s">
        <v>759</v>
      </c>
      <c r="AR190" s="24" t="s">
        <v>759</v>
      </c>
      <c r="AS190" s="24" t="s">
        <v>759</v>
      </c>
      <c r="AT190" s="24" t="s">
        <v>759</v>
      </c>
      <c r="AU190" s="53" t="s">
        <v>759</v>
      </c>
      <c r="AV190" s="53" t="s">
        <v>759</v>
      </c>
      <c r="AW190" s="53" t="s">
        <v>759</v>
      </c>
      <c r="AX190" s="55" t="s">
        <v>759</v>
      </c>
      <c r="AY190" s="55" t="s">
        <v>759</v>
      </c>
      <c r="AZ190" s="55" t="s">
        <v>759</v>
      </c>
      <c r="BA190" s="55" t="s">
        <v>759</v>
      </c>
      <c r="BB190" s="55" t="s">
        <v>759</v>
      </c>
      <c r="BC190" s="55" t="s">
        <v>759</v>
      </c>
      <c r="BD190" s="55" t="s">
        <v>759</v>
      </c>
      <c r="BE190" s="54" t="str">
        <f>'PTEA 2020-2023'!A39</f>
        <v>5. Gestión del conocimiento para la Dinamización Ambiental</v>
      </c>
      <c r="BF190" s="54" t="str">
        <f>'PTEA 2020-2023'!B39</f>
        <v>3. Comunidad Sanantoniuna promoviendo el Turismo Ambiental</v>
      </c>
      <c r="BG190" s="54" t="str">
        <f>'PTEA 2020-2023'!C39</f>
        <v>Realizar  por lo menos un  (1) recorrido anual de caminos reales del municipio</v>
      </c>
    </row>
    <row r="191" spans="1:59" customFormat="1" ht="243" customHeight="1" x14ac:dyDescent="0.25">
      <c r="A191" s="19" t="s">
        <v>203</v>
      </c>
      <c r="B191" s="129" t="s">
        <v>1286</v>
      </c>
      <c r="C191" s="129" t="s">
        <v>1287</v>
      </c>
      <c r="D191" s="130" t="s">
        <v>1288</v>
      </c>
      <c r="E191" s="13" t="s">
        <v>236</v>
      </c>
      <c r="F191" s="25" t="s">
        <v>222</v>
      </c>
      <c r="G191" s="25" t="s">
        <v>6</v>
      </c>
      <c r="H191" s="25" t="s">
        <v>8</v>
      </c>
      <c r="I191" s="25" t="s">
        <v>240</v>
      </c>
      <c r="J191" s="25" t="s">
        <v>237</v>
      </c>
      <c r="K191" s="20" t="s">
        <v>227</v>
      </c>
      <c r="L191" s="14" t="s">
        <v>152</v>
      </c>
      <c r="M191" s="14" t="s">
        <v>316</v>
      </c>
      <c r="N191" s="14" t="s">
        <v>93</v>
      </c>
      <c r="O191" s="14" t="s">
        <v>317</v>
      </c>
      <c r="P191" s="17" t="s">
        <v>180</v>
      </c>
      <c r="Q191" s="17" t="s">
        <v>212</v>
      </c>
      <c r="R191" s="17" t="s">
        <v>366</v>
      </c>
      <c r="S191" s="15" t="s">
        <v>39</v>
      </c>
      <c r="T191" s="15" t="s">
        <v>40</v>
      </c>
      <c r="U191" s="15" t="s">
        <v>42</v>
      </c>
      <c r="V191" s="45" t="s">
        <v>404</v>
      </c>
      <c r="W191" s="40" t="s">
        <v>471</v>
      </c>
      <c r="X191" s="40" t="s">
        <v>472</v>
      </c>
      <c r="Y191" s="40" t="s">
        <v>474</v>
      </c>
      <c r="Z191" s="55" t="s">
        <v>855</v>
      </c>
      <c r="AA191" s="55" t="s">
        <v>858</v>
      </c>
      <c r="AB191" s="55" t="s">
        <v>859</v>
      </c>
      <c r="AC191" s="51" t="s">
        <v>759</v>
      </c>
      <c r="AD191" s="51" t="s">
        <v>759</v>
      </c>
      <c r="AE191" s="51" t="s">
        <v>759</v>
      </c>
      <c r="AF191" s="51" t="s">
        <v>759</v>
      </c>
      <c r="AG191" s="51" t="s">
        <v>759</v>
      </c>
      <c r="AH191" s="51" t="s">
        <v>759</v>
      </c>
      <c r="AI191" s="50" t="s">
        <v>759</v>
      </c>
      <c r="AJ191" s="50" t="s">
        <v>759</v>
      </c>
      <c r="AK191" s="50" t="s">
        <v>759</v>
      </c>
      <c r="AL191" s="50" t="s">
        <v>759</v>
      </c>
      <c r="AM191" s="50" t="s">
        <v>759</v>
      </c>
      <c r="AN191" s="50" t="s">
        <v>759</v>
      </c>
      <c r="AO191" s="51" t="s">
        <v>759</v>
      </c>
      <c r="AP191" s="51" t="s">
        <v>759</v>
      </c>
      <c r="AQ191" s="51" t="s">
        <v>759</v>
      </c>
      <c r="AR191" s="24" t="s">
        <v>780</v>
      </c>
      <c r="AS191" s="24" t="s">
        <v>830</v>
      </c>
      <c r="AT191" s="24" t="s">
        <v>853</v>
      </c>
      <c r="AU191" s="53" t="s">
        <v>759</v>
      </c>
      <c r="AV191" s="53" t="s">
        <v>759</v>
      </c>
      <c r="AW191" s="53" t="s">
        <v>759</v>
      </c>
      <c r="AX191" s="55" t="s">
        <v>759</v>
      </c>
      <c r="AY191" s="55" t="s">
        <v>759</v>
      </c>
      <c r="AZ191" s="55" t="s">
        <v>759</v>
      </c>
      <c r="BA191" s="55" t="s">
        <v>759</v>
      </c>
      <c r="BB191" s="55" t="s">
        <v>759</v>
      </c>
      <c r="BC191" s="55" t="s">
        <v>759</v>
      </c>
      <c r="BD191" s="55" t="s">
        <v>759</v>
      </c>
      <c r="BE191" s="54" t="str">
        <f>'PTEA 2020-2023'!A47</f>
        <v>5. Gestión del conocimiento para la Dinamización Ambiental</v>
      </c>
      <c r="BF191" s="54" t="str">
        <f>'PTEA 2020-2023'!B47</f>
        <v>8. Gobernanza corredor Ecológico, difusión y apropiación</v>
      </c>
      <c r="BG191" s="54" t="str">
        <f>'PTEA 2020-2023'!C47</f>
        <v>Capacitar y/o sensibilizar a por lo menos (100) actores sociales de las unidades territoriales para que reconozcan la importancia del corredor ecológico y sus áreas protegidas.</v>
      </c>
    </row>
    <row r="192" spans="1:59" customFormat="1" ht="243" customHeight="1" x14ac:dyDescent="0.25">
      <c r="A192" s="19" t="s">
        <v>203</v>
      </c>
      <c r="B192" s="129" t="s">
        <v>1286</v>
      </c>
      <c r="C192" s="129" t="s">
        <v>1287</v>
      </c>
      <c r="D192" s="130" t="s">
        <v>1288</v>
      </c>
      <c r="E192" s="13" t="s">
        <v>236</v>
      </c>
      <c r="F192" s="25" t="s">
        <v>222</v>
      </c>
      <c r="G192" s="25" t="s">
        <v>6</v>
      </c>
      <c r="H192" s="25" t="s">
        <v>8</v>
      </c>
      <c r="I192" s="25" t="s">
        <v>240</v>
      </c>
      <c r="J192" s="25" t="s">
        <v>237</v>
      </c>
      <c r="K192" s="20" t="s">
        <v>227</v>
      </c>
      <c r="L192" s="14" t="s">
        <v>152</v>
      </c>
      <c r="M192" s="14" t="s">
        <v>316</v>
      </c>
      <c r="N192" s="14" t="s">
        <v>93</v>
      </c>
      <c r="O192" s="14" t="s">
        <v>317</v>
      </c>
      <c r="P192" s="17" t="s">
        <v>180</v>
      </c>
      <c r="Q192" s="17" t="s">
        <v>212</v>
      </c>
      <c r="R192" s="17" t="s">
        <v>366</v>
      </c>
      <c r="S192" s="15" t="s">
        <v>39</v>
      </c>
      <c r="T192" s="15" t="s">
        <v>40</v>
      </c>
      <c r="U192" s="15" t="s">
        <v>42</v>
      </c>
      <c r="V192" s="45" t="s">
        <v>404</v>
      </c>
      <c r="W192" s="40" t="s">
        <v>471</v>
      </c>
      <c r="X192" s="40" t="s">
        <v>472</v>
      </c>
      <c r="Y192" s="40" t="s">
        <v>475</v>
      </c>
      <c r="Z192" s="55" t="s">
        <v>887</v>
      </c>
      <c r="AA192" s="55" t="s">
        <v>890</v>
      </c>
      <c r="AB192" s="55" t="s">
        <v>891</v>
      </c>
      <c r="AC192" s="51" t="s">
        <v>759</v>
      </c>
      <c r="AD192" s="51" t="s">
        <v>759</v>
      </c>
      <c r="AE192" s="51" t="s">
        <v>759</v>
      </c>
      <c r="AF192" s="51" t="s">
        <v>759</v>
      </c>
      <c r="AG192" s="51" t="s">
        <v>759</v>
      </c>
      <c r="AH192" s="51" t="s">
        <v>759</v>
      </c>
      <c r="AI192" s="50" t="s">
        <v>759</v>
      </c>
      <c r="AJ192" s="50" t="s">
        <v>759</v>
      </c>
      <c r="AK192" s="50" t="s">
        <v>759</v>
      </c>
      <c r="AL192" s="50" t="s">
        <v>759</v>
      </c>
      <c r="AM192" s="50" t="s">
        <v>759</v>
      </c>
      <c r="AN192" s="50" t="s">
        <v>759</v>
      </c>
      <c r="AO192" s="51" t="s">
        <v>759</v>
      </c>
      <c r="AP192" s="51" t="s">
        <v>759</v>
      </c>
      <c r="AQ192" s="51" t="s">
        <v>759</v>
      </c>
      <c r="AR192" s="24" t="s">
        <v>759</v>
      </c>
      <c r="AS192" s="24" t="s">
        <v>759</v>
      </c>
      <c r="AT192" s="24" t="s">
        <v>759</v>
      </c>
      <c r="AU192" s="53" t="s">
        <v>759</v>
      </c>
      <c r="AV192" s="53" t="s">
        <v>759</v>
      </c>
      <c r="AW192" s="53" t="s">
        <v>759</v>
      </c>
      <c r="AX192" s="55" t="s">
        <v>759</v>
      </c>
      <c r="AY192" s="55" t="s">
        <v>759</v>
      </c>
      <c r="AZ192" s="55" t="s">
        <v>759</v>
      </c>
      <c r="BA192" s="55" t="s">
        <v>759</v>
      </c>
      <c r="BB192" s="55" t="s">
        <v>759</v>
      </c>
      <c r="BC192" s="55" t="s">
        <v>759</v>
      </c>
      <c r="BD192" s="55" t="s">
        <v>759</v>
      </c>
      <c r="BE192" s="54" t="s">
        <v>759</v>
      </c>
      <c r="BF192" s="54" t="s">
        <v>759</v>
      </c>
      <c r="BG192" s="54" t="s">
        <v>759</v>
      </c>
    </row>
    <row r="193" spans="1:59" customFormat="1" ht="243" customHeight="1" x14ac:dyDescent="0.25">
      <c r="A193" s="19" t="s">
        <v>203</v>
      </c>
      <c r="B193" s="129" t="s">
        <v>1286</v>
      </c>
      <c r="C193" s="129" t="s">
        <v>1287</v>
      </c>
      <c r="D193" s="130" t="s">
        <v>1288</v>
      </c>
      <c r="E193" s="13" t="s">
        <v>236</v>
      </c>
      <c r="F193" s="25" t="s">
        <v>222</v>
      </c>
      <c r="G193" s="25" t="s">
        <v>6</v>
      </c>
      <c r="H193" s="25" t="s">
        <v>8</v>
      </c>
      <c r="I193" s="25" t="s">
        <v>240</v>
      </c>
      <c r="J193" s="25" t="s">
        <v>237</v>
      </c>
      <c r="K193" s="20" t="s">
        <v>227</v>
      </c>
      <c r="L193" s="14" t="s">
        <v>152</v>
      </c>
      <c r="M193" s="14" t="s">
        <v>316</v>
      </c>
      <c r="N193" s="14" t="s">
        <v>93</v>
      </c>
      <c r="O193" s="14" t="s">
        <v>317</v>
      </c>
      <c r="P193" s="17" t="s">
        <v>180</v>
      </c>
      <c r="Q193" s="17" t="s">
        <v>212</v>
      </c>
      <c r="R193" s="17" t="s">
        <v>366</v>
      </c>
      <c r="S193" s="15" t="s">
        <v>39</v>
      </c>
      <c r="T193" s="15" t="s">
        <v>40</v>
      </c>
      <c r="U193" s="15" t="s">
        <v>42</v>
      </c>
      <c r="V193" s="45" t="s">
        <v>404</v>
      </c>
      <c r="W193" s="40" t="s">
        <v>471</v>
      </c>
      <c r="X193" s="40" t="s">
        <v>472</v>
      </c>
      <c r="Y193" s="40" t="s">
        <v>476</v>
      </c>
      <c r="Z193" s="55" t="s">
        <v>855</v>
      </c>
      <c r="AA193" s="55" t="s">
        <v>858</v>
      </c>
      <c r="AB193" s="55" t="s">
        <v>859</v>
      </c>
      <c r="AC193" s="51" t="s">
        <v>759</v>
      </c>
      <c r="AD193" s="51" t="s">
        <v>759</v>
      </c>
      <c r="AE193" s="51" t="s">
        <v>759</v>
      </c>
      <c r="AF193" s="51" t="s">
        <v>759</v>
      </c>
      <c r="AG193" s="51" t="s">
        <v>759</v>
      </c>
      <c r="AH193" s="51" t="s">
        <v>759</v>
      </c>
      <c r="AI193" s="50" t="s">
        <v>759</v>
      </c>
      <c r="AJ193" s="50" t="s">
        <v>759</v>
      </c>
      <c r="AK193" s="50" t="s">
        <v>759</v>
      </c>
      <c r="AL193" s="50" t="s">
        <v>759</v>
      </c>
      <c r="AM193" s="50" t="s">
        <v>759</v>
      </c>
      <c r="AN193" s="50" t="s">
        <v>759</v>
      </c>
      <c r="AO193" s="51" t="s">
        <v>759</v>
      </c>
      <c r="AP193" s="51" t="s">
        <v>759</v>
      </c>
      <c r="AQ193" s="51" t="s">
        <v>759</v>
      </c>
      <c r="AR193" s="24" t="s">
        <v>759</v>
      </c>
      <c r="AS193" s="24" t="s">
        <v>759</v>
      </c>
      <c r="AT193" s="24" t="s">
        <v>759</v>
      </c>
      <c r="AU193" s="53" t="s">
        <v>759</v>
      </c>
      <c r="AV193" s="53" t="s">
        <v>759</v>
      </c>
      <c r="AW193" s="53" t="s">
        <v>759</v>
      </c>
      <c r="AX193" s="55" t="s">
        <v>759</v>
      </c>
      <c r="AY193" s="55" t="s">
        <v>759</v>
      </c>
      <c r="AZ193" s="55" t="s">
        <v>759</v>
      </c>
      <c r="BA193" s="55" t="s">
        <v>759</v>
      </c>
      <c r="BB193" s="55" t="s">
        <v>759</v>
      </c>
      <c r="BC193" s="55" t="s">
        <v>759</v>
      </c>
      <c r="BD193" s="55" t="s">
        <v>759</v>
      </c>
      <c r="BE193" s="54" t="s">
        <v>759</v>
      </c>
      <c r="BF193" s="54" t="s">
        <v>759</v>
      </c>
      <c r="BG193" s="54" t="s">
        <v>759</v>
      </c>
    </row>
    <row r="194" spans="1:59" customFormat="1" ht="267.75" customHeight="1" x14ac:dyDescent="0.25">
      <c r="A194" s="19" t="s">
        <v>203</v>
      </c>
      <c r="B194" s="127" t="s">
        <v>93</v>
      </c>
      <c r="C194" s="127" t="s">
        <v>93</v>
      </c>
      <c r="D194" s="127" t="s">
        <v>93</v>
      </c>
      <c r="E194" s="13" t="s">
        <v>236</v>
      </c>
      <c r="F194" s="25" t="s">
        <v>222</v>
      </c>
      <c r="G194" s="25" t="s">
        <v>6</v>
      </c>
      <c r="H194" s="25" t="s">
        <v>8</v>
      </c>
      <c r="I194" s="25" t="s">
        <v>242</v>
      </c>
      <c r="J194" s="25" t="s">
        <v>36</v>
      </c>
      <c r="K194" s="14" t="s">
        <v>172</v>
      </c>
      <c r="L194" s="14" t="s">
        <v>171</v>
      </c>
      <c r="M194" s="14" t="s">
        <v>262</v>
      </c>
      <c r="N194" s="14" t="s">
        <v>93</v>
      </c>
      <c r="O194" s="14" t="s">
        <v>334</v>
      </c>
      <c r="P194" s="17" t="s">
        <v>195</v>
      </c>
      <c r="Q194" s="17" t="s">
        <v>387</v>
      </c>
      <c r="R194" s="17" t="s">
        <v>241</v>
      </c>
      <c r="S194" s="15" t="s">
        <v>39</v>
      </c>
      <c r="T194" s="15" t="s">
        <v>43</v>
      </c>
      <c r="U194" s="15" t="s">
        <v>44</v>
      </c>
      <c r="V194" s="15" t="s">
        <v>410</v>
      </c>
      <c r="W194" s="40" t="s">
        <v>442</v>
      </c>
      <c r="X194" s="40" t="s">
        <v>447</v>
      </c>
      <c r="Y194" s="40" t="s">
        <v>490</v>
      </c>
      <c r="Z194" s="55" t="s">
        <v>883</v>
      </c>
      <c r="AA194" s="55" t="s">
        <v>884</v>
      </c>
      <c r="AB194" s="55" t="s">
        <v>885</v>
      </c>
      <c r="AC194" s="51" t="s">
        <v>814</v>
      </c>
      <c r="AD194" s="51" t="s">
        <v>815</v>
      </c>
      <c r="AE194" s="51" t="s">
        <v>826</v>
      </c>
      <c r="AF194" s="51" t="s">
        <v>759</v>
      </c>
      <c r="AG194" s="51" t="s">
        <v>759</v>
      </c>
      <c r="AH194" s="51" t="s">
        <v>759</v>
      </c>
      <c r="AI194" s="50" t="s">
        <v>759</v>
      </c>
      <c r="AJ194" s="50" t="s">
        <v>759</v>
      </c>
      <c r="AK194" s="50" t="s">
        <v>759</v>
      </c>
      <c r="AL194" s="50" t="s">
        <v>759</v>
      </c>
      <c r="AM194" s="50" t="s">
        <v>759</v>
      </c>
      <c r="AN194" s="50" t="s">
        <v>759</v>
      </c>
      <c r="AO194" s="51" t="s">
        <v>759</v>
      </c>
      <c r="AP194" s="51" t="s">
        <v>759</v>
      </c>
      <c r="AQ194" s="51" t="s">
        <v>759</v>
      </c>
      <c r="AR194" s="24" t="s">
        <v>759</v>
      </c>
      <c r="AS194" s="24" t="s">
        <v>759</v>
      </c>
      <c r="AT194" s="24" t="s">
        <v>759</v>
      </c>
      <c r="AU194" s="53" t="s">
        <v>759</v>
      </c>
      <c r="AV194" s="53" t="s">
        <v>759</v>
      </c>
      <c r="AW194" s="53" t="s">
        <v>759</v>
      </c>
      <c r="AX194" s="82" t="s">
        <v>1031</v>
      </c>
      <c r="AY194" s="83" t="s">
        <v>1025</v>
      </c>
      <c r="AZ194" s="84" t="s">
        <v>1032</v>
      </c>
      <c r="BA194" s="84" t="s">
        <v>1033</v>
      </c>
      <c r="BB194" s="83" t="s">
        <v>1034</v>
      </c>
      <c r="BC194" s="84" t="s">
        <v>1035</v>
      </c>
      <c r="BD194" s="86" t="s">
        <v>1036</v>
      </c>
      <c r="BE194" s="54" t="str">
        <f>'PTEA 2020-2023'!A21</f>
        <v>3. San Antonio del Tequendama Educado para la protección y conservación del recurso hídrico</v>
      </c>
      <c r="BF194" s="54" t="str">
        <f>'PTEA 2020-2023'!B21</f>
        <v>2. Comunidad Sanantoniuna empoderada en el cuidado y la preservación del recurso hídrico.</v>
      </c>
      <c r="BG194" s="54" t="str">
        <f>'PTEA 2020-2023'!C21</f>
        <v>Realizar por lo menos una (1) jornada de socialización de la estrategia Pago por servicios ambientales, con dueños de áreas de importancia ambiental e hídrica del municipio, durante la vigencia del PTEA.</v>
      </c>
    </row>
    <row r="195" spans="1:59" customFormat="1" ht="312" customHeight="1" x14ac:dyDescent="0.25">
      <c r="A195" s="12" t="s">
        <v>204</v>
      </c>
      <c r="B195" s="127" t="s">
        <v>1276</v>
      </c>
      <c r="C195" s="127" t="s">
        <v>1279</v>
      </c>
      <c r="D195" s="128" t="s">
        <v>1280</v>
      </c>
      <c r="E195" s="13" t="s">
        <v>89</v>
      </c>
      <c r="F195" s="16" t="s">
        <v>220</v>
      </c>
      <c r="G195" s="16" t="s">
        <v>6</v>
      </c>
      <c r="H195" s="16" t="s">
        <v>7</v>
      </c>
      <c r="I195" s="16" t="s">
        <v>210</v>
      </c>
      <c r="J195" s="16" t="s">
        <v>219</v>
      </c>
      <c r="K195" s="14" t="s">
        <v>102</v>
      </c>
      <c r="L195" s="14" t="s">
        <v>157</v>
      </c>
      <c r="M195" s="14" t="s">
        <v>315</v>
      </c>
      <c r="N195" s="14" t="s">
        <v>198</v>
      </c>
      <c r="O195" s="14" t="s">
        <v>255</v>
      </c>
      <c r="P195" s="17" t="s">
        <v>180</v>
      </c>
      <c r="Q195" s="17" t="s">
        <v>212</v>
      </c>
      <c r="R195" s="17" t="s">
        <v>366</v>
      </c>
      <c r="S195" s="15" t="s">
        <v>86</v>
      </c>
      <c r="T195" s="15" t="s">
        <v>85</v>
      </c>
      <c r="U195" s="15" t="s">
        <v>84</v>
      </c>
      <c r="V195" s="15" t="s">
        <v>401</v>
      </c>
      <c r="W195" s="40" t="s">
        <v>442</v>
      </c>
      <c r="X195" s="40" t="s">
        <v>447</v>
      </c>
      <c r="Y195" s="40" t="s">
        <v>596</v>
      </c>
      <c r="Z195" s="55" t="s">
        <v>868</v>
      </c>
      <c r="AA195" s="55" t="s">
        <v>872</v>
      </c>
      <c r="AB195" s="55" t="s">
        <v>876</v>
      </c>
      <c r="AC195" s="51" t="s">
        <v>759</v>
      </c>
      <c r="AD195" s="51" t="s">
        <v>759</v>
      </c>
      <c r="AE195" s="51" t="s">
        <v>759</v>
      </c>
      <c r="AF195" s="51" t="s">
        <v>759</v>
      </c>
      <c r="AG195" s="51" t="s">
        <v>759</v>
      </c>
      <c r="AH195" s="51" t="s">
        <v>759</v>
      </c>
      <c r="AI195" s="50" t="s">
        <v>759</v>
      </c>
      <c r="AJ195" s="50" t="s">
        <v>759</v>
      </c>
      <c r="AK195" s="50" t="s">
        <v>759</v>
      </c>
      <c r="AL195" s="50" t="s">
        <v>759</v>
      </c>
      <c r="AM195" s="50" t="s">
        <v>759</v>
      </c>
      <c r="AN195" s="50" t="s">
        <v>759</v>
      </c>
      <c r="AO195" s="51" t="s">
        <v>759</v>
      </c>
      <c r="AP195" s="51" t="s">
        <v>759</v>
      </c>
      <c r="AQ195" s="51" t="s">
        <v>759</v>
      </c>
      <c r="AR195" s="24" t="s">
        <v>759</v>
      </c>
      <c r="AS195" s="24" t="s">
        <v>759</v>
      </c>
      <c r="AT195" s="24" t="s">
        <v>759</v>
      </c>
      <c r="AU195" s="53" t="s">
        <v>775</v>
      </c>
      <c r="AV195" s="53" t="s">
        <v>832</v>
      </c>
      <c r="AW195" s="53" t="s">
        <v>841</v>
      </c>
      <c r="AX195" s="55" t="s">
        <v>759</v>
      </c>
      <c r="AY195" s="55" t="s">
        <v>759</v>
      </c>
      <c r="AZ195" s="55" t="s">
        <v>759</v>
      </c>
      <c r="BA195" s="55" t="s">
        <v>759</v>
      </c>
      <c r="BB195" s="55" t="s">
        <v>759</v>
      </c>
      <c r="BC195" s="55" t="s">
        <v>759</v>
      </c>
      <c r="BD195" s="55" t="s">
        <v>759</v>
      </c>
      <c r="BE195" s="54" t="str">
        <f>'PTEA 2020-2023'!A31</f>
        <v>5. Gestión del conocimiento para la Dinamización Ambiental</v>
      </c>
      <c r="BF195" s="54" t="str">
        <f>'PTEA 2020-2023'!B31</f>
        <v>1. Fortalecimiento de la Comunidad Educativa Sanantoniuna en procesos de educación ambiental</v>
      </c>
      <c r="BG195" s="54" t="str">
        <f>'PTEA 2020-2023'!C31</f>
        <v>Fortalecimiento y seguimiento de por lo menos un (1) PRAE de cada institución educativa.</v>
      </c>
    </row>
    <row r="196" spans="1:59" s="1" customFormat="1" ht="245.25" customHeight="1" x14ac:dyDescent="0.25">
      <c r="A196" s="12" t="s">
        <v>204</v>
      </c>
      <c r="B196" s="127" t="s">
        <v>1276</v>
      </c>
      <c r="C196" s="127" t="s">
        <v>1279</v>
      </c>
      <c r="D196" s="128" t="s">
        <v>1280</v>
      </c>
      <c r="E196" s="13" t="s">
        <v>218</v>
      </c>
      <c r="F196" s="16" t="s">
        <v>220</v>
      </c>
      <c r="G196" s="25" t="s">
        <v>6</v>
      </c>
      <c r="H196" s="25" t="s">
        <v>7</v>
      </c>
      <c r="I196" s="25" t="s">
        <v>210</v>
      </c>
      <c r="J196" s="25" t="s">
        <v>219</v>
      </c>
      <c r="K196" s="14" t="s">
        <v>102</v>
      </c>
      <c r="L196" s="14" t="s">
        <v>158</v>
      </c>
      <c r="M196" s="14" t="s">
        <v>292</v>
      </c>
      <c r="N196" s="14" t="s">
        <v>198</v>
      </c>
      <c r="O196" s="14" t="s">
        <v>291</v>
      </c>
      <c r="P196" s="17" t="s">
        <v>211</v>
      </c>
      <c r="Q196" s="17" t="s">
        <v>212</v>
      </c>
      <c r="R196" s="17" t="s">
        <v>341</v>
      </c>
      <c r="S196" s="15" t="s">
        <v>52</v>
      </c>
      <c r="T196" s="15" t="s">
        <v>62</v>
      </c>
      <c r="U196" s="15" t="s">
        <v>66</v>
      </c>
      <c r="V196" s="15" t="s">
        <v>950</v>
      </c>
      <c r="W196" s="40" t="s">
        <v>442</v>
      </c>
      <c r="X196" s="40" t="s">
        <v>447</v>
      </c>
      <c r="Y196" s="40" t="s">
        <v>596</v>
      </c>
      <c r="Z196" s="55" t="s">
        <v>868</v>
      </c>
      <c r="AA196" s="55" t="s">
        <v>877</v>
      </c>
      <c r="AB196" s="55" t="s">
        <v>880</v>
      </c>
      <c r="AC196" s="51" t="s">
        <v>759</v>
      </c>
      <c r="AD196" s="51" t="s">
        <v>759</v>
      </c>
      <c r="AE196" s="51" t="s">
        <v>759</v>
      </c>
      <c r="AF196" s="51" t="s">
        <v>759</v>
      </c>
      <c r="AG196" s="51" t="s">
        <v>759</v>
      </c>
      <c r="AH196" s="51" t="s">
        <v>759</v>
      </c>
      <c r="AI196" s="50" t="s">
        <v>759</v>
      </c>
      <c r="AJ196" s="50" t="s">
        <v>759</v>
      </c>
      <c r="AK196" s="50" t="s">
        <v>759</v>
      </c>
      <c r="AL196" s="50" t="s">
        <v>759</v>
      </c>
      <c r="AM196" s="50" t="s">
        <v>759</v>
      </c>
      <c r="AN196" s="50" t="s">
        <v>759</v>
      </c>
      <c r="AO196" s="51" t="s">
        <v>759</v>
      </c>
      <c r="AP196" s="51" t="s">
        <v>759</v>
      </c>
      <c r="AQ196" s="51" t="s">
        <v>759</v>
      </c>
      <c r="AR196" s="24" t="s">
        <v>842</v>
      </c>
      <c r="AS196" s="24" t="s">
        <v>843</v>
      </c>
      <c r="AT196" s="24" t="s">
        <v>844</v>
      </c>
      <c r="AU196" s="53" t="s">
        <v>817</v>
      </c>
      <c r="AV196" s="53" t="s">
        <v>818</v>
      </c>
      <c r="AW196" s="53" t="s">
        <v>845</v>
      </c>
      <c r="AX196" s="55" t="s">
        <v>759</v>
      </c>
      <c r="AY196" s="55" t="s">
        <v>759</v>
      </c>
      <c r="AZ196" s="55" t="s">
        <v>759</v>
      </c>
      <c r="BA196" s="55" t="s">
        <v>759</v>
      </c>
      <c r="BB196" s="55" t="s">
        <v>759</v>
      </c>
      <c r="BC196" s="55" t="s">
        <v>759</v>
      </c>
      <c r="BD196" s="55" t="s">
        <v>759</v>
      </c>
      <c r="BE196" s="54" t="str">
        <f>'PTEA 2020-2023'!A35</f>
        <v>5. Gestión del conocimiento para la Dinamización Ambiental</v>
      </c>
      <c r="BF196" s="54" t="str">
        <f>'PTEA 2020-2023'!B35</f>
        <v>2. Comunidad Sanantoniuna vinculada en la Gestión Ambiental Participativa</v>
      </c>
      <c r="BG196" s="54" t="str">
        <f>'PTEA 2020-2023'!C35</f>
        <v>Generar espacios de socialización,  asesoría y seguimiento de por lo menos, una (1) iniciativa ciudadana de educación Ambiental PROCEDA, anual del PTEA Municipal.</v>
      </c>
    </row>
    <row r="197" spans="1:59" s="1" customFormat="1" ht="245.25" customHeight="1" x14ac:dyDescent="0.25">
      <c r="A197" s="12" t="s">
        <v>204</v>
      </c>
      <c r="B197" s="127" t="s">
        <v>1276</v>
      </c>
      <c r="C197" s="127" t="s">
        <v>1279</v>
      </c>
      <c r="D197" s="128" t="s">
        <v>1280</v>
      </c>
      <c r="E197" s="13" t="s">
        <v>218</v>
      </c>
      <c r="F197" s="16" t="s">
        <v>220</v>
      </c>
      <c r="G197" s="25" t="s">
        <v>6</v>
      </c>
      <c r="H197" s="25" t="s">
        <v>7</v>
      </c>
      <c r="I197" s="25" t="s">
        <v>210</v>
      </c>
      <c r="J197" s="25" t="s">
        <v>219</v>
      </c>
      <c r="K197" s="14" t="s">
        <v>102</v>
      </c>
      <c r="L197" s="14" t="s">
        <v>158</v>
      </c>
      <c r="M197" s="14" t="s">
        <v>292</v>
      </c>
      <c r="N197" s="14" t="s">
        <v>198</v>
      </c>
      <c r="O197" s="14" t="s">
        <v>291</v>
      </c>
      <c r="P197" s="17" t="s">
        <v>211</v>
      </c>
      <c r="Q197" s="17" t="s">
        <v>212</v>
      </c>
      <c r="R197" s="17" t="s">
        <v>341</v>
      </c>
      <c r="S197" s="15" t="s">
        <v>69</v>
      </c>
      <c r="T197" s="15" t="s">
        <v>81</v>
      </c>
      <c r="U197" s="15" t="s">
        <v>80</v>
      </c>
      <c r="V197" s="15" t="s">
        <v>393</v>
      </c>
      <c r="W197" s="40" t="s">
        <v>442</v>
      </c>
      <c r="X197" s="40" t="s">
        <v>447</v>
      </c>
      <c r="Y197" s="40" t="s">
        <v>596</v>
      </c>
      <c r="Z197" s="55" t="s">
        <v>868</v>
      </c>
      <c r="AA197" s="55" t="s">
        <v>872</v>
      </c>
      <c r="AB197" s="55" t="s">
        <v>876</v>
      </c>
      <c r="AC197" s="51" t="s">
        <v>759</v>
      </c>
      <c r="AD197" s="51" t="s">
        <v>759</v>
      </c>
      <c r="AE197" s="51" t="s">
        <v>759</v>
      </c>
      <c r="AF197" s="51" t="s">
        <v>759</v>
      </c>
      <c r="AG197" s="51" t="s">
        <v>759</v>
      </c>
      <c r="AH197" s="51" t="s">
        <v>759</v>
      </c>
      <c r="AI197" s="50" t="s">
        <v>759</v>
      </c>
      <c r="AJ197" s="50" t="s">
        <v>759</v>
      </c>
      <c r="AK197" s="50" t="s">
        <v>759</v>
      </c>
      <c r="AL197" s="50" t="s">
        <v>759</v>
      </c>
      <c r="AM197" s="50" t="s">
        <v>759</v>
      </c>
      <c r="AN197" s="50" t="s">
        <v>759</v>
      </c>
      <c r="AO197" s="51" t="s">
        <v>759</v>
      </c>
      <c r="AP197" s="51" t="s">
        <v>759</v>
      </c>
      <c r="AQ197" s="51" t="s">
        <v>759</v>
      </c>
      <c r="AR197" s="24" t="s">
        <v>780</v>
      </c>
      <c r="AS197" s="24" t="s">
        <v>830</v>
      </c>
      <c r="AT197" s="24" t="s">
        <v>853</v>
      </c>
      <c r="AU197" s="53" t="s">
        <v>759</v>
      </c>
      <c r="AV197" s="53" t="s">
        <v>759</v>
      </c>
      <c r="AW197" s="53" t="s">
        <v>759</v>
      </c>
      <c r="AX197" s="55" t="s">
        <v>759</v>
      </c>
      <c r="AY197" s="55" t="s">
        <v>759</v>
      </c>
      <c r="AZ197" s="55" t="s">
        <v>759</v>
      </c>
      <c r="BA197" s="55" t="s">
        <v>759</v>
      </c>
      <c r="BB197" s="55" t="s">
        <v>759</v>
      </c>
      <c r="BC197" s="55" t="s">
        <v>759</v>
      </c>
      <c r="BD197" s="55" t="s">
        <v>759</v>
      </c>
      <c r="BE197" s="54" t="str">
        <f>'PTEA 2020-2023'!A48</f>
        <v>5. Gestión del conocimiento para la Dinamización Ambiental</v>
      </c>
      <c r="BF197" s="54" t="str">
        <f>'PTEA 2020-2023'!B48</f>
        <v>8. Gobernanza corredor Ecológico, difusión y apropiación</v>
      </c>
      <c r="BG197" s="54" t="str">
        <f>'PTEA 2020-2023'!C48</f>
        <v>Participar en por lo menos un (1) encuentro regional de CIDEA durante el periodo de vigencia, para el fortalecimiento del corredor ecológico y sus áreas protegidas.</v>
      </c>
    </row>
    <row r="198" spans="1:59" customFormat="1" ht="258" customHeight="1" x14ac:dyDescent="0.25">
      <c r="A198" s="12" t="s">
        <v>204</v>
      </c>
      <c r="B198" s="127" t="s">
        <v>93</v>
      </c>
      <c r="C198" s="127" t="s">
        <v>93</v>
      </c>
      <c r="D198" s="127" t="s">
        <v>93</v>
      </c>
      <c r="E198" s="29" t="s">
        <v>90</v>
      </c>
      <c r="F198" s="25" t="s">
        <v>264</v>
      </c>
      <c r="G198" s="25" t="s">
        <v>6</v>
      </c>
      <c r="H198" s="25" t="s">
        <v>9</v>
      </c>
      <c r="I198" s="25" t="s">
        <v>276</v>
      </c>
      <c r="J198" s="48" t="s">
        <v>277</v>
      </c>
      <c r="K198" s="14" t="s">
        <v>164</v>
      </c>
      <c r="L198" s="14" t="s">
        <v>165</v>
      </c>
      <c r="M198" s="14" t="s">
        <v>326</v>
      </c>
      <c r="N198" s="14" t="s">
        <v>93</v>
      </c>
      <c r="O198" s="14" t="s">
        <v>327</v>
      </c>
      <c r="P198" s="17" t="s">
        <v>179</v>
      </c>
      <c r="Q198" s="17" t="s">
        <v>367</v>
      </c>
      <c r="R198" s="17" t="s">
        <v>376</v>
      </c>
      <c r="S198" s="15" t="s">
        <v>69</v>
      </c>
      <c r="T198" s="15" t="s">
        <v>81</v>
      </c>
      <c r="U198" s="15" t="s">
        <v>80</v>
      </c>
      <c r="V198" s="15" t="s">
        <v>405</v>
      </c>
      <c r="W198" s="40" t="s">
        <v>93</v>
      </c>
      <c r="X198" s="40" t="s">
        <v>93</v>
      </c>
      <c r="Y198" s="40" t="s">
        <v>93</v>
      </c>
      <c r="Z198" s="55" t="s">
        <v>93</v>
      </c>
      <c r="AA198" s="55" t="s">
        <v>93</v>
      </c>
      <c r="AB198" s="55" t="s">
        <v>93</v>
      </c>
      <c r="AC198" s="51" t="s">
        <v>759</v>
      </c>
      <c r="AD198" s="51" t="s">
        <v>759</v>
      </c>
      <c r="AE198" s="51" t="s">
        <v>759</v>
      </c>
      <c r="AF198" s="51" t="s">
        <v>759</v>
      </c>
      <c r="AG198" s="51" t="s">
        <v>759</v>
      </c>
      <c r="AH198" s="51" t="s">
        <v>759</v>
      </c>
      <c r="AI198" s="50" t="s">
        <v>759</v>
      </c>
      <c r="AJ198" s="50" t="s">
        <v>759</v>
      </c>
      <c r="AK198" s="50" t="s">
        <v>759</v>
      </c>
      <c r="AL198" s="50" t="s">
        <v>759</v>
      </c>
      <c r="AM198" s="50" t="s">
        <v>759</v>
      </c>
      <c r="AN198" s="50" t="s">
        <v>759</v>
      </c>
      <c r="AO198" s="51" t="s">
        <v>759</v>
      </c>
      <c r="AP198" s="51" t="s">
        <v>759</v>
      </c>
      <c r="AQ198" s="51" t="s">
        <v>759</v>
      </c>
      <c r="AR198" s="24" t="s">
        <v>759</v>
      </c>
      <c r="AS198" s="24" t="s">
        <v>759</v>
      </c>
      <c r="AT198" s="24" t="s">
        <v>759</v>
      </c>
      <c r="AU198" s="53" t="s">
        <v>759</v>
      </c>
      <c r="AV198" s="53" t="s">
        <v>759</v>
      </c>
      <c r="AW198" s="53" t="s">
        <v>759</v>
      </c>
      <c r="AX198" s="55" t="s">
        <v>759</v>
      </c>
      <c r="AY198" s="55" t="s">
        <v>759</v>
      </c>
      <c r="AZ198" s="55" t="s">
        <v>759</v>
      </c>
      <c r="BA198" s="55" t="s">
        <v>759</v>
      </c>
      <c r="BB198" s="55" t="s">
        <v>759</v>
      </c>
      <c r="BC198" s="55" t="s">
        <v>759</v>
      </c>
      <c r="BD198" s="55" t="s">
        <v>759</v>
      </c>
      <c r="BE198" s="54" t="s">
        <v>759</v>
      </c>
      <c r="BF198" s="54" t="s">
        <v>759</v>
      </c>
      <c r="BG198" s="54" t="s">
        <v>759</v>
      </c>
    </row>
    <row r="199" spans="1:59" customFormat="1" ht="318" customHeight="1" x14ac:dyDescent="0.25">
      <c r="A199" s="12" t="s">
        <v>204</v>
      </c>
      <c r="B199" s="127" t="s">
        <v>93</v>
      </c>
      <c r="C199" s="127" t="s">
        <v>93</v>
      </c>
      <c r="D199" s="127" t="s">
        <v>93</v>
      </c>
      <c r="E199" s="29" t="s">
        <v>90</v>
      </c>
      <c r="F199" s="25" t="s">
        <v>264</v>
      </c>
      <c r="G199" s="25" t="s">
        <v>6</v>
      </c>
      <c r="H199" s="25" t="s">
        <v>9</v>
      </c>
      <c r="I199" s="25" t="s">
        <v>466</v>
      </c>
      <c r="J199" s="47" t="s">
        <v>14</v>
      </c>
      <c r="K199" s="14" t="s">
        <v>102</v>
      </c>
      <c r="L199" s="14" t="s">
        <v>166</v>
      </c>
      <c r="M199" s="14" t="s">
        <v>323</v>
      </c>
      <c r="N199" s="14" t="s">
        <v>93</v>
      </c>
      <c r="O199" s="14" t="s">
        <v>324</v>
      </c>
      <c r="P199" s="17" t="s">
        <v>192</v>
      </c>
      <c r="Q199" s="17" t="s">
        <v>377</v>
      </c>
      <c r="R199" s="17" t="s">
        <v>378</v>
      </c>
      <c r="S199" s="15" t="s">
        <v>69</v>
      </c>
      <c r="T199" s="15" t="s">
        <v>81</v>
      </c>
      <c r="U199" s="15" t="s">
        <v>80</v>
      </c>
      <c r="V199" s="15" t="s">
        <v>405</v>
      </c>
      <c r="W199" s="40" t="s">
        <v>93</v>
      </c>
      <c r="X199" s="40" t="s">
        <v>93</v>
      </c>
      <c r="Y199" s="40" t="s">
        <v>93</v>
      </c>
      <c r="Z199" s="55" t="s">
        <v>93</v>
      </c>
      <c r="AA199" s="55" t="s">
        <v>93</v>
      </c>
      <c r="AB199" s="55" t="s">
        <v>93</v>
      </c>
      <c r="AC199" s="51" t="s">
        <v>759</v>
      </c>
      <c r="AD199" s="51" t="s">
        <v>759</v>
      </c>
      <c r="AE199" s="51" t="s">
        <v>759</v>
      </c>
      <c r="AF199" s="51" t="s">
        <v>759</v>
      </c>
      <c r="AG199" s="51" t="s">
        <v>759</v>
      </c>
      <c r="AH199" s="51" t="s">
        <v>759</v>
      </c>
      <c r="AI199" s="50" t="s">
        <v>759</v>
      </c>
      <c r="AJ199" s="50" t="s">
        <v>759</v>
      </c>
      <c r="AK199" s="50" t="s">
        <v>759</v>
      </c>
      <c r="AL199" s="50" t="s">
        <v>759</v>
      </c>
      <c r="AM199" s="50" t="s">
        <v>759</v>
      </c>
      <c r="AN199" s="50" t="s">
        <v>759</v>
      </c>
      <c r="AO199" s="51" t="s">
        <v>759</v>
      </c>
      <c r="AP199" s="51" t="s">
        <v>759</v>
      </c>
      <c r="AQ199" s="51" t="s">
        <v>759</v>
      </c>
      <c r="AR199" s="24" t="s">
        <v>759</v>
      </c>
      <c r="AS199" s="24" t="s">
        <v>759</v>
      </c>
      <c r="AT199" s="24" t="s">
        <v>759</v>
      </c>
      <c r="AU199" s="53" t="s">
        <v>759</v>
      </c>
      <c r="AV199" s="53" t="s">
        <v>759</v>
      </c>
      <c r="AW199" s="53" t="s">
        <v>759</v>
      </c>
      <c r="AX199" s="55" t="s">
        <v>759</v>
      </c>
      <c r="AY199" s="55" t="s">
        <v>759</v>
      </c>
      <c r="AZ199" s="55" t="s">
        <v>759</v>
      </c>
      <c r="BA199" s="55" t="s">
        <v>759</v>
      </c>
      <c r="BB199" s="55" t="s">
        <v>759</v>
      </c>
      <c r="BC199" s="55" t="s">
        <v>759</v>
      </c>
      <c r="BD199" s="55" t="s">
        <v>759</v>
      </c>
      <c r="BE199" s="54" t="s">
        <v>759</v>
      </c>
      <c r="BF199" s="54" t="s">
        <v>759</v>
      </c>
      <c r="BG199" s="54" t="s">
        <v>759</v>
      </c>
    </row>
    <row r="200" spans="1:59" customFormat="1" ht="322.5" customHeight="1" x14ac:dyDescent="0.25">
      <c r="A200" s="12" t="s">
        <v>204</v>
      </c>
      <c r="B200" s="127" t="s">
        <v>93</v>
      </c>
      <c r="C200" s="127" t="s">
        <v>93</v>
      </c>
      <c r="D200" s="127" t="s">
        <v>93</v>
      </c>
      <c r="E200" s="29" t="s">
        <v>90</v>
      </c>
      <c r="F200" s="25" t="s">
        <v>264</v>
      </c>
      <c r="G200" s="25" t="s">
        <v>6</v>
      </c>
      <c r="H200" s="25" t="s">
        <v>9</v>
      </c>
      <c r="I200" s="25" t="s">
        <v>275</v>
      </c>
      <c r="J200" s="47" t="s">
        <v>37</v>
      </c>
      <c r="K200" s="14" t="s">
        <v>102</v>
      </c>
      <c r="L200" s="14" t="s">
        <v>167</v>
      </c>
      <c r="M200" s="14" t="s">
        <v>328</v>
      </c>
      <c r="N200" s="14" t="s">
        <v>93</v>
      </c>
      <c r="O200" s="14" t="s">
        <v>329</v>
      </c>
      <c r="P200" s="17" t="s">
        <v>180</v>
      </c>
      <c r="Q200" s="17" t="s">
        <v>212</v>
      </c>
      <c r="R200" s="17" t="s">
        <v>379</v>
      </c>
      <c r="S200" s="15" t="s">
        <v>69</v>
      </c>
      <c r="T200" s="15" t="s">
        <v>81</v>
      </c>
      <c r="U200" s="15" t="s">
        <v>80</v>
      </c>
      <c r="V200" s="15" t="s">
        <v>405</v>
      </c>
      <c r="W200" s="40" t="s">
        <v>467</v>
      </c>
      <c r="X200" s="40" t="s">
        <v>468</v>
      </c>
      <c r="Y200" s="40" t="s">
        <v>527</v>
      </c>
      <c r="Z200" s="55" t="s">
        <v>93</v>
      </c>
      <c r="AA200" s="55" t="s">
        <v>93</v>
      </c>
      <c r="AB200" s="55" t="s">
        <v>93</v>
      </c>
      <c r="AC200" s="51" t="s">
        <v>759</v>
      </c>
      <c r="AD200" s="51" t="s">
        <v>759</v>
      </c>
      <c r="AE200" s="51" t="s">
        <v>759</v>
      </c>
      <c r="AF200" s="51" t="s">
        <v>759</v>
      </c>
      <c r="AG200" s="51" t="s">
        <v>759</v>
      </c>
      <c r="AH200" s="51" t="s">
        <v>759</v>
      </c>
      <c r="AI200" s="50" t="s">
        <v>759</v>
      </c>
      <c r="AJ200" s="50" t="s">
        <v>759</v>
      </c>
      <c r="AK200" s="50" t="s">
        <v>759</v>
      </c>
      <c r="AL200" s="50" t="s">
        <v>759</v>
      </c>
      <c r="AM200" s="50" t="s">
        <v>759</v>
      </c>
      <c r="AN200" s="50" t="s">
        <v>759</v>
      </c>
      <c r="AO200" s="51" t="s">
        <v>759</v>
      </c>
      <c r="AP200" s="51" t="s">
        <v>759</v>
      </c>
      <c r="AQ200" s="51" t="s">
        <v>759</v>
      </c>
      <c r="AR200" s="24" t="s">
        <v>842</v>
      </c>
      <c r="AS200" s="24" t="s">
        <v>843</v>
      </c>
      <c r="AT200" s="24" t="s">
        <v>844</v>
      </c>
      <c r="AU200" s="53" t="s">
        <v>817</v>
      </c>
      <c r="AV200" s="53" t="s">
        <v>818</v>
      </c>
      <c r="AW200" s="53" t="s">
        <v>851</v>
      </c>
      <c r="AX200" s="55" t="s">
        <v>759</v>
      </c>
      <c r="AY200" s="55" t="s">
        <v>759</v>
      </c>
      <c r="AZ200" s="55" t="s">
        <v>759</v>
      </c>
      <c r="BA200" s="55" t="s">
        <v>759</v>
      </c>
      <c r="BB200" s="55" t="s">
        <v>759</v>
      </c>
      <c r="BC200" s="55" t="s">
        <v>759</v>
      </c>
      <c r="BD200" s="55" t="s">
        <v>759</v>
      </c>
      <c r="BE200" s="54" t="str">
        <f>'PTEA 2020-2023'!A42</f>
        <v>5. Gestión del conocimiento para la Dinamización Ambiental</v>
      </c>
      <c r="BF200" s="54" t="str">
        <f>'PTEA 2020-2023'!B42</f>
        <v>6. Comunidad Sanantoniuna capacitada en Legalidad Ambiental.</v>
      </c>
      <c r="BG200" s="54"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201" spans="1:59" customFormat="1" ht="271.5" customHeight="1" x14ac:dyDescent="0.25">
      <c r="A201" s="12" t="s">
        <v>204</v>
      </c>
      <c r="B201" s="127" t="s">
        <v>93</v>
      </c>
      <c r="C201" s="127" t="s">
        <v>93</v>
      </c>
      <c r="D201" s="127" t="s">
        <v>93</v>
      </c>
      <c r="E201" s="29" t="s">
        <v>90</v>
      </c>
      <c r="F201" s="25" t="s">
        <v>264</v>
      </c>
      <c r="G201" s="25" t="s">
        <v>6</v>
      </c>
      <c r="H201" s="25" t="s">
        <v>9</v>
      </c>
      <c r="I201" s="25" t="s">
        <v>275</v>
      </c>
      <c r="J201" s="47" t="s">
        <v>37</v>
      </c>
      <c r="K201" s="14" t="s">
        <v>102</v>
      </c>
      <c r="L201" s="14" t="s">
        <v>167</v>
      </c>
      <c r="M201" s="14" t="s">
        <v>328</v>
      </c>
      <c r="N201" s="14" t="s">
        <v>93</v>
      </c>
      <c r="O201" s="14" t="s">
        <v>329</v>
      </c>
      <c r="P201" s="17" t="s">
        <v>180</v>
      </c>
      <c r="Q201" s="17" t="s">
        <v>212</v>
      </c>
      <c r="R201" s="17" t="s">
        <v>379</v>
      </c>
      <c r="S201" s="15" t="s">
        <v>69</v>
      </c>
      <c r="T201" s="15" t="s">
        <v>81</v>
      </c>
      <c r="U201" s="15" t="s">
        <v>80</v>
      </c>
      <c r="V201" s="15" t="s">
        <v>405</v>
      </c>
      <c r="W201" s="40" t="s">
        <v>467</v>
      </c>
      <c r="X201" s="40" t="s">
        <v>468</v>
      </c>
      <c r="Y201" s="40" t="s">
        <v>527</v>
      </c>
      <c r="Z201" s="55" t="s">
        <v>93</v>
      </c>
      <c r="AA201" s="55" t="s">
        <v>93</v>
      </c>
      <c r="AB201" s="55" t="s">
        <v>93</v>
      </c>
      <c r="AC201" s="51" t="s">
        <v>759</v>
      </c>
      <c r="AD201" s="51" t="s">
        <v>759</v>
      </c>
      <c r="AE201" s="51" t="s">
        <v>759</v>
      </c>
      <c r="AF201" s="51" t="s">
        <v>759</v>
      </c>
      <c r="AG201" s="51" t="s">
        <v>759</v>
      </c>
      <c r="AH201" s="51" t="s">
        <v>759</v>
      </c>
      <c r="AI201" s="50" t="s">
        <v>759</v>
      </c>
      <c r="AJ201" s="50" t="s">
        <v>759</v>
      </c>
      <c r="AK201" s="50" t="s">
        <v>759</v>
      </c>
      <c r="AL201" s="50" t="s">
        <v>759</v>
      </c>
      <c r="AM201" s="50" t="s">
        <v>759</v>
      </c>
      <c r="AN201" s="50" t="s">
        <v>759</v>
      </c>
      <c r="AO201" s="51" t="s">
        <v>759</v>
      </c>
      <c r="AP201" s="51" t="s">
        <v>759</v>
      </c>
      <c r="AQ201" s="51" t="s">
        <v>759</v>
      </c>
      <c r="AR201" s="24" t="s">
        <v>842</v>
      </c>
      <c r="AS201" s="24" t="s">
        <v>843</v>
      </c>
      <c r="AT201" s="24" t="s">
        <v>852</v>
      </c>
      <c r="AU201" s="53" t="s">
        <v>817</v>
      </c>
      <c r="AV201" s="53" t="s">
        <v>818</v>
      </c>
      <c r="AW201" s="53" t="s">
        <v>851</v>
      </c>
      <c r="AX201" s="55" t="s">
        <v>759</v>
      </c>
      <c r="AY201" s="55" t="s">
        <v>759</v>
      </c>
      <c r="AZ201" s="55" t="s">
        <v>759</v>
      </c>
      <c r="BA201" s="55" t="s">
        <v>759</v>
      </c>
      <c r="BB201" s="55" t="s">
        <v>759</v>
      </c>
      <c r="BC201" s="55" t="s">
        <v>759</v>
      </c>
      <c r="BD201" s="55" t="s">
        <v>759</v>
      </c>
      <c r="BE201" s="54" t="str">
        <f>'PTEA 2020-2023'!A43</f>
        <v>5. Gestión del conocimiento para la Dinamización Ambiental</v>
      </c>
      <c r="BF201" s="54" t="str">
        <f>'PTEA 2020-2023'!B43</f>
        <v>6. Comunidad Sanantoniuna capacitada en Legalidad Ambiental.</v>
      </c>
      <c r="BG201" s="54"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202" spans="1:59" customFormat="1" ht="271.5" customHeight="1" x14ac:dyDescent="0.25">
      <c r="A202" s="12" t="s">
        <v>204</v>
      </c>
      <c r="B202" s="127" t="s">
        <v>93</v>
      </c>
      <c r="C202" s="127" t="s">
        <v>93</v>
      </c>
      <c r="D202" s="127" t="s">
        <v>93</v>
      </c>
      <c r="E202" s="29" t="s">
        <v>90</v>
      </c>
      <c r="F202" s="25" t="s">
        <v>264</v>
      </c>
      <c r="G202" s="25" t="s">
        <v>6</v>
      </c>
      <c r="H202" s="25" t="s">
        <v>9</v>
      </c>
      <c r="I202" s="25" t="s">
        <v>275</v>
      </c>
      <c r="J202" s="47" t="s">
        <v>37</v>
      </c>
      <c r="K202" s="14" t="s">
        <v>102</v>
      </c>
      <c r="L202" s="14" t="s">
        <v>167</v>
      </c>
      <c r="M202" s="14" t="s">
        <v>328</v>
      </c>
      <c r="N202" s="14" t="s">
        <v>93</v>
      </c>
      <c r="O202" s="14" t="s">
        <v>329</v>
      </c>
      <c r="P202" s="17" t="s">
        <v>180</v>
      </c>
      <c r="Q202" s="17" t="s">
        <v>212</v>
      </c>
      <c r="R202" s="17" t="s">
        <v>379</v>
      </c>
      <c r="S202" s="15" t="s">
        <v>69</v>
      </c>
      <c r="T202" s="15" t="s">
        <v>81</v>
      </c>
      <c r="U202" s="15" t="s">
        <v>80</v>
      </c>
      <c r="V202" s="15" t="s">
        <v>405</v>
      </c>
      <c r="W202" s="40" t="s">
        <v>467</v>
      </c>
      <c r="X202" s="40" t="s">
        <v>468</v>
      </c>
      <c r="Y202" s="40" t="s">
        <v>527</v>
      </c>
      <c r="Z202" s="55" t="s">
        <v>93</v>
      </c>
      <c r="AA202" s="55" t="s">
        <v>93</v>
      </c>
      <c r="AB202" s="55" t="s">
        <v>93</v>
      </c>
      <c r="AC202" s="51" t="s">
        <v>759</v>
      </c>
      <c r="AD202" s="51" t="s">
        <v>759</v>
      </c>
      <c r="AE202" s="51" t="s">
        <v>759</v>
      </c>
      <c r="AF202" s="51" t="s">
        <v>759</v>
      </c>
      <c r="AG202" s="51" t="s">
        <v>759</v>
      </c>
      <c r="AH202" s="51" t="s">
        <v>759</v>
      </c>
      <c r="AI202" s="50" t="s">
        <v>759</v>
      </c>
      <c r="AJ202" s="50" t="s">
        <v>759</v>
      </c>
      <c r="AK202" s="50" t="s">
        <v>759</v>
      </c>
      <c r="AL202" s="50" t="s">
        <v>759</v>
      </c>
      <c r="AM202" s="50" t="s">
        <v>759</v>
      </c>
      <c r="AN202" s="50" t="s">
        <v>759</v>
      </c>
      <c r="AO202" s="51" t="s">
        <v>759</v>
      </c>
      <c r="AP202" s="51" t="s">
        <v>759</v>
      </c>
      <c r="AQ202" s="51" t="s">
        <v>759</v>
      </c>
      <c r="AR202" s="24" t="s">
        <v>842</v>
      </c>
      <c r="AS202" s="24" t="s">
        <v>843</v>
      </c>
      <c r="AT202" s="24" t="s">
        <v>852</v>
      </c>
      <c r="AU202" s="53" t="s">
        <v>817</v>
      </c>
      <c r="AV202" s="53" t="s">
        <v>818</v>
      </c>
      <c r="AW202" s="53" t="s">
        <v>851</v>
      </c>
      <c r="AX202" s="55" t="s">
        <v>759</v>
      </c>
      <c r="AY202" s="55" t="s">
        <v>759</v>
      </c>
      <c r="AZ202" s="55" t="s">
        <v>759</v>
      </c>
      <c r="BA202" s="55" t="s">
        <v>759</v>
      </c>
      <c r="BB202" s="55" t="s">
        <v>759</v>
      </c>
      <c r="BC202" s="55" t="s">
        <v>759</v>
      </c>
      <c r="BD202" s="55" t="s">
        <v>759</v>
      </c>
      <c r="BE202" s="54" t="str">
        <f>'PTEA 2020-2023'!A44</f>
        <v>5. Gestión del conocimiento para la Dinamización Ambiental</v>
      </c>
      <c r="BF202" s="54" t="str">
        <f>'PTEA 2020-2023'!B44</f>
        <v>6. Comunidad Sanantoniuna capacitada en Legalidad Ambiental.</v>
      </c>
      <c r="BG202" s="54" t="str">
        <f>'PTEA 2020-2023'!C44</f>
        <v>Realizar como mínimo cuatro (4) campañas a la comunidad  del municipio sobre las sanciones que trae la incorrecta disposición de residuos en áreas no habilitadas por la empresa de servicios públicos PROGRESAR</v>
      </c>
    </row>
    <row r="203" spans="1:59" customFormat="1" ht="271.5" customHeight="1" x14ac:dyDescent="0.25">
      <c r="A203" s="12" t="s">
        <v>204</v>
      </c>
      <c r="B203" s="127" t="s">
        <v>93</v>
      </c>
      <c r="C203" s="127" t="s">
        <v>93</v>
      </c>
      <c r="D203" s="127" t="s">
        <v>93</v>
      </c>
      <c r="E203" s="29" t="s">
        <v>90</v>
      </c>
      <c r="F203" s="25" t="s">
        <v>264</v>
      </c>
      <c r="G203" s="25" t="s">
        <v>6</v>
      </c>
      <c r="H203" s="25" t="s">
        <v>9</v>
      </c>
      <c r="I203" s="25" t="s">
        <v>275</v>
      </c>
      <c r="J203" s="47" t="s">
        <v>37</v>
      </c>
      <c r="K203" s="14" t="s">
        <v>102</v>
      </c>
      <c r="L203" s="14" t="s">
        <v>167</v>
      </c>
      <c r="M203" s="14" t="s">
        <v>328</v>
      </c>
      <c r="N203" s="14" t="s">
        <v>93</v>
      </c>
      <c r="O203" s="14" t="s">
        <v>329</v>
      </c>
      <c r="P203" s="17" t="s">
        <v>180</v>
      </c>
      <c r="Q203" s="17" t="s">
        <v>212</v>
      </c>
      <c r="R203" s="17" t="s">
        <v>379</v>
      </c>
      <c r="S203" s="15" t="s">
        <v>69</v>
      </c>
      <c r="T203" s="15" t="s">
        <v>81</v>
      </c>
      <c r="U203" s="15" t="s">
        <v>80</v>
      </c>
      <c r="V203" s="15" t="s">
        <v>405</v>
      </c>
      <c r="W203" s="40" t="s">
        <v>467</v>
      </c>
      <c r="X203" s="40" t="s">
        <v>468</v>
      </c>
      <c r="Y203" s="40" t="s">
        <v>527</v>
      </c>
      <c r="Z203" s="55" t="s">
        <v>93</v>
      </c>
      <c r="AA203" s="55" t="s">
        <v>93</v>
      </c>
      <c r="AB203" s="55" t="s">
        <v>93</v>
      </c>
      <c r="AC203" s="51" t="s">
        <v>759</v>
      </c>
      <c r="AD203" s="51" t="s">
        <v>759</v>
      </c>
      <c r="AE203" s="51" t="s">
        <v>759</v>
      </c>
      <c r="AF203" s="51" t="s">
        <v>759</v>
      </c>
      <c r="AG203" s="51" t="s">
        <v>759</v>
      </c>
      <c r="AH203" s="51" t="s">
        <v>759</v>
      </c>
      <c r="AI203" s="50" t="s">
        <v>759</v>
      </c>
      <c r="AJ203" s="50" t="s">
        <v>759</v>
      </c>
      <c r="AK203" s="50" t="s">
        <v>759</v>
      </c>
      <c r="AL203" s="50" t="s">
        <v>759</v>
      </c>
      <c r="AM203" s="50" t="s">
        <v>759</v>
      </c>
      <c r="AN203" s="50" t="s">
        <v>759</v>
      </c>
      <c r="AO203" s="51" t="s">
        <v>759</v>
      </c>
      <c r="AP203" s="51" t="s">
        <v>759</v>
      </c>
      <c r="AQ203" s="51" t="s">
        <v>759</v>
      </c>
      <c r="AR203" s="24" t="s">
        <v>842</v>
      </c>
      <c r="AS203" s="24" t="s">
        <v>843</v>
      </c>
      <c r="AT203" s="24" t="s">
        <v>852</v>
      </c>
      <c r="AU203" s="53" t="s">
        <v>817</v>
      </c>
      <c r="AV203" s="53" t="s">
        <v>818</v>
      </c>
      <c r="AW203" s="53" t="s">
        <v>851</v>
      </c>
      <c r="AX203" s="55" t="s">
        <v>759</v>
      </c>
      <c r="AY203" s="55" t="s">
        <v>759</v>
      </c>
      <c r="AZ203" s="55" t="s">
        <v>759</v>
      </c>
      <c r="BA203" s="55" t="s">
        <v>759</v>
      </c>
      <c r="BB203" s="55" t="s">
        <v>759</v>
      </c>
      <c r="BC203" s="55" t="s">
        <v>759</v>
      </c>
      <c r="BD203" s="55" t="s">
        <v>759</v>
      </c>
      <c r="BE203" s="54" t="str">
        <f>'PTEA 2020-2023'!A45</f>
        <v>5. Gestión del conocimiento para la Dinamización Ambiental</v>
      </c>
      <c r="BF203" s="54" t="str">
        <f>'PTEA 2020-2023'!B45</f>
        <v>6. Comunidad Sanantoniuna capacitada en Legalidad Ambiental.</v>
      </c>
      <c r="BG203" s="54"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204" spans="1:59" customFormat="1" ht="271.5" customHeight="1" x14ac:dyDescent="0.25">
      <c r="A204" s="12" t="s">
        <v>204</v>
      </c>
      <c r="B204" s="127" t="s">
        <v>93</v>
      </c>
      <c r="C204" s="127" t="s">
        <v>93</v>
      </c>
      <c r="D204" s="127" t="s">
        <v>93</v>
      </c>
      <c r="E204" s="29" t="s">
        <v>90</v>
      </c>
      <c r="F204" s="25" t="s">
        <v>264</v>
      </c>
      <c r="G204" s="25" t="s">
        <v>6</v>
      </c>
      <c r="H204" s="25" t="s">
        <v>9</v>
      </c>
      <c r="I204" s="25" t="s">
        <v>275</v>
      </c>
      <c r="J204" s="47" t="s">
        <v>37</v>
      </c>
      <c r="K204" s="14" t="s">
        <v>102</v>
      </c>
      <c r="L204" s="14" t="s">
        <v>167</v>
      </c>
      <c r="M204" s="14" t="s">
        <v>328</v>
      </c>
      <c r="N204" s="14" t="s">
        <v>93</v>
      </c>
      <c r="O204" s="14" t="s">
        <v>329</v>
      </c>
      <c r="P204" s="17" t="s">
        <v>180</v>
      </c>
      <c r="Q204" s="17" t="s">
        <v>212</v>
      </c>
      <c r="R204" s="17" t="s">
        <v>379</v>
      </c>
      <c r="S204" s="15" t="s">
        <v>69</v>
      </c>
      <c r="T204" s="15" t="s">
        <v>81</v>
      </c>
      <c r="U204" s="15" t="s">
        <v>80</v>
      </c>
      <c r="V204" s="15" t="s">
        <v>405</v>
      </c>
      <c r="W204" s="40" t="s">
        <v>467</v>
      </c>
      <c r="X204" s="40" t="s">
        <v>468</v>
      </c>
      <c r="Y204" s="40" t="s">
        <v>527</v>
      </c>
      <c r="Z204" s="55" t="s">
        <v>93</v>
      </c>
      <c r="AA204" s="55" t="s">
        <v>93</v>
      </c>
      <c r="AB204" s="55" t="s">
        <v>93</v>
      </c>
      <c r="AC204" s="51" t="s">
        <v>759</v>
      </c>
      <c r="AD204" s="51" t="s">
        <v>759</v>
      </c>
      <c r="AE204" s="51" t="s">
        <v>759</v>
      </c>
      <c r="AF204" s="51" t="s">
        <v>759</v>
      </c>
      <c r="AG204" s="51" t="s">
        <v>759</v>
      </c>
      <c r="AH204" s="51" t="s">
        <v>759</v>
      </c>
      <c r="AI204" s="50" t="s">
        <v>759</v>
      </c>
      <c r="AJ204" s="50" t="s">
        <v>759</v>
      </c>
      <c r="AK204" s="50" t="s">
        <v>759</v>
      </c>
      <c r="AL204" s="50" t="s">
        <v>759</v>
      </c>
      <c r="AM204" s="50" t="s">
        <v>759</v>
      </c>
      <c r="AN204" s="50" t="s">
        <v>759</v>
      </c>
      <c r="AO204" s="51" t="s">
        <v>759</v>
      </c>
      <c r="AP204" s="51" t="s">
        <v>759</v>
      </c>
      <c r="AQ204" s="51" t="s">
        <v>759</v>
      </c>
      <c r="AR204" s="24" t="s">
        <v>842</v>
      </c>
      <c r="AS204" s="24" t="s">
        <v>843</v>
      </c>
      <c r="AT204" s="24" t="s">
        <v>852</v>
      </c>
      <c r="AU204" s="53" t="s">
        <v>817</v>
      </c>
      <c r="AV204" s="53" t="s">
        <v>818</v>
      </c>
      <c r="AW204" s="53" t="s">
        <v>851</v>
      </c>
      <c r="AX204" s="55" t="s">
        <v>759</v>
      </c>
      <c r="AY204" s="55" t="s">
        <v>759</v>
      </c>
      <c r="AZ204" s="55" t="s">
        <v>759</v>
      </c>
      <c r="BA204" s="55" t="s">
        <v>759</v>
      </c>
      <c r="BB204" s="55" t="s">
        <v>759</v>
      </c>
      <c r="BC204" s="55" t="s">
        <v>759</v>
      </c>
      <c r="BD204" s="55" t="s">
        <v>759</v>
      </c>
      <c r="BE204" s="54" t="str">
        <f>'PTEA 2020-2023'!A45</f>
        <v>5. Gestión del conocimiento para la Dinamización Ambiental</v>
      </c>
      <c r="BF204" s="54" t="str">
        <f>'PTEA 2020-2023'!B45</f>
        <v>6. Comunidad Sanantoniuna capacitada en Legalidad Ambiental.</v>
      </c>
      <c r="BG204" s="54"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205" spans="1:59" customFormat="1" ht="356.25" customHeight="1" x14ac:dyDescent="0.25">
      <c r="A205" s="12" t="s">
        <v>204</v>
      </c>
      <c r="B205" s="127" t="s">
        <v>93</v>
      </c>
      <c r="C205" s="127" t="s">
        <v>93</v>
      </c>
      <c r="D205" s="127" t="s">
        <v>93</v>
      </c>
      <c r="E205" s="29" t="s">
        <v>90</v>
      </c>
      <c r="F205" s="25" t="s">
        <v>264</v>
      </c>
      <c r="G205" s="25" t="s">
        <v>6</v>
      </c>
      <c r="H205" s="25" t="s">
        <v>9</v>
      </c>
      <c r="I205" s="25" t="s">
        <v>271</v>
      </c>
      <c r="J205" s="47" t="s">
        <v>38</v>
      </c>
      <c r="K205" s="14" t="s">
        <v>116</v>
      </c>
      <c r="L205" s="14" t="s">
        <v>162</v>
      </c>
      <c r="M205" s="14" t="s">
        <v>322</v>
      </c>
      <c r="N205" s="14" t="s">
        <v>93</v>
      </c>
      <c r="O205" s="14" t="s">
        <v>244</v>
      </c>
      <c r="P205" s="17" t="s">
        <v>193</v>
      </c>
      <c r="Q205" s="17" t="s">
        <v>212</v>
      </c>
      <c r="R205" s="17" t="s">
        <v>380</v>
      </c>
      <c r="S205" s="15" t="s">
        <v>69</v>
      </c>
      <c r="T205" s="15" t="s">
        <v>75</v>
      </c>
      <c r="U205" s="15" t="s">
        <v>76</v>
      </c>
      <c r="V205" s="15" t="s">
        <v>412</v>
      </c>
      <c r="W205" s="40" t="s">
        <v>467</v>
      </c>
      <c r="X205" s="40" t="s">
        <v>468</v>
      </c>
      <c r="Y205" s="40" t="s">
        <v>527</v>
      </c>
      <c r="Z205" s="55" t="s">
        <v>93</v>
      </c>
      <c r="AA205" s="55" t="s">
        <v>93</v>
      </c>
      <c r="AB205" s="55" t="s">
        <v>93</v>
      </c>
      <c r="AC205" s="51" t="s">
        <v>759</v>
      </c>
      <c r="AD205" s="51" t="s">
        <v>759</v>
      </c>
      <c r="AE205" s="51" t="s">
        <v>759</v>
      </c>
      <c r="AF205" s="51" t="s">
        <v>759</v>
      </c>
      <c r="AG205" s="51" t="s">
        <v>759</v>
      </c>
      <c r="AH205" s="51" t="s">
        <v>759</v>
      </c>
      <c r="AI205" s="50" t="s">
        <v>759</v>
      </c>
      <c r="AJ205" s="50" t="s">
        <v>759</v>
      </c>
      <c r="AK205" s="50" t="s">
        <v>759</v>
      </c>
      <c r="AL205" s="50" t="s">
        <v>759</v>
      </c>
      <c r="AM205" s="50" t="s">
        <v>759</v>
      </c>
      <c r="AN205" s="50" t="s">
        <v>759</v>
      </c>
      <c r="AO205" s="51" t="s">
        <v>759</v>
      </c>
      <c r="AP205" s="51" t="s">
        <v>759</v>
      </c>
      <c r="AQ205" s="51" t="s">
        <v>759</v>
      </c>
      <c r="AR205" s="24" t="s">
        <v>759</v>
      </c>
      <c r="AS205" s="24" t="s">
        <v>759</v>
      </c>
      <c r="AT205" s="24" t="s">
        <v>759</v>
      </c>
      <c r="AU205" s="53" t="s">
        <v>759</v>
      </c>
      <c r="AV205" s="53" t="s">
        <v>759</v>
      </c>
      <c r="AW205" s="53" t="s">
        <v>759</v>
      </c>
      <c r="AX205" s="55" t="s">
        <v>759</v>
      </c>
      <c r="AY205" s="55" t="s">
        <v>759</v>
      </c>
      <c r="AZ205" s="55" t="s">
        <v>759</v>
      </c>
      <c r="BA205" s="55" t="s">
        <v>759</v>
      </c>
      <c r="BB205" s="55" t="s">
        <v>759</v>
      </c>
      <c r="BC205" s="55" t="s">
        <v>759</v>
      </c>
      <c r="BD205" s="55" t="s">
        <v>759</v>
      </c>
      <c r="BE205" s="54" t="s">
        <v>759</v>
      </c>
      <c r="BF205" s="54" t="s">
        <v>759</v>
      </c>
      <c r="BG205" s="54" t="s">
        <v>759</v>
      </c>
    </row>
    <row r="206" spans="1:59" customFormat="1" ht="356.25" customHeight="1" x14ac:dyDescent="0.25">
      <c r="A206" s="12" t="s">
        <v>204</v>
      </c>
      <c r="B206" s="127" t="s">
        <v>93</v>
      </c>
      <c r="C206" s="127" t="s">
        <v>93</v>
      </c>
      <c r="D206" s="127" t="s">
        <v>93</v>
      </c>
      <c r="E206" s="29" t="s">
        <v>90</v>
      </c>
      <c r="F206" s="25" t="s">
        <v>264</v>
      </c>
      <c r="G206" s="25" t="s">
        <v>6</v>
      </c>
      <c r="H206" s="25" t="s">
        <v>9</v>
      </c>
      <c r="I206" s="25" t="s">
        <v>271</v>
      </c>
      <c r="J206" s="47" t="s">
        <v>38</v>
      </c>
      <c r="K206" s="14" t="s">
        <v>116</v>
      </c>
      <c r="L206" s="14" t="s">
        <v>162</v>
      </c>
      <c r="M206" s="14" t="s">
        <v>322</v>
      </c>
      <c r="N206" s="14" t="s">
        <v>93</v>
      </c>
      <c r="O206" s="14" t="s">
        <v>244</v>
      </c>
      <c r="P206" s="17" t="s">
        <v>193</v>
      </c>
      <c r="Q206" s="17" t="s">
        <v>212</v>
      </c>
      <c r="R206" s="17" t="s">
        <v>380</v>
      </c>
      <c r="S206" s="15" t="s">
        <v>69</v>
      </c>
      <c r="T206" s="15" t="s">
        <v>75</v>
      </c>
      <c r="U206" s="15" t="s">
        <v>76</v>
      </c>
      <c r="V206" s="15" t="s">
        <v>412</v>
      </c>
      <c r="W206" s="40" t="s">
        <v>442</v>
      </c>
      <c r="X206" s="40" t="s">
        <v>447</v>
      </c>
      <c r="Y206" s="40" t="s">
        <v>490</v>
      </c>
      <c r="Z206" s="55" t="s">
        <v>93</v>
      </c>
      <c r="AA206" s="55" t="s">
        <v>93</v>
      </c>
      <c r="AB206" s="55" t="s">
        <v>93</v>
      </c>
      <c r="AC206" s="51" t="s">
        <v>759</v>
      </c>
      <c r="AD206" s="51" t="s">
        <v>759</v>
      </c>
      <c r="AE206" s="51" t="s">
        <v>759</v>
      </c>
      <c r="AF206" s="51" t="s">
        <v>759</v>
      </c>
      <c r="AG206" s="51" t="s">
        <v>759</v>
      </c>
      <c r="AH206" s="51" t="s">
        <v>759</v>
      </c>
      <c r="AI206" s="50" t="s">
        <v>759</v>
      </c>
      <c r="AJ206" s="50" t="s">
        <v>759</v>
      </c>
      <c r="AK206" s="50" t="s">
        <v>759</v>
      </c>
      <c r="AL206" s="50" t="s">
        <v>759</v>
      </c>
      <c r="AM206" s="50" t="s">
        <v>759</v>
      </c>
      <c r="AN206" s="50" t="s">
        <v>759</v>
      </c>
      <c r="AO206" s="51" t="s">
        <v>759</v>
      </c>
      <c r="AP206" s="51" t="s">
        <v>759</v>
      </c>
      <c r="AQ206" s="51" t="s">
        <v>759</v>
      </c>
      <c r="AR206" s="24" t="s">
        <v>759</v>
      </c>
      <c r="AS206" s="24" t="s">
        <v>759</v>
      </c>
      <c r="AT206" s="24" t="s">
        <v>759</v>
      </c>
      <c r="AU206" s="53" t="s">
        <v>759</v>
      </c>
      <c r="AV206" s="53" t="s">
        <v>759</v>
      </c>
      <c r="AW206" s="53" t="s">
        <v>759</v>
      </c>
      <c r="AX206" s="55" t="s">
        <v>759</v>
      </c>
      <c r="AY206" s="55" t="s">
        <v>759</v>
      </c>
      <c r="AZ206" s="55" t="s">
        <v>759</v>
      </c>
      <c r="BA206" s="55" t="s">
        <v>759</v>
      </c>
      <c r="BB206" s="55" t="s">
        <v>759</v>
      </c>
      <c r="BC206" s="55" t="s">
        <v>759</v>
      </c>
      <c r="BD206" s="55" t="s">
        <v>759</v>
      </c>
      <c r="BE206" s="54" t="s">
        <v>759</v>
      </c>
      <c r="BF206" s="54" t="s">
        <v>759</v>
      </c>
      <c r="BG206" s="54" t="s">
        <v>759</v>
      </c>
    </row>
    <row r="207" spans="1:59" customFormat="1" ht="356.25" customHeight="1" x14ac:dyDescent="0.25">
      <c r="A207" s="12" t="s">
        <v>204</v>
      </c>
      <c r="B207" s="127" t="s">
        <v>93</v>
      </c>
      <c r="C207" s="127" t="s">
        <v>93</v>
      </c>
      <c r="D207" s="127" t="s">
        <v>93</v>
      </c>
      <c r="E207" s="29" t="s">
        <v>90</v>
      </c>
      <c r="F207" s="25" t="s">
        <v>264</v>
      </c>
      <c r="G207" s="25" t="s">
        <v>6</v>
      </c>
      <c r="H207" s="25" t="s">
        <v>9</v>
      </c>
      <c r="I207" s="25" t="s">
        <v>271</v>
      </c>
      <c r="J207" s="47" t="s">
        <v>38</v>
      </c>
      <c r="K207" s="14" t="s">
        <v>116</v>
      </c>
      <c r="L207" s="14" t="s">
        <v>162</v>
      </c>
      <c r="M207" s="14" t="s">
        <v>322</v>
      </c>
      <c r="N207" s="14" t="s">
        <v>93</v>
      </c>
      <c r="O207" s="14" t="s">
        <v>244</v>
      </c>
      <c r="P207" s="17" t="s">
        <v>193</v>
      </c>
      <c r="Q207" s="17" t="s">
        <v>212</v>
      </c>
      <c r="R207" s="17" t="s">
        <v>380</v>
      </c>
      <c r="S207" s="15" t="s">
        <v>69</v>
      </c>
      <c r="T207" s="15" t="s">
        <v>75</v>
      </c>
      <c r="U207" s="15" t="s">
        <v>76</v>
      </c>
      <c r="V207" s="15" t="s">
        <v>412</v>
      </c>
      <c r="W207" s="40" t="s">
        <v>442</v>
      </c>
      <c r="X207" s="40" t="s">
        <v>492</v>
      </c>
      <c r="Y207" s="40" t="s">
        <v>493</v>
      </c>
      <c r="Z207" s="55" t="s">
        <v>93</v>
      </c>
      <c r="AA207" s="55" t="s">
        <v>93</v>
      </c>
      <c r="AB207" s="55" t="s">
        <v>93</v>
      </c>
      <c r="AC207" s="51" t="s">
        <v>759</v>
      </c>
      <c r="AD207" s="51" t="s">
        <v>759</v>
      </c>
      <c r="AE207" s="51" t="s">
        <v>759</v>
      </c>
      <c r="AF207" s="51" t="s">
        <v>759</v>
      </c>
      <c r="AG207" s="51" t="s">
        <v>759</v>
      </c>
      <c r="AH207" s="51" t="s">
        <v>759</v>
      </c>
      <c r="AI207" s="50" t="s">
        <v>759</v>
      </c>
      <c r="AJ207" s="50" t="s">
        <v>759</v>
      </c>
      <c r="AK207" s="50" t="s">
        <v>759</v>
      </c>
      <c r="AL207" s="50" t="s">
        <v>759</v>
      </c>
      <c r="AM207" s="50" t="s">
        <v>759</v>
      </c>
      <c r="AN207" s="50" t="s">
        <v>759</v>
      </c>
      <c r="AO207" s="51" t="s">
        <v>759</v>
      </c>
      <c r="AP207" s="51" t="s">
        <v>759</v>
      </c>
      <c r="AQ207" s="51" t="s">
        <v>759</v>
      </c>
      <c r="AR207" s="24" t="s">
        <v>759</v>
      </c>
      <c r="AS207" s="24" t="s">
        <v>759</v>
      </c>
      <c r="AT207" s="24" t="s">
        <v>759</v>
      </c>
      <c r="AU207" s="53" t="s">
        <v>759</v>
      </c>
      <c r="AV207" s="53" t="s">
        <v>759</v>
      </c>
      <c r="AW207" s="53" t="s">
        <v>759</v>
      </c>
      <c r="AX207" s="55" t="s">
        <v>759</v>
      </c>
      <c r="AY207" s="55" t="s">
        <v>759</v>
      </c>
      <c r="AZ207" s="55" t="s">
        <v>759</v>
      </c>
      <c r="BA207" s="55" t="s">
        <v>759</v>
      </c>
      <c r="BB207" s="55" t="s">
        <v>759</v>
      </c>
      <c r="BC207" s="55" t="s">
        <v>759</v>
      </c>
      <c r="BD207" s="55" t="s">
        <v>759</v>
      </c>
      <c r="BE207" s="54" t="s">
        <v>759</v>
      </c>
      <c r="BF207" s="54" t="s">
        <v>759</v>
      </c>
      <c r="BG207" s="54" t="s">
        <v>759</v>
      </c>
    </row>
    <row r="208" spans="1:59" customFormat="1" ht="322.5" customHeight="1" x14ac:dyDescent="0.25">
      <c r="A208" s="12" t="s">
        <v>204</v>
      </c>
      <c r="B208" s="127" t="s">
        <v>93</v>
      </c>
      <c r="C208" s="127" t="s">
        <v>93</v>
      </c>
      <c r="D208" s="127" t="s">
        <v>93</v>
      </c>
      <c r="E208" s="13" t="s">
        <v>89</v>
      </c>
      <c r="F208" s="16" t="s">
        <v>232</v>
      </c>
      <c r="G208" s="25" t="s">
        <v>231</v>
      </c>
      <c r="H208" s="25" t="s">
        <v>230</v>
      </c>
      <c r="I208" s="25" t="s">
        <v>229</v>
      </c>
      <c r="J208" s="44" t="s">
        <v>278</v>
      </c>
      <c r="K208" s="14" t="s">
        <v>102</v>
      </c>
      <c r="L208" s="14" t="s">
        <v>166</v>
      </c>
      <c r="M208" s="14" t="s">
        <v>323</v>
      </c>
      <c r="N208" s="14" t="s">
        <v>93</v>
      </c>
      <c r="O208" s="14" t="s">
        <v>324</v>
      </c>
      <c r="P208" s="17" t="s">
        <v>180</v>
      </c>
      <c r="Q208" s="17" t="s">
        <v>212</v>
      </c>
      <c r="R208" s="17" t="s">
        <v>233</v>
      </c>
      <c r="S208" s="15" t="s">
        <v>69</v>
      </c>
      <c r="T208" s="15" t="s">
        <v>81</v>
      </c>
      <c r="U208" s="15" t="s">
        <v>80</v>
      </c>
      <c r="V208" s="15" t="s">
        <v>405</v>
      </c>
      <c r="W208" s="40" t="s">
        <v>93</v>
      </c>
      <c r="X208" s="40" t="s">
        <v>93</v>
      </c>
      <c r="Y208" s="40" t="s">
        <v>93</v>
      </c>
      <c r="Z208" s="55" t="s">
        <v>868</v>
      </c>
      <c r="AA208" s="55" t="s">
        <v>872</v>
      </c>
      <c r="AB208" s="55" t="s">
        <v>875</v>
      </c>
      <c r="AC208" s="51" t="s">
        <v>759</v>
      </c>
      <c r="AD208" s="51" t="s">
        <v>759</v>
      </c>
      <c r="AE208" s="51" t="s">
        <v>759</v>
      </c>
      <c r="AF208" s="51" t="s">
        <v>759</v>
      </c>
      <c r="AG208" s="51" t="s">
        <v>759</v>
      </c>
      <c r="AH208" s="51" t="s">
        <v>759</v>
      </c>
      <c r="AI208" s="50" t="s">
        <v>759</v>
      </c>
      <c r="AJ208" s="50" t="s">
        <v>759</v>
      </c>
      <c r="AK208" s="50" t="s">
        <v>759</v>
      </c>
      <c r="AL208" s="50" t="s">
        <v>759</v>
      </c>
      <c r="AM208" s="50" t="s">
        <v>759</v>
      </c>
      <c r="AN208" s="50" t="s">
        <v>759</v>
      </c>
      <c r="AO208" s="51" t="s">
        <v>759</v>
      </c>
      <c r="AP208" s="51" t="s">
        <v>759</v>
      </c>
      <c r="AQ208" s="51" t="s">
        <v>759</v>
      </c>
      <c r="AR208" s="24" t="s">
        <v>759</v>
      </c>
      <c r="AS208" s="24" t="s">
        <v>759</v>
      </c>
      <c r="AT208" s="24" t="s">
        <v>759</v>
      </c>
      <c r="AU208" s="53" t="s">
        <v>759</v>
      </c>
      <c r="AV208" s="53" t="s">
        <v>759</v>
      </c>
      <c r="AW208" s="53" t="s">
        <v>759</v>
      </c>
      <c r="AX208" s="55" t="s">
        <v>759</v>
      </c>
      <c r="AY208" s="55" t="s">
        <v>759</v>
      </c>
      <c r="AZ208" s="55" t="s">
        <v>759</v>
      </c>
      <c r="BA208" s="55" t="s">
        <v>759</v>
      </c>
      <c r="BB208" s="55" t="s">
        <v>759</v>
      </c>
      <c r="BC208" s="55" t="s">
        <v>759</v>
      </c>
      <c r="BD208" s="55" t="s">
        <v>759</v>
      </c>
      <c r="BE208" s="54" t="s">
        <v>759</v>
      </c>
      <c r="BF208" s="54" t="s">
        <v>759</v>
      </c>
      <c r="BG208" s="54" t="s">
        <v>759</v>
      </c>
    </row>
    <row r="209" spans="1:59" customFormat="1" ht="330.75" customHeight="1" x14ac:dyDescent="0.25">
      <c r="A209" s="12" t="s">
        <v>205</v>
      </c>
      <c r="B209" s="127" t="s">
        <v>1276</v>
      </c>
      <c r="C209" s="127" t="s">
        <v>1279</v>
      </c>
      <c r="D209" s="128" t="s">
        <v>1280</v>
      </c>
      <c r="E209" s="13" t="s">
        <v>218</v>
      </c>
      <c r="F209" s="16" t="s">
        <v>234</v>
      </c>
      <c r="G209" s="25" t="s">
        <v>6</v>
      </c>
      <c r="H209" s="25" t="s">
        <v>7</v>
      </c>
      <c r="I209" s="25" t="s">
        <v>210</v>
      </c>
      <c r="J209" s="25" t="s">
        <v>219</v>
      </c>
      <c r="K209" s="14" t="s">
        <v>102</v>
      </c>
      <c r="L209" s="14" t="s">
        <v>103</v>
      </c>
      <c r="M209" s="14" t="s">
        <v>325</v>
      </c>
      <c r="N209" s="14" t="s">
        <v>198</v>
      </c>
      <c r="O209" s="14" t="s">
        <v>290</v>
      </c>
      <c r="P209" s="17" t="s">
        <v>211</v>
      </c>
      <c r="Q209" s="17" t="s">
        <v>212</v>
      </c>
      <c r="R209" s="17" t="s">
        <v>375</v>
      </c>
      <c r="S209" s="15" t="s">
        <v>52</v>
      </c>
      <c r="T209" s="15" t="s">
        <v>62</v>
      </c>
      <c r="U209" s="15" t="s">
        <v>66</v>
      </c>
      <c r="V209" s="15" t="s">
        <v>405</v>
      </c>
      <c r="W209" s="40" t="s">
        <v>442</v>
      </c>
      <c r="X209" s="40" t="s">
        <v>447</v>
      </c>
      <c r="Y209" s="40" t="s">
        <v>596</v>
      </c>
      <c r="Z209" s="55" t="s">
        <v>93</v>
      </c>
      <c r="AA209" s="55" t="s">
        <v>93</v>
      </c>
      <c r="AB209" s="55" t="s">
        <v>93</v>
      </c>
      <c r="AC209" s="51" t="s">
        <v>93</v>
      </c>
      <c r="AD209" s="51" t="s">
        <v>93</v>
      </c>
      <c r="AE209" s="51" t="s">
        <v>93</v>
      </c>
      <c r="AF209" s="51" t="s">
        <v>93</v>
      </c>
      <c r="AG209" s="51" t="s">
        <v>93</v>
      </c>
      <c r="AH209" s="51" t="s">
        <v>93</v>
      </c>
      <c r="AI209" s="50" t="s">
        <v>93</v>
      </c>
      <c r="AJ209" s="50" t="s">
        <v>93</v>
      </c>
      <c r="AK209" s="50" t="s">
        <v>93</v>
      </c>
      <c r="AL209" s="50" t="s">
        <v>759</v>
      </c>
      <c r="AM209" s="50" t="s">
        <v>759</v>
      </c>
      <c r="AN209" s="50" t="s">
        <v>759</v>
      </c>
      <c r="AO209" s="51" t="s">
        <v>93</v>
      </c>
      <c r="AP209" s="51" t="s">
        <v>93</v>
      </c>
      <c r="AQ209" s="51" t="s">
        <v>93</v>
      </c>
      <c r="AR209" s="24" t="s">
        <v>93</v>
      </c>
      <c r="AS209" s="24" t="s">
        <v>93</v>
      </c>
      <c r="AT209" s="24" t="s">
        <v>93</v>
      </c>
      <c r="AU209" s="53" t="s">
        <v>93</v>
      </c>
      <c r="AV209" s="53" t="s">
        <v>93</v>
      </c>
      <c r="AW209" s="53" t="s">
        <v>93</v>
      </c>
      <c r="AX209" s="87" t="s">
        <v>1075</v>
      </c>
      <c r="AY209" s="94" t="s">
        <v>1069</v>
      </c>
      <c r="AZ209" s="89" t="s">
        <v>1076</v>
      </c>
      <c r="BA209" s="89" t="s">
        <v>1077</v>
      </c>
      <c r="BB209" s="88" t="s">
        <v>1078</v>
      </c>
      <c r="BC209" s="84" t="s">
        <v>1079</v>
      </c>
      <c r="BD209" s="90" t="s">
        <v>1080</v>
      </c>
      <c r="BE209" s="54" t="s">
        <v>93</v>
      </c>
      <c r="BF209" s="54" t="s">
        <v>93</v>
      </c>
      <c r="BG209" s="54" t="s">
        <v>93</v>
      </c>
    </row>
    <row r="210" spans="1:59" customFormat="1" ht="313.5" customHeight="1" x14ac:dyDescent="0.25">
      <c r="A210" s="12" t="s">
        <v>205</v>
      </c>
      <c r="B210" s="127" t="s">
        <v>93</v>
      </c>
      <c r="C210" s="127" t="s">
        <v>93</v>
      </c>
      <c r="D210" s="127" t="s">
        <v>93</v>
      </c>
      <c r="E210" s="13" t="s">
        <v>89</v>
      </c>
      <c r="F210" s="16" t="s">
        <v>261</v>
      </c>
      <c r="G210" s="25" t="s">
        <v>6</v>
      </c>
      <c r="H210" s="25" t="s">
        <v>7</v>
      </c>
      <c r="I210" s="25" t="s">
        <v>273</v>
      </c>
      <c r="J210" s="46" t="s">
        <v>30</v>
      </c>
      <c r="K210" s="14" t="s">
        <v>168</v>
      </c>
      <c r="L210" s="14" t="s">
        <v>169</v>
      </c>
      <c r="M210" s="14" t="s">
        <v>330</v>
      </c>
      <c r="N210" s="14" t="s">
        <v>93</v>
      </c>
      <c r="O210" s="14" t="s">
        <v>331</v>
      </c>
      <c r="P210" s="17" t="s">
        <v>180</v>
      </c>
      <c r="Q210" s="17" t="s">
        <v>212</v>
      </c>
      <c r="R210" s="17" t="s">
        <v>381</v>
      </c>
      <c r="S210" s="15" t="s">
        <v>18</v>
      </c>
      <c r="T210" s="15" t="s">
        <v>21</v>
      </c>
      <c r="U210" s="15" t="s">
        <v>22</v>
      </c>
      <c r="V210" s="15" t="s">
        <v>406</v>
      </c>
      <c r="W210" s="40" t="s">
        <v>93</v>
      </c>
      <c r="X210" s="40" t="s">
        <v>93</v>
      </c>
      <c r="Y210" s="40" t="s">
        <v>93</v>
      </c>
      <c r="Z210" s="55" t="s">
        <v>93</v>
      </c>
      <c r="AA210" s="55" t="s">
        <v>93</v>
      </c>
      <c r="AB210" s="55" t="s">
        <v>93</v>
      </c>
      <c r="AC210" s="51" t="s">
        <v>93</v>
      </c>
      <c r="AD210" s="51" t="s">
        <v>93</v>
      </c>
      <c r="AE210" s="51" t="s">
        <v>93</v>
      </c>
      <c r="AF210" s="51" t="s">
        <v>93</v>
      </c>
      <c r="AG210" s="51" t="s">
        <v>93</v>
      </c>
      <c r="AH210" s="51" t="s">
        <v>93</v>
      </c>
      <c r="AI210" s="50" t="s">
        <v>93</v>
      </c>
      <c r="AJ210" s="50" t="s">
        <v>93</v>
      </c>
      <c r="AK210" s="50" t="s">
        <v>93</v>
      </c>
      <c r="AL210" s="50" t="s">
        <v>759</v>
      </c>
      <c r="AM210" s="50" t="s">
        <v>759</v>
      </c>
      <c r="AN210" s="50" t="s">
        <v>759</v>
      </c>
      <c r="AO210" s="51" t="s">
        <v>93</v>
      </c>
      <c r="AP210" s="51" t="s">
        <v>93</v>
      </c>
      <c r="AQ210" s="51" t="s">
        <v>93</v>
      </c>
      <c r="AR210" s="24" t="s">
        <v>93</v>
      </c>
      <c r="AS210" s="24" t="s">
        <v>93</v>
      </c>
      <c r="AT210" s="24" t="s">
        <v>93</v>
      </c>
      <c r="AU210" s="54" t="s">
        <v>93</v>
      </c>
      <c r="AV210" s="54" t="s">
        <v>93</v>
      </c>
      <c r="AW210" s="54" t="s">
        <v>93</v>
      </c>
      <c r="AX210" s="55" t="s">
        <v>759</v>
      </c>
      <c r="AY210" s="55" t="s">
        <v>759</v>
      </c>
      <c r="AZ210" s="55" t="s">
        <v>759</v>
      </c>
      <c r="BA210" s="55" t="s">
        <v>759</v>
      </c>
      <c r="BB210" s="55" t="s">
        <v>759</v>
      </c>
      <c r="BC210" s="55" t="s">
        <v>759</v>
      </c>
      <c r="BD210" s="55" t="s">
        <v>759</v>
      </c>
      <c r="BE210" s="54" t="s">
        <v>93</v>
      </c>
      <c r="BF210" s="54" t="s">
        <v>93</v>
      </c>
      <c r="BG210" s="54" t="s">
        <v>93</v>
      </c>
    </row>
    <row r="211" spans="1:59" customFormat="1" ht="294" customHeight="1" x14ac:dyDescent="0.25">
      <c r="A211" s="12" t="s">
        <v>205</v>
      </c>
      <c r="B211" s="127" t="s">
        <v>93</v>
      </c>
      <c r="C211" s="127" t="s">
        <v>93</v>
      </c>
      <c r="D211" s="127" t="s">
        <v>93</v>
      </c>
      <c r="E211" s="13" t="s">
        <v>89</v>
      </c>
      <c r="F211" s="16" t="s">
        <v>261</v>
      </c>
      <c r="G211" s="25" t="s">
        <v>6</v>
      </c>
      <c r="H211" s="25" t="s">
        <v>7</v>
      </c>
      <c r="I211" s="25" t="s">
        <v>273</v>
      </c>
      <c r="J211" s="46" t="s">
        <v>30</v>
      </c>
      <c r="K211" s="14" t="s">
        <v>106</v>
      </c>
      <c r="L211" s="14" t="s">
        <v>170</v>
      </c>
      <c r="M211" s="14" t="s">
        <v>332</v>
      </c>
      <c r="N211" s="14" t="s">
        <v>92</v>
      </c>
      <c r="O211" s="14" t="s">
        <v>333</v>
      </c>
      <c r="P211" s="17" t="s">
        <v>194</v>
      </c>
      <c r="Q211" s="17" t="s">
        <v>384</v>
      </c>
      <c r="R211" s="17" t="s">
        <v>239</v>
      </c>
      <c r="S211" s="15" t="s">
        <v>18</v>
      </c>
      <c r="T211" s="15" t="s">
        <v>21</v>
      </c>
      <c r="U211" s="15" t="s">
        <v>22</v>
      </c>
      <c r="V211" s="15" t="s">
        <v>406</v>
      </c>
      <c r="W211" s="40" t="s">
        <v>519</v>
      </c>
      <c r="X211" s="40" t="s">
        <v>519</v>
      </c>
      <c r="Y211" s="40" t="s">
        <v>525</v>
      </c>
      <c r="Z211" s="55" t="s">
        <v>93</v>
      </c>
      <c r="AA211" s="55" t="s">
        <v>93</v>
      </c>
      <c r="AB211" s="55" t="s">
        <v>93</v>
      </c>
      <c r="AC211" s="51" t="s">
        <v>93</v>
      </c>
      <c r="AD211" s="51" t="s">
        <v>93</v>
      </c>
      <c r="AE211" s="51" t="s">
        <v>93</v>
      </c>
      <c r="AF211" s="51" t="s">
        <v>93</v>
      </c>
      <c r="AG211" s="51" t="s">
        <v>93</v>
      </c>
      <c r="AH211" s="51" t="s">
        <v>93</v>
      </c>
      <c r="AI211" s="50" t="s">
        <v>93</v>
      </c>
      <c r="AJ211" s="50" t="s">
        <v>93</v>
      </c>
      <c r="AK211" s="50" t="s">
        <v>93</v>
      </c>
      <c r="AL211" s="50" t="s">
        <v>759</v>
      </c>
      <c r="AM211" s="50" t="s">
        <v>759</v>
      </c>
      <c r="AN211" s="50" t="s">
        <v>759</v>
      </c>
      <c r="AO211" s="51" t="s">
        <v>93</v>
      </c>
      <c r="AP211" s="51" t="s">
        <v>93</v>
      </c>
      <c r="AQ211" s="51" t="s">
        <v>93</v>
      </c>
      <c r="AR211" s="24" t="s">
        <v>93</v>
      </c>
      <c r="AS211" s="24" t="s">
        <v>93</v>
      </c>
      <c r="AT211" s="24" t="s">
        <v>93</v>
      </c>
      <c r="AU211" s="54" t="s">
        <v>93</v>
      </c>
      <c r="AV211" s="54" t="s">
        <v>93</v>
      </c>
      <c r="AW211" s="54" t="s">
        <v>93</v>
      </c>
      <c r="AX211" s="55" t="s">
        <v>759</v>
      </c>
      <c r="AY211" s="55" t="s">
        <v>759</v>
      </c>
      <c r="AZ211" s="55" t="s">
        <v>759</v>
      </c>
      <c r="BA211" s="55" t="s">
        <v>759</v>
      </c>
      <c r="BB211" s="55" t="s">
        <v>759</v>
      </c>
      <c r="BC211" s="55" t="s">
        <v>759</v>
      </c>
      <c r="BD211" s="55" t="s">
        <v>759</v>
      </c>
      <c r="BE211" s="54" t="s">
        <v>93</v>
      </c>
      <c r="BF211" s="54" t="s">
        <v>93</v>
      </c>
      <c r="BG211" s="54" t="s">
        <v>93</v>
      </c>
    </row>
    <row r="212" spans="1:59" customFormat="1" ht="294" customHeight="1" x14ac:dyDescent="0.25">
      <c r="A212" s="12" t="s">
        <v>205</v>
      </c>
      <c r="B212" s="127" t="s">
        <v>93</v>
      </c>
      <c r="C212" s="127" t="s">
        <v>93</v>
      </c>
      <c r="D212" s="127" t="s">
        <v>93</v>
      </c>
      <c r="E212" s="13" t="s">
        <v>89</v>
      </c>
      <c r="F212" s="16" t="s">
        <v>261</v>
      </c>
      <c r="G212" s="25" t="s">
        <v>6</v>
      </c>
      <c r="H212" s="25" t="s">
        <v>7</v>
      </c>
      <c r="I212" s="25" t="s">
        <v>273</v>
      </c>
      <c r="J212" s="46" t="s">
        <v>30</v>
      </c>
      <c r="K212" s="14" t="s">
        <v>106</v>
      </c>
      <c r="L212" s="14" t="s">
        <v>170</v>
      </c>
      <c r="M212" s="14" t="s">
        <v>332</v>
      </c>
      <c r="N212" s="14" t="s">
        <v>92</v>
      </c>
      <c r="O212" s="14" t="s">
        <v>333</v>
      </c>
      <c r="P212" s="17" t="s">
        <v>194</v>
      </c>
      <c r="Q212" s="17" t="s">
        <v>384</v>
      </c>
      <c r="R212" s="17" t="s">
        <v>239</v>
      </c>
      <c r="S212" s="15" t="s">
        <v>18</v>
      </c>
      <c r="T212" s="15" t="s">
        <v>21</v>
      </c>
      <c r="U212" s="15" t="s">
        <v>22</v>
      </c>
      <c r="V212" s="15" t="s">
        <v>406</v>
      </c>
      <c r="W212" s="40" t="s">
        <v>536</v>
      </c>
      <c r="X212" s="40" t="s">
        <v>536</v>
      </c>
      <c r="Y212" s="40" t="s">
        <v>535</v>
      </c>
      <c r="Z212" s="55" t="s">
        <v>93</v>
      </c>
      <c r="AA212" s="55" t="s">
        <v>93</v>
      </c>
      <c r="AB212" s="55" t="s">
        <v>93</v>
      </c>
      <c r="AC212" s="51" t="s">
        <v>93</v>
      </c>
      <c r="AD212" s="51" t="s">
        <v>93</v>
      </c>
      <c r="AE212" s="51" t="s">
        <v>93</v>
      </c>
      <c r="AF212" s="51" t="s">
        <v>93</v>
      </c>
      <c r="AG212" s="51" t="s">
        <v>93</v>
      </c>
      <c r="AH212" s="51" t="s">
        <v>93</v>
      </c>
      <c r="AI212" s="50" t="s">
        <v>93</v>
      </c>
      <c r="AJ212" s="50" t="s">
        <v>93</v>
      </c>
      <c r="AK212" s="50" t="s">
        <v>93</v>
      </c>
      <c r="AL212" s="50" t="s">
        <v>759</v>
      </c>
      <c r="AM212" s="50" t="s">
        <v>759</v>
      </c>
      <c r="AN212" s="50" t="s">
        <v>759</v>
      </c>
      <c r="AO212" s="51" t="s">
        <v>93</v>
      </c>
      <c r="AP212" s="51" t="s">
        <v>93</v>
      </c>
      <c r="AQ212" s="51" t="s">
        <v>93</v>
      </c>
      <c r="AR212" s="24" t="s">
        <v>93</v>
      </c>
      <c r="AS212" s="24" t="s">
        <v>93</v>
      </c>
      <c r="AT212" s="24" t="s">
        <v>93</v>
      </c>
      <c r="AU212" s="54" t="s">
        <v>93</v>
      </c>
      <c r="AV212" s="54" t="s">
        <v>93</v>
      </c>
      <c r="AW212" s="54" t="s">
        <v>93</v>
      </c>
      <c r="AX212" s="55" t="s">
        <v>759</v>
      </c>
      <c r="AY212" s="55" t="s">
        <v>759</v>
      </c>
      <c r="AZ212" s="55" t="s">
        <v>759</v>
      </c>
      <c r="BA212" s="55" t="s">
        <v>759</v>
      </c>
      <c r="BB212" s="55" t="s">
        <v>759</v>
      </c>
      <c r="BC212" s="55" t="s">
        <v>759</v>
      </c>
      <c r="BD212" s="55" t="s">
        <v>759</v>
      </c>
      <c r="BE212" s="54" t="s">
        <v>93</v>
      </c>
      <c r="BF212" s="54" t="s">
        <v>93</v>
      </c>
      <c r="BG212" s="54" t="s">
        <v>93</v>
      </c>
    </row>
    <row r="213" spans="1:59" customFormat="1" ht="294" customHeight="1" x14ac:dyDescent="0.25">
      <c r="A213" s="12" t="s">
        <v>205</v>
      </c>
      <c r="B213" s="127" t="s">
        <v>93</v>
      </c>
      <c r="C213" s="127" t="s">
        <v>93</v>
      </c>
      <c r="D213" s="127" t="s">
        <v>93</v>
      </c>
      <c r="E213" s="13" t="s">
        <v>89</v>
      </c>
      <c r="F213" s="16" t="s">
        <v>261</v>
      </c>
      <c r="G213" s="25" t="s">
        <v>6</v>
      </c>
      <c r="H213" s="25" t="s">
        <v>7</v>
      </c>
      <c r="I213" s="25" t="s">
        <v>273</v>
      </c>
      <c r="J213" s="46" t="s">
        <v>30</v>
      </c>
      <c r="K213" s="14" t="s">
        <v>106</v>
      </c>
      <c r="L213" s="14" t="s">
        <v>170</v>
      </c>
      <c r="M213" s="14" t="s">
        <v>332</v>
      </c>
      <c r="N213" s="14" t="s">
        <v>92</v>
      </c>
      <c r="O213" s="14" t="s">
        <v>333</v>
      </c>
      <c r="P213" s="17" t="s">
        <v>194</v>
      </c>
      <c r="Q213" s="17" t="s">
        <v>384</v>
      </c>
      <c r="R213" s="17" t="s">
        <v>239</v>
      </c>
      <c r="S213" s="15" t="s">
        <v>18</v>
      </c>
      <c r="T213" s="15" t="s">
        <v>21</v>
      </c>
      <c r="U213" s="15" t="s">
        <v>22</v>
      </c>
      <c r="V213" s="15" t="s">
        <v>406</v>
      </c>
      <c r="W213" s="40" t="s">
        <v>533</v>
      </c>
      <c r="X213" s="40" t="s">
        <v>533</v>
      </c>
      <c r="Y213" s="40" t="s">
        <v>534</v>
      </c>
      <c r="Z213" s="55" t="s">
        <v>93</v>
      </c>
      <c r="AA213" s="55" t="s">
        <v>93</v>
      </c>
      <c r="AB213" s="55" t="s">
        <v>93</v>
      </c>
      <c r="AC213" s="51" t="s">
        <v>93</v>
      </c>
      <c r="AD213" s="51" t="s">
        <v>93</v>
      </c>
      <c r="AE213" s="51" t="s">
        <v>93</v>
      </c>
      <c r="AF213" s="51" t="s">
        <v>93</v>
      </c>
      <c r="AG213" s="51" t="s">
        <v>93</v>
      </c>
      <c r="AH213" s="51" t="s">
        <v>93</v>
      </c>
      <c r="AI213" s="50" t="s">
        <v>93</v>
      </c>
      <c r="AJ213" s="50" t="s">
        <v>93</v>
      </c>
      <c r="AK213" s="50" t="s">
        <v>93</v>
      </c>
      <c r="AL213" s="50" t="s">
        <v>759</v>
      </c>
      <c r="AM213" s="50" t="s">
        <v>759</v>
      </c>
      <c r="AN213" s="50" t="s">
        <v>759</v>
      </c>
      <c r="AO213" s="51" t="s">
        <v>93</v>
      </c>
      <c r="AP213" s="51" t="s">
        <v>93</v>
      </c>
      <c r="AQ213" s="51" t="s">
        <v>93</v>
      </c>
      <c r="AR213" s="24" t="s">
        <v>93</v>
      </c>
      <c r="AS213" s="24" t="s">
        <v>93</v>
      </c>
      <c r="AT213" s="24" t="s">
        <v>93</v>
      </c>
      <c r="AU213" s="54" t="s">
        <v>93</v>
      </c>
      <c r="AV213" s="54" t="s">
        <v>93</v>
      </c>
      <c r="AW213" s="54" t="s">
        <v>93</v>
      </c>
      <c r="AX213" s="55" t="s">
        <v>759</v>
      </c>
      <c r="AY213" s="55" t="s">
        <v>759</v>
      </c>
      <c r="AZ213" s="55" t="s">
        <v>759</v>
      </c>
      <c r="BA213" s="55" t="s">
        <v>759</v>
      </c>
      <c r="BB213" s="55" t="s">
        <v>759</v>
      </c>
      <c r="BC213" s="55" t="s">
        <v>759</v>
      </c>
      <c r="BD213" s="55" t="s">
        <v>759</v>
      </c>
      <c r="BE213" s="54" t="s">
        <v>93</v>
      </c>
      <c r="BF213" s="54" t="s">
        <v>93</v>
      </c>
      <c r="BG213" s="54" t="s">
        <v>93</v>
      </c>
    </row>
    <row r="214" spans="1:59" customFormat="1" ht="312" customHeight="1" x14ac:dyDescent="0.25">
      <c r="A214" s="12" t="s">
        <v>205</v>
      </c>
      <c r="B214" s="127" t="s">
        <v>93</v>
      </c>
      <c r="C214" s="127" t="s">
        <v>93</v>
      </c>
      <c r="D214" s="127" t="s">
        <v>93</v>
      </c>
      <c r="E214" s="13" t="s">
        <v>236</v>
      </c>
      <c r="F214" s="16" t="s">
        <v>265</v>
      </c>
      <c r="G214" s="16" t="s">
        <v>6</v>
      </c>
      <c r="H214" s="16" t="s">
        <v>7</v>
      </c>
      <c r="I214" s="16" t="s">
        <v>273</v>
      </c>
      <c r="J214" s="49" t="s">
        <v>30</v>
      </c>
      <c r="K214" s="14" t="s">
        <v>106</v>
      </c>
      <c r="L214" s="14" t="s">
        <v>170</v>
      </c>
      <c r="M214" s="14" t="s">
        <v>332</v>
      </c>
      <c r="N214" s="14" t="s">
        <v>92</v>
      </c>
      <c r="O214" s="14" t="s">
        <v>333</v>
      </c>
      <c r="P214" s="21" t="s">
        <v>93</v>
      </c>
      <c r="Q214" s="21" t="s">
        <v>93</v>
      </c>
      <c r="R214" s="21" t="s">
        <v>93</v>
      </c>
      <c r="S214" s="15" t="s">
        <v>39</v>
      </c>
      <c r="T214" s="15" t="s">
        <v>21</v>
      </c>
      <c r="U214" s="15" t="s">
        <v>22</v>
      </c>
      <c r="V214" s="45" t="s">
        <v>409</v>
      </c>
      <c r="W214" s="40" t="s">
        <v>467</v>
      </c>
      <c r="X214" s="40" t="s">
        <v>468</v>
      </c>
      <c r="Y214" s="40" t="s">
        <v>527</v>
      </c>
      <c r="Z214" s="55" t="s">
        <v>93</v>
      </c>
      <c r="AA214" s="55" t="s">
        <v>93</v>
      </c>
      <c r="AB214" s="55" t="s">
        <v>93</v>
      </c>
      <c r="AC214" s="51" t="s">
        <v>93</v>
      </c>
      <c r="AD214" s="51" t="s">
        <v>93</v>
      </c>
      <c r="AE214" s="51" t="s">
        <v>93</v>
      </c>
      <c r="AF214" s="51" t="s">
        <v>93</v>
      </c>
      <c r="AG214" s="51" t="s">
        <v>93</v>
      </c>
      <c r="AH214" s="51" t="s">
        <v>93</v>
      </c>
      <c r="AI214" s="50" t="s">
        <v>93</v>
      </c>
      <c r="AJ214" s="50" t="s">
        <v>93</v>
      </c>
      <c r="AK214" s="50" t="s">
        <v>93</v>
      </c>
      <c r="AL214" s="50" t="s">
        <v>759</v>
      </c>
      <c r="AM214" s="50" t="s">
        <v>759</v>
      </c>
      <c r="AN214" s="50" t="s">
        <v>759</v>
      </c>
      <c r="AO214" s="51" t="s">
        <v>93</v>
      </c>
      <c r="AP214" s="51" t="s">
        <v>93</v>
      </c>
      <c r="AQ214" s="51" t="s">
        <v>93</v>
      </c>
      <c r="AR214" s="24" t="s">
        <v>93</v>
      </c>
      <c r="AS214" s="24" t="s">
        <v>93</v>
      </c>
      <c r="AT214" s="24" t="s">
        <v>93</v>
      </c>
      <c r="AU214" s="54" t="s">
        <v>93</v>
      </c>
      <c r="AV214" s="54" t="s">
        <v>93</v>
      </c>
      <c r="AW214" s="54" t="s">
        <v>93</v>
      </c>
      <c r="AX214" s="55" t="s">
        <v>759</v>
      </c>
      <c r="AY214" s="55" t="s">
        <v>759</v>
      </c>
      <c r="AZ214" s="55" t="s">
        <v>759</v>
      </c>
      <c r="BA214" s="55" t="s">
        <v>759</v>
      </c>
      <c r="BB214" s="55" t="s">
        <v>759</v>
      </c>
      <c r="BC214" s="55" t="s">
        <v>759</v>
      </c>
      <c r="BD214" s="55" t="s">
        <v>759</v>
      </c>
      <c r="BE214" s="54" t="s">
        <v>93</v>
      </c>
      <c r="BF214" s="54" t="s">
        <v>93</v>
      </c>
      <c r="BG214" s="54" t="s">
        <v>93</v>
      </c>
    </row>
    <row r="215" spans="1:59" customFormat="1" ht="302.25" customHeight="1" x14ac:dyDescent="0.25">
      <c r="A215" s="12" t="s">
        <v>205</v>
      </c>
      <c r="B215" s="129" t="s">
        <v>1286</v>
      </c>
      <c r="C215" s="129" t="s">
        <v>1287</v>
      </c>
      <c r="D215" s="130" t="s">
        <v>1288</v>
      </c>
      <c r="E215" s="13" t="s">
        <v>236</v>
      </c>
      <c r="F215" s="25" t="s">
        <v>222</v>
      </c>
      <c r="G215" s="25" t="s">
        <v>6</v>
      </c>
      <c r="H215" s="25" t="s">
        <v>8</v>
      </c>
      <c r="I215" s="25" t="s">
        <v>240</v>
      </c>
      <c r="J215" s="25" t="s">
        <v>237</v>
      </c>
      <c r="K215" s="14" t="s">
        <v>106</v>
      </c>
      <c r="L215" s="14" t="s">
        <v>170</v>
      </c>
      <c r="M215" s="14" t="s">
        <v>332</v>
      </c>
      <c r="N215" s="14" t="s">
        <v>92</v>
      </c>
      <c r="O215" s="14" t="s">
        <v>333</v>
      </c>
      <c r="P215" s="17" t="s">
        <v>238</v>
      </c>
      <c r="Q215" s="17" t="s">
        <v>382</v>
      </c>
      <c r="R215" s="17" t="s">
        <v>383</v>
      </c>
      <c r="S215" s="15" t="s">
        <v>18</v>
      </c>
      <c r="T215" s="15" t="s">
        <v>21</v>
      </c>
      <c r="U215" s="15" t="s">
        <v>22</v>
      </c>
      <c r="V215" s="15" t="s">
        <v>406</v>
      </c>
      <c r="W215" s="40" t="s">
        <v>467</v>
      </c>
      <c r="X215" s="40" t="s">
        <v>468</v>
      </c>
      <c r="Y215" s="40" t="s">
        <v>527</v>
      </c>
      <c r="Z215" s="55" t="s">
        <v>93</v>
      </c>
      <c r="AA215" s="55" t="s">
        <v>93</v>
      </c>
      <c r="AB215" s="55" t="s">
        <v>93</v>
      </c>
      <c r="AC215" s="51" t="s">
        <v>93</v>
      </c>
      <c r="AD215" s="51" t="s">
        <v>93</v>
      </c>
      <c r="AE215" s="51" t="s">
        <v>93</v>
      </c>
      <c r="AF215" s="51" t="s">
        <v>93</v>
      </c>
      <c r="AG215" s="51" t="s">
        <v>93</v>
      </c>
      <c r="AH215" s="51" t="s">
        <v>93</v>
      </c>
      <c r="AI215" s="50" t="s">
        <v>93</v>
      </c>
      <c r="AJ215" s="50" t="s">
        <v>93</v>
      </c>
      <c r="AK215" s="50" t="s">
        <v>93</v>
      </c>
      <c r="AL215" s="50" t="s">
        <v>759</v>
      </c>
      <c r="AM215" s="50" t="s">
        <v>759</v>
      </c>
      <c r="AN215" s="50" t="s">
        <v>759</v>
      </c>
      <c r="AO215" s="51" t="s">
        <v>93</v>
      </c>
      <c r="AP215" s="51" t="s">
        <v>93</v>
      </c>
      <c r="AQ215" s="51" t="s">
        <v>93</v>
      </c>
      <c r="AR215" s="24" t="s">
        <v>93</v>
      </c>
      <c r="AS215" s="24" t="s">
        <v>93</v>
      </c>
      <c r="AT215" s="24" t="s">
        <v>93</v>
      </c>
      <c r="AU215" s="54" t="s">
        <v>93</v>
      </c>
      <c r="AV215" s="54" t="s">
        <v>93</v>
      </c>
      <c r="AW215" s="54" t="s">
        <v>93</v>
      </c>
      <c r="AX215" s="55" t="s">
        <v>759</v>
      </c>
      <c r="AY215" s="55" t="s">
        <v>759</v>
      </c>
      <c r="AZ215" s="55" t="s">
        <v>759</v>
      </c>
      <c r="BA215" s="55" t="s">
        <v>759</v>
      </c>
      <c r="BB215" s="55" t="s">
        <v>759</v>
      </c>
      <c r="BC215" s="55" t="s">
        <v>759</v>
      </c>
      <c r="BD215" s="55" t="s">
        <v>759</v>
      </c>
      <c r="BE215" s="54" t="s">
        <v>93</v>
      </c>
      <c r="BF215" s="54" t="s">
        <v>93</v>
      </c>
      <c r="BG215" s="54" t="s">
        <v>93</v>
      </c>
    </row>
    <row r="216" spans="1:59" customFormat="1" ht="312.75" customHeight="1" x14ac:dyDescent="0.25">
      <c r="A216" s="12" t="s">
        <v>205</v>
      </c>
      <c r="B216" s="129" t="s">
        <v>1286</v>
      </c>
      <c r="C216" s="129" t="s">
        <v>1287</v>
      </c>
      <c r="D216" s="130" t="s">
        <v>1288</v>
      </c>
      <c r="E216" s="13" t="s">
        <v>236</v>
      </c>
      <c r="F216" s="25" t="s">
        <v>222</v>
      </c>
      <c r="G216" s="25" t="s">
        <v>6</v>
      </c>
      <c r="H216" s="25" t="s">
        <v>8</v>
      </c>
      <c r="I216" s="25" t="s">
        <v>240</v>
      </c>
      <c r="J216" s="25" t="s">
        <v>32</v>
      </c>
      <c r="K216" s="14" t="s">
        <v>106</v>
      </c>
      <c r="L216" s="14" t="s">
        <v>170</v>
      </c>
      <c r="M216" s="14" t="s">
        <v>332</v>
      </c>
      <c r="N216" s="14" t="s">
        <v>92</v>
      </c>
      <c r="O216" s="14" t="s">
        <v>333</v>
      </c>
      <c r="P216" s="17" t="s">
        <v>238</v>
      </c>
      <c r="Q216" s="17" t="s">
        <v>384</v>
      </c>
      <c r="R216" s="17" t="s">
        <v>385</v>
      </c>
      <c r="S216" s="15" t="s">
        <v>69</v>
      </c>
      <c r="T216" s="15" t="s">
        <v>70</v>
      </c>
      <c r="U216" s="15" t="s">
        <v>74</v>
      </c>
      <c r="V216" s="15" t="s">
        <v>407</v>
      </c>
      <c r="W216" s="40" t="s">
        <v>467</v>
      </c>
      <c r="X216" s="40" t="s">
        <v>468</v>
      </c>
      <c r="Y216" s="40" t="s">
        <v>527</v>
      </c>
      <c r="Z216" s="55" t="s">
        <v>93</v>
      </c>
      <c r="AA216" s="55" t="s">
        <v>93</v>
      </c>
      <c r="AB216" s="55" t="s">
        <v>93</v>
      </c>
      <c r="AC216" s="51" t="s">
        <v>93</v>
      </c>
      <c r="AD216" s="51" t="s">
        <v>93</v>
      </c>
      <c r="AE216" s="51" t="s">
        <v>93</v>
      </c>
      <c r="AF216" s="51" t="s">
        <v>93</v>
      </c>
      <c r="AG216" s="51" t="s">
        <v>93</v>
      </c>
      <c r="AH216" s="51" t="s">
        <v>93</v>
      </c>
      <c r="AI216" s="50" t="s">
        <v>93</v>
      </c>
      <c r="AJ216" s="50" t="s">
        <v>93</v>
      </c>
      <c r="AK216" s="50" t="s">
        <v>93</v>
      </c>
      <c r="AL216" s="50" t="s">
        <v>759</v>
      </c>
      <c r="AM216" s="50" t="s">
        <v>759</v>
      </c>
      <c r="AN216" s="50" t="s">
        <v>759</v>
      </c>
      <c r="AO216" s="51" t="s">
        <v>93</v>
      </c>
      <c r="AP216" s="51" t="s">
        <v>93</v>
      </c>
      <c r="AQ216" s="51" t="s">
        <v>93</v>
      </c>
      <c r="AR216" s="24" t="s">
        <v>93</v>
      </c>
      <c r="AS216" s="24" t="s">
        <v>93</v>
      </c>
      <c r="AT216" s="24" t="s">
        <v>93</v>
      </c>
      <c r="AU216" s="54" t="s">
        <v>93</v>
      </c>
      <c r="AV216" s="54" t="s">
        <v>93</v>
      </c>
      <c r="AW216" s="54" t="s">
        <v>93</v>
      </c>
      <c r="AX216" s="55" t="s">
        <v>759</v>
      </c>
      <c r="AY216" s="55" t="s">
        <v>759</v>
      </c>
      <c r="AZ216" s="55" t="s">
        <v>759</v>
      </c>
      <c r="BA216" s="55" t="s">
        <v>759</v>
      </c>
      <c r="BB216" s="55" t="s">
        <v>759</v>
      </c>
      <c r="BC216" s="55" t="s">
        <v>759</v>
      </c>
      <c r="BD216" s="55" t="s">
        <v>759</v>
      </c>
      <c r="BE216" s="54" t="s">
        <v>93</v>
      </c>
      <c r="BF216" s="54" t="s">
        <v>93</v>
      </c>
      <c r="BG216" s="54" t="s">
        <v>93</v>
      </c>
    </row>
    <row r="217" spans="1:59" customFormat="1" ht="312.75" customHeight="1" x14ac:dyDescent="0.25">
      <c r="A217" s="12" t="s">
        <v>205</v>
      </c>
      <c r="B217" s="129" t="s">
        <v>1286</v>
      </c>
      <c r="C217" s="129" t="s">
        <v>1287</v>
      </c>
      <c r="D217" s="130" t="s">
        <v>1288</v>
      </c>
      <c r="E217" s="13" t="s">
        <v>236</v>
      </c>
      <c r="F217" s="25" t="s">
        <v>222</v>
      </c>
      <c r="G217" s="25" t="s">
        <v>6</v>
      </c>
      <c r="H217" s="25" t="s">
        <v>8</v>
      </c>
      <c r="I217" s="25" t="s">
        <v>240</v>
      </c>
      <c r="J217" s="25" t="s">
        <v>32</v>
      </c>
      <c r="K217" s="14" t="s">
        <v>106</v>
      </c>
      <c r="L217" s="14" t="s">
        <v>170</v>
      </c>
      <c r="M217" s="14" t="s">
        <v>332</v>
      </c>
      <c r="N217" s="14" t="s">
        <v>92</v>
      </c>
      <c r="O217" s="14" t="s">
        <v>333</v>
      </c>
      <c r="P217" s="17" t="s">
        <v>238</v>
      </c>
      <c r="Q217" s="17" t="s">
        <v>384</v>
      </c>
      <c r="R217" s="17" t="s">
        <v>385</v>
      </c>
      <c r="S217" s="15" t="s">
        <v>69</v>
      </c>
      <c r="T217" s="15" t="s">
        <v>70</v>
      </c>
      <c r="U217" s="15" t="s">
        <v>74</v>
      </c>
      <c r="V217" s="15" t="s">
        <v>407</v>
      </c>
      <c r="W217" s="40" t="s">
        <v>471</v>
      </c>
      <c r="X217" s="40" t="s">
        <v>472</v>
      </c>
      <c r="Y217" s="40" t="s">
        <v>474</v>
      </c>
      <c r="Z217" s="55" t="s">
        <v>93</v>
      </c>
      <c r="AA217" s="55" t="s">
        <v>93</v>
      </c>
      <c r="AB217" s="55" t="s">
        <v>93</v>
      </c>
      <c r="AC217" s="51" t="s">
        <v>93</v>
      </c>
      <c r="AD217" s="51" t="s">
        <v>93</v>
      </c>
      <c r="AE217" s="51" t="s">
        <v>93</v>
      </c>
      <c r="AF217" s="51" t="s">
        <v>93</v>
      </c>
      <c r="AG217" s="51" t="s">
        <v>93</v>
      </c>
      <c r="AH217" s="51" t="s">
        <v>93</v>
      </c>
      <c r="AI217" s="50" t="s">
        <v>93</v>
      </c>
      <c r="AJ217" s="50" t="s">
        <v>93</v>
      </c>
      <c r="AK217" s="50" t="s">
        <v>93</v>
      </c>
      <c r="AL217" s="50" t="s">
        <v>759</v>
      </c>
      <c r="AM217" s="50" t="s">
        <v>759</v>
      </c>
      <c r="AN217" s="50" t="s">
        <v>759</v>
      </c>
      <c r="AO217" s="51" t="s">
        <v>93</v>
      </c>
      <c r="AP217" s="51" t="s">
        <v>93</v>
      </c>
      <c r="AQ217" s="51" t="s">
        <v>93</v>
      </c>
      <c r="AR217" s="24" t="s">
        <v>93</v>
      </c>
      <c r="AS217" s="24" t="s">
        <v>93</v>
      </c>
      <c r="AT217" s="24" t="s">
        <v>93</v>
      </c>
      <c r="AU217" s="54" t="s">
        <v>93</v>
      </c>
      <c r="AV217" s="54" t="s">
        <v>93</v>
      </c>
      <c r="AW217" s="54" t="s">
        <v>93</v>
      </c>
      <c r="AX217" s="55" t="s">
        <v>759</v>
      </c>
      <c r="AY217" s="55" t="s">
        <v>759</v>
      </c>
      <c r="AZ217" s="55" t="s">
        <v>759</v>
      </c>
      <c r="BA217" s="55" t="s">
        <v>759</v>
      </c>
      <c r="BB217" s="55" t="s">
        <v>759</v>
      </c>
      <c r="BC217" s="55" t="s">
        <v>759</v>
      </c>
      <c r="BD217" s="55" t="s">
        <v>759</v>
      </c>
      <c r="BE217" s="54" t="s">
        <v>93</v>
      </c>
      <c r="BF217" s="54" t="s">
        <v>93</v>
      </c>
      <c r="BG217" s="54" t="s">
        <v>93</v>
      </c>
    </row>
    <row r="218" spans="1:59" customFormat="1" ht="312.75" customHeight="1" x14ac:dyDescent="0.25">
      <c r="A218" s="12" t="s">
        <v>205</v>
      </c>
      <c r="B218" s="129" t="s">
        <v>1286</v>
      </c>
      <c r="C218" s="129" t="s">
        <v>1287</v>
      </c>
      <c r="D218" s="130" t="s">
        <v>1288</v>
      </c>
      <c r="E218" s="13" t="s">
        <v>236</v>
      </c>
      <c r="F218" s="25" t="s">
        <v>222</v>
      </c>
      <c r="G218" s="25" t="s">
        <v>6</v>
      </c>
      <c r="H218" s="25" t="s">
        <v>8</v>
      </c>
      <c r="I218" s="25" t="s">
        <v>240</v>
      </c>
      <c r="J218" s="25" t="s">
        <v>32</v>
      </c>
      <c r="K218" s="14" t="s">
        <v>106</v>
      </c>
      <c r="L218" s="14" t="s">
        <v>170</v>
      </c>
      <c r="M218" s="14" t="s">
        <v>332</v>
      </c>
      <c r="N218" s="14" t="s">
        <v>92</v>
      </c>
      <c r="O218" s="14" t="s">
        <v>333</v>
      </c>
      <c r="P218" s="17" t="s">
        <v>238</v>
      </c>
      <c r="Q218" s="17" t="s">
        <v>384</v>
      </c>
      <c r="R218" s="17" t="s">
        <v>385</v>
      </c>
      <c r="S218" s="15" t="s">
        <v>69</v>
      </c>
      <c r="T218" s="15" t="s">
        <v>70</v>
      </c>
      <c r="U218" s="15" t="s">
        <v>74</v>
      </c>
      <c r="V218" s="15" t="s">
        <v>407</v>
      </c>
      <c r="W218" s="40" t="s">
        <v>471</v>
      </c>
      <c r="X218" s="40" t="s">
        <v>472</v>
      </c>
      <c r="Y218" s="40" t="s">
        <v>475</v>
      </c>
      <c r="Z218" s="55" t="s">
        <v>93</v>
      </c>
      <c r="AA218" s="55" t="s">
        <v>93</v>
      </c>
      <c r="AB218" s="55" t="s">
        <v>93</v>
      </c>
      <c r="AC218" s="51" t="s">
        <v>93</v>
      </c>
      <c r="AD218" s="51" t="s">
        <v>93</v>
      </c>
      <c r="AE218" s="51" t="s">
        <v>93</v>
      </c>
      <c r="AF218" s="51" t="s">
        <v>93</v>
      </c>
      <c r="AG218" s="51" t="s">
        <v>93</v>
      </c>
      <c r="AH218" s="51" t="s">
        <v>93</v>
      </c>
      <c r="AI218" s="50" t="s">
        <v>93</v>
      </c>
      <c r="AJ218" s="50" t="s">
        <v>93</v>
      </c>
      <c r="AK218" s="50" t="s">
        <v>93</v>
      </c>
      <c r="AL218" s="50" t="s">
        <v>759</v>
      </c>
      <c r="AM218" s="50" t="s">
        <v>759</v>
      </c>
      <c r="AN218" s="50" t="s">
        <v>759</v>
      </c>
      <c r="AO218" s="51" t="s">
        <v>93</v>
      </c>
      <c r="AP218" s="51" t="s">
        <v>93</v>
      </c>
      <c r="AQ218" s="51" t="s">
        <v>93</v>
      </c>
      <c r="AR218" s="24" t="s">
        <v>93</v>
      </c>
      <c r="AS218" s="24" t="s">
        <v>93</v>
      </c>
      <c r="AT218" s="24" t="s">
        <v>93</v>
      </c>
      <c r="AU218" s="54" t="s">
        <v>93</v>
      </c>
      <c r="AV218" s="54" t="s">
        <v>93</v>
      </c>
      <c r="AW218" s="54" t="s">
        <v>93</v>
      </c>
      <c r="AX218" s="55" t="s">
        <v>759</v>
      </c>
      <c r="AY218" s="55" t="s">
        <v>759</v>
      </c>
      <c r="AZ218" s="55" t="s">
        <v>759</v>
      </c>
      <c r="BA218" s="55" t="s">
        <v>759</v>
      </c>
      <c r="BB218" s="55" t="s">
        <v>759</v>
      </c>
      <c r="BC218" s="55" t="s">
        <v>759</v>
      </c>
      <c r="BD218" s="55" t="s">
        <v>759</v>
      </c>
      <c r="BE218" s="54" t="s">
        <v>93</v>
      </c>
      <c r="BF218" s="54" t="s">
        <v>93</v>
      </c>
      <c r="BG218" s="54" t="s">
        <v>93</v>
      </c>
    </row>
    <row r="219" spans="1:59" customFormat="1" ht="312.75" customHeight="1" x14ac:dyDescent="0.25">
      <c r="A219" s="12" t="s">
        <v>205</v>
      </c>
      <c r="B219" s="129" t="s">
        <v>1286</v>
      </c>
      <c r="C219" s="129" t="s">
        <v>1287</v>
      </c>
      <c r="D219" s="130" t="s">
        <v>1288</v>
      </c>
      <c r="E219" s="13" t="s">
        <v>236</v>
      </c>
      <c r="F219" s="25" t="s">
        <v>222</v>
      </c>
      <c r="G219" s="25" t="s">
        <v>6</v>
      </c>
      <c r="H219" s="25" t="s">
        <v>8</v>
      </c>
      <c r="I219" s="25" t="s">
        <v>240</v>
      </c>
      <c r="J219" s="25" t="s">
        <v>32</v>
      </c>
      <c r="K219" s="14" t="s">
        <v>106</v>
      </c>
      <c r="L219" s="14" t="s">
        <v>170</v>
      </c>
      <c r="M219" s="14" t="s">
        <v>332</v>
      </c>
      <c r="N219" s="14" t="s">
        <v>92</v>
      </c>
      <c r="O219" s="14" t="s">
        <v>333</v>
      </c>
      <c r="P219" s="17" t="s">
        <v>238</v>
      </c>
      <c r="Q219" s="17" t="s">
        <v>384</v>
      </c>
      <c r="R219" s="17" t="s">
        <v>385</v>
      </c>
      <c r="S219" s="15" t="s">
        <v>69</v>
      </c>
      <c r="T219" s="15" t="s">
        <v>70</v>
      </c>
      <c r="U219" s="15" t="s">
        <v>74</v>
      </c>
      <c r="V219" s="15" t="s">
        <v>407</v>
      </c>
      <c r="W219" s="40" t="s">
        <v>471</v>
      </c>
      <c r="X219" s="40" t="s">
        <v>472</v>
      </c>
      <c r="Y219" s="40" t="s">
        <v>476</v>
      </c>
      <c r="Z219" s="55" t="s">
        <v>93</v>
      </c>
      <c r="AA219" s="55" t="s">
        <v>93</v>
      </c>
      <c r="AB219" s="55" t="s">
        <v>93</v>
      </c>
      <c r="AC219" s="51" t="s">
        <v>93</v>
      </c>
      <c r="AD219" s="51" t="s">
        <v>93</v>
      </c>
      <c r="AE219" s="51" t="s">
        <v>93</v>
      </c>
      <c r="AF219" s="51" t="s">
        <v>93</v>
      </c>
      <c r="AG219" s="51" t="s">
        <v>93</v>
      </c>
      <c r="AH219" s="51" t="s">
        <v>93</v>
      </c>
      <c r="AI219" s="50" t="s">
        <v>93</v>
      </c>
      <c r="AJ219" s="50" t="s">
        <v>93</v>
      </c>
      <c r="AK219" s="50" t="s">
        <v>93</v>
      </c>
      <c r="AL219" s="50" t="s">
        <v>759</v>
      </c>
      <c r="AM219" s="50" t="s">
        <v>759</v>
      </c>
      <c r="AN219" s="50" t="s">
        <v>759</v>
      </c>
      <c r="AO219" s="51" t="s">
        <v>93</v>
      </c>
      <c r="AP219" s="51" t="s">
        <v>93</v>
      </c>
      <c r="AQ219" s="51" t="s">
        <v>93</v>
      </c>
      <c r="AR219" s="24" t="s">
        <v>93</v>
      </c>
      <c r="AS219" s="24" t="s">
        <v>93</v>
      </c>
      <c r="AT219" s="24" t="s">
        <v>93</v>
      </c>
      <c r="AU219" s="54" t="s">
        <v>93</v>
      </c>
      <c r="AV219" s="54" t="s">
        <v>93</v>
      </c>
      <c r="AW219" s="54" t="s">
        <v>93</v>
      </c>
      <c r="AX219" s="55" t="s">
        <v>759</v>
      </c>
      <c r="AY219" s="55" t="s">
        <v>759</v>
      </c>
      <c r="AZ219" s="55" t="s">
        <v>759</v>
      </c>
      <c r="BA219" s="55" t="s">
        <v>759</v>
      </c>
      <c r="BB219" s="55" t="s">
        <v>759</v>
      </c>
      <c r="BC219" s="55" t="s">
        <v>759</v>
      </c>
      <c r="BD219" s="55" t="s">
        <v>759</v>
      </c>
      <c r="BE219" s="54" t="s">
        <v>93</v>
      </c>
      <c r="BF219" s="54" t="s">
        <v>93</v>
      </c>
      <c r="BG219" s="54" t="s">
        <v>93</v>
      </c>
    </row>
    <row r="220" spans="1:59" customFormat="1" ht="287.25" customHeight="1" x14ac:dyDescent="0.25">
      <c r="A220" s="12" t="s">
        <v>205</v>
      </c>
      <c r="B220" s="129" t="s">
        <v>1286</v>
      </c>
      <c r="C220" s="129" t="s">
        <v>1287</v>
      </c>
      <c r="D220" s="130" t="s">
        <v>1288</v>
      </c>
      <c r="E220" s="13" t="s">
        <v>236</v>
      </c>
      <c r="F220" s="25" t="s">
        <v>222</v>
      </c>
      <c r="G220" s="25" t="s">
        <v>6</v>
      </c>
      <c r="H220" s="25" t="s">
        <v>8</v>
      </c>
      <c r="I220" s="25" t="s">
        <v>240</v>
      </c>
      <c r="J220" s="25" t="s">
        <v>237</v>
      </c>
      <c r="K220" s="14" t="s">
        <v>106</v>
      </c>
      <c r="L220" s="14" t="s">
        <v>170</v>
      </c>
      <c r="M220" s="14" t="s">
        <v>332</v>
      </c>
      <c r="N220" s="14" t="s">
        <v>92</v>
      </c>
      <c r="O220" s="14" t="s">
        <v>333</v>
      </c>
      <c r="P220" s="17" t="s">
        <v>194</v>
      </c>
      <c r="Q220" s="17" t="s">
        <v>384</v>
      </c>
      <c r="R220" s="17" t="s">
        <v>386</v>
      </c>
      <c r="S220" s="15" t="s">
        <v>45</v>
      </c>
      <c r="T220" s="15" t="s">
        <v>46</v>
      </c>
      <c r="U220" s="15" t="s">
        <v>51</v>
      </c>
      <c r="V220" s="15" t="s">
        <v>408</v>
      </c>
      <c r="W220" s="40" t="s">
        <v>471</v>
      </c>
      <c r="X220" s="40" t="s">
        <v>472</v>
      </c>
      <c r="Y220" s="40" t="s">
        <v>473</v>
      </c>
      <c r="Z220" s="55" t="s">
        <v>93</v>
      </c>
      <c r="AA220" s="55" t="s">
        <v>93</v>
      </c>
      <c r="AB220" s="55" t="s">
        <v>93</v>
      </c>
      <c r="AC220" s="51" t="s">
        <v>93</v>
      </c>
      <c r="AD220" s="51" t="s">
        <v>93</v>
      </c>
      <c r="AE220" s="51" t="s">
        <v>93</v>
      </c>
      <c r="AF220" s="51" t="s">
        <v>93</v>
      </c>
      <c r="AG220" s="51" t="s">
        <v>93</v>
      </c>
      <c r="AH220" s="51" t="s">
        <v>93</v>
      </c>
      <c r="AI220" s="50" t="s">
        <v>93</v>
      </c>
      <c r="AJ220" s="50" t="s">
        <v>93</v>
      </c>
      <c r="AK220" s="50" t="s">
        <v>93</v>
      </c>
      <c r="AL220" s="50" t="s">
        <v>759</v>
      </c>
      <c r="AM220" s="50" t="s">
        <v>759</v>
      </c>
      <c r="AN220" s="50" t="s">
        <v>759</v>
      </c>
      <c r="AO220" s="51" t="s">
        <v>93</v>
      </c>
      <c r="AP220" s="51" t="s">
        <v>93</v>
      </c>
      <c r="AQ220" s="51" t="s">
        <v>93</v>
      </c>
      <c r="AR220" s="24" t="s">
        <v>93</v>
      </c>
      <c r="AS220" s="24" t="s">
        <v>93</v>
      </c>
      <c r="AT220" s="24" t="s">
        <v>93</v>
      </c>
      <c r="AU220" s="54" t="s">
        <v>93</v>
      </c>
      <c r="AV220" s="54" t="s">
        <v>93</v>
      </c>
      <c r="AW220" s="54" t="s">
        <v>93</v>
      </c>
      <c r="AX220" s="55" t="s">
        <v>759</v>
      </c>
      <c r="AY220" s="55" t="s">
        <v>759</v>
      </c>
      <c r="AZ220" s="55" t="s">
        <v>759</v>
      </c>
      <c r="BA220" s="55" t="s">
        <v>759</v>
      </c>
      <c r="BB220" s="55" t="s">
        <v>759</v>
      </c>
      <c r="BC220" s="55" t="s">
        <v>759</v>
      </c>
      <c r="BD220" s="55" t="s">
        <v>759</v>
      </c>
      <c r="BE220" s="54" t="s">
        <v>93</v>
      </c>
      <c r="BF220" s="54" t="s">
        <v>93</v>
      </c>
      <c r="BG220" s="54" t="s">
        <v>93</v>
      </c>
    </row>
    <row r="221" spans="1:59" s="1" customFormat="1" ht="226.5" customHeight="1" x14ac:dyDescent="0.25">
      <c r="A221" s="12" t="s">
        <v>206</v>
      </c>
      <c r="B221" s="127" t="s">
        <v>93</v>
      </c>
      <c r="C221" s="127" t="s">
        <v>93</v>
      </c>
      <c r="D221" s="127" t="s">
        <v>93</v>
      </c>
      <c r="E221" s="13" t="s">
        <v>218</v>
      </c>
      <c r="F221" s="25" t="s">
        <v>12</v>
      </c>
      <c r="G221" s="25" t="s">
        <v>10</v>
      </c>
      <c r="H221" s="25" t="s">
        <v>11</v>
      </c>
      <c r="I221" s="25" t="s">
        <v>217</v>
      </c>
      <c r="J221" s="25" t="s">
        <v>289</v>
      </c>
      <c r="K221" s="14" t="s">
        <v>109</v>
      </c>
      <c r="L221" s="14" t="s">
        <v>108</v>
      </c>
      <c r="M221" s="14" t="s">
        <v>293</v>
      </c>
      <c r="N221" s="14" t="s">
        <v>94</v>
      </c>
      <c r="O221" s="14" t="s">
        <v>294</v>
      </c>
      <c r="P221" s="17" t="s">
        <v>180</v>
      </c>
      <c r="Q221" s="17" t="s">
        <v>344</v>
      </c>
      <c r="R221" s="17" t="s">
        <v>253</v>
      </c>
      <c r="S221" s="15" t="s">
        <v>69</v>
      </c>
      <c r="T221" s="15" t="s">
        <v>75</v>
      </c>
      <c r="U221" s="15" t="s">
        <v>77</v>
      </c>
      <c r="V221" s="15" t="s">
        <v>395</v>
      </c>
      <c r="W221" s="40" t="s">
        <v>93</v>
      </c>
      <c r="X221" s="40" t="s">
        <v>93</v>
      </c>
      <c r="Y221" s="40" t="s">
        <v>93</v>
      </c>
      <c r="Z221" s="55" t="s">
        <v>93</v>
      </c>
      <c r="AA221" s="55" t="s">
        <v>93</v>
      </c>
      <c r="AB221" s="55" t="s">
        <v>93</v>
      </c>
      <c r="AC221" s="51" t="s">
        <v>759</v>
      </c>
      <c r="AD221" s="51" t="s">
        <v>759</v>
      </c>
      <c r="AE221" s="51" t="s">
        <v>759</v>
      </c>
      <c r="AF221" s="51" t="s">
        <v>759</v>
      </c>
      <c r="AG221" s="51" t="s">
        <v>759</v>
      </c>
      <c r="AH221" s="51" t="s">
        <v>759</v>
      </c>
      <c r="AI221" s="50" t="s">
        <v>759</v>
      </c>
      <c r="AJ221" s="50" t="s">
        <v>759</v>
      </c>
      <c r="AK221" s="50" t="s">
        <v>759</v>
      </c>
      <c r="AL221" s="50" t="s">
        <v>759</v>
      </c>
      <c r="AM221" s="50" t="s">
        <v>759</v>
      </c>
      <c r="AN221" s="50" t="s">
        <v>759</v>
      </c>
      <c r="AO221" s="51" t="s">
        <v>797</v>
      </c>
      <c r="AP221" s="51" t="s">
        <v>820</v>
      </c>
      <c r="AQ221" s="51" t="s">
        <v>821</v>
      </c>
      <c r="AR221" s="24" t="s">
        <v>800</v>
      </c>
      <c r="AS221" s="24" t="s">
        <v>801</v>
      </c>
      <c r="AT221" s="24" t="s">
        <v>802</v>
      </c>
      <c r="AU221" s="53" t="s">
        <v>803</v>
      </c>
      <c r="AV221" s="53" t="s">
        <v>804</v>
      </c>
      <c r="AW221" s="53" t="s">
        <v>822</v>
      </c>
      <c r="AX221" s="55" t="s">
        <v>759</v>
      </c>
      <c r="AY221" s="55" t="s">
        <v>759</v>
      </c>
      <c r="AZ221" s="55" t="s">
        <v>759</v>
      </c>
      <c r="BA221" s="55" t="s">
        <v>759</v>
      </c>
      <c r="BB221" s="55" t="s">
        <v>759</v>
      </c>
      <c r="BC221" s="55" t="s">
        <v>759</v>
      </c>
      <c r="BD221" s="55" t="s">
        <v>759</v>
      </c>
      <c r="BE221" s="54" t="str">
        <f>'PTEA 2020-2023'!A17</f>
        <v>2. San Antonio del Tequendama Educado para la gestión del riesgo y resiliente en la adaptación al cambio climático</v>
      </c>
      <c r="BF221" s="54" t="str">
        <f>'PTEA 2020-2023'!B17</f>
        <v>4. Comunidad Sanantoniuna resiliente con medidas de prevención y adaptación a un ambiente cambiante.</v>
      </c>
      <c r="BG221" s="54" t="str">
        <f>'PTEA 2020-2023'!C17</f>
        <v>Implementar por lo menos una (1) campaña de educación ambiental que fomente el ahorro y uso eficiente de energía y/o además promueva la movilidad limpia en el municipio, durante la vigencia del PTEA.</v>
      </c>
    </row>
    <row r="222" spans="1:59" s="1" customFormat="1" ht="297.75" customHeight="1" x14ac:dyDescent="0.25">
      <c r="A222" s="12" t="s">
        <v>206</v>
      </c>
      <c r="B222" s="127" t="s">
        <v>1265</v>
      </c>
      <c r="C222" s="127" t="s">
        <v>1269</v>
      </c>
      <c r="D222" s="128" t="s">
        <v>1270</v>
      </c>
      <c r="E222" s="13" t="s">
        <v>87</v>
      </c>
      <c r="F222" s="25" t="s">
        <v>413</v>
      </c>
      <c r="G222" s="25" t="s">
        <v>6</v>
      </c>
      <c r="H222" s="25" t="s">
        <v>5</v>
      </c>
      <c r="I222" s="25" t="s">
        <v>415</v>
      </c>
      <c r="J222" s="25" t="s">
        <v>24</v>
      </c>
      <c r="K222" s="14" t="s">
        <v>122</v>
      </c>
      <c r="L222" s="14" t="s">
        <v>123</v>
      </c>
      <c r="M222" s="14" t="s">
        <v>418</v>
      </c>
      <c r="N222" s="14" t="s">
        <v>124</v>
      </c>
      <c r="O222" s="14" t="s">
        <v>417</v>
      </c>
      <c r="P222" s="17" t="s">
        <v>252</v>
      </c>
      <c r="Q222" s="17" t="s">
        <v>251</v>
      </c>
      <c r="R222" s="17" t="s">
        <v>253</v>
      </c>
      <c r="S222" s="15" t="s">
        <v>69</v>
      </c>
      <c r="T222" s="15" t="s">
        <v>70</v>
      </c>
      <c r="U222" s="15" t="s">
        <v>71</v>
      </c>
      <c r="V222" s="15" t="s">
        <v>73</v>
      </c>
      <c r="W222" s="40" t="s">
        <v>93</v>
      </c>
      <c r="X222" s="40" t="s">
        <v>93</v>
      </c>
      <c r="Y222" s="40" t="s">
        <v>93</v>
      </c>
      <c r="Z222" s="55" t="s">
        <v>871</v>
      </c>
      <c r="AA222" s="55" t="s">
        <v>872</v>
      </c>
      <c r="AB222" s="55" t="s">
        <v>873</v>
      </c>
      <c r="AC222" s="51" t="s">
        <v>759</v>
      </c>
      <c r="AD222" s="51" t="s">
        <v>759</v>
      </c>
      <c r="AE222" s="51" t="s">
        <v>759</v>
      </c>
      <c r="AF222" s="51" t="s">
        <v>759</v>
      </c>
      <c r="AG222" s="51" t="s">
        <v>759</v>
      </c>
      <c r="AH222" s="51" t="s">
        <v>759</v>
      </c>
      <c r="AI222" s="50" t="s">
        <v>759</v>
      </c>
      <c r="AJ222" s="50" t="s">
        <v>759</v>
      </c>
      <c r="AK222" s="50" t="s">
        <v>759</v>
      </c>
      <c r="AL222" s="50" t="s">
        <v>759</v>
      </c>
      <c r="AM222" s="50" t="s">
        <v>759</v>
      </c>
      <c r="AN222" s="50" t="s">
        <v>759</v>
      </c>
      <c r="AO222" s="51" t="s">
        <v>759</v>
      </c>
      <c r="AP222" s="51" t="s">
        <v>759</v>
      </c>
      <c r="AQ222" s="51" t="s">
        <v>759</v>
      </c>
      <c r="AR222" s="24" t="s">
        <v>759</v>
      </c>
      <c r="AS222" s="24" t="s">
        <v>759</v>
      </c>
      <c r="AT222" s="24" t="s">
        <v>759</v>
      </c>
      <c r="AU222" s="53" t="s">
        <v>759</v>
      </c>
      <c r="AV222" s="53" t="s">
        <v>759</v>
      </c>
      <c r="AW222" s="53" t="s">
        <v>759</v>
      </c>
      <c r="AX222" s="55" t="s">
        <v>759</v>
      </c>
      <c r="AY222" s="55" t="s">
        <v>759</v>
      </c>
      <c r="AZ222" s="55" t="s">
        <v>759</v>
      </c>
      <c r="BA222" s="55" t="s">
        <v>759</v>
      </c>
      <c r="BB222" s="55" t="s">
        <v>759</v>
      </c>
      <c r="BC222" s="55" t="s">
        <v>759</v>
      </c>
      <c r="BD222" s="55" t="s">
        <v>759</v>
      </c>
      <c r="BE222" s="54" t="s">
        <v>759</v>
      </c>
      <c r="BF222" s="54" t="s">
        <v>759</v>
      </c>
      <c r="BG222" s="54" t="s">
        <v>759</v>
      </c>
    </row>
    <row r="223" spans="1:59" s="1" customFormat="1" ht="292.5" customHeight="1" x14ac:dyDescent="0.25">
      <c r="A223" s="12" t="s">
        <v>206</v>
      </c>
      <c r="B223" s="127" t="s">
        <v>1265</v>
      </c>
      <c r="C223" s="127" t="s">
        <v>1269</v>
      </c>
      <c r="D223" s="128" t="s">
        <v>1270</v>
      </c>
      <c r="E223" s="13" t="s">
        <v>87</v>
      </c>
      <c r="F223" s="25" t="s">
        <v>221</v>
      </c>
      <c r="G223" s="25" t="s">
        <v>6</v>
      </c>
      <c r="H223" s="25" t="s">
        <v>5</v>
      </c>
      <c r="I223" s="25" t="s">
        <v>415</v>
      </c>
      <c r="J223" s="25" t="s">
        <v>24</v>
      </c>
      <c r="K223" s="14" t="s">
        <v>122</v>
      </c>
      <c r="L223" s="14" t="s">
        <v>125</v>
      </c>
      <c r="M223" s="14" t="s">
        <v>421</v>
      </c>
      <c r="N223" s="14" t="s">
        <v>420</v>
      </c>
      <c r="O223" s="14" t="s">
        <v>419</v>
      </c>
      <c r="P223" s="17" t="s">
        <v>180</v>
      </c>
      <c r="Q223" s="17" t="s">
        <v>353</v>
      </c>
      <c r="R223" s="17" t="s">
        <v>354</v>
      </c>
      <c r="S223" s="15" t="s">
        <v>52</v>
      </c>
      <c r="T223" s="15" t="s">
        <v>62</v>
      </c>
      <c r="U223" s="15" t="s">
        <v>63</v>
      </c>
      <c r="V223" s="15" t="s">
        <v>65</v>
      </c>
      <c r="W223" s="40" t="s">
        <v>93</v>
      </c>
      <c r="X223" s="40" t="s">
        <v>93</v>
      </c>
      <c r="Y223" s="40" t="s">
        <v>93</v>
      </c>
      <c r="Z223" s="55" t="s">
        <v>871</v>
      </c>
      <c r="AA223" s="55" t="s">
        <v>872</v>
      </c>
      <c r="AB223" s="55" t="s">
        <v>874</v>
      </c>
      <c r="AC223" s="51" t="s">
        <v>759</v>
      </c>
      <c r="AD223" s="51" t="s">
        <v>759</v>
      </c>
      <c r="AE223" s="51" t="s">
        <v>759</v>
      </c>
      <c r="AF223" s="51" t="s">
        <v>759</v>
      </c>
      <c r="AG223" s="51" t="s">
        <v>759</v>
      </c>
      <c r="AH223" s="51" t="s">
        <v>759</v>
      </c>
      <c r="AI223" s="50" t="s">
        <v>759</v>
      </c>
      <c r="AJ223" s="50" t="s">
        <v>759</v>
      </c>
      <c r="AK223" s="50" t="s">
        <v>759</v>
      </c>
      <c r="AL223" s="50" t="s">
        <v>759</v>
      </c>
      <c r="AM223" s="50" t="s">
        <v>759</v>
      </c>
      <c r="AN223" s="50" t="s">
        <v>759</v>
      </c>
      <c r="AO223" s="51" t="s">
        <v>759</v>
      </c>
      <c r="AP223" s="51" t="s">
        <v>759</v>
      </c>
      <c r="AQ223" s="51" t="s">
        <v>759</v>
      </c>
      <c r="AR223" s="24" t="s">
        <v>759</v>
      </c>
      <c r="AS223" s="24" t="s">
        <v>759</v>
      </c>
      <c r="AT223" s="24" t="s">
        <v>759</v>
      </c>
      <c r="AU223" s="53" t="s">
        <v>759</v>
      </c>
      <c r="AV223" s="53" t="s">
        <v>759</v>
      </c>
      <c r="AW223" s="53" t="s">
        <v>759</v>
      </c>
      <c r="AX223" s="55" t="s">
        <v>759</v>
      </c>
      <c r="AY223" s="55" t="s">
        <v>759</v>
      </c>
      <c r="AZ223" s="55" t="s">
        <v>759</v>
      </c>
      <c r="BA223" s="55" t="s">
        <v>759</v>
      </c>
      <c r="BB223" s="55" t="s">
        <v>759</v>
      </c>
      <c r="BC223" s="55" t="s">
        <v>759</v>
      </c>
      <c r="BD223" s="55" t="s">
        <v>759</v>
      </c>
      <c r="BE223" s="54" t="s">
        <v>759</v>
      </c>
      <c r="BF223" s="54" t="s">
        <v>759</v>
      </c>
      <c r="BG223" s="54" t="s">
        <v>759</v>
      </c>
    </row>
    <row r="224" spans="1:59" s="1" customFormat="1" ht="302.25" customHeight="1" x14ac:dyDescent="0.25">
      <c r="A224" s="12" t="s">
        <v>206</v>
      </c>
      <c r="B224" s="127" t="s">
        <v>1272</v>
      </c>
      <c r="C224" s="127" t="s">
        <v>1273</v>
      </c>
      <c r="D224" s="128" t="s">
        <v>1274</v>
      </c>
      <c r="E224" s="13" t="s">
        <v>87</v>
      </c>
      <c r="F224" s="25" t="s">
        <v>221</v>
      </c>
      <c r="G224" s="25" t="s">
        <v>6</v>
      </c>
      <c r="H224" s="25" t="s">
        <v>5</v>
      </c>
      <c r="I224" s="25" t="s">
        <v>423</v>
      </c>
      <c r="J224" s="25" t="s">
        <v>25</v>
      </c>
      <c r="K224" s="14" t="s">
        <v>130</v>
      </c>
      <c r="L224" s="14" t="s">
        <v>129</v>
      </c>
      <c r="M224" s="14" t="s">
        <v>131</v>
      </c>
      <c r="N224" s="14" t="s">
        <v>92</v>
      </c>
      <c r="O224" s="14" t="s">
        <v>424</v>
      </c>
      <c r="P224" s="17" t="s">
        <v>180</v>
      </c>
      <c r="Q224" s="17" t="s">
        <v>357</v>
      </c>
      <c r="R224" s="17" t="s">
        <v>355</v>
      </c>
      <c r="S224" s="15" t="s">
        <v>52</v>
      </c>
      <c r="T224" s="15" t="s">
        <v>62</v>
      </c>
      <c r="U224" s="15" t="s">
        <v>66</v>
      </c>
      <c r="V224" s="15" t="s">
        <v>425</v>
      </c>
      <c r="W224" s="40" t="s">
        <v>471</v>
      </c>
      <c r="X224" s="40" t="s">
        <v>484</v>
      </c>
      <c r="Y224" s="40" t="s">
        <v>529</v>
      </c>
      <c r="Z224" s="55" t="s">
        <v>93</v>
      </c>
      <c r="AA224" s="55" t="s">
        <v>93</v>
      </c>
      <c r="AB224" s="55" t="s">
        <v>93</v>
      </c>
      <c r="AC224" s="51" t="s">
        <v>759</v>
      </c>
      <c r="AD224" s="51" t="s">
        <v>759</v>
      </c>
      <c r="AE224" s="51" t="s">
        <v>759</v>
      </c>
      <c r="AF224" s="51" t="s">
        <v>759</v>
      </c>
      <c r="AG224" s="51" t="s">
        <v>759</v>
      </c>
      <c r="AH224" s="51" t="s">
        <v>759</v>
      </c>
      <c r="AI224" s="50" t="s">
        <v>759</v>
      </c>
      <c r="AJ224" s="50" t="s">
        <v>759</v>
      </c>
      <c r="AK224" s="50" t="s">
        <v>759</v>
      </c>
      <c r="AL224" s="50" t="s">
        <v>759</v>
      </c>
      <c r="AM224" s="50" t="s">
        <v>759</v>
      </c>
      <c r="AN224" s="50" t="s">
        <v>759</v>
      </c>
      <c r="AO224" s="51" t="s">
        <v>759</v>
      </c>
      <c r="AP224" s="51" t="s">
        <v>759</v>
      </c>
      <c r="AQ224" s="51" t="s">
        <v>759</v>
      </c>
      <c r="AR224" s="24" t="s">
        <v>780</v>
      </c>
      <c r="AS224" s="24" t="s">
        <v>781</v>
      </c>
      <c r="AT224" s="24" t="s">
        <v>782</v>
      </c>
      <c r="AU224" s="53" t="s">
        <v>783</v>
      </c>
      <c r="AV224" s="53" t="s">
        <v>784</v>
      </c>
      <c r="AW224" s="53" t="s">
        <v>785</v>
      </c>
      <c r="AX224" s="55" t="s">
        <v>759</v>
      </c>
      <c r="AY224" s="55" t="s">
        <v>759</v>
      </c>
      <c r="AZ224" s="55" t="s">
        <v>759</v>
      </c>
      <c r="BA224" s="55" t="s">
        <v>759</v>
      </c>
      <c r="BB224" s="55" t="s">
        <v>759</v>
      </c>
      <c r="BC224" s="55" t="s">
        <v>759</v>
      </c>
      <c r="BD224" s="55" t="s">
        <v>759</v>
      </c>
      <c r="BE224" s="54" t="str">
        <f>'PTEA 2020-2023'!A25</f>
        <v>4. San Antonio del Tequendama promueve la producción Agropecuaria sostenible</v>
      </c>
      <c r="BF224" s="54" t="str">
        <f>'PTEA 2020-2023'!B25</f>
        <v>1. Productores Sanantoniunos responsables con la utilización de Agroquímicos</v>
      </c>
      <c r="BG224" s="54" t="str">
        <f>'PTEA 2020-2023'!C25</f>
        <v>Realizar como mínimo una (1) capacitación anual a productores agrícolas en manejo adecuado de productos agroquímicos, en Buenas Prácticas Agrícolas - BPA y Buenas Prácticas Ganaderas - BPG.</v>
      </c>
    </row>
    <row r="225" spans="1:59" s="1" customFormat="1" ht="302.25" customHeight="1" x14ac:dyDescent="0.25">
      <c r="A225" s="12" t="s">
        <v>206</v>
      </c>
      <c r="B225" s="127" t="s">
        <v>1272</v>
      </c>
      <c r="C225" s="127" t="s">
        <v>1273</v>
      </c>
      <c r="D225" s="128" t="s">
        <v>1274</v>
      </c>
      <c r="E225" s="13" t="s">
        <v>87</v>
      </c>
      <c r="F225" s="25" t="s">
        <v>221</v>
      </c>
      <c r="G225" s="25" t="s">
        <v>6</v>
      </c>
      <c r="H225" s="25" t="s">
        <v>5</v>
      </c>
      <c r="I225" s="25" t="s">
        <v>423</v>
      </c>
      <c r="J225" s="25" t="s">
        <v>25</v>
      </c>
      <c r="K225" s="14" t="s">
        <v>130</v>
      </c>
      <c r="L225" s="14" t="s">
        <v>129</v>
      </c>
      <c r="M225" s="14" t="s">
        <v>131</v>
      </c>
      <c r="N225" s="14" t="s">
        <v>92</v>
      </c>
      <c r="O225" s="14" t="s">
        <v>424</v>
      </c>
      <c r="P225" s="17" t="s">
        <v>180</v>
      </c>
      <c r="Q225" s="17" t="s">
        <v>357</v>
      </c>
      <c r="R225" s="17" t="s">
        <v>355</v>
      </c>
      <c r="S225" s="15" t="s">
        <v>52</v>
      </c>
      <c r="T225" s="15" t="s">
        <v>62</v>
      </c>
      <c r="U225" s="15" t="s">
        <v>66</v>
      </c>
      <c r="V225" s="15" t="s">
        <v>425</v>
      </c>
      <c r="W225" s="40" t="s">
        <v>471</v>
      </c>
      <c r="X225" s="40" t="s">
        <v>484</v>
      </c>
      <c r="Y225" s="40" t="s">
        <v>529</v>
      </c>
      <c r="Z225" s="55" t="s">
        <v>93</v>
      </c>
      <c r="AA225" s="55" t="s">
        <v>93</v>
      </c>
      <c r="AB225" s="55" t="s">
        <v>93</v>
      </c>
      <c r="AC225" s="51" t="s">
        <v>759</v>
      </c>
      <c r="AD225" s="51" t="s">
        <v>759</v>
      </c>
      <c r="AE225" s="51" t="s">
        <v>759</v>
      </c>
      <c r="AF225" s="51" t="s">
        <v>759</v>
      </c>
      <c r="AG225" s="51" t="s">
        <v>759</v>
      </c>
      <c r="AH225" s="51" t="s">
        <v>759</v>
      </c>
      <c r="AI225" s="50" t="s">
        <v>759</v>
      </c>
      <c r="AJ225" s="50" t="s">
        <v>759</v>
      </c>
      <c r="AK225" s="50" t="s">
        <v>759</v>
      </c>
      <c r="AL225" s="50" t="s">
        <v>759</v>
      </c>
      <c r="AM225" s="50" t="s">
        <v>759</v>
      </c>
      <c r="AN225" s="50" t="s">
        <v>759</v>
      </c>
      <c r="AO225" s="51" t="s">
        <v>759</v>
      </c>
      <c r="AP225" s="51" t="s">
        <v>759</v>
      </c>
      <c r="AQ225" s="51" t="s">
        <v>759</v>
      </c>
      <c r="AR225" s="24" t="s">
        <v>759</v>
      </c>
      <c r="AS225" s="24" t="s">
        <v>759</v>
      </c>
      <c r="AT225" s="24" t="s">
        <v>759</v>
      </c>
      <c r="AU225" s="53" t="s">
        <v>759</v>
      </c>
      <c r="AV225" s="53" t="s">
        <v>759</v>
      </c>
      <c r="AW225" s="53" t="s">
        <v>759</v>
      </c>
      <c r="AX225" s="55" t="s">
        <v>759</v>
      </c>
      <c r="AY225" s="55" t="s">
        <v>759</v>
      </c>
      <c r="AZ225" s="55" t="s">
        <v>759</v>
      </c>
      <c r="BA225" s="55" t="s">
        <v>759</v>
      </c>
      <c r="BB225" s="55" t="s">
        <v>759</v>
      </c>
      <c r="BC225" s="55" t="s">
        <v>759</v>
      </c>
      <c r="BD225" s="55" t="s">
        <v>759</v>
      </c>
      <c r="BE225" s="54" t="str">
        <f>'PTEA 2020-2023'!A25</f>
        <v>4. San Antonio del Tequendama promueve la producción Agropecuaria sostenible</v>
      </c>
      <c r="BF225" s="54" t="str">
        <f>'PTEA 2020-2023'!B25</f>
        <v>1. Productores Sanantoniunos responsables con la utilización de Agroquímicos</v>
      </c>
      <c r="BG225" s="54" t="str">
        <f>'PTEA 2020-2023'!C25</f>
        <v>Realizar como mínimo una (1) capacitación anual a productores agrícolas en manejo adecuado de productos agroquímicos, en Buenas Prácticas Agrícolas - BPA y Buenas Prácticas Ganaderas - BPG.</v>
      </c>
    </row>
    <row r="226" spans="1:59" s="1" customFormat="1" ht="302.25" customHeight="1" x14ac:dyDescent="0.25">
      <c r="A226" s="12" t="s">
        <v>206</v>
      </c>
      <c r="B226" s="127" t="s">
        <v>1272</v>
      </c>
      <c r="C226" s="127" t="s">
        <v>1273</v>
      </c>
      <c r="D226" s="128" t="s">
        <v>1274</v>
      </c>
      <c r="E226" s="13" t="s">
        <v>87</v>
      </c>
      <c r="F226" s="25" t="s">
        <v>221</v>
      </c>
      <c r="G226" s="25" t="s">
        <v>6</v>
      </c>
      <c r="H226" s="25" t="s">
        <v>5</v>
      </c>
      <c r="I226" s="25" t="s">
        <v>423</v>
      </c>
      <c r="J226" s="25" t="s">
        <v>25</v>
      </c>
      <c r="K226" s="14" t="s">
        <v>130</v>
      </c>
      <c r="L226" s="14" t="s">
        <v>129</v>
      </c>
      <c r="M226" s="14" t="s">
        <v>131</v>
      </c>
      <c r="N226" s="14" t="s">
        <v>92</v>
      </c>
      <c r="O226" s="14" t="s">
        <v>424</v>
      </c>
      <c r="P226" s="17" t="s">
        <v>180</v>
      </c>
      <c r="Q226" s="17" t="s">
        <v>357</v>
      </c>
      <c r="R226" s="17" t="s">
        <v>355</v>
      </c>
      <c r="S226" s="15" t="s">
        <v>52</v>
      </c>
      <c r="T226" s="15" t="s">
        <v>62</v>
      </c>
      <c r="U226" s="15" t="s">
        <v>66</v>
      </c>
      <c r="V226" s="15" t="s">
        <v>425</v>
      </c>
      <c r="W226" s="40" t="s">
        <v>471</v>
      </c>
      <c r="X226" s="40" t="s">
        <v>484</v>
      </c>
      <c r="Y226" s="40" t="s">
        <v>530</v>
      </c>
      <c r="Z226" s="55" t="s">
        <v>93</v>
      </c>
      <c r="AA226" s="55" t="s">
        <v>93</v>
      </c>
      <c r="AB226" s="55" t="s">
        <v>93</v>
      </c>
      <c r="AC226" s="51" t="s">
        <v>759</v>
      </c>
      <c r="AD226" s="51" t="s">
        <v>759</v>
      </c>
      <c r="AE226" s="51" t="s">
        <v>759</v>
      </c>
      <c r="AF226" s="51" t="s">
        <v>759</v>
      </c>
      <c r="AG226" s="51" t="s">
        <v>759</v>
      </c>
      <c r="AH226" s="51" t="s">
        <v>759</v>
      </c>
      <c r="AI226" s="50" t="s">
        <v>759</v>
      </c>
      <c r="AJ226" s="50" t="s">
        <v>759</v>
      </c>
      <c r="AK226" s="50" t="s">
        <v>759</v>
      </c>
      <c r="AL226" s="50" t="s">
        <v>759</v>
      </c>
      <c r="AM226" s="50" t="s">
        <v>759</v>
      </c>
      <c r="AN226" s="50" t="s">
        <v>759</v>
      </c>
      <c r="AO226" s="51" t="s">
        <v>759</v>
      </c>
      <c r="AP226" s="51" t="s">
        <v>759</v>
      </c>
      <c r="AQ226" s="51" t="s">
        <v>759</v>
      </c>
      <c r="AR226" s="24" t="s">
        <v>759</v>
      </c>
      <c r="AS226" s="24" t="s">
        <v>759</v>
      </c>
      <c r="AT226" s="24" t="s">
        <v>759</v>
      </c>
      <c r="AU226" s="53" t="s">
        <v>759</v>
      </c>
      <c r="AV226" s="53" t="s">
        <v>759</v>
      </c>
      <c r="AW226" s="53" t="s">
        <v>759</v>
      </c>
      <c r="AX226" s="55" t="s">
        <v>759</v>
      </c>
      <c r="AY226" s="55" t="s">
        <v>759</v>
      </c>
      <c r="AZ226" s="55" t="s">
        <v>759</v>
      </c>
      <c r="BA226" s="55" t="s">
        <v>759</v>
      </c>
      <c r="BB226" s="55" t="s">
        <v>759</v>
      </c>
      <c r="BC226" s="55" t="s">
        <v>759</v>
      </c>
      <c r="BD226" s="55" t="s">
        <v>759</v>
      </c>
      <c r="BE226" s="54" t="s">
        <v>759</v>
      </c>
      <c r="BF226" s="54" t="s">
        <v>759</v>
      </c>
      <c r="BG226" s="54" t="s">
        <v>759</v>
      </c>
    </row>
    <row r="227" spans="1:59" s="1" customFormat="1" ht="302.25" customHeight="1" x14ac:dyDescent="0.25">
      <c r="A227" s="12" t="s">
        <v>206</v>
      </c>
      <c r="B227" s="127" t="s">
        <v>1272</v>
      </c>
      <c r="C227" s="127" t="s">
        <v>1273</v>
      </c>
      <c r="D227" s="128" t="s">
        <v>1274</v>
      </c>
      <c r="E227" s="13" t="s">
        <v>87</v>
      </c>
      <c r="F227" s="25" t="s">
        <v>221</v>
      </c>
      <c r="G227" s="25" t="s">
        <v>6</v>
      </c>
      <c r="H227" s="25" t="s">
        <v>5</v>
      </c>
      <c r="I227" s="25" t="s">
        <v>423</v>
      </c>
      <c r="J227" s="25" t="s">
        <v>25</v>
      </c>
      <c r="K227" s="14" t="s">
        <v>130</v>
      </c>
      <c r="L227" s="14" t="s">
        <v>129</v>
      </c>
      <c r="M227" s="14" t="s">
        <v>131</v>
      </c>
      <c r="N227" s="14" t="s">
        <v>92</v>
      </c>
      <c r="O227" s="14" t="s">
        <v>424</v>
      </c>
      <c r="P227" s="17" t="s">
        <v>180</v>
      </c>
      <c r="Q227" s="17" t="s">
        <v>357</v>
      </c>
      <c r="R227" s="17" t="s">
        <v>355</v>
      </c>
      <c r="S227" s="15" t="s">
        <v>52</v>
      </c>
      <c r="T227" s="15" t="s">
        <v>62</v>
      </c>
      <c r="U227" s="15" t="s">
        <v>66</v>
      </c>
      <c r="V227" s="15" t="s">
        <v>425</v>
      </c>
      <c r="W227" s="40" t="s">
        <v>471</v>
      </c>
      <c r="X227" s="40" t="s">
        <v>484</v>
      </c>
      <c r="Y227" s="40" t="s">
        <v>530</v>
      </c>
      <c r="Z227" s="55" t="s">
        <v>93</v>
      </c>
      <c r="AA227" s="55" t="s">
        <v>93</v>
      </c>
      <c r="AB227" s="55" t="s">
        <v>93</v>
      </c>
      <c r="AC227" s="51" t="s">
        <v>759</v>
      </c>
      <c r="AD227" s="51" t="s">
        <v>759</v>
      </c>
      <c r="AE227" s="51" t="s">
        <v>759</v>
      </c>
      <c r="AF227" s="51" t="s">
        <v>759</v>
      </c>
      <c r="AG227" s="51" t="s">
        <v>759</v>
      </c>
      <c r="AH227" s="51" t="s">
        <v>759</v>
      </c>
      <c r="AI227" s="50" t="s">
        <v>759</v>
      </c>
      <c r="AJ227" s="50" t="s">
        <v>759</v>
      </c>
      <c r="AK227" s="50" t="s">
        <v>759</v>
      </c>
      <c r="AL227" s="50" t="s">
        <v>759</v>
      </c>
      <c r="AM227" s="50" t="s">
        <v>759</v>
      </c>
      <c r="AN227" s="50" t="s">
        <v>759</v>
      </c>
      <c r="AO227" s="51" t="s">
        <v>759</v>
      </c>
      <c r="AP227" s="51" t="s">
        <v>759</v>
      </c>
      <c r="AQ227" s="51" t="s">
        <v>759</v>
      </c>
      <c r="AR227" s="24" t="s">
        <v>759</v>
      </c>
      <c r="AS227" s="24" t="s">
        <v>759</v>
      </c>
      <c r="AT227" s="24" t="s">
        <v>759</v>
      </c>
      <c r="AU227" s="53" t="s">
        <v>759</v>
      </c>
      <c r="AV227" s="53" t="s">
        <v>759</v>
      </c>
      <c r="AW227" s="53" t="s">
        <v>759</v>
      </c>
      <c r="AX227" s="55" t="s">
        <v>759</v>
      </c>
      <c r="AY227" s="55" t="s">
        <v>759</v>
      </c>
      <c r="AZ227" s="55" t="s">
        <v>759</v>
      </c>
      <c r="BA227" s="55" t="s">
        <v>759</v>
      </c>
      <c r="BB227" s="55" t="s">
        <v>759</v>
      </c>
      <c r="BC227" s="55" t="s">
        <v>759</v>
      </c>
      <c r="BD227" s="55" t="s">
        <v>759</v>
      </c>
      <c r="BE227" s="54" t="str">
        <f>'PTEA 2020-2023'!A25</f>
        <v>4. San Antonio del Tequendama promueve la producción Agropecuaria sostenible</v>
      </c>
      <c r="BF227" s="54" t="str">
        <f>'PTEA 2020-2023'!B25</f>
        <v>1. Productores Sanantoniunos responsables con la utilización de Agroquímicos</v>
      </c>
      <c r="BG227" s="54" t="str">
        <f>'PTEA 2020-2023'!C25</f>
        <v>Realizar como mínimo una (1) capacitación anual a productores agrícolas en manejo adecuado de productos agroquímicos, en Buenas Prácticas Agrícolas - BPA y Buenas Prácticas Ganaderas - BPG.</v>
      </c>
    </row>
    <row r="228" spans="1:59" s="1" customFormat="1" ht="333.75" customHeight="1" x14ac:dyDescent="0.25">
      <c r="A228" s="12" t="s">
        <v>206</v>
      </c>
      <c r="B228" s="127" t="s">
        <v>93</v>
      </c>
      <c r="C228" s="127" t="s">
        <v>93</v>
      </c>
      <c r="D228" s="127" t="s">
        <v>93</v>
      </c>
      <c r="E228" s="13" t="s">
        <v>87</v>
      </c>
      <c r="F228" s="25" t="s">
        <v>221</v>
      </c>
      <c r="G228" s="25" t="s">
        <v>6</v>
      </c>
      <c r="H228" s="25" t="s">
        <v>5</v>
      </c>
      <c r="I228" s="25" t="s">
        <v>426</v>
      </c>
      <c r="J228" s="25" t="s">
        <v>26</v>
      </c>
      <c r="K228" s="14" t="s">
        <v>133</v>
      </c>
      <c r="L228" s="14" t="s">
        <v>137</v>
      </c>
      <c r="M228" s="14" t="s">
        <v>139</v>
      </c>
      <c r="N228" s="14" t="s">
        <v>138</v>
      </c>
      <c r="O228" s="14" t="s">
        <v>186</v>
      </c>
      <c r="P228" s="17" t="s">
        <v>180</v>
      </c>
      <c r="Q228" s="17" t="s">
        <v>357</v>
      </c>
      <c r="R228" s="17" t="s">
        <v>358</v>
      </c>
      <c r="S228" s="15" t="s">
        <v>93</v>
      </c>
      <c r="T228" s="15" t="s">
        <v>93</v>
      </c>
      <c r="U228" s="15" t="s">
        <v>93</v>
      </c>
      <c r="V228" s="15" t="s">
        <v>93</v>
      </c>
      <c r="W228" s="40" t="s">
        <v>471</v>
      </c>
      <c r="X228" s="40" t="s">
        <v>477</v>
      </c>
      <c r="Y228" s="40" t="s">
        <v>501</v>
      </c>
      <c r="Z228" s="55" t="s">
        <v>93</v>
      </c>
      <c r="AA228" s="55" t="s">
        <v>93</v>
      </c>
      <c r="AB228" s="55" t="s">
        <v>93</v>
      </c>
      <c r="AC228" s="51" t="s">
        <v>759</v>
      </c>
      <c r="AD228" s="51" t="s">
        <v>759</v>
      </c>
      <c r="AE228" s="51" t="s">
        <v>759</v>
      </c>
      <c r="AF228" s="51" t="s">
        <v>759</v>
      </c>
      <c r="AG228" s="51" t="s">
        <v>759</v>
      </c>
      <c r="AH228" s="51" t="s">
        <v>759</v>
      </c>
      <c r="AI228" s="50" t="s">
        <v>759</v>
      </c>
      <c r="AJ228" s="50" t="s">
        <v>759</v>
      </c>
      <c r="AK228" s="50" t="s">
        <v>759</v>
      </c>
      <c r="AL228" s="50" t="s">
        <v>759</v>
      </c>
      <c r="AM228" s="50" t="s">
        <v>759</v>
      </c>
      <c r="AN228" s="50" t="s">
        <v>759</v>
      </c>
      <c r="AO228" s="51" t="s">
        <v>759</v>
      </c>
      <c r="AP228" s="51" t="s">
        <v>759</v>
      </c>
      <c r="AQ228" s="51" t="s">
        <v>759</v>
      </c>
      <c r="AR228" s="24" t="s">
        <v>780</v>
      </c>
      <c r="AS228" s="24" t="s">
        <v>781</v>
      </c>
      <c r="AT228" s="24" t="s">
        <v>782</v>
      </c>
      <c r="AU228" s="53" t="s">
        <v>783</v>
      </c>
      <c r="AV228" s="53" t="s">
        <v>784</v>
      </c>
      <c r="AW228" s="53" t="s">
        <v>785</v>
      </c>
      <c r="AX228" s="55" t="s">
        <v>759</v>
      </c>
      <c r="AY228" s="55" t="s">
        <v>759</v>
      </c>
      <c r="AZ228" s="55" t="s">
        <v>759</v>
      </c>
      <c r="BA228" s="55" t="s">
        <v>759</v>
      </c>
      <c r="BB228" s="55" t="s">
        <v>759</v>
      </c>
      <c r="BC228" s="55" t="s">
        <v>759</v>
      </c>
      <c r="BD228" s="55" t="s">
        <v>759</v>
      </c>
      <c r="BE228" s="54" t="str">
        <f>'PTEA 2020-2023'!A26</f>
        <v>4. San Antonio del Tequendama promueve la producción Agropecuaria sostenible</v>
      </c>
      <c r="BF228" s="54" t="str">
        <f>'PTEA 2020-2023'!B26</f>
        <v>2. Productores Sanantoniunos fortalecidos en temas de conservación y sostenibilidad ambiental</v>
      </c>
      <c r="BG228" s="54" t="str">
        <f>'PTEA 2020-2023'!C26</f>
        <v>Realizar por lo mínimo una (1) capacitación anual a productores agropecuarios en prácticas agrícolas y pecuarias sostenibles con el medioambiente.</v>
      </c>
    </row>
    <row r="229" spans="1:59" s="1" customFormat="1" ht="318.75" customHeight="1" x14ac:dyDescent="0.25">
      <c r="A229" s="12" t="s">
        <v>206</v>
      </c>
      <c r="B229" s="127" t="s">
        <v>93</v>
      </c>
      <c r="C229" s="127" t="s">
        <v>93</v>
      </c>
      <c r="D229" s="127" t="s">
        <v>93</v>
      </c>
      <c r="E229" s="13" t="s">
        <v>87</v>
      </c>
      <c r="F229" s="25" t="s">
        <v>221</v>
      </c>
      <c r="G229" s="25" t="s">
        <v>6</v>
      </c>
      <c r="H229" s="25" t="s">
        <v>5</v>
      </c>
      <c r="I229" s="25" t="s">
        <v>426</v>
      </c>
      <c r="J229" s="25" t="s">
        <v>26</v>
      </c>
      <c r="K229" s="14" t="s">
        <v>133</v>
      </c>
      <c r="L229" s="14" t="s">
        <v>137</v>
      </c>
      <c r="M229" s="14" t="s">
        <v>139</v>
      </c>
      <c r="N229" s="14" t="s">
        <v>138</v>
      </c>
      <c r="O229" s="14" t="s">
        <v>186</v>
      </c>
      <c r="P229" s="17" t="s">
        <v>180</v>
      </c>
      <c r="Q229" s="17" t="s">
        <v>357</v>
      </c>
      <c r="R229" s="17" t="s">
        <v>358</v>
      </c>
      <c r="S229" s="15" t="s">
        <v>93</v>
      </c>
      <c r="T229" s="15" t="s">
        <v>93</v>
      </c>
      <c r="U229" s="15" t="s">
        <v>93</v>
      </c>
      <c r="V229" s="15" t="s">
        <v>93</v>
      </c>
      <c r="W229" s="40" t="s">
        <v>471</v>
      </c>
      <c r="X229" s="40" t="s">
        <v>484</v>
      </c>
      <c r="Y229" s="40" t="s">
        <v>531</v>
      </c>
      <c r="Z229" s="55" t="s">
        <v>93</v>
      </c>
      <c r="AA229" s="55" t="s">
        <v>93</v>
      </c>
      <c r="AB229" s="55" t="s">
        <v>93</v>
      </c>
      <c r="AC229" s="51" t="s">
        <v>759</v>
      </c>
      <c r="AD229" s="51" t="s">
        <v>759</v>
      </c>
      <c r="AE229" s="51" t="s">
        <v>759</v>
      </c>
      <c r="AF229" s="51" t="s">
        <v>759</v>
      </c>
      <c r="AG229" s="51" t="s">
        <v>759</v>
      </c>
      <c r="AH229" s="51" t="s">
        <v>759</v>
      </c>
      <c r="AI229" s="50" t="s">
        <v>759</v>
      </c>
      <c r="AJ229" s="50" t="s">
        <v>759</v>
      </c>
      <c r="AK229" s="50" t="s">
        <v>759</v>
      </c>
      <c r="AL229" s="50" t="s">
        <v>759</v>
      </c>
      <c r="AM229" s="50" t="s">
        <v>759</v>
      </c>
      <c r="AN229" s="50" t="s">
        <v>759</v>
      </c>
      <c r="AO229" s="51" t="s">
        <v>759</v>
      </c>
      <c r="AP229" s="51" t="s">
        <v>759</v>
      </c>
      <c r="AQ229" s="51" t="s">
        <v>759</v>
      </c>
      <c r="AR229" s="24" t="s">
        <v>780</v>
      </c>
      <c r="AS229" s="24" t="s">
        <v>781</v>
      </c>
      <c r="AT229" s="24" t="s">
        <v>782</v>
      </c>
      <c r="AU229" s="53" t="s">
        <v>783</v>
      </c>
      <c r="AV229" s="53" t="s">
        <v>784</v>
      </c>
      <c r="AW229" s="53" t="s">
        <v>785</v>
      </c>
      <c r="AX229" s="55" t="s">
        <v>759</v>
      </c>
      <c r="AY229" s="55" t="s">
        <v>759</v>
      </c>
      <c r="AZ229" s="55" t="s">
        <v>759</v>
      </c>
      <c r="BA229" s="55" t="s">
        <v>759</v>
      </c>
      <c r="BB229" s="55" t="s">
        <v>759</v>
      </c>
      <c r="BC229" s="55" t="s">
        <v>759</v>
      </c>
      <c r="BD229" s="55" t="s">
        <v>759</v>
      </c>
      <c r="BE229" s="54" t="str">
        <f>'PTEA 2020-2023'!A25</f>
        <v>4. San Antonio del Tequendama promueve la producción Agropecuaria sostenible</v>
      </c>
      <c r="BF229" s="54" t="str">
        <f>'PTEA 2020-2023'!B25</f>
        <v>1. Productores Sanantoniunos responsables con la utilización de Agroquímicos</v>
      </c>
      <c r="BG229" s="54" t="str">
        <f>'PTEA 2020-2023'!C25</f>
        <v>Realizar como mínimo una (1) capacitación anual a productores agrícolas en manejo adecuado de productos agroquímicos, en Buenas Prácticas Agrícolas - BPA y Buenas Prácticas Ganaderas - BPG.</v>
      </c>
    </row>
    <row r="230" spans="1:59" s="1" customFormat="1" ht="299.25" customHeight="1" x14ac:dyDescent="0.25">
      <c r="A230" s="12" t="s">
        <v>206</v>
      </c>
      <c r="B230" s="127" t="s">
        <v>93</v>
      </c>
      <c r="C230" s="127" t="s">
        <v>93</v>
      </c>
      <c r="D230" s="127" t="s">
        <v>93</v>
      </c>
      <c r="E230" s="13" t="s">
        <v>87</v>
      </c>
      <c r="F230" s="25" t="s">
        <v>221</v>
      </c>
      <c r="G230" s="25" t="s">
        <v>6</v>
      </c>
      <c r="H230" s="25" t="s">
        <v>5</v>
      </c>
      <c r="I230" s="25" t="s">
        <v>428</v>
      </c>
      <c r="J230" s="25" t="s">
        <v>27</v>
      </c>
      <c r="K230" s="14" t="s">
        <v>133</v>
      </c>
      <c r="L230" s="14" t="s">
        <v>146</v>
      </c>
      <c r="M230" s="14" t="s">
        <v>147</v>
      </c>
      <c r="N230" s="14" t="s">
        <v>149</v>
      </c>
      <c r="O230" s="14" t="s">
        <v>148</v>
      </c>
      <c r="P230" s="17" t="s">
        <v>193</v>
      </c>
      <c r="Q230" s="17" t="s">
        <v>440</v>
      </c>
      <c r="R230" s="17" t="s">
        <v>441</v>
      </c>
      <c r="S230" s="15" t="s">
        <v>52</v>
      </c>
      <c r="T230" s="15" t="s">
        <v>53</v>
      </c>
      <c r="U230" s="15" t="s">
        <v>54</v>
      </c>
      <c r="V230" s="15" t="s">
        <v>56</v>
      </c>
      <c r="W230" s="40" t="s">
        <v>442</v>
      </c>
      <c r="X230" s="40" t="s">
        <v>449</v>
      </c>
      <c r="Y230" s="40" t="s">
        <v>532</v>
      </c>
      <c r="Z230" s="55" t="s">
        <v>883</v>
      </c>
      <c r="AA230" s="55" t="s">
        <v>884</v>
      </c>
      <c r="AB230" s="55" t="s">
        <v>885</v>
      </c>
      <c r="AC230" s="51" t="s">
        <v>814</v>
      </c>
      <c r="AD230" s="51" t="s">
        <v>815</v>
      </c>
      <c r="AE230" s="51" t="s">
        <v>816</v>
      </c>
      <c r="AF230" s="51" t="s">
        <v>759</v>
      </c>
      <c r="AG230" s="51" t="s">
        <v>759</v>
      </c>
      <c r="AH230" s="51" t="s">
        <v>759</v>
      </c>
      <c r="AI230" s="50" t="s">
        <v>759</v>
      </c>
      <c r="AJ230" s="50" t="s">
        <v>759</v>
      </c>
      <c r="AK230" s="50" t="s">
        <v>759</v>
      </c>
      <c r="AL230" s="50" t="s">
        <v>759</v>
      </c>
      <c r="AM230" s="50" t="s">
        <v>759</v>
      </c>
      <c r="AN230" s="50" t="s">
        <v>759</v>
      </c>
      <c r="AO230" s="51" t="s">
        <v>759</v>
      </c>
      <c r="AP230" s="51" t="s">
        <v>759</v>
      </c>
      <c r="AQ230" s="51" t="s">
        <v>759</v>
      </c>
      <c r="AR230" s="24" t="s">
        <v>835</v>
      </c>
      <c r="AS230" s="24" t="s">
        <v>836</v>
      </c>
      <c r="AT230" s="24" t="s">
        <v>837</v>
      </c>
      <c r="AU230" s="53" t="s">
        <v>817</v>
      </c>
      <c r="AV230" s="53" t="s">
        <v>818</v>
      </c>
      <c r="AW230" s="53" t="s">
        <v>831</v>
      </c>
      <c r="AX230" s="340" t="s">
        <v>1037</v>
      </c>
      <c r="AY230" s="342" t="s">
        <v>1025</v>
      </c>
      <c r="AZ230" s="343" t="s">
        <v>1038</v>
      </c>
      <c r="BA230" s="343" t="s">
        <v>1039</v>
      </c>
      <c r="BB230" s="342" t="s">
        <v>1040</v>
      </c>
      <c r="BC230" s="339" t="s">
        <v>1041</v>
      </c>
      <c r="BD230" s="339" t="s">
        <v>1042</v>
      </c>
      <c r="BE230" s="54" t="str">
        <f>'PTEA 2020-2023'!A22</f>
        <v>3. San Antonio del Tequendama Educado para la protección y conservación del recurso hídrico</v>
      </c>
      <c r="BF230" s="54" t="str">
        <f>'PTEA 2020-2023'!B22</f>
        <v>2. Comunidad Sanantoniuna empoderada en el cuidado y la preservación del recurso hídrico.</v>
      </c>
      <c r="BG230" s="54" t="str">
        <f>'PTEA 2020-2023'!C22</f>
        <v>Realizar por lo menos dos (2) jornadas de reforestación anual con especies nativas en áreas de importancia hídrica.</v>
      </c>
    </row>
    <row r="231" spans="1:59" s="1" customFormat="1" ht="299.25" customHeight="1" x14ac:dyDescent="0.25">
      <c r="A231" s="12" t="s">
        <v>206</v>
      </c>
      <c r="B231" s="127" t="s">
        <v>93</v>
      </c>
      <c r="C231" s="127" t="s">
        <v>93</v>
      </c>
      <c r="D231" s="127" t="s">
        <v>93</v>
      </c>
      <c r="E231" s="13" t="s">
        <v>87</v>
      </c>
      <c r="F231" s="25" t="s">
        <v>221</v>
      </c>
      <c r="G231" s="25" t="s">
        <v>6</v>
      </c>
      <c r="H231" s="25" t="s">
        <v>5</v>
      </c>
      <c r="I231" s="25" t="s">
        <v>428</v>
      </c>
      <c r="J231" s="25" t="s">
        <v>27</v>
      </c>
      <c r="K231" s="14" t="s">
        <v>133</v>
      </c>
      <c r="L231" s="14" t="s">
        <v>146</v>
      </c>
      <c r="M231" s="14" t="s">
        <v>147</v>
      </c>
      <c r="N231" s="14" t="s">
        <v>149</v>
      </c>
      <c r="O231" s="14" t="s">
        <v>148</v>
      </c>
      <c r="P231" s="17" t="s">
        <v>193</v>
      </c>
      <c r="Q231" s="17" t="s">
        <v>440</v>
      </c>
      <c r="R231" s="17" t="s">
        <v>441</v>
      </c>
      <c r="S231" s="15" t="s">
        <v>52</v>
      </c>
      <c r="T231" s="15" t="s">
        <v>53</v>
      </c>
      <c r="U231" s="15" t="s">
        <v>54</v>
      </c>
      <c r="V231" s="15" t="s">
        <v>56</v>
      </c>
      <c r="W231" s="40" t="s">
        <v>467</v>
      </c>
      <c r="X231" s="40" t="s">
        <v>494</v>
      </c>
      <c r="Y231" s="40" t="s">
        <v>495</v>
      </c>
      <c r="Z231" s="55" t="s">
        <v>868</v>
      </c>
      <c r="AA231" s="55" t="s">
        <v>877</v>
      </c>
      <c r="AB231" s="55" t="s">
        <v>882</v>
      </c>
      <c r="AC231" s="51" t="s">
        <v>814</v>
      </c>
      <c r="AD231" s="51" t="s">
        <v>815</v>
      </c>
      <c r="AE231" s="51" t="s">
        <v>834</v>
      </c>
      <c r="AF231" s="51" t="s">
        <v>759</v>
      </c>
      <c r="AG231" s="51" t="s">
        <v>759</v>
      </c>
      <c r="AH231" s="51" t="s">
        <v>759</v>
      </c>
      <c r="AI231" s="50" t="s">
        <v>759</v>
      </c>
      <c r="AJ231" s="50" t="s">
        <v>759</v>
      </c>
      <c r="AK231" s="50" t="s">
        <v>759</v>
      </c>
      <c r="AL231" s="50" t="s">
        <v>759</v>
      </c>
      <c r="AM231" s="50" t="s">
        <v>759</v>
      </c>
      <c r="AN231" s="50" t="s">
        <v>759</v>
      </c>
      <c r="AO231" s="51" t="s">
        <v>759</v>
      </c>
      <c r="AP231" s="51" t="s">
        <v>759</v>
      </c>
      <c r="AQ231" s="51" t="s">
        <v>759</v>
      </c>
      <c r="AR231" s="24" t="s">
        <v>835</v>
      </c>
      <c r="AS231" s="24" t="s">
        <v>836</v>
      </c>
      <c r="AT231" s="24" t="s">
        <v>837</v>
      </c>
      <c r="AU231" s="53" t="s">
        <v>759</v>
      </c>
      <c r="AV231" s="53" t="s">
        <v>759</v>
      </c>
      <c r="AW231" s="53" t="s">
        <v>759</v>
      </c>
      <c r="AX231" s="341"/>
      <c r="AY231" s="342"/>
      <c r="AZ231" s="343"/>
      <c r="BA231" s="343"/>
      <c r="BB231" s="342"/>
      <c r="BC231" s="339"/>
      <c r="BD231" s="339"/>
      <c r="BE231" s="54" t="str">
        <f>'PTEA 2020-2023'!A28</f>
        <v>4. San Antonio del Tequendama promueve la producción Agropecuaria sostenible</v>
      </c>
      <c r="BF231" s="54" t="str">
        <f>'PTEA 2020-2023'!B28</f>
        <v>4. Educar para propagar</v>
      </c>
      <c r="BG231" s="54" t="str">
        <f>'PTEA 2020-2023'!C28</f>
        <v>Promover como mínimo una (1) acción de educación ambiental anual con guardabosque relacionadas con la propagación de especies nativas.</v>
      </c>
    </row>
    <row r="232" spans="1:59" s="1" customFormat="1" ht="299.25" customHeight="1" x14ac:dyDescent="0.25">
      <c r="A232" s="12" t="s">
        <v>206</v>
      </c>
      <c r="B232" s="127" t="s">
        <v>93</v>
      </c>
      <c r="C232" s="127" t="s">
        <v>93</v>
      </c>
      <c r="D232" s="127" t="s">
        <v>93</v>
      </c>
      <c r="E232" s="13" t="s">
        <v>87</v>
      </c>
      <c r="F232" s="25" t="s">
        <v>221</v>
      </c>
      <c r="G232" s="25" t="s">
        <v>6</v>
      </c>
      <c r="H232" s="25" t="s">
        <v>5</v>
      </c>
      <c r="I232" s="25" t="s">
        <v>428</v>
      </c>
      <c r="J232" s="25" t="s">
        <v>27</v>
      </c>
      <c r="K232" s="14" t="s">
        <v>133</v>
      </c>
      <c r="L232" s="14" t="s">
        <v>146</v>
      </c>
      <c r="M232" s="14" t="s">
        <v>147</v>
      </c>
      <c r="N232" s="14" t="s">
        <v>149</v>
      </c>
      <c r="O232" s="14" t="s">
        <v>148</v>
      </c>
      <c r="P232" s="17" t="s">
        <v>193</v>
      </c>
      <c r="Q232" s="17" t="s">
        <v>440</v>
      </c>
      <c r="R232" s="17" t="s">
        <v>441</v>
      </c>
      <c r="S232" s="15" t="s">
        <v>52</v>
      </c>
      <c r="T232" s="15" t="s">
        <v>53</v>
      </c>
      <c r="U232" s="15" t="s">
        <v>54</v>
      </c>
      <c r="V232" s="15" t="s">
        <v>56</v>
      </c>
      <c r="W232" s="40" t="s">
        <v>537</v>
      </c>
      <c r="X232" s="40" t="s">
        <v>538</v>
      </c>
      <c r="Y232" s="40" t="s">
        <v>539</v>
      </c>
      <c r="Z232" s="55" t="s">
        <v>93</v>
      </c>
      <c r="AA232" s="55" t="s">
        <v>93</v>
      </c>
      <c r="AB232" s="55" t="s">
        <v>93</v>
      </c>
      <c r="AC232" s="51" t="s">
        <v>759</v>
      </c>
      <c r="AD232" s="51" t="s">
        <v>759</v>
      </c>
      <c r="AE232" s="51" t="s">
        <v>759</v>
      </c>
      <c r="AF232" s="51" t="s">
        <v>759</v>
      </c>
      <c r="AG232" s="51" t="s">
        <v>759</v>
      </c>
      <c r="AH232" s="51" t="s">
        <v>759</v>
      </c>
      <c r="AI232" s="50" t="s">
        <v>759</v>
      </c>
      <c r="AJ232" s="50" t="s">
        <v>759</v>
      </c>
      <c r="AK232" s="50" t="s">
        <v>759</v>
      </c>
      <c r="AL232" s="50" t="s">
        <v>759</v>
      </c>
      <c r="AM232" s="50" t="s">
        <v>759</v>
      </c>
      <c r="AN232" s="50" t="s">
        <v>759</v>
      </c>
      <c r="AO232" s="51" t="s">
        <v>759</v>
      </c>
      <c r="AP232" s="51" t="s">
        <v>759</v>
      </c>
      <c r="AQ232" s="51" t="s">
        <v>759</v>
      </c>
      <c r="AR232" s="24" t="s">
        <v>759</v>
      </c>
      <c r="AS232" s="24" t="s">
        <v>759</v>
      </c>
      <c r="AT232" s="24" t="s">
        <v>759</v>
      </c>
      <c r="AU232" s="53" t="s">
        <v>759</v>
      </c>
      <c r="AV232" s="53" t="s">
        <v>759</v>
      </c>
      <c r="AW232" s="53" t="s">
        <v>759</v>
      </c>
      <c r="AX232" s="341"/>
      <c r="AY232" s="342"/>
      <c r="AZ232" s="343"/>
      <c r="BA232" s="343"/>
      <c r="BB232" s="342"/>
      <c r="BC232" s="339"/>
      <c r="BD232" s="339"/>
      <c r="BE232" s="54" t="s">
        <v>759</v>
      </c>
      <c r="BF232" s="54" t="s">
        <v>759</v>
      </c>
      <c r="BG232" s="54" t="s">
        <v>759</v>
      </c>
    </row>
    <row r="233" spans="1:59" customFormat="1" ht="252.75" customHeight="1" x14ac:dyDescent="0.25">
      <c r="A233" s="12" t="s">
        <v>206</v>
      </c>
      <c r="B233" s="127" t="s">
        <v>1272</v>
      </c>
      <c r="C233" s="127" t="s">
        <v>1273</v>
      </c>
      <c r="D233" s="128" t="s">
        <v>1274</v>
      </c>
      <c r="E233" s="13" t="s">
        <v>87</v>
      </c>
      <c r="F233" s="25" t="s">
        <v>88</v>
      </c>
      <c r="G233" s="25" t="s">
        <v>6</v>
      </c>
      <c r="H233" s="25" t="s">
        <v>5</v>
      </c>
      <c r="I233" s="25" t="s">
        <v>285</v>
      </c>
      <c r="J233" s="25" t="s">
        <v>284</v>
      </c>
      <c r="K233" s="14" t="s">
        <v>142</v>
      </c>
      <c r="L233" s="14" t="s">
        <v>140</v>
      </c>
      <c r="M233" s="14" t="s">
        <v>433</v>
      </c>
      <c r="N233" s="14" t="s">
        <v>141</v>
      </c>
      <c r="O233" s="14" t="s">
        <v>432</v>
      </c>
      <c r="P233" s="17" t="s">
        <v>180</v>
      </c>
      <c r="Q233" s="17" t="s">
        <v>431</v>
      </c>
      <c r="R233" s="17" t="s">
        <v>189</v>
      </c>
      <c r="S233" s="15" t="s">
        <v>45</v>
      </c>
      <c r="T233" s="15" t="s">
        <v>46</v>
      </c>
      <c r="U233" s="15" t="s">
        <v>47</v>
      </c>
      <c r="V233" s="45" t="s">
        <v>411</v>
      </c>
      <c r="W233" s="40" t="s">
        <v>471</v>
      </c>
      <c r="X233" s="40" t="s">
        <v>486</v>
      </c>
      <c r="Y233" s="40" t="s">
        <v>491</v>
      </c>
      <c r="Z233" s="55" t="s">
        <v>93</v>
      </c>
      <c r="AA233" s="55" t="s">
        <v>93</v>
      </c>
      <c r="AB233" s="55" t="s">
        <v>93</v>
      </c>
      <c r="AC233" s="51" t="s">
        <v>814</v>
      </c>
      <c r="AD233" s="51" t="s">
        <v>838</v>
      </c>
      <c r="AE233" s="51" t="s">
        <v>839</v>
      </c>
      <c r="AF233" s="51" t="s">
        <v>759</v>
      </c>
      <c r="AG233" s="51" t="s">
        <v>759</v>
      </c>
      <c r="AH233" s="51" t="s">
        <v>759</v>
      </c>
      <c r="AI233" s="50" t="s">
        <v>759</v>
      </c>
      <c r="AJ233" s="50" t="s">
        <v>759</v>
      </c>
      <c r="AK233" s="50" t="s">
        <v>759</v>
      </c>
      <c r="AL233" s="50" t="s">
        <v>759</v>
      </c>
      <c r="AM233" s="50" t="s">
        <v>759</v>
      </c>
      <c r="AN233" s="50" t="s">
        <v>759</v>
      </c>
      <c r="AO233" s="51" t="s">
        <v>759</v>
      </c>
      <c r="AP233" s="51" t="s">
        <v>759</v>
      </c>
      <c r="AQ233" s="51" t="s">
        <v>759</v>
      </c>
      <c r="AR233" s="24" t="s">
        <v>759</v>
      </c>
      <c r="AS233" s="24" t="s">
        <v>759</v>
      </c>
      <c r="AT233" s="24" t="s">
        <v>759</v>
      </c>
      <c r="AU233" s="53" t="s">
        <v>759</v>
      </c>
      <c r="AV233" s="53" t="s">
        <v>759</v>
      </c>
      <c r="AW233" s="53" t="s">
        <v>759</v>
      </c>
      <c r="AX233" s="55" t="s">
        <v>759</v>
      </c>
      <c r="AY233" s="55" t="s">
        <v>759</v>
      </c>
      <c r="AZ233" s="55" t="s">
        <v>759</v>
      </c>
      <c r="BA233" s="55" t="s">
        <v>759</v>
      </c>
      <c r="BB233" s="55" t="s">
        <v>759</v>
      </c>
      <c r="BC233" s="55" t="s">
        <v>759</v>
      </c>
      <c r="BD233" s="55" t="s">
        <v>759</v>
      </c>
      <c r="BE233" s="54" t="str">
        <f>'PTEA 2020-2023'!A29</f>
        <v>4. San Antonio del Tequendama promueve la producción Agropecuaria sostenible</v>
      </c>
      <c r="BF233" s="54" t="str">
        <f>'PTEA 2020-2023'!B29</f>
        <v>5. Fortalecimiento de negocios verdes en el municipio</v>
      </c>
      <c r="BG233" s="54" t="str">
        <f>'PTEA 2020-2023'!C29</f>
        <v>Realizar por lo menos una (1) capacitación anual en estrategias de negocios verdes durante la vigencia del PTEA</v>
      </c>
    </row>
    <row r="234" spans="1:59" customFormat="1" ht="322.5" customHeight="1" x14ac:dyDescent="0.25">
      <c r="A234" s="12" t="s">
        <v>206</v>
      </c>
      <c r="B234" s="127" t="s">
        <v>1272</v>
      </c>
      <c r="C234" s="127" t="s">
        <v>1273</v>
      </c>
      <c r="D234" s="128" t="s">
        <v>1274</v>
      </c>
      <c r="E234" s="13" t="s">
        <v>87</v>
      </c>
      <c r="F234" s="25" t="s">
        <v>221</v>
      </c>
      <c r="G234" s="25" t="s">
        <v>6</v>
      </c>
      <c r="H234" s="25" t="s">
        <v>5</v>
      </c>
      <c r="I234" s="25" t="s">
        <v>285</v>
      </c>
      <c r="J234" s="25" t="s">
        <v>284</v>
      </c>
      <c r="K234" s="14" t="s">
        <v>133</v>
      </c>
      <c r="L234" s="14" t="s">
        <v>134</v>
      </c>
      <c r="M234" s="14" t="s">
        <v>135</v>
      </c>
      <c r="N234" s="14" t="s">
        <v>136</v>
      </c>
      <c r="O234" s="14" t="s">
        <v>427</v>
      </c>
      <c r="P234" s="17" t="s">
        <v>180</v>
      </c>
      <c r="Q234" s="17" t="s">
        <v>357</v>
      </c>
      <c r="R234" s="17" t="s">
        <v>356</v>
      </c>
      <c r="S234" s="15" t="s">
        <v>52</v>
      </c>
      <c r="T234" s="15" t="s">
        <v>62</v>
      </c>
      <c r="U234" s="15" t="s">
        <v>63</v>
      </c>
      <c r="V234" s="15" t="s">
        <v>65</v>
      </c>
      <c r="W234" s="40" t="s">
        <v>442</v>
      </c>
      <c r="X234" s="40" t="s">
        <v>449</v>
      </c>
      <c r="Y234" s="40" t="s">
        <v>485</v>
      </c>
      <c r="Z234" s="55" t="s">
        <v>93</v>
      </c>
      <c r="AA234" s="55" t="s">
        <v>93</v>
      </c>
      <c r="AB234" s="55" t="s">
        <v>93</v>
      </c>
      <c r="AC234" s="51" t="s">
        <v>759</v>
      </c>
      <c r="AD234" s="51" t="s">
        <v>759</v>
      </c>
      <c r="AE234" s="51" t="s">
        <v>759</v>
      </c>
      <c r="AF234" s="51" t="s">
        <v>759</v>
      </c>
      <c r="AG234" s="51" t="s">
        <v>759</v>
      </c>
      <c r="AH234" s="51" t="s">
        <v>759</v>
      </c>
      <c r="AI234" s="50" t="s">
        <v>759</v>
      </c>
      <c r="AJ234" s="50" t="s">
        <v>759</v>
      </c>
      <c r="AK234" s="50" t="s">
        <v>759</v>
      </c>
      <c r="AL234" s="50" t="s">
        <v>759</v>
      </c>
      <c r="AM234" s="50" t="s">
        <v>759</v>
      </c>
      <c r="AN234" s="50" t="s">
        <v>759</v>
      </c>
      <c r="AO234" s="51" t="s">
        <v>759</v>
      </c>
      <c r="AP234" s="51" t="s">
        <v>759</v>
      </c>
      <c r="AQ234" s="51" t="s">
        <v>759</v>
      </c>
      <c r="AR234" s="24" t="s">
        <v>759</v>
      </c>
      <c r="AS234" s="24" t="s">
        <v>759</v>
      </c>
      <c r="AT234" s="24" t="s">
        <v>759</v>
      </c>
      <c r="AU234" s="53" t="s">
        <v>759</v>
      </c>
      <c r="AV234" s="53" t="s">
        <v>759</v>
      </c>
      <c r="AW234" s="53" t="s">
        <v>759</v>
      </c>
      <c r="AX234" s="55" t="s">
        <v>759</v>
      </c>
      <c r="AY234" s="55" t="s">
        <v>759</v>
      </c>
      <c r="AZ234" s="55" t="s">
        <v>759</v>
      </c>
      <c r="BA234" s="55" t="s">
        <v>759</v>
      </c>
      <c r="BB234" s="55" t="s">
        <v>759</v>
      </c>
      <c r="BC234" s="55" t="s">
        <v>759</v>
      </c>
      <c r="BD234" s="55" t="s">
        <v>759</v>
      </c>
      <c r="BE234" s="54" t="s">
        <v>759</v>
      </c>
      <c r="BF234" s="54" t="s">
        <v>759</v>
      </c>
      <c r="BG234" s="54" t="s">
        <v>759</v>
      </c>
    </row>
    <row r="235" spans="1:59" customFormat="1" ht="298.5" customHeight="1" x14ac:dyDescent="0.25">
      <c r="A235" s="12" t="s">
        <v>206</v>
      </c>
      <c r="B235" s="127" t="s">
        <v>93</v>
      </c>
      <c r="C235" s="127" t="s">
        <v>93</v>
      </c>
      <c r="D235" s="127" t="s">
        <v>93</v>
      </c>
      <c r="E235" s="13" t="s">
        <v>87</v>
      </c>
      <c r="F235" s="25" t="s">
        <v>221</v>
      </c>
      <c r="G235" s="25" t="s">
        <v>6</v>
      </c>
      <c r="H235" s="25" t="s">
        <v>5</v>
      </c>
      <c r="I235" s="25" t="s">
        <v>286</v>
      </c>
      <c r="J235" s="25" t="s">
        <v>28</v>
      </c>
      <c r="K235" s="14" t="s">
        <v>100</v>
      </c>
      <c r="L235" s="14" t="s">
        <v>150</v>
      </c>
      <c r="M235" s="14" t="s">
        <v>151</v>
      </c>
      <c r="N235" s="14" t="s">
        <v>128</v>
      </c>
      <c r="O235" s="14" t="s">
        <v>429</v>
      </c>
      <c r="P235" s="17" t="s">
        <v>180</v>
      </c>
      <c r="Q235" s="17" t="s">
        <v>190</v>
      </c>
      <c r="R235" s="17" t="s">
        <v>191</v>
      </c>
      <c r="S235" s="15" t="s">
        <v>93</v>
      </c>
      <c r="T235" s="15" t="s">
        <v>93</v>
      </c>
      <c r="U235" s="15" t="s">
        <v>93</v>
      </c>
      <c r="V235" s="15" t="s">
        <v>93</v>
      </c>
      <c r="W235" s="40" t="s">
        <v>471</v>
      </c>
      <c r="X235" s="40" t="s">
        <v>479</v>
      </c>
      <c r="Y235" s="40" t="s">
        <v>482</v>
      </c>
      <c r="Z235" s="55" t="s">
        <v>868</v>
      </c>
      <c r="AA235" s="55" t="s">
        <v>869</v>
      </c>
      <c r="AB235" s="55" t="s">
        <v>870</v>
      </c>
      <c r="AC235" s="51" t="s">
        <v>814</v>
      </c>
      <c r="AD235" s="51" t="s">
        <v>838</v>
      </c>
      <c r="AE235" s="51" t="s">
        <v>840</v>
      </c>
      <c r="AF235" s="51" t="s">
        <v>759</v>
      </c>
      <c r="AG235" s="51" t="s">
        <v>759</v>
      </c>
      <c r="AH235" s="51" t="s">
        <v>759</v>
      </c>
      <c r="AI235" s="50" t="s">
        <v>759</v>
      </c>
      <c r="AJ235" s="50" t="s">
        <v>759</v>
      </c>
      <c r="AK235" s="50" t="s">
        <v>759</v>
      </c>
      <c r="AL235" s="50" t="s">
        <v>759</v>
      </c>
      <c r="AM235" s="50" t="s">
        <v>759</v>
      </c>
      <c r="AN235" s="50" t="s">
        <v>759</v>
      </c>
      <c r="AO235" s="51" t="s">
        <v>759</v>
      </c>
      <c r="AP235" s="51" t="s">
        <v>759</v>
      </c>
      <c r="AQ235" s="51" t="s">
        <v>759</v>
      </c>
      <c r="AR235" s="24" t="s">
        <v>759</v>
      </c>
      <c r="AS235" s="24" t="s">
        <v>759</v>
      </c>
      <c r="AT235" s="24" t="s">
        <v>759</v>
      </c>
      <c r="AU235" s="53" t="s">
        <v>759</v>
      </c>
      <c r="AV235" s="53" t="s">
        <v>759</v>
      </c>
      <c r="AW235" s="53" t="s">
        <v>759</v>
      </c>
      <c r="AX235" s="55" t="s">
        <v>759</v>
      </c>
      <c r="AY235" s="55" t="s">
        <v>759</v>
      </c>
      <c r="AZ235" s="55" t="s">
        <v>759</v>
      </c>
      <c r="BA235" s="55" t="s">
        <v>759</v>
      </c>
      <c r="BB235" s="55" t="s">
        <v>759</v>
      </c>
      <c r="BC235" s="55" t="s">
        <v>759</v>
      </c>
      <c r="BD235" s="55" t="s">
        <v>759</v>
      </c>
      <c r="BE235" s="54" t="str">
        <f>'PTEA 2020-2023'!A30</f>
        <v>4. San Antonio del Tequendama promueve la producción Agropecuaria sostenible</v>
      </c>
      <c r="BF235" s="54" t="str">
        <f>'PTEA 2020-2023'!B30</f>
        <v>5. Fortalecimiento de negocios verdes en el municipio</v>
      </c>
      <c r="BG235" s="54" t="str">
        <f>'PTEA 2020-2023'!C30</f>
        <v>Acompañar la formulación de por lo menos un (1) proyecto de negocio verde en el municipio.</v>
      </c>
    </row>
    <row r="236" spans="1:59" customFormat="1" ht="298.5" customHeight="1" x14ac:dyDescent="0.25">
      <c r="A236" s="12" t="s">
        <v>206</v>
      </c>
      <c r="B236" s="127" t="s">
        <v>93</v>
      </c>
      <c r="C236" s="127" t="s">
        <v>93</v>
      </c>
      <c r="D236" s="127" t="s">
        <v>93</v>
      </c>
      <c r="E236" s="13" t="s">
        <v>87</v>
      </c>
      <c r="F236" s="25" t="s">
        <v>221</v>
      </c>
      <c r="G236" s="25" t="s">
        <v>6</v>
      </c>
      <c r="H236" s="25" t="s">
        <v>5</v>
      </c>
      <c r="I236" s="25" t="s">
        <v>286</v>
      </c>
      <c r="J236" s="25" t="s">
        <v>28</v>
      </c>
      <c r="K236" s="14" t="s">
        <v>100</v>
      </c>
      <c r="L236" s="14" t="s">
        <v>150</v>
      </c>
      <c r="M236" s="14" t="s">
        <v>151</v>
      </c>
      <c r="N236" s="14" t="s">
        <v>128</v>
      </c>
      <c r="O236" s="14" t="s">
        <v>429</v>
      </c>
      <c r="P236" s="17" t="s">
        <v>180</v>
      </c>
      <c r="Q236" s="17" t="s">
        <v>190</v>
      </c>
      <c r="R236" s="17" t="s">
        <v>191</v>
      </c>
      <c r="S236" s="15" t="s">
        <v>93</v>
      </c>
      <c r="T236" s="15" t="s">
        <v>93</v>
      </c>
      <c r="U236" s="15" t="s">
        <v>93</v>
      </c>
      <c r="V236" s="15" t="s">
        <v>93</v>
      </c>
      <c r="W236" s="40" t="s">
        <v>471</v>
      </c>
      <c r="X236" s="40" t="s">
        <v>480</v>
      </c>
      <c r="Y236" s="40" t="s">
        <v>481</v>
      </c>
      <c r="Z236" s="55" t="s">
        <v>868</v>
      </c>
      <c r="AA236" s="55" t="s">
        <v>869</v>
      </c>
      <c r="AB236" s="55" t="s">
        <v>870</v>
      </c>
      <c r="AC236" s="51" t="s">
        <v>759</v>
      </c>
      <c r="AD236" s="51" t="s">
        <v>759</v>
      </c>
      <c r="AE236" s="51" t="s">
        <v>759</v>
      </c>
      <c r="AF236" s="51" t="s">
        <v>759</v>
      </c>
      <c r="AG236" s="51" t="s">
        <v>759</v>
      </c>
      <c r="AH236" s="51" t="s">
        <v>759</v>
      </c>
      <c r="AI236" s="50" t="s">
        <v>759</v>
      </c>
      <c r="AJ236" s="50" t="s">
        <v>759</v>
      </c>
      <c r="AK236" s="50" t="s">
        <v>759</v>
      </c>
      <c r="AL236" s="50" t="s">
        <v>759</v>
      </c>
      <c r="AM236" s="50" t="s">
        <v>759</v>
      </c>
      <c r="AN236" s="50" t="s">
        <v>759</v>
      </c>
      <c r="AO236" s="51" t="s">
        <v>759</v>
      </c>
      <c r="AP236" s="51" t="s">
        <v>759</v>
      </c>
      <c r="AQ236" s="51" t="s">
        <v>759</v>
      </c>
      <c r="AR236" s="24" t="s">
        <v>759</v>
      </c>
      <c r="AS236" s="24" t="s">
        <v>759</v>
      </c>
      <c r="AT236" s="24" t="s">
        <v>759</v>
      </c>
      <c r="AU236" s="53" t="s">
        <v>759</v>
      </c>
      <c r="AV236" s="53" t="s">
        <v>759</v>
      </c>
      <c r="AW236" s="53" t="s">
        <v>759</v>
      </c>
      <c r="AX236" s="55" t="s">
        <v>759</v>
      </c>
      <c r="AY236" s="55" t="s">
        <v>759</v>
      </c>
      <c r="AZ236" s="55" t="s">
        <v>759</v>
      </c>
      <c r="BA236" s="55" t="s">
        <v>759</v>
      </c>
      <c r="BB236" s="55" t="s">
        <v>759</v>
      </c>
      <c r="BC236" s="55" t="s">
        <v>759</v>
      </c>
      <c r="BD236" s="55" t="s">
        <v>759</v>
      </c>
      <c r="BE236" s="54" t="s">
        <v>759</v>
      </c>
      <c r="BF236" s="54" t="s">
        <v>759</v>
      </c>
      <c r="BG236" s="54" t="s">
        <v>759</v>
      </c>
    </row>
    <row r="237" spans="1:59" customFormat="1" ht="298.5" customHeight="1" x14ac:dyDescent="0.25">
      <c r="A237" s="12" t="s">
        <v>206</v>
      </c>
      <c r="B237" s="127" t="s">
        <v>93</v>
      </c>
      <c r="C237" s="127" t="s">
        <v>93</v>
      </c>
      <c r="D237" s="127" t="s">
        <v>93</v>
      </c>
      <c r="E237" s="13" t="s">
        <v>87</v>
      </c>
      <c r="F237" s="25" t="s">
        <v>221</v>
      </c>
      <c r="G237" s="25" t="s">
        <v>6</v>
      </c>
      <c r="H237" s="25" t="s">
        <v>5</v>
      </c>
      <c r="I237" s="25" t="s">
        <v>286</v>
      </c>
      <c r="J237" s="25" t="s">
        <v>28</v>
      </c>
      <c r="K237" s="14" t="s">
        <v>100</v>
      </c>
      <c r="L237" s="14" t="s">
        <v>150</v>
      </c>
      <c r="M237" s="14" t="s">
        <v>151</v>
      </c>
      <c r="N237" s="14" t="s">
        <v>128</v>
      </c>
      <c r="O237" s="14" t="s">
        <v>429</v>
      </c>
      <c r="P237" s="17" t="s">
        <v>180</v>
      </c>
      <c r="Q237" s="17" t="s">
        <v>190</v>
      </c>
      <c r="R237" s="17" t="s">
        <v>191</v>
      </c>
      <c r="S237" s="15" t="s">
        <v>52</v>
      </c>
      <c r="T237" s="15" t="s">
        <v>62</v>
      </c>
      <c r="U237" s="15" t="s">
        <v>63</v>
      </c>
      <c r="V237" s="15" t="s">
        <v>64</v>
      </c>
      <c r="W237" s="40" t="s">
        <v>471</v>
      </c>
      <c r="X237" s="40" t="s">
        <v>486</v>
      </c>
      <c r="Y237" s="40" t="s">
        <v>487</v>
      </c>
      <c r="Z237" s="55" t="s">
        <v>868</v>
      </c>
      <c r="AA237" s="55" t="s">
        <v>869</v>
      </c>
      <c r="AB237" s="55" t="s">
        <v>870</v>
      </c>
      <c r="AC237" s="51" t="s">
        <v>759</v>
      </c>
      <c r="AD237" s="51" t="s">
        <v>759</v>
      </c>
      <c r="AE237" s="51" t="s">
        <v>759</v>
      </c>
      <c r="AF237" s="51" t="s">
        <v>759</v>
      </c>
      <c r="AG237" s="51" t="s">
        <v>759</v>
      </c>
      <c r="AH237" s="51" t="s">
        <v>759</v>
      </c>
      <c r="AI237" s="50" t="s">
        <v>759</v>
      </c>
      <c r="AJ237" s="50" t="s">
        <v>759</v>
      </c>
      <c r="AK237" s="50" t="s">
        <v>759</v>
      </c>
      <c r="AL237" s="50" t="s">
        <v>759</v>
      </c>
      <c r="AM237" s="50" t="s">
        <v>759</v>
      </c>
      <c r="AN237" s="50" t="s">
        <v>759</v>
      </c>
      <c r="AO237" s="51" t="s">
        <v>759</v>
      </c>
      <c r="AP237" s="51" t="s">
        <v>759</v>
      </c>
      <c r="AQ237" s="51" t="s">
        <v>759</v>
      </c>
      <c r="AR237" s="24" t="s">
        <v>759</v>
      </c>
      <c r="AS237" s="24" t="s">
        <v>759</v>
      </c>
      <c r="AT237" s="24" t="s">
        <v>759</v>
      </c>
      <c r="AU237" s="53" t="s">
        <v>759</v>
      </c>
      <c r="AV237" s="53" t="s">
        <v>759</v>
      </c>
      <c r="AW237" s="53" t="s">
        <v>759</v>
      </c>
      <c r="AX237" s="55" t="s">
        <v>759</v>
      </c>
      <c r="AY237" s="55" t="s">
        <v>759</v>
      </c>
      <c r="AZ237" s="55" t="s">
        <v>759</v>
      </c>
      <c r="BA237" s="55" t="s">
        <v>759</v>
      </c>
      <c r="BB237" s="55" t="s">
        <v>759</v>
      </c>
      <c r="BC237" s="55" t="s">
        <v>759</v>
      </c>
      <c r="BD237" s="55" t="s">
        <v>759</v>
      </c>
      <c r="BE237" s="54" t="s">
        <v>759</v>
      </c>
      <c r="BF237" s="54" t="s">
        <v>759</v>
      </c>
      <c r="BG237" s="54" t="s">
        <v>759</v>
      </c>
    </row>
    <row r="238" spans="1:59" customFormat="1" ht="298.5" customHeight="1" x14ac:dyDescent="0.25">
      <c r="A238" s="12" t="s">
        <v>206</v>
      </c>
      <c r="B238" s="127" t="s">
        <v>93</v>
      </c>
      <c r="C238" s="127" t="s">
        <v>93</v>
      </c>
      <c r="D238" s="127" t="s">
        <v>93</v>
      </c>
      <c r="E238" s="13" t="s">
        <v>87</v>
      </c>
      <c r="F238" s="25" t="s">
        <v>221</v>
      </c>
      <c r="G238" s="25" t="s">
        <v>6</v>
      </c>
      <c r="H238" s="25" t="s">
        <v>5</v>
      </c>
      <c r="I238" s="25" t="s">
        <v>286</v>
      </c>
      <c r="J238" s="25" t="s">
        <v>28</v>
      </c>
      <c r="K238" s="14" t="s">
        <v>100</v>
      </c>
      <c r="L238" s="14" t="s">
        <v>150</v>
      </c>
      <c r="M238" s="14" t="s">
        <v>151</v>
      </c>
      <c r="N238" s="14" t="s">
        <v>128</v>
      </c>
      <c r="O238" s="14" t="s">
        <v>429</v>
      </c>
      <c r="P238" s="17" t="s">
        <v>180</v>
      </c>
      <c r="Q238" s="17" t="s">
        <v>190</v>
      </c>
      <c r="R238" s="17" t="s">
        <v>191</v>
      </c>
      <c r="S238" s="15" t="s">
        <v>93</v>
      </c>
      <c r="T238" s="15" t="s">
        <v>93</v>
      </c>
      <c r="U238" s="15" t="s">
        <v>93</v>
      </c>
      <c r="V238" s="15" t="s">
        <v>93</v>
      </c>
      <c r="W238" s="40" t="s">
        <v>471</v>
      </c>
      <c r="X238" s="40" t="s">
        <v>479</v>
      </c>
      <c r="Y238" s="40" t="s">
        <v>482</v>
      </c>
      <c r="Z238" s="55" t="s">
        <v>93</v>
      </c>
      <c r="AA238" s="55" t="s">
        <v>93</v>
      </c>
      <c r="AB238" s="55" t="s">
        <v>93</v>
      </c>
      <c r="AC238" s="51" t="s">
        <v>814</v>
      </c>
      <c r="AD238" s="51" t="s">
        <v>838</v>
      </c>
      <c r="AE238" s="51" t="s">
        <v>840</v>
      </c>
      <c r="AF238" s="51" t="s">
        <v>759</v>
      </c>
      <c r="AG238" s="51" t="s">
        <v>759</v>
      </c>
      <c r="AH238" s="51" t="s">
        <v>759</v>
      </c>
      <c r="AI238" s="50" t="s">
        <v>759</v>
      </c>
      <c r="AJ238" s="50" t="s">
        <v>759</v>
      </c>
      <c r="AK238" s="50" t="s">
        <v>759</v>
      </c>
      <c r="AL238" s="50" t="s">
        <v>759</v>
      </c>
      <c r="AM238" s="50" t="s">
        <v>759</v>
      </c>
      <c r="AN238" s="50" t="s">
        <v>759</v>
      </c>
      <c r="AO238" s="51" t="s">
        <v>759</v>
      </c>
      <c r="AP238" s="51" t="s">
        <v>759</v>
      </c>
      <c r="AQ238" s="51" t="s">
        <v>759</v>
      </c>
      <c r="AR238" s="24" t="s">
        <v>759</v>
      </c>
      <c r="AS238" s="24" t="s">
        <v>759</v>
      </c>
      <c r="AT238" s="24" t="s">
        <v>759</v>
      </c>
      <c r="AU238" s="53" t="s">
        <v>759</v>
      </c>
      <c r="AV238" s="53" t="s">
        <v>759</v>
      </c>
      <c r="AW238" s="53" t="s">
        <v>759</v>
      </c>
      <c r="AX238" s="55" t="s">
        <v>759</v>
      </c>
      <c r="AY238" s="55" t="s">
        <v>759</v>
      </c>
      <c r="AZ238" s="55" t="s">
        <v>759</v>
      </c>
      <c r="BA238" s="55" t="s">
        <v>759</v>
      </c>
      <c r="BB238" s="55" t="s">
        <v>759</v>
      </c>
      <c r="BC238" s="55" t="s">
        <v>759</v>
      </c>
      <c r="BD238" s="55" t="s">
        <v>759</v>
      </c>
      <c r="BE238" s="54" t="str">
        <f>'PTEA 2020-2023'!A27</f>
        <v>4. San Antonio del Tequendama promueve la producción Agropecuaria sostenible</v>
      </c>
      <c r="BF238" s="54" t="str">
        <f>'PTEA 2020-2023'!B27</f>
        <v>3. Productores porcícolas fortalecidos en producción más limpia y autogestión ambiental</v>
      </c>
      <c r="BG238" s="54" t="str">
        <f>'PTEA 2020-2023'!C27</f>
        <v>Realizar como mínimo una (1) actividad anual de educación ambiental para el fomento del saneamiento básico de sistemas productivos Porcícolas del Municipio.</v>
      </c>
    </row>
    <row r="239" spans="1:59" s="1" customFormat="1" ht="293.25" customHeight="1" x14ac:dyDescent="0.25">
      <c r="A239" s="12" t="s">
        <v>206</v>
      </c>
      <c r="B239" s="127" t="s">
        <v>93</v>
      </c>
      <c r="C239" s="127" t="s">
        <v>93</v>
      </c>
      <c r="D239" s="127" t="s">
        <v>93</v>
      </c>
      <c r="E239" s="13" t="s">
        <v>87</v>
      </c>
      <c r="F239" s="16" t="s">
        <v>414</v>
      </c>
      <c r="G239" s="16" t="s">
        <v>6</v>
      </c>
      <c r="H239" s="16" t="s">
        <v>5</v>
      </c>
      <c r="I239" s="16" t="s">
        <v>283</v>
      </c>
      <c r="J239" s="16" t="s">
        <v>13</v>
      </c>
      <c r="K239" s="14" t="s">
        <v>153</v>
      </c>
      <c r="L239" s="14" t="s">
        <v>129</v>
      </c>
      <c r="M239" s="14" t="s">
        <v>131</v>
      </c>
      <c r="N239" s="14" t="s">
        <v>154</v>
      </c>
      <c r="O239" s="14" t="s">
        <v>434</v>
      </c>
      <c r="P239" s="17" t="s">
        <v>193</v>
      </c>
      <c r="Q239" s="17" t="s">
        <v>212</v>
      </c>
      <c r="R239" s="17" t="s">
        <v>435</v>
      </c>
      <c r="S239" s="15" t="s">
        <v>52</v>
      </c>
      <c r="T239" s="15" t="s">
        <v>62</v>
      </c>
      <c r="U239" s="15" t="s">
        <v>63</v>
      </c>
      <c r="V239" s="15" t="s">
        <v>64</v>
      </c>
      <c r="W239" s="40" t="s">
        <v>471</v>
      </c>
      <c r="X239" s="40" t="s">
        <v>488</v>
      </c>
      <c r="Y239" s="40" t="s">
        <v>489</v>
      </c>
      <c r="Z239" s="55" t="s">
        <v>93</v>
      </c>
      <c r="AA239" s="55" t="s">
        <v>93</v>
      </c>
      <c r="AB239" s="55" t="s">
        <v>93</v>
      </c>
      <c r="AC239" s="51" t="s">
        <v>759</v>
      </c>
      <c r="AD239" s="51" t="s">
        <v>759</v>
      </c>
      <c r="AE239" s="51" t="s">
        <v>759</v>
      </c>
      <c r="AF239" s="51" t="s">
        <v>759</v>
      </c>
      <c r="AG239" s="51" t="s">
        <v>759</v>
      </c>
      <c r="AH239" s="51" t="s">
        <v>759</v>
      </c>
      <c r="AI239" s="50" t="s">
        <v>759</v>
      </c>
      <c r="AJ239" s="50" t="s">
        <v>759</v>
      </c>
      <c r="AK239" s="50" t="s">
        <v>759</v>
      </c>
      <c r="AL239" s="50" t="s">
        <v>759</v>
      </c>
      <c r="AM239" s="50" t="s">
        <v>759</v>
      </c>
      <c r="AN239" s="50" t="s">
        <v>759</v>
      </c>
      <c r="AO239" s="51" t="s">
        <v>759</v>
      </c>
      <c r="AP239" s="51" t="s">
        <v>759</v>
      </c>
      <c r="AQ239" s="51" t="s">
        <v>759</v>
      </c>
      <c r="AR239" s="24" t="s">
        <v>759</v>
      </c>
      <c r="AS239" s="24" t="s">
        <v>759</v>
      </c>
      <c r="AT239" s="24" t="s">
        <v>759</v>
      </c>
      <c r="AU239" s="53" t="s">
        <v>759</v>
      </c>
      <c r="AV239" s="53" t="s">
        <v>759</v>
      </c>
      <c r="AW239" s="53" t="s">
        <v>759</v>
      </c>
      <c r="AX239" s="55" t="s">
        <v>759</v>
      </c>
      <c r="AY239" s="55" t="s">
        <v>759</v>
      </c>
      <c r="AZ239" s="55" t="s">
        <v>759</v>
      </c>
      <c r="BA239" s="55" t="s">
        <v>759</v>
      </c>
      <c r="BB239" s="55" t="s">
        <v>759</v>
      </c>
      <c r="BC239" s="55" t="s">
        <v>759</v>
      </c>
      <c r="BD239" s="55" t="s">
        <v>759</v>
      </c>
      <c r="BE239" s="54" t="s">
        <v>759</v>
      </c>
      <c r="BF239" s="54" t="s">
        <v>759</v>
      </c>
      <c r="BG239" s="54" t="s">
        <v>759</v>
      </c>
    </row>
    <row r="240" spans="1:59" ht="409.5" customHeight="1" x14ac:dyDescent="0.25">
      <c r="A240" s="12" t="s">
        <v>206</v>
      </c>
      <c r="B240" s="127" t="s">
        <v>93</v>
      </c>
      <c r="C240" s="127" t="s">
        <v>93</v>
      </c>
      <c r="D240" s="127" t="s">
        <v>93</v>
      </c>
      <c r="E240" s="13" t="s">
        <v>87</v>
      </c>
      <c r="F240" s="25" t="s">
        <v>221</v>
      </c>
      <c r="G240" s="25" t="s">
        <v>6</v>
      </c>
      <c r="H240" s="25" t="s">
        <v>5</v>
      </c>
      <c r="I240" s="25" t="s">
        <v>257</v>
      </c>
      <c r="J240" s="25" t="s">
        <v>29</v>
      </c>
      <c r="K240" s="14" t="s">
        <v>126</v>
      </c>
      <c r="L240" s="14" t="s">
        <v>99</v>
      </c>
      <c r="M240" s="14" t="s">
        <v>302</v>
      </c>
      <c r="N240" s="14" t="s">
        <v>303</v>
      </c>
      <c r="O240" s="14" t="s">
        <v>304</v>
      </c>
      <c r="P240" s="17" t="s">
        <v>196</v>
      </c>
      <c r="Q240" s="17" t="s">
        <v>344</v>
      </c>
      <c r="R240" s="17" t="s">
        <v>348</v>
      </c>
      <c r="S240" s="15" t="s">
        <v>52</v>
      </c>
      <c r="T240" s="15" t="s">
        <v>62</v>
      </c>
      <c r="U240" s="15" t="s">
        <v>67</v>
      </c>
      <c r="V240" s="15" t="s">
        <v>397</v>
      </c>
      <c r="W240" s="40" t="s">
        <v>442</v>
      </c>
      <c r="X240" s="40" t="s">
        <v>449</v>
      </c>
      <c r="Y240" s="40" t="s">
        <v>450</v>
      </c>
      <c r="Z240" s="55" t="s">
        <v>868</v>
      </c>
      <c r="AA240" s="55" t="s">
        <v>877</v>
      </c>
      <c r="AB240" s="55" t="s">
        <v>881</v>
      </c>
      <c r="AC240" s="51" t="s">
        <v>442</v>
      </c>
      <c r="AD240" s="51" t="s">
        <v>449</v>
      </c>
      <c r="AE240" s="51" t="s">
        <v>450</v>
      </c>
      <c r="AF240" s="51" t="s">
        <v>759</v>
      </c>
      <c r="AG240" s="51" t="s">
        <v>759</v>
      </c>
      <c r="AH240" s="51" t="s">
        <v>759</v>
      </c>
      <c r="AI240" s="50" t="s">
        <v>760</v>
      </c>
      <c r="AJ240" s="50" t="s">
        <v>761</v>
      </c>
      <c r="AK240" s="50" t="s">
        <v>762</v>
      </c>
      <c r="AL240" s="50" t="s">
        <v>759</v>
      </c>
      <c r="AM240" s="50" t="s">
        <v>759</v>
      </c>
      <c r="AN240" s="50" t="s">
        <v>759</v>
      </c>
      <c r="AO240" s="51" t="s">
        <v>759</v>
      </c>
      <c r="AP240" s="51" t="s">
        <v>759</v>
      </c>
      <c r="AQ240" s="51" t="s">
        <v>759</v>
      </c>
      <c r="AR240" s="24" t="s">
        <v>759</v>
      </c>
      <c r="AS240" s="24" t="s">
        <v>759</v>
      </c>
      <c r="AT240" s="24" t="s">
        <v>759</v>
      </c>
      <c r="AU240" s="53" t="s">
        <v>759</v>
      </c>
      <c r="AV240" s="53" t="s">
        <v>759</v>
      </c>
      <c r="AW240" s="53" t="s">
        <v>759</v>
      </c>
      <c r="AX240" s="55" t="s">
        <v>759</v>
      </c>
      <c r="AY240" s="55" t="s">
        <v>759</v>
      </c>
      <c r="AZ240" s="55" t="s">
        <v>759</v>
      </c>
      <c r="BA240" s="55" t="s">
        <v>759</v>
      </c>
      <c r="BB240" s="55" t="s">
        <v>759</v>
      </c>
      <c r="BC240" s="55" t="s">
        <v>759</v>
      </c>
      <c r="BD240" s="55" t="s">
        <v>759</v>
      </c>
      <c r="BE240" s="54" t="str">
        <f>'PTEA 2020-2023'!A3</f>
        <v xml:space="preserve"> 1. Educación Ambiental para la adopción de la gestión integral de los residuos solidos entre los Sanantoniunos</v>
      </c>
      <c r="BF240" s="54" t="str">
        <f>'PTEA 2020-2023'!B3</f>
        <v>1. Comunidad educativa empoderada en la gestión Integral de los residuos sólidos.</v>
      </c>
      <c r="BG240" s="54" t="str">
        <f>'PTEA 2020-2023'!C3</f>
        <v>Acompañar e implementar por lo menos nueve (9) talleres durante la vigencia del plan, sobre la estrategia de las 3R (Reducir, reutilizar y reciclar) y separación en la fuente con comunidad  educativa.</v>
      </c>
    </row>
    <row r="241" spans="1:59" ht="409.5" customHeight="1" x14ac:dyDescent="0.25">
      <c r="A241" s="12" t="s">
        <v>206</v>
      </c>
      <c r="B241" s="127" t="s">
        <v>93</v>
      </c>
      <c r="C241" s="127" t="s">
        <v>93</v>
      </c>
      <c r="D241" s="127" t="s">
        <v>93</v>
      </c>
      <c r="E241" s="13" t="s">
        <v>87</v>
      </c>
      <c r="F241" s="25" t="s">
        <v>221</v>
      </c>
      <c r="G241" s="25" t="s">
        <v>6</v>
      </c>
      <c r="H241" s="25" t="s">
        <v>5</v>
      </c>
      <c r="I241" s="25" t="s">
        <v>257</v>
      </c>
      <c r="J241" s="25" t="s">
        <v>29</v>
      </c>
      <c r="K241" s="14" t="s">
        <v>126</v>
      </c>
      <c r="L241" s="14" t="s">
        <v>99</v>
      </c>
      <c r="M241" s="14" t="s">
        <v>302</v>
      </c>
      <c r="N241" s="14" t="s">
        <v>303</v>
      </c>
      <c r="O241" s="14" t="s">
        <v>304</v>
      </c>
      <c r="P241" s="17" t="s">
        <v>196</v>
      </c>
      <c r="Q241" s="17" t="s">
        <v>344</v>
      </c>
      <c r="R241" s="17" t="s">
        <v>348</v>
      </c>
      <c r="S241" s="15" t="s">
        <v>52</v>
      </c>
      <c r="T241" s="15" t="s">
        <v>62</v>
      </c>
      <c r="U241" s="15" t="s">
        <v>67</v>
      </c>
      <c r="V241" s="15" t="s">
        <v>397</v>
      </c>
      <c r="W241" s="40" t="s">
        <v>442</v>
      </c>
      <c r="X241" s="40" t="s">
        <v>449</v>
      </c>
      <c r="Y241" s="40" t="s">
        <v>450</v>
      </c>
      <c r="Z241" s="55" t="s">
        <v>860</v>
      </c>
      <c r="AA241" s="55" t="s">
        <v>861</v>
      </c>
      <c r="AB241" s="55" t="s">
        <v>862</v>
      </c>
      <c r="AC241" s="51" t="s">
        <v>759</v>
      </c>
      <c r="AD241" s="51" t="s">
        <v>759</v>
      </c>
      <c r="AE241" s="51" t="s">
        <v>759</v>
      </c>
      <c r="AF241" s="51" t="s">
        <v>759</v>
      </c>
      <c r="AG241" s="51" t="s">
        <v>759</v>
      </c>
      <c r="AH241" s="51" t="s">
        <v>759</v>
      </c>
      <c r="AI241" s="50" t="s">
        <v>760</v>
      </c>
      <c r="AJ241" s="50" t="s">
        <v>761</v>
      </c>
      <c r="AK241" s="50" t="s">
        <v>763</v>
      </c>
      <c r="AL241" s="50" t="s">
        <v>974</v>
      </c>
      <c r="AM241" s="50" t="s">
        <v>972</v>
      </c>
      <c r="AN241" s="50" t="s">
        <v>973</v>
      </c>
      <c r="AO241" s="51" t="s">
        <v>759</v>
      </c>
      <c r="AP241" s="51" t="s">
        <v>759</v>
      </c>
      <c r="AQ241" s="51" t="s">
        <v>759</v>
      </c>
      <c r="AR241" s="24" t="s">
        <v>759</v>
      </c>
      <c r="AS241" s="24" t="s">
        <v>759</v>
      </c>
      <c r="AT241" s="24" t="s">
        <v>759</v>
      </c>
      <c r="AU241" s="53" t="s">
        <v>764</v>
      </c>
      <c r="AV241" s="53" t="s">
        <v>765</v>
      </c>
      <c r="AW241" s="53" t="s">
        <v>766</v>
      </c>
      <c r="AX241" s="55" t="s">
        <v>759</v>
      </c>
      <c r="AY241" s="55" t="s">
        <v>759</v>
      </c>
      <c r="AZ241" s="55" t="s">
        <v>759</v>
      </c>
      <c r="BA241" s="55" t="s">
        <v>759</v>
      </c>
      <c r="BB241" s="55" t="s">
        <v>759</v>
      </c>
      <c r="BC241" s="55" t="s">
        <v>759</v>
      </c>
      <c r="BD241" s="55" t="s">
        <v>759</v>
      </c>
      <c r="BE241" s="54" t="str">
        <f>'PTEA 2020-2023'!A4</f>
        <v xml:space="preserve"> 1. Educación Ambiental para la adopción de la gestión integral de los residuos solidos entre los Sanantoniunos</v>
      </c>
      <c r="BF241" s="54" t="str">
        <f>'PTEA 2020-2023'!B4</f>
        <v>2. Comunidad empoderada en la Gestión Integral de los residuos sólidos aprovechables.</v>
      </c>
      <c r="BG241" s="54"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242" spans="1:59" ht="342" customHeight="1" x14ac:dyDescent="0.25">
      <c r="A242" s="12" t="s">
        <v>206</v>
      </c>
      <c r="B242" s="127" t="s">
        <v>93</v>
      </c>
      <c r="C242" s="127" t="s">
        <v>93</v>
      </c>
      <c r="D242" s="127" t="s">
        <v>93</v>
      </c>
      <c r="E242" s="13" t="s">
        <v>87</v>
      </c>
      <c r="F242" s="25" t="s">
        <v>221</v>
      </c>
      <c r="G242" s="25" t="s">
        <v>6</v>
      </c>
      <c r="H242" s="25" t="s">
        <v>5</v>
      </c>
      <c r="I242" s="25" t="s">
        <v>257</v>
      </c>
      <c r="J242" s="25" t="s">
        <v>29</v>
      </c>
      <c r="K242" s="14" t="s">
        <v>100</v>
      </c>
      <c r="L242" s="14" t="s">
        <v>115</v>
      </c>
      <c r="M242" s="14" t="s">
        <v>305</v>
      </c>
      <c r="N242" s="14" t="s">
        <v>93</v>
      </c>
      <c r="O242" s="14" t="s">
        <v>306</v>
      </c>
      <c r="P242" s="17" t="s">
        <v>182</v>
      </c>
      <c r="Q242" s="17" t="s">
        <v>344</v>
      </c>
      <c r="R242" s="17" t="s">
        <v>349</v>
      </c>
      <c r="S242" s="15" t="s">
        <v>69</v>
      </c>
      <c r="T242" s="15" t="s">
        <v>79</v>
      </c>
      <c r="U242" s="15" t="s">
        <v>78</v>
      </c>
      <c r="V242" s="15" t="s">
        <v>398</v>
      </c>
      <c r="W242" s="40" t="s">
        <v>513</v>
      </c>
      <c r="X242" s="40" t="s">
        <v>514</v>
      </c>
      <c r="Y242" s="40" t="s">
        <v>515</v>
      </c>
      <c r="Z242" s="55" t="s">
        <v>887</v>
      </c>
      <c r="AA242" s="55" t="s">
        <v>888</v>
      </c>
      <c r="AB242" s="55" t="s">
        <v>889</v>
      </c>
      <c r="AC242" s="51" t="s">
        <v>442</v>
      </c>
      <c r="AD242" s="51" t="s">
        <v>449</v>
      </c>
      <c r="AE242" s="51" t="s">
        <v>450</v>
      </c>
      <c r="AF242" s="51" t="s">
        <v>759</v>
      </c>
      <c r="AG242" s="51" t="s">
        <v>759</v>
      </c>
      <c r="AH242" s="51" t="s">
        <v>759</v>
      </c>
      <c r="AI242" s="50" t="s">
        <v>760</v>
      </c>
      <c r="AJ242" s="50" t="s">
        <v>767</v>
      </c>
      <c r="AK242" s="50" t="s">
        <v>768</v>
      </c>
      <c r="AL242" s="50" t="s">
        <v>759</v>
      </c>
      <c r="AM242" s="50" t="s">
        <v>759</v>
      </c>
      <c r="AN242" s="50" t="s">
        <v>759</v>
      </c>
      <c r="AO242" s="51" t="s">
        <v>759</v>
      </c>
      <c r="AP242" s="51" t="s">
        <v>759</v>
      </c>
      <c r="AQ242" s="51" t="s">
        <v>759</v>
      </c>
      <c r="AR242" s="24" t="s">
        <v>759</v>
      </c>
      <c r="AS242" s="24" t="s">
        <v>759</v>
      </c>
      <c r="AT242" s="24" t="s">
        <v>759</v>
      </c>
      <c r="AU242" s="53" t="s">
        <v>764</v>
      </c>
      <c r="AV242" s="53" t="s">
        <v>765</v>
      </c>
      <c r="AW242" s="53" t="s">
        <v>769</v>
      </c>
      <c r="AX242" s="55" t="s">
        <v>759</v>
      </c>
      <c r="AY242" s="55" t="s">
        <v>759</v>
      </c>
      <c r="AZ242" s="55" t="s">
        <v>759</v>
      </c>
      <c r="BA242" s="55" t="s">
        <v>759</v>
      </c>
      <c r="BB242" s="55" t="s">
        <v>759</v>
      </c>
      <c r="BC242" s="55" t="s">
        <v>759</v>
      </c>
      <c r="BD242" s="55" t="s">
        <v>759</v>
      </c>
      <c r="BE242" s="54" t="str">
        <f>'PTEA 2020-2023'!A5</f>
        <v xml:space="preserve"> 1. Educación Ambiental para la adopción de la gestión integral de los residuos solidos entre los Sanantoniunos</v>
      </c>
      <c r="BF242" s="54" t="str">
        <f>'PTEA 2020-2023'!B5</f>
        <v>2. Comunidad empoderada en la Gestión Integral de los residuos sólidos aprovechables.</v>
      </c>
      <c r="BG242" s="54" t="str">
        <f>'PTEA 2020-2023'!C5</f>
        <v>Realizar siete (7) jornadas de socialización de las rutas selectivas y horarios de recolección, con el sector urbano y rural del municipio, durante la vigencia del Plan.</v>
      </c>
    </row>
    <row r="243" spans="1:59" ht="351" customHeight="1" x14ac:dyDescent="0.25">
      <c r="A243" s="12" t="s">
        <v>206</v>
      </c>
      <c r="B243" s="127" t="s">
        <v>93</v>
      </c>
      <c r="C243" s="127" t="s">
        <v>93</v>
      </c>
      <c r="D243" s="127" t="s">
        <v>93</v>
      </c>
      <c r="E243" s="13" t="s">
        <v>87</v>
      </c>
      <c r="F243" s="25" t="s">
        <v>221</v>
      </c>
      <c r="G243" s="25" t="s">
        <v>6</v>
      </c>
      <c r="H243" s="25" t="s">
        <v>5</v>
      </c>
      <c r="I243" s="25" t="s">
        <v>257</v>
      </c>
      <c r="J243" s="25" t="s">
        <v>29</v>
      </c>
      <c r="K243" s="14" t="s">
        <v>126</v>
      </c>
      <c r="L243" s="14" t="s">
        <v>99</v>
      </c>
      <c r="M243" s="14" t="s">
        <v>302</v>
      </c>
      <c r="N243" s="14" t="s">
        <v>303</v>
      </c>
      <c r="O243" s="14" t="s">
        <v>304</v>
      </c>
      <c r="P243" s="17" t="s">
        <v>196</v>
      </c>
      <c r="Q243" s="17" t="s">
        <v>344</v>
      </c>
      <c r="R243" s="17" t="s">
        <v>348</v>
      </c>
      <c r="S243" s="15" t="s">
        <v>52</v>
      </c>
      <c r="T243" s="15" t="s">
        <v>62</v>
      </c>
      <c r="U243" s="15" t="s">
        <v>67</v>
      </c>
      <c r="V243" s="15" t="s">
        <v>397</v>
      </c>
      <c r="W243" s="40" t="s">
        <v>442</v>
      </c>
      <c r="X243" s="40" t="s">
        <v>449</v>
      </c>
      <c r="Y243" s="40" t="s">
        <v>450</v>
      </c>
      <c r="Z243" s="55" t="s">
        <v>860</v>
      </c>
      <c r="AA243" s="55" t="s">
        <v>861</v>
      </c>
      <c r="AB243" s="55" t="s">
        <v>862</v>
      </c>
      <c r="AC243" s="51" t="s">
        <v>759</v>
      </c>
      <c r="AD243" s="51" t="s">
        <v>759</v>
      </c>
      <c r="AE243" s="51" t="s">
        <v>759</v>
      </c>
      <c r="AF243" s="51" t="s">
        <v>759</v>
      </c>
      <c r="AG243" s="51" t="s">
        <v>759</v>
      </c>
      <c r="AH243" s="51" t="s">
        <v>759</v>
      </c>
      <c r="AI243" s="50" t="s">
        <v>759</v>
      </c>
      <c r="AJ243" s="50" t="s">
        <v>759</v>
      </c>
      <c r="AK243" s="50" t="s">
        <v>759</v>
      </c>
      <c r="AL243" s="50" t="s">
        <v>759</v>
      </c>
      <c r="AM243" s="50" t="s">
        <v>759</v>
      </c>
      <c r="AN243" s="50" t="s">
        <v>759</v>
      </c>
      <c r="AO243" s="51" t="s">
        <v>759</v>
      </c>
      <c r="AP243" s="51" t="s">
        <v>759</v>
      </c>
      <c r="AQ243" s="51" t="s">
        <v>759</v>
      </c>
      <c r="AR243" s="24" t="s">
        <v>759</v>
      </c>
      <c r="AS243" s="24" t="s">
        <v>759</v>
      </c>
      <c r="AT243" s="24" t="s">
        <v>759</v>
      </c>
      <c r="AU243" s="53" t="s">
        <v>770</v>
      </c>
      <c r="AV243" s="53" t="s">
        <v>771</v>
      </c>
      <c r="AW243" s="53" t="s">
        <v>772</v>
      </c>
      <c r="AX243" s="55" t="s">
        <v>759</v>
      </c>
      <c r="AY243" s="55" t="s">
        <v>759</v>
      </c>
      <c r="AZ243" s="55" t="s">
        <v>759</v>
      </c>
      <c r="BA243" s="55" t="s">
        <v>759</v>
      </c>
      <c r="BB243" s="55" t="s">
        <v>759</v>
      </c>
      <c r="BC243" s="55" t="s">
        <v>759</v>
      </c>
      <c r="BD243" s="55" t="s">
        <v>759</v>
      </c>
      <c r="BE243" s="54" t="str">
        <f>'PTEA 2020-2023'!A6</f>
        <v xml:space="preserve"> 1. Educación Ambiental para la adopción de la gestión integral de los residuos solidos entre los Sanantoniunos</v>
      </c>
      <c r="BF243" s="54" t="str">
        <f>'PTEA 2020-2023'!B6</f>
        <v>2. Comunidad empoderada en la Gestión Integral de los residuos sólidos aprovechables.</v>
      </c>
      <c r="BG243" s="54" t="str">
        <f>'PTEA 2020-2023'!C6</f>
        <v>Apoyar la formulación de por lo menos un (1) proyecto ciudadano de educación ambiental orientado en el manejo de los residuos sólidos y/o liquidos, durante la vigencia del Plan.</v>
      </c>
    </row>
    <row r="244" spans="1:59" ht="361.5" customHeight="1" x14ac:dyDescent="0.25">
      <c r="A244" s="12" t="s">
        <v>206</v>
      </c>
      <c r="B244" s="127" t="s">
        <v>93</v>
      </c>
      <c r="C244" s="127" t="s">
        <v>93</v>
      </c>
      <c r="D244" s="127" t="s">
        <v>93</v>
      </c>
      <c r="E244" s="13" t="s">
        <v>87</v>
      </c>
      <c r="F244" s="25" t="s">
        <v>221</v>
      </c>
      <c r="G244" s="25" t="s">
        <v>6</v>
      </c>
      <c r="H244" s="25" t="s">
        <v>5</v>
      </c>
      <c r="I244" s="25" t="s">
        <v>257</v>
      </c>
      <c r="J244" s="25" t="s">
        <v>29</v>
      </c>
      <c r="K244" s="14" t="s">
        <v>126</v>
      </c>
      <c r="L244" s="14" t="s">
        <v>99</v>
      </c>
      <c r="M244" s="14" t="s">
        <v>302</v>
      </c>
      <c r="N244" s="14" t="s">
        <v>303</v>
      </c>
      <c r="O244" s="14" t="s">
        <v>304</v>
      </c>
      <c r="P244" s="17" t="s">
        <v>196</v>
      </c>
      <c r="Q244" s="17" t="s">
        <v>344</v>
      </c>
      <c r="R244" s="17" t="s">
        <v>348</v>
      </c>
      <c r="S244" s="15" t="s">
        <v>52</v>
      </c>
      <c r="T244" s="15" t="s">
        <v>62</v>
      </c>
      <c r="U244" s="15" t="s">
        <v>67</v>
      </c>
      <c r="V244" s="15" t="s">
        <v>397</v>
      </c>
      <c r="W244" s="40" t="s">
        <v>442</v>
      </c>
      <c r="X244" s="40" t="s">
        <v>449</v>
      </c>
      <c r="Y244" s="40" t="s">
        <v>450</v>
      </c>
      <c r="Z244" s="55" t="s">
        <v>860</v>
      </c>
      <c r="AA244" s="55" t="s">
        <v>861</v>
      </c>
      <c r="AB244" s="55" t="s">
        <v>862</v>
      </c>
      <c r="AC244" s="51" t="s">
        <v>759</v>
      </c>
      <c r="AD244" s="51" t="s">
        <v>759</v>
      </c>
      <c r="AE244" s="51" t="s">
        <v>759</v>
      </c>
      <c r="AF244" s="51" t="s">
        <v>759</v>
      </c>
      <c r="AG244" s="51" t="s">
        <v>759</v>
      </c>
      <c r="AH244" s="51" t="s">
        <v>759</v>
      </c>
      <c r="AI244" s="50" t="s">
        <v>777</v>
      </c>
      <c r="AJ244" s="50" t="s">
        <v>778</v>
      </c>
      <c r="AK244" s="50" t="s">
        <v>779</v>
      </c>
      <c r="AL244" s="50" t="s">
        <v>759</v>
      </c>
      <c r="AM244" s="50" t="s">
        <v>759</v>
      </c>
      <c r="AN244" s="50" t="s">
        <v>759</v>
      </c>
      <c r="AO244" s="51" t="s">
        <v>759</v>
      </c>
      <c r="AP244" s="51" t="s">
        <v>759</v>
      </c>
      <c r="AQ244" s="51" t="s">
        <v>759</v>
      </c>
      <c r="AR244" s="24" t="s">
        <v>759</v>
      </c>
      <c r="AS244" s="24" t="s">
        <v>759</v>
      </c>
      <c r="AT244" s="24" t="s">
        <v>759</v>
      </c>
      <c r="AU244" s="53" t="s">
        <v>759</v>
      </c>
      <c r="AV244" s="53" t="s">
        <v>759</v>
      </c>
      <c r="AW244" s="53" t="s">
        <v>759</v>
      </c>
      <c r="AX244" s="55" t="s">
        <v>759</v>
      </c>
      <c r="AY244" s="55" t="s">
        <v>759</v>
      </c>
      <c r="AZ244" s="55" t="s">
        <v>759</v>
      </c>
      <c r="BA244" s="55" t="s">
        <v>759</v>
      </c>
      <c r="BB244" s="55" t="s">
        <v>759</v>
      </c>
      <c r="BC244" s="55" t="s">
        <v>759</v>
      </c>
      <c r="BD244" s="55" t="s">
        <v>759</v>
      </c>
      <c r="BE244" s="54" t="str">
        <f>'PTEA 2020-2023'!A8</f>
        <v xml:space="preserve"> 1. Educación Ambiental para la adopción de la gestión integral de los residuos solidos entre los Sanantoniunos</v>
      </c>
      <c r="BF244" s="54" t="str">
        <f>'PTEA 2020-2023'!B8</f>
        <v>2. Comunidad empoderada en la Gestión Integral de los residuos sólidos aprovechables.</v>
      </c>
      <c r="BG244" s="54" t="str">
        <f>'PTEA 2020-2023'!C8</f>
        <v>Desarrollar por lo menos nueve (9) jornadas de reciclatón de recolección de residuos sólidos aprovechables, como cartón, vidrio, plástico, botellas tipo PET, metal entre otros, durante el cuatrienio..</v>
      </c>
    </row>
    <row r="245" spans="1:59" ht="339" customHeight="1" x14ac:dyDescent="0.25">
      <c r="A245" s="12" t="s">
        <v>206</v>
      </c>
      <c r="B245" s="127" t="s">
        <v>93</v>
      </c>
      <c r="C245" s="127" t="s">
        <v>93</v>
      </c>
      <c r="D245" s="127" t="s">
        <v>93</v>
      </c>
      <c r="E245" s="13" t="s">
        <v>87</v>
      </c>
      <c r="F245" s="25" t="s">
        <v>221</v>
      </c>
      <c r="G245" s="25" t="s">
        <v>6</v>
      </c>
      <c r="H245" s="25" t="s">
        <v>5</v>
      </c>
      <c r="I245" s="25" t="s">
        <v>257</v>
      </c>
      <c r="J245" s="25" t="s">
        <v>29</v>
      </c>
      <c r="K245" s="14" t="s">
        <v>126</v>
      </c>
      <c r="L245" s="14" t="s">
        <v>99</v>
      </c>
      <c r="M245" s="14" t="s">
        <v>302</v>
      </c>
      <c r="N245" s="14" t="s">
        <v>303</v>
      </c>
      <c r="O245" s="14" t="s">
        <v>304</v>
      </c>
      <c r="P245" s="17" t="s">
        <v>196</v>
      </c>
      <c r="Q245" s="17" t="s">
        <v>344</v>
      </c>
      <c r="R245" s="17" t="s">
        <v>348</v>
      </c>
      <c r="S245" s="15" t="s">
        <v>52</v>
      </c>
      <c r="T245" s="15" t="s">
        <v>62</v>
      </c>
      <c r="U245" s="15" t="s">
        <v>67</v>
      </c>
      <c r="V245" s="15" t="s">
        <v>397</v>
      </c>
      <c r="W245" s="40" t="s">
        <v>442</v>
      </c>
      <c r="X245" s="40" t="s">
        <v>449</v>
      </c>
      <c r="Y245" s="40" t="s">
        <v>450</v>
      </c>
      <c r="Z245" s="55" t="s">
        <v>868</v>
      </c>
      <c r="AA245" s="55" t="s">
        <v>877</v>
      </c>
      <c r="AB245" s="55" t="s">
        <v>881</v>
      </c>
      <c r="AC245" s="51" t="s">
        <v>759</v>
      </c>
      <c r="AD245" s="51" t="s">
        <v>759</v>
      </c>
      <c r="AE245" s="51" t="s">
        <v>759</v>
      </c>
      <c r="AF245" s="51" t="s">
        <v>759</v>
      </c>
      <c r="AG245" s="51" t="s">
        <v>759</v>
      </c>
      <c r="AH245" s="51" t="s">
        <v>759</v>
      </c>
      <c r="AI245" s="50" t="s">
        <v>759</v>
      </c>
      <c r="AJ245" s="50" t="s">
        <v>759</v>
      </c>
      <c r="AK245" s="50" t="s">
        <v>759</v>
      </c>
      <c r="AL245" s="50" t="s">
        <v>759</v>
      </c>
      <c r="AM245" s="50" t="s">
        <v>759</v>
      </c>
      <c r="AN245" s="50" t="s">
        <v>759</v>
      </c>
      <c r="AO245" s="51" t="s">
        <v>759</v>
      </c>
      <c r="AP245" s="51" t="s">
        <v>759</v>
      </c>
      <c r="AQ245" s="51" t="s">
        <v>759</v>
      </c>
      <c r="AR245" s="24" t="s">
        <v>780</v>
      </c>
      <c r="AS245" s="24" t="s">
        <v>781</v>
      </c>
      <c r="AT245" s="24" t="s">
        <v>782</v>
      </c>
      <c r="AU245" s="53" t="s">
        <v>783</v>
      </c>
      <c r="AV245" s="53" t="s">
        <v>784</v>
      </c>
      <c r="AW245" s="53" t="s">
        <v>785</v>
      </c>
      <c r="AX245" s="55" t="s">
        <v>759</v>
      </c>
      <c r="AY245" s="55" t="s">
        <v>759</v>
      </c>
      <c r="AZ245" s="55" t="s">
        <v>759</v>
      </c>
      <c r="BA245" s="55" t="s">
        <v>759</v>
      </c>
      <c r="BB245" s="55" t="s">
        <v>759</v>
      </c>
      <c r="BC245" s="55" t="s">
        <v>759</v>
      </c>
      <c r="BD245" s="55" t="s">
        <v>759</v>
      </c>
      <c r="BE245" s="54" t="str">
        <f>'PTEA 2020-2023'!A9</f>
        <v xml:space="preserve"> 1. Educación Ambiental para la adopción de la gestión integral de los residuos solidos entre los Sanantoniunos</v>
      </c>
      <c r="BF245" s="54" t="str">
        <f>'PTEA 2020-2023'!B9</f>
        <v>3. Comunidad empoderada en la Gestión Integral de residuos peligrosos.</v>
      </c>
      <c r="BG245" s="54" t="str">
        <f>'PTEA 2020-2023'!C9</f>
        <v>Realizar como mínimo tres (3) capacitaciones a productores agrícolas y pecuarios en manejo adecuado y disposición de residuos peligrosos, durante la vigencia del Plan.</v>
      </c>
    </row>
    <row r="246" spans="1:59" ht="339" customHeight="1" x14ac:dyDescent="0.25">
      <c r="A246" s="12" t="s">
        <v>206</v>
      </c>
      <c r="B246" s="127" t="s">
        <v>93</v>
      </c>
      <c r="C246" s="127" t="s">
        <v>93</v>
      </c>
      <c r="D246" s="127" t="s">
        <v>93</v>
      </c>
      <c r="E246" s="13" t="s">
        <v>87</v>
      </c>
      <c r="F246" s="25" t="s">
        <v>221</v>
      </c>
      <c r="G246" s="25" t="s">
        <v>6</v>
      </c>
      <c r="H246" s="25" t="s">
        <v>5</v>
      </c>
      <c r="I246" s="25" t="s">
        <v>257</v>
      </c>
      <c r="J246" s="25" t="s">
        <v>29</v>
      </c>
      <c r="K246" s="14" t="s">
        <v>126</v>
      </c>
      <c r="L246" s="14" t="s">
        <v>99</v>
      </c>
      <c r="M246" s="14" t="s">
        <v>302</v>
      </c>
      <c r="N246" s="14" t="s">
        <v>303</v>
      </c>
      <c r="O246" s="14" t="s">
        <v>304</v>
      </c>
      <c r="P246" s="17" t="s">
        <v>196</v>
      </c>
      <c r="Q246" s="17" t="s">
        <v>344</v>
      </c>
      <c r="R246" s="17" t="s">
        <v>348</v>
      </c>
      <c r="S246" s="15" t="s">
        <v>52</v>
      </c>
      <c r="T246" s="15" t="s">
        <v>62</v>
      </c>
      <c r="U246" s="15" t="s">
        <v>67</v>
      </c>
      <c r="V246" s="15" t="s">
        <v>397</v>
      </c>
      <c r="W246" s="40" t="s">
        <v>442</v>
      </c>
      <c r="X246" s="40" t="s">
        <v>449</v>
      </c>
      <c r="Y246" s="40" t="s">
        <v>450</v>
      </c>
      <c r="Z246" s="55" t="s">
        <v>868</v>
      </c>
      <c r="AA246" s="55" t="s">
        <v>877</v>
      </c>
      <c r="AB246" s="55" t="s">
        <v>881</v>
      </c>
      <c r="AC246" s="51" t="s">
        <v>759</v>
      </c>
      <c r="AD246" s="51" t="s">
        <v>759</v>
      </c>
      <c r="AE246" s="51" t="s">
        <v>759</v>
      </c>
      <c r="AF246" s="51" t="s">
        <v>759</v>
      </c>
      <c r="AG246" s="51" t="s">
        <v>759</v>
      </c>
      <c r="AH246" s="51" t="s">
        <v>759</v>
      </c>
      <c r="AI246" s="50" t="s">
        <v>786</v>
      </c>
      <c r="AJ246" s="50" t="s">
        <v>787</v>
      </c>
      <c r="AK246" s="50" t="s">
        <v>788</v>
      </c>
      <c r="AL246" s="50" t="s">
        <v>759</v>
      </c>
      <c r="AM246" s="50" t="s">
        <v>759</v>
      </c>
      <c r="AN246" s="50" t="s">
        <v>759</v>
      </c>
      <c r="AO246" s="51" t="s">
        <v>759</v>
      </c>
      <c r="AP246" s="51" t="s">
        <v>759</v>
      </c>
      <c r="AQ246" s="51" t="s">
        <v>759</v>
      </c>
      <c r="AR246" s="24" t="s">
        <v>780</v>
      </c>
      <c r="AS246" s="24" t="s">
        <v>781</v>
      </c>
      <c r="AT246" s="24" t="s">
        <v>789</v>
      </c>
      <c r="AU246" s="53" t="s">
        <v>770</v>
      </c>
      <c r="AV246" s="53" t="s">
        <v>771</v>
      </c>
      <c r="AW246" s="53" t="s">
        <v>790</v>
      </c>
      <c r="AX246" s="55" t="s">
        <v>759</v>
      </c>
      <c r="AY246" s="55" t="s">
        <v>759</v>
      </c>
      <c r="AZ246" s="55" t="s">
        <v>759</v>
      </c>
      <c r="BA246" s="55" t="s">
        <v>759</v>
      </c>
      <c r="BB246" s="55" t="s">
        <v>759</v>
      </c>
      <c r="BC246" s="55" t="s">
        <v>759</v>
      </c>
      <c r="BD246" s="55" t="s">
        <v>759</v>
      </c>
      <c r="BE246" s="54" t="str">
        <f>'PTEA 2020-2023'!A10</f>
        <v xml:space="preserve"> 1. Educación Ambiental para la adopción de la gestión integral de los residuos solidos entre los Sanantoniunos</v>
      </c>
      <c r="BF246" s="54" t="str">
        <f>'PTEA 2020-2023'!B10</f>
        <v>3. Comunidad empoderada en la Gestión Integral de residuos peligrosos.</v>
      </c>
      <c r="BG246" s="54" t="str">
        <f>'PTEA 2020-2023'!C10</f>
        <v>Desarrollar por lo menos una (1) jornada anual de recolección de residuos de envases de agroquímicos.</v>
      </c>
    </row>
    <row r="247" spans="1:59" ht="339" customHeight="1" x14ac:dyDescent="0.25">
      <c r="A247" s="12" t="s">
        <v>206</v>
      </c>
      <c r="B247" s="127" t="s">
        <v>93</v>
      </c>
      <c r="C247" s="127" t="s">
        <v>93</v>
      </c>
      <c r="D247" s="127" t="s">
        <v>93</v>
      </c>
      <c r="E247" s="13" t="s">
        <v>87</v>
      </c>
      <c r="F247" s="25" t="s">
        <v>221</v>
      </c>
      <c r="G247" s="25" t="s">
        <v>6</v>
      </c>
      <c r="H247" s="25" t="s">
        <v>5</v>
      </c>
      <c r="I247" s="25" t="s">
        <v>257</v>
      </c>
      <c r="J247" s="25" t="s">
        <v>29</v>
      </c>
      <c r="K247" s="14" t="s">
        <v>126</v>
      </c>
      <c r="L247" s="14" t="s">
        <v>99</v>
      </c>
      <c r="M247" s="14" t="s">
        <v>302</v>
      </c>
      <c r="N247" s="14" t="s">
        <v>303</v>
      </c>
      <c r="O247" s="14" t="s">
        <v>304</v>
      </c>
      <c r="P247" s="17" t="s">
        <v>196</v>
      </c>
      <c r="Q247" s="17" t="s">
        <v>344</v>
      </c>
      <c r="R247" s="17" t="s">
        <v>348</v>
      </c>
      <c r="S247" s="15" t="s">
        <v>52</v>
      </c>
      <c r="T247" s="15" t="s">
        <v>62</v>
      </c>
      <c r="U247" s="15" t="s">
        <v>67</v>
      </c>
      <c r="V247" s="15" t="s">
        <v>397</v>
      </c>
      <c r="W247" s="40" t="s">
        <v>442</v>
      </c>
      <c r="X247" s="40" t="s">
        <v>449</v>
      </c>
      <c r="Y247" s="40" t="s">
        <v>450</v>
      </c>
      <c r="Z247" s="55" t="s">
        <v>868</v>
      </c>
      <c r="AA247" s="55" t="s">
        <v>877</v>
      </c>
      <c r="AB247" s="55" t="s">
        <v>881</v>
      </c>
      <c r="AC247" s="51" t="s">
        <v>759</v>
      </c>
      <c r="AD247" s="51" t="s">
        <v>759</v>
      </c>
      <c r="AE247" s="51" t="s">
        <v>759</v>
      </c>
      <c r="AF247" s="51" t="s">
        <v>759</v>
      </c>
      <c r="AG247" s="51" t="s">
        <v>759</v>
      </c>
      <c r="AH247" s="51" t="s">
        <v>759</v>
      </c>
      <c r="AI247" s="50" t="s">
        <v>791</v>
      </c>
      <c r="AJ247" s="50" t="s">
        <v>792</v>
      </c>
      <c r="AK247" s="50" t="s">
        <v>793</v>
      </c>
      <c r="AL247" s="50" t="s">
        <v>759</v>
      </c>
      <c r="AM247" s="50" t="s">
        <v>759</v>
      </c>
      <c r="AN247" s="50" t="s">
        <v>759</v>
      </c>
      <c r="AO247" s="51" t="s">
        <v>759</v>
      </c>
      <c r="AP247" s="51" t="s">
        <v>759</v>
      </c>
      <c r="AQ247" s="51" t="s">
        <v>759</v>
      </c>
      <c r="AR247" s="24" t="s">
        <v>759</v>
      </c>
      <c r="AS247" s="24" t="s">
        <v>759</v>
      </c>
      <c r="AT247" s="24" t="s">
        <v>759</v>
      </c>
      <c r="AU247" s="53" t="s">
        <v>759</v>
      </c>
      <c r="AV247" s="53" t="s">
        <v>759</v>
      </c>
      <c r="AW247" s="53" t="s">
        <v>759</v>
      </c>
      <c r="AX247" s="55" t="s">
        <v>759</v>
      </c>
      <c r="AY247" s="55" t="s">
        <v>759</v>
      </c>
      <c r="AZ247" s="55" t="s">
        <v>759</v>
      </c>
      <c r="BA247" s="55" t="s">
        <v>759</v>
      </c>
      <c r="BB247" s="55" t="s">
        <v>759</v>
      </c>
      <c r="BC247" s="55" t="s">
        <v>759</v>
      </c>
      <c r="BD247" s="55" t="s">
        <v>759</v>
      </c>
      <c r="BE247" s="54" t="str">
        <f>'PTEA 2020-2023'!A11</f>
        <v xml:space="preserve"> 1. Educación Ambiental para la adopción de la gestión integral de los residuos solidos entre los Sanantoniunos</v>
      </c>
      <c r="BF247" s="54" t="str">
        <f>'PTEA 2020-2023'!B11</f>
        <v>4. Comunidad empoderada en la Gestión Integral de residuos especiales.</v>
      </c>
      <c r="BG247" s="54" t="str">
        <f>'PTEA 2020-2023'!C11</f>
        <v>Desarrollar por lo menos una (1) jornada anual de recolección de  Residuos de Aparatos Eléctricos y Electrónicos (RAEEs), entre otros.</v>
      </c>
    </row>
    <row r="248" spans="1:59" ht="342" customHeight="1" x14ac:dyDescent="0.25">
      <c r="A248" s="12" t="s">
        <v>206</v>
      </c>
      <c r="B248" s="127" t="s">
        <v>93</v>
      </c>
      <c r="C248" s="127" t="s">
        <v>93</v>
      </c>
      <c r="D248" s="127" t="s">
        <v>93</v>
      </c>
      <c r="E248" s="13" t="s">
        <v>87</v>
      </c>
      <c r="F248" s="25" t="s">
        <v>221</v>
      </c>
      <c r="G248" s="25" t="s">
        <v>6</v>
      </c>
      <c r="H248" s="25" t="s">
        <v>5</v>
      </c>
      <c r="I248" s="25" t="s">
        <v>257</v>
      </c>
      <c r="J248" s="25" t="s">
        <v>29</v>
      </c>
      <c r="K248" s="14" t="s">
        <v>100</v>
      </c>
      <c r="L248" s="14" t="s">
        <v>115</v>
      </c>
      <c r="M248" s="14" t="s">
        <v>305</v>
      </c>
      <c r="N248" s="14" t="s">
        <v>93</v>
      </c>
      <c r="O248" s="14" t="s">
        <v>306</v>
      </c>
      <c r="P248" s="17" t="s">
        <v>182</v>
      </c>
      <c r="Q248" s="17" t="s">
        <v>344</v>
      </c>
      <c r="R248" s="17" t="s">
        <v>349</v>
      </c>
      <c r="S248" s="15" t="s">
        <v>69</v>
      </c>
      <c r="T248" s="15" t="s">
        <v>79</v>
      </c>
      <c r="U248" s="15" t="s">
        <v>78</v>
      </c>
      <c r="V248" s="15" t="s">
        <v>398</v>
      </c>
      <c r="W248" s="40" t="s">
        <v>513</v>
      </c>
      <c r="X248" s="40" t="s">
        <v>514</v>
      </c>
      <c r="Y248" s="40" t="s">
        <v>515</v>
      </c>
      <c r="Z248" s="55" t="s">
        <v>860</v>
      </c>
      <c r="AA248" s="55" t="s">
        <v>861</v>
      </c>
      <c r="AB248" s="55" t="s">
        <v>862</v>
      </c>
      <c r="AC248" s="51" t="s">
        <v>759</v>
      </c>
      <c r="AD248" s="51" t="s">
        <v>759</v>
      </c>
      <c r="AE248" s="51" t="s">
        <v>759</v>
      </c>
      <c r="AF248" s="51" t="s">
        <v>759</v>
      </c>
      <c r="AG248" s="51" t="s">
        <v>759</v>
      </c>
      <c r="AH248" s="51" t="s">
        <v>759</v>
      </c>
      <c r="AI248" s="50" t="s">
        <v>791</v>
      </c>
      <c r="AJ248" s="50" t="s">
        <v>792</v>
      </c>
      <c r="AK248" s="50" t="s">
        <v>793</v>
      </c>
      <c r="AL248" s="50" t="s">
        <v>759</v>
      </c>
      <c r="AM248" s="50" t="s">
        <v>759</v>
      </c>
      <c r="AN248" s="50" t="s">
        <v>759</v>
      </c>
      <c r="AO248" s="51" t="s">
        <v>759</v>
      </c>
      <c r="AP248" s="51" t="s">
        <v>759</v>
      </c>
      <c r="AQ248" s="51" t="s">
        <v>759</v>
      </c>
      <c r="AR248" s="24" t="s">
        <v>759</v>
      </c>
      <c r="AS248" s="24" t="s">
        <v>759</v>
      </c>
      <c r="AT248" s="24" t="s">
        <v>759</v>
      </c>
      <c r="AU248" s="53" t="s">
        <v>759</v>
      </c>
      <c r="AV248" s="53" t="s">
        <v>759</v>
      </c>
      <c r="AW248" s="53" t="s">
        <v>759</v>
      </c>
      <c r="AX248" s="55" t="s">
        <v>759</v>
      </c>
      <c r="AY248" s="55" t="s">
        <v>759</v>
      </c>
      <c r="AZ248" s="55" t="s">
        <v>759</v>
      </c>
      <c r="BA248" s="55" t="s">
        <v>759</v>
      </c>
      <c r="BB248" s="55" t="s">
        <v>759</v>
      </c>
      <c r="BC248" s="55" t="s">
        <v>759</v>
      </c>
      <c r="BD248" s="55" t="s">
        <v>759</v>
      </c>
      <c r="BE248" s="54" t="str">
        <f>'PTEA 2020-2023'!A11</f>
        <v xml:space="preserve"> 1. Educación Ambiental para la adopción de la gestión integral de los residuos solidos entre los Sanantoniunos</v>
      </c>
      <c r="BF248" s="54" t="str">
        <f>'PTEA 2020-2023'!B11</f>
        <v>4. Comunidad empoderada en la Gestión Integral de residuos especiales.</v>
      </c>
      <c r="BG248" s="54" t="str">
        <f>'PTEA 2020-2023'!C11</f>
        <v>Desarrollar por lo menos una (1) jornada anual de recolección de  Residuos de Aparatos Eléctricos y Electrónicos (RAEEs), entre otros.</v>
      </c>
    </row>
    <row r="249" spans="1:59" customFormat="1" ht="327" customHeight="1" x14ac:dyDescent="0.25">
      <c r="A249" s="12" t="s">
        <v>206</v>
      </c>
      <c r="B249" s="127" t="s">
        <v>93</v>
      </c>
      <c r="C249" s="127" t="s">
        <v>93</v>
      </c>
      <c r="D249" s="127" t="s">
        <v>93</v>
      </c>
      <c r="E249" s="13" t="s">
        <v>89</v>
      </c>
      <c r="F249" s="16" t="s">
        <v>261</v>
      </c>
      <c r="G249" s="16" t="s">
        <v>6</v>
      </c>
      <c r="H249" s="16" t="s">
        <v>7</v>
      </c>
      <c r="I249" s="16" t="s">
        <v>281</v>
      </c>
      <c r="J249" s="16" t="s">
        <v>282</v>
      </c>
      <c r="K249" s="14" t="s">
        <v>156</v>
      </c>
      <c r="L249" s="14" t="s">
        <v>155</v>
      </c>
      <c r="M249" s="14" t="s">
        <v>313</v>
      </c>
      <c r="N249" s="14" t="s">
        <v>93</v>
      </c>
      <c r="O249" s="14" t="s">
        <v>314</v>
      </c>
      <c r="P249" s="17" t="s">
        <v>254</v>
      </c>
      <c r="Q249" s="17" t="s">
        <v>364</v>
      </c>
      <c r="R249" s="17" t="s">
        <v>365</v>
      </c>
      <c r="S249" s="15" t="s">
        <v>45</v>
      </c>
      <c r="T249" s="15" t="s">
        <v>50</v>
      </c>
      <c r="U249" s="15" t="s">
        <v>51</v>
      </c>
      <c r="V249" s="15" t="s">
        <v>400</v>
      </c>
      <c r="W249" s="40" t="s">
        <v>442</v>
      </c>
      <c r="X249" s="40" t="s">
        <v>443</v>
      </c>
      <c r="Y249" s="40" t="s">
        <v>444</v>
      </c>
      <c r="Z249" s="55" t="s">
        <v>93</v>
      </c>
      <c r="AA249" s="55" t="s">
        <v>93</v>
      </c>
      <c r="AB249" s="55" t="s">
        <v>93</v>
      </c>
      <c r="AC249" s="51" t="s">
        <v>759</v>
      </c>
      <c r="AD249" s="51" t="s">
        <v>759</v>
      </c>
      <c r="AE249" s="51" t="s">
        <v>759</v>
      </c>
      <c r="AF249" s="51" t="s">
        <v>759</v>
      </c>
      <c r="AG249" s="51" t="s">
        <v>759</v>
      </c>
      <c r="AH249" s="51" t="s">
        <v>759</v>
      </c>
      <c r="AI249" s="50" t="s">
        <v>759</v>
      </c>
      <c r="AJ249" s="50" t="s">
        <v>759</v>
      </c>
      <c r="AK249" s="50" t="s">
        <v>759</v>
      </c>
      <c r="AL249" s="50" t="s">
        <v>759</v>
      </c>
      <c r="AM249" s="50" t="s">
        <v>759</v>
      </c>
      <c r="AN249" s="50" t="s">
        <v>759</v>
      </c>
      <c r="AO249" s="51" t="s">
        <v>759</v>
      </c>
      <c r="AP249" s="51" t="s">
        <v>759</v>
      </c>
      <c r="AQ249" s="51" t="s">
        <v>759</v>
      </c>
      <c r="AR249" s="24" t="s">
        <v>842</v>
      </c>
      <c r="AS249" s="24" t="s">
        <v>843</v>
      </c>
      <c r="AT249" s="24" t="s">
        <v>852</v>
      </c>
      <c r="AU249" s="53" t="s">
        <v>817</v>
      </c>
      <c r="AV249" s="53" t="s">
        <v>818</v>
      </c>
      <c r="AW249" s="53" t="s">
        <v>851</v>
      </c>
      <c r="AX249" s="55" t="s">
        <v>759</v>
      </c>
      <c r="AY249" s="55" t="s">
        <v>759</v>
      </c>
      <c r="AZ249" s="55" t="s">
        <v>759</v>
      </c>
      <c r="BA249" s="55" t="s">
        <v>759</v>
      </c>
      <c r="BB249" s="55" t="s">
        <v>759</v>
      </c>
      <c r="BC249" s="55" t="s">
        <v>759</v>
      </c>
      <c r="BD249" s="55" t="s">
        <v>759</v>
      </c>
      <c r="BE249" s="54" t="str">
        <f>'PTEA 2020-2023'!A46</f>
        <v>5. Gestión del conocimiento para la Dinamización Ambiental</v>
      </c>
      <c r="BF249" s="54" t="str">
        <f>'PTEA 2020-2023'!B46</f>
        <v>7. Comunicación y Divulgación de experiencias exitosas en educación e innovación ambiental</v>
      </c>
      <c r="BG249"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250" spans="1:59" customFormat="1" ht="312" customHeight="1" x14ac:dyDescent="0.25">
      <c r="A250" s="12" t="s">
        <v>206</v>
      </c>
      <c r="B250" s="127" t="s">
        <v>1276</v>
      </c>
      <c r="C250" s="127" t="s">
        <v>1279</v>
      </c>
      <c r="D250" s="128" t="s">
        <v>1280</v>
      </c>
      <c r="E250" s="13" t="s">
        <v>89</v>
      </c>
      <c r="F250" s="16" t="s">
        <v>220</v>
      </c>
      <c r="G250" s="16" t="s">
        <v>6</v>
      </c>
      <c r="H250" s="16" t="s">
        <v>7</v>
      </c>
      <c r="I250" s="16" t="s">
        <v>210</v>
      </c>
      <c r="J250" s="16" t="s">
        <v>219</v>
      </c>
      <c r="K250" s="14" t="s">
        <v>102</v>
      </c>
      <c r="L250" s="14" t="s">
        <v>157</v>
      </c>
      <c r="M250" s="14" t="s">
        <v>315</v>
      </c>
      <c r="N250" s="14" t="s">
        <v>198</v>
      </c>
      <c r="O250" s="14" t="s">
        <v>255</v>
      </c>
      <c r="P250" s="17" t="s">
        <v>180</v>
      </c>
      <c r="Q250" s="17" t="s">
        <v>212</v>
      </c>
      <c r="R250" s="17" t="s">
        <v>366</v>
      </c>
      <c r="S250" s="15" t="s">
        <v>86</v>
      </c>
      <c r="T250" s="15" t="s">
        <v>85</v>
      </c>
      <c r="U250" s="15" t="s">
        <v>84</v>
      </c>
      <c r="V250" s="15" t="s">
        <v>401</v>
      </c>
      <c r="W250" s="40" t="s">
        <v>442</v>
      </c>
      <c r="X250" s="40" t="s">
        <v>447</v>
      </c>
      <c r="Y250" s="40" t="s">
        <v>596</v>
      </c>
      <c r="Z250" s="55" t="s">
        <v>868</v>
      </c>
      <c r="AA250" s="55" t="s">
        <v>872</v>
      </c>
      <c r="AB250" s="55" t="s">
        <v>876</v>
      </c>
      <c r="AC250" s="51" t="s">
        <v>759</v>
      </c>
      <c r="AD250" s="51" t="s">
        <v>759</v>
      </c>
      <c r="AE250" s="51" t="s">
        <v>759</v>
      </c>
      <c r="AF250" s="51" t="s">
        <v>759</v>
      </c>
      <c r="AG250" s="51" t="s">
        <v>759</v>
      </c>
      <c r="AH250" s="51" t="s">
        <v>759</v>
      </c>
      <c r="AI250" s="50" t="s">
        <v>759</v>
      </c>
      <c r="AJ250" s="50" t="s">
        <v>759</v>
      </c>
      <c r="AK250" s="50" t="s">
        <v>759</v>
      </c>
      <c r="AL250" s="50" t="s">
        <v>759</v>
      </c>
      <c r="AM250" s="50" t="s">
        <v>759</v>
      </c>
      <c r="AN250" s="50" t="s">
        <v>759</v>
      </c>
      <c r="AO250" s="51" t="s">
        <v>759</v>
      </c>
      <c r="AP250" s="51" t="s">
        <v>759</v>
      </c>
      <c r="AQ250" s="51" t="s">
        <v>759</v>
      </c>
      <c r="AR250" s="24" t="s">
        <v>759</v>
      </c>
      <c r="AS250" s="24" t="s">
        <v>759</v>
      </c>
      <c r="AT250" s="24" t="s">
        <v>759</v>
      </c>
      <c r="AU250" s="53" t="s">
        <v>775</v>
      </c>
      <c r="AV250" s="53" t="s">
        <v>832</v>
      </c>
      <c r="AW250" s="53" t="s">
        <v>841</v>
      </c>
      <c r="AX250" s="82" t="s">
        <v>1024</v>
      </c>
      <c r="AY250" s="83" t="s">
        <v>1025</v>
      </c>
      <c r="AZ250" s="84" t="s">
        <v>1026</v>
      </c>
      <c r="BA250" s="84" t="s">
        <v>1027</v>
      </c>
      <c r="BB250" s="83" t="s">
        <v>1028</v>
      </c>
      <c r="BC250" s="84" t="s">
        <v>1029</v>
      </c>
      <c r="BD250" s="86" t="s">
        <v>1030</v>
      </c>
      <c r="BE250" s="54" t="str">
        <f>'PTEA 2020-2023'!A31</f>
        <v>5. Gestión del conocimiento para la Dinamización Ambiental</v>
      </c>
      <c r="BF250" s="54" t="str">
        <f>'PTEA 2020-2023'!B31</f>
        <v>1. Fortalecimiento de la Comunidad Educativa Sanantoniuna en procesos de educación ambiental</v>
      </c>
      <c r="BG250" s="54" t="str">
        <f>'PTEA 2020-2023'!C31</f>
        <v>Fortalecimiento y seguimiento de por lo menos un (1) PRAE de cada institución educativa.</v>
      </c>
    </row>
    <row r="251" spans="1:59" s="1" customFormat="1" ht="245.25" customHeight="1" x14ac:dyDescent="0.25">
      <c r="A251" s="12" t="s">
        <v>206</v>
      </c>
      <c r="B251" s="127" t="s">
        <v>1276</v>
      </c>
      <c r="C251" s="127" t="s">
        <v>1279</v>
      </c>
      <c r="D251" s="128" t="s">
        <v>1280</v>
      </c>
      <c r="E251" s="13" t="s">
        <v>218</v>
      </c>
      <c r="F251" s="16" t="s">
        <v>220</v>
      </c>
      <c r="G251" s="25" t="s">
        <v>6</v>
      </c>
      <c r="H251" s="25" t="s">
        <v>7</v>
      </c>
      <c r="I251" s="25" t="s">
        <v>210</v>
      </c>
      <c r="J251" s="25" t="s">
        <v>219</v>
      </c>
      <c r="K251" s="14" t="s">
        <v>102</v>
      </c>
      <c r="L251" s="14" t="s">
        <v>158</v>
      </c>
      <c r="M251" s="14" t="s">
        <v>292</v>
      </c>
      <c r="N251" s="14" t="s">
        <v>198</v>
      </c>
      <c r="O251" s="14" t="s">
        <v>291</v>
      </c>
      <c r="P251" s="17" t="s">
        <v>211</v>
      </c>
      <c r="Q251" s="17" t="s">
        <v>212</v>
      </c>
      <c r="R251" s="17" t="s">
        <v>341</v>
      </c>
      <c r="S251" s="15" t="s">
        <v>52</v>
      </c>
      <c r="T251" s="15" t="s">
        <v>62</v>
      </c>
      <c r="U251" s="15" t="s">
        <v>66</v>
      </c>
      <c r="V251" s="15" t="s">
        <v>950</v>
      </c>
      <c r="W251" s="40" t="s">
        <v>442</v>
      </c>
      <c r="X251" s="40" t="s">
        <v>447</v>
      </c>
      <c r="Y251" s="40" t="s">
        <v>596</v>
      </c>
      <c r="Z251" s="55" t="s">
        <v>868</v>
      </c>
      <c r="AA251" s="55" t="s">
        <v>877</v>
      </c>
      <c r="AB251" s="55" t="s">
        <v>880</v>
      </c>
      <c r="AC251" s="51" t="s">
        <v>759</v>
      </c>
      <c r="AD251" s="51" t="s">
        <v>759</v>
      </c>
      <c r="AE251" s="51" t="s">
        <v>759</v>
      </c>
      <c r="AF251" s="51" t="s">
        <v>759</v>
      </c>
      <c r="AG251" s="51" t="s">
        <v>759</v>
      </c>
      <c r="AH251" s="51" t="s">
        <v>759</v>
      </c>
      <c r="AI251" s="50" t="s">
        <v>759</v>
      </c>
      <c r="AJ251" s="50" t="s">
        <v>759</v>
      </c>
      <c r="AK251" s="50" t="s">
        <v>759</v>
      </c>
      <c r="AL251" s="50" t="s">
        <v>759</v>
      </c>
      <c r="AM251" s="50" t="s">
        <v>759</v>
      </c>
      <c r="AN251" s="50" t="s">
        <v>759</v>
      </c>
      <c r="AO251" s="51" t="s">
        <v>759</v>
      </c>
      <c r="AP251" s="51" t="s">
        <v>759</v>
      </c>
      <c r="AQ251" s="51" t="s">
        <v>759</v>
      </c>
      <c r="AR251" s="24" t="s">
        <v>842</v>
      </c>
      <c r="AS251" s="24" t="s">
        <v>843</v>
      </c>
      <c r="AT251" s="24" t="s">
        <v>844</v>
      </c>
      <c r="AU251" s="53" t="s">
        <v>817</v>
      </c>
      <c r="AV251" s="53" t="s">
        <v>818</v>
      </c>
      <c r="AW251" s="53" t="s">
        <v>845</v>
      </c>
      <c r="AX251" s="87" t="s">
        <v>1056</v>
      </c>
      <c r="AY251" s="88" t="s">
        <v>1025</v>
      </c>
      <c r="AZ251" s="89" t="s">
        <v>1057</v>
      </c>
      <c r="BA251" s="89" t="s">
        <v>1058</v>
      </c>
      <c r="BB251" s="88" t="s">
        <v>1059</v>
      </c>
      <c r="BC251" s="84" t="s">
        <v>1060</v>
      </c>
      <c r="BD251" s="90" t="s">
        <v>1061</v>
      </c>
      <c r="BE251" s="54" t="str">
        <f>'PTEA 2020-2023'!A35</f>
        <v>5. Gestión del conocimiento para la Dinamización Ambiental</v>
      </c>
      <c r="BF251" s="54" t="str">
        <f>'PTEA 2020-2023'!B35</f>
        <v>2. Comunidad Sanantoniuna vinculada en la Gestión Ambiental Participativa</v>
      </c>
      <c r="BG251" s="54" t="str">
        <f>'PTEA 2020-2023'!C35</f>
        <v>Generar espacios de socialización,  asesoría y seguimiento de por lo menos, una (1) iniciativa ciudadana de educación Ambiental PROCEDA, anual del PTEA Municipal.</v>
      </c>
    </row>
    <row r="252" spans="1:59" s="1" customFormat="1" ht="245.25" customHeight="1" x14ac:dyDescent="0.25">
      <c r="A252" s="12" t="s">
        <v>206</v>
      </c>
      <c r="B252" s="127" t="s">
        <v>1276</v>
      </c>
      <c r="C252" s="127" t="s">
        <v>1279</v>
      </c>
      <c r="D252" s="128" t="s">
        <v>1280</v>
      </c>
      <c r="E252" s="13" t="s">
        <v>218</v>
      </c>
      <c r="F252" s="16" t="s">
        <v>220</v>
      </c>
      <c r="G252" s="25" t="s">
        <v>6</v>
      </c>
      <c r="H252" s="25" t="s">
        <v>7</v>
      </c>
      <c r="I252" s="25" t="s">
        <v>210</v>
      </c>
      <c r="J252" s="25" t="s">
        <v>219</v>
      </c>
      <c r="K252" s="14" t="s">
        <v>102</v>
      </c>
      <c r="L252" s="14" t="s">
        <v>158</v>
      </c>
      <c r="M252" s="14" t="s">
        <v>292</v>
      </c>
      <c r="N252" s="14" t="s">
        <v>198</v>
      </c>
      <c r="O252" s="14" t="s">
        <v>291</v>
      </c>
      <c r="P252" s="17" t="s">
        <v>211</v>
      </c>
      <c r="Q252" s="17" t="s">
        <v>212</v>
      </c>
      <c r="R252" s="17" t="s">
        <v>341</v>
      </c>
      <c r="S252" s="15" t="s">
        <v>52</v>
      </c>
      <c r="T252" s="15" t="s">
        <v>62</v>
      </c>
      <c r="U252" s="15" t="s">
        <v>66</v>
      </c>
      <c r="V252" s="15" t="s">
        <v>950</v>
      </c>
      <c r="W252" s="40" t="s">
        <v>442</v>
      </c>
      <c r="X252" s="40" t="s">
        <v>447</v>
      </c>
      <c r="Y252" s="40" t="s">
        <v>596</v>
      </c>
      <c r="Z252" s="55" t="s">
        <v>868</v>
      </c>
      <c r="AA252" s="55" t="s">
        <v>877</v>
      </c>
      <c r="AB252" s="55" t="s">
        <v>880</v>
      </c>
      <c r="AC252" s="51" t="s">
        <v>759</v>
      </c>
      <c r="AD252" s="51" t="s">
        <v>759</v>
      </c>
      <c r="AE252" s="51" t="s">
        <v>759</v>
      </c>
      <c r="AF252" s="51" t="s">
        <v>759</v>
      </c>
      <c r="AG252" s="51" t="s">
        <v>759</v>
      </c>
      <c r="AH252" s="51" t="s">
        <v>759</v>
      </c>
      <c r="AI252" s="50" t="s">
        <v>759</v>
      </c>
      <c r="AJ252" s="50" t="s">
        <v>759</v>
      </c>
      <c r="AK252" s="50" t="s">
        <v>759</v>
      </c>
      <c r="AL252" s="50" t="s">
        <v>759</v>
      </c>
      <c r="AM252" s="50" t="s">
        <v>759</v>
      </c>
      <c r="AN252" s="50" t="s">
        <v>759</v>
      </c>
      <c r="AO252" s="51" t="s">
        <v>759</v>
      </c>
      <c r="AP252" s="51" t="s">
        <v>759</v>
      </c>
      <c r="AQ252" s="51" t="s">
        <v>759</v>
      </c>
      <c r="AR252" s="24" t="s">
        <v>842</v>
      </c>
      <c r="AS252" s="24" t="s">
        <v>843</v>
      </c>
      <c r="AT252" s="24" t="s">
        <v>844</v>
      </c>
      <c r="AU252" s="53" t="s">
        <v>817</v>
      </c>
      <c r="AV252" s="53" t="s">
        <v>818</v>
      </c>
      <c r="AW252" s="53" t="s">
        <v>845</v>
      </c>
      <c r="AX252" s="87" t="s">
        <v>1062</v>
      </c>
      <c r="AY252" s="88" t="s">
        <v>1044</v>
      </c>
      <c r="AZ252" s="89" t="s">
        <v>1063</v>
      </c>
      <c r="BA252" s="89" t="s">
        <v>1064</v>
      </c>
      <c r="BB252" s="88" t="s">
        <v>1065</v>
      </c>
      <c r="BC252" s="85" t="s">
        <v>1066</v>
      </c>
      <c r="BD252" s="90" t="s">
        <v>1067</v>
      </c>
      <c r="BE252" s="54" t="str">
        <f>'PTEA 2020-2023'!A35</f>
        <v>5. Gestión del conocimiento para la Dinamización Ambiental</v>
      </c>
      <c r="BF252" s="54" t="str">
        <f>'PTEA 2020-2023'!B35</f>
        <v>2. Comunidad Sanantoniuna vinculada en la Gestión Ambiental Participativa</v>
      </c>
      <c r="BG252" s="54" t="str">
        <f>'PTEA 2020-2023'!C35</f>
        <v>Generar espacios de socialización,  asesoría y seguimiento de por lo menos, una (1) iniciativa ciudadana de educación Ambiental PROCEDA, anual del PTEA Municipal.</v>
      </c>
    </row>
    <row r="253" spans="1:59" s="1" customFormat="1" ht="245.25" customHeight="1" x14ac:dyDescent="0.25">
      <c r="A253" s="12" t="s">
        <v>206</v>
      </c>
      <c r="B253" s="127" t="s">
        <v>1276</v>
      </c>
      <c r="C253" s="127" t="s">
        <v>1279</v>
      </c>
      <c r="D253" s="128" t="s">
        <v>1280</v>
      </c>
      <c r="E253" s="13" t="s">
        <v>218</v>
      </c>
      <c r="F253" s="16" t="s">
        <v>220</v>
      </c>
      <c r="G253" s="25" t="s">
        <v>6</v>
      </c>
      <c r="H253" s="25" t="s">
        <v>7</v>
      </c>
      <c r="I253" s="25" t="s">
        <v>210</v>
      </c>
      <c r="J253" s="25" t="s">
        <v>219</v>
      </c>
      <c r="K253" s="14" t="s">
        <v>102</v>
      </c>
      <c r="L253" s="14" t="s">
        <v>158</v>
      </c>
      <c r="M253" s="14" t="s">
        <v>292</v>
      </c>
      <c r="N253" s="14" t="s">
        <v>198</v>
      </c>
      <c r="O253" s="14" t="s">
        <v>291</v>
      </c>
      <c r="P253" s="17" t="s">
        <v>211</v>
      </c>
      <c r="Q253" s="17" t="s">
        <v>212</v>
      </c>
      <c r="R253" s="17" t="s">
        <v>341</v>
      </c>
      <c r="S253" s="15" t="s">
        <v>52</v>
      </c>
      <c r="T253" s="15" t="s">
        <v>62</v>
      </c>
      <c r="U253" s="15" t="s">
        <v>66</v>
      </c>
      <c r="V253" s="15" t="s">
        <v>950</v>
      </c>
      <c r="W253" s="40" t="s">
        <v>442</v>
      </c>
      <c r="X253" s="40" t="s">
        <v>447</v>
      </c>
      <c r="Y253" s="40" t="s">
        <v>596</v>
      </c>
      <c r="Z253" s="55" t="s">
        <v>868</v>
      </c>
      <c r="AA253" s="55" t="s">
        <v>877</v>
      </c>
      <c r="AB253" s="55" t="s">
        <v>1014</v>
      </c>
      <c r="AC253" s="51" t="s">
        <v>759</v>
      </c>
      <c r="AD253" s="51" t="s">
        <v>759</v>
      </c>
      <c r="AE253" s="51" t="s">
        <v>759</v>
      </c>
      <c r="AF253" s="51" t="s">
        <v>759</v>
      </c>
      <c r="AG253" s="51" t="s">
        <v>759</v>
      </c>
      <c r="AH253" s="51" t="s">
        <v>759</v>
      </c>
      <c r="AI253" s="50" t="s">
        <v>759</v>
      </c>
      <c r="AJ253" s="50" t="s">
        <v>759</v>
      </c>
      <c r="AK253" s="50" t="s">
        <v>759</v>
      </c>
      <c r="AL253" s="50" t="s">
        <v>759</v>
      </c>
      <c r="AM253" s="50" t="s">
        <v>759</v>
      </c>
      <c r="AN253" s="50" t="s">
        <v>759</v>
      </c>
      <c r="AO253" s="51" t="s">
        <v>759</v>
      </c>
      <c r="AP253" s="51" t="s">
        <v>759</v>
      </c>
      <c r="AQ253" s="51" t="s">
        <v>759</v>
      </c>
      <c r="AR253" s="24" t="s">
        <v>842</v>
      </c>
      <c r="AS253" s="24" t="s">
        <v>843</v>
      </c>
      <c r="AT253" s="24" t="s">
        <v>844</v>
      </c>
      <c r="AU253" s="53" t="s">
        <v>817</v>
      </c>
      <c r="AV253" s="53" t="s">
        <v>818</v>
      </c>
      <c r="AW253" s="53" t="s">
        <v>845</v>
      </c>
      <c r="AX253" s="87" t="s">
        <v>1075</v>
      </c>
      <c r="AY253" s="94" t="s">
        <v>1069</v>
      </c>
      <c r="AZ253" s="89" t="s">
        <v>1076</v>
      </c>
      <c r="BA253" s="89" t="s">
        <v>1077</v>
      </c>
      <c r="BB253" s="88" t="s">
        <v>1078</v>
      </c>
      <c r="BC253" s="84" t="s">
        <v>1079</v>
      </c>
      <c r="BD253" s="90" t="s">
        <v>1080</v>
      </c>
      <c r="BE253" s="54" t="str">
        <f>'PTEA 2020-2023'!A35</f>
        <v>5. Gestión del conocimiento para la Dinamización Ambiental</v>
      </c>
      <c r="BF253" s="54" t="str">
        <f>'PTEA 2020-2023'!B35</f>
        <v>2. Comunidad Sanantoniuna vinculada en la Gestión Ambiental Participativa</v>
      </c>
      <c r="BG253" s="54" t="str">
        <f>'PTEA 2020-2023'!C35</f>
        <v>Generar espacios de socialización,  asesoría y seguimiento de por lo menos, una (1) iniciativa ciudadana de educación Ambiental PROCEDA, anual del PTEA Municipal.</v>
      </c>
    </row>
    <row r="254" spans="1:59" s="1" customFormat="1" ht="245.25" customHeight="1" x14ac:dyDescent="0.25">
      <c r="A254" s="12" t="s">
        <v>206</v>
      </c>
      <c r="B254" s="127" t="s">
        <v>1276</v>
      </c>
      <c r="C254" s="127" t="s">
        <v>1279</v>
      </c>
      <c r="D254" s="128" t="s">
        <v>1280</v>
      </c>
      <c r="E254" s="13" t="s">
        <v>218</v>
      </c>
      <c r="F254" s="16" t="s">
        <v>220</v>
      </c>
      <c r="G254" s="25" t="s">
        <v>6</v>
      </c>
      <c r="H254" s="25" t="s">
        <v>7</v>
      </c>
      <c r="I254" s="25" t="s">
        <v>210</v>
      </c>
      <c r="J254" s="25" t="s">
        <v>219</v>
      </c>
      <c r="K254" s="14" t="s">
        <v>102</v>
      </c>
      <c r="L254" s="14" t="s">
        <v>158</v>
      </c>
      <c r="M254" s="14" t="s">
        <v>292</v>
      </c>
      <c r="N254" s="14" t="s">
        <v>198</v>
      </c>
      <c r="O254" s="14" t="s">
        <v>291</v>
      </c>
      <c r="P254" s="17" t="s">
        <v>211</v>
      </c>
      <c r="Q254" s="17" t="s">
        <v>212</v>
      </c>
      <c r="R254" s="17" t="s">
        <v>341</v>
      </c>
      <c r="S254" s="15" t="s">
        <v>69</v>
      </c>
      <c r="T254" s="15" t="s">
        <v>81</v>
      </c>
      <c r="U254" s="15" t="s">
        <v>80</v>
      </c>
      <c r="V254" s="15" t="s">
        <v>393</v>
      </c>
      <c r="W254" s="40" t="s">
        <v>442</v>
      </c>
      <c r="X254" s="40" t="s">
        <v>447</v>
      </c>
      <c r="Y254" s="40" t="s">
        <v>596</v>
      </c>
      <c r="Z254" s="55" t="s">
        <v>868</v>
      </c>
      <c r="AA254" s="55" t="s">
        <v>872</v>
      </c>
      <c r="AB254" s="55" t="s">
        <v>876</v>
      </c>
      <c r="AC254" s="51" t="s">
        <v>759</v>
      </c>
      <c r="AD254" s="51" t="s">
        <v>759</v>
      </c>
      <c r="AE254" s="51" t="s">
        <v>759</v>
      </c>
      <c r="AF254" s="51" t="s">
        <v>759</v>
      </c>
      <c r="AG254" s="51" t="s">
        <v>759</v>
      </c>
      <c r="AH254" s="51" t="s">
        <v>759</v>
      </c>
      <c r="AI254" s="50" t="s">
        <v>759</v>
      </c>
      <c r="AJ254" s="50" t="s">
        <v>759</v>
      </c>
      <c r="AK254" s="50" t="s">
        <v>759</v>
      </c>
      <c r="AL254" s="50" t="s">
        <v>759</v>
      </c>
      <c r="AM254" s="50" t="s">
        <v>759</v>
      </c>
      <c r="AN254" s="50" t="s">
        <v>759</v>
      </c>
      <c r="AO254" s="51" t="s">
        <v>759</v>
      </c>
      <c r="AP254" s="51" t="s">
        <v>759</v>
      </c>
      <c r="AQ254" s="51" t="s">
        <v>759</v>
      </c>
      <c r="AR254" s="24" t="s">
        <v>780</v>
      </c>
      <c r="AS254" s="24" t="s">
        <v>830</v>
      </c>
      <c r="AT254" s="24" t="s">
        <v>853</v>
      </c>
      <c r="AU254" s="53" t="s">
        <v>759</v>
      </c>
      <c r="AV254" s="53" t="s">
        <v>759</v>
      </c>
      <c r="AW254" s="53" t="s">
        <v>759</v>
      </c>
      <c r="AX254" s="55" t="s">
        <v>759</v>
      </c>
      <c r="AY254" s="55" t="s">
        <v>759</v>
      </c>
      <c r="AZ254" s="55" t="s">
        <v>759</v>
      </c>
      <c r="BA254" s="55" t="s">
        <v>759</v>
      </c>
      <c r="BB254" s="55" t="s">
        <v>759</v>
      </c>
      <c r="BC254" s="55" t="s">
        <v>759</v>
      </c>
      <c r="BD254" s="55" t="s">
        <v>759</v>
      </c>
      <c r="BE254" s="54" t="str">
        <f>'PTEA 2020-2023'!A48</f>
        <v>5. Gestión del conocimiento para la Dinamización Ambiental</v>
      </c>
      <c r="BF254" s="54" t="str">
        <f>'PTEA 2020-2023'!B48</f>
        <v>8. Gobernanza corredor Ecológico, difusión y apropiación</v>
      </c>
      <c r="BG254" s="54" t="str">
        <f>'PTEA 2020-2023'!C48</f>
        <v>Participar en por lo menos un (1) encuentro regional de CIDEA durante el periodo de vigencia, para el fortalecimiento del corredor ecológico y sus áreas protegidas.</v>
      </c>
    </row>
    <row r="255" spans="1:59" customFormat="1" ht="250.5" customHeight="1" x14ac:dyDescent="0.25">
      <c r="A255" s="12" t="s">
        <v>206</v>
      </c>
      <c r="B255" s="127" t="s">
        <v>93</v>
      </c>
      <c r="C255" s="127" t="s">
        <v>93</v>
      </c>
      <c r="D255" s="127" t="s">
        <v>93</v>
      </c>
      <c r="E255" s="13" t="s">
        <v>218</v>
      </c>
      <c r="F255" s="16" t="s">
        <v>220</v>
      </c>
      <c r="G255" s="25" t="s">
        <v>6</v>
      </c>
      <c r="H255" s="25" t="s">
        <v>7</v>
      </c>
      <c r="I255" s="25" t="s">
        <v>213</v>
      </c>
      <c r="J255" s="25" t="s">
        <v>214</v>
      </c>
      <c r="K255" s="14" t="s">
        <v>106</v>
      </c>
      <c r="L255" s="14" t="s">
        <v>107</v>
      </c>
      <c r="M255" s="14" t="s">
        <v>215</v>
      </c>
      <c r="N255" s="14" t="s">
        <v>93</v>
      </c>
      <c r="O255" s="14" t="s">
        <v>216</v>
      </c>
      <c r="P255" s="17" t="s">
        <v>183</v>
      </c>
      <c r="Q255" s="17" t="s">
        <v>342</v>
      </c>
      <c r="R255" s="17" t="s">
        <v>343</v>
      </c>
      <c r="S255" s="15" t="s">
        <v>18</v>
      </c>
      <c r="T255" s="15" t="s">
        <v>40</v>
      </c>
      <c r="U255" s="15" t="s">
        <v>41</v>
      </c>
      <c r="V255" s="15" t="s">
        <v>394</v>
      </c>
      <c r="W255" s="40" t="s">
        <v>442</v>
      </c>
      <c r="X255" s="40" t="s">
        <v>447</v>
      </c>
      <c r="Y255" s="40" t="s">
        <v>596</v>
      </c>
      <c r="Z255" s="55" t="s">
        <v>93</v>
      </c>
      <c r="AA255" s="55" t="s">
        <v>93</v>
      </c>
      <c r="AB255" s="55" t="s">
        <v>93</v>
      </c>
      <c r="AC255" s="51" t="s">
        <v>814</v>
      </c>
      <c r="AD255" s="51" t="s">
        <v>815</v>
      </c>
      <c r="AE255" s="51" t="s">
        <v>816</v>
      </c>
      <c r="AF255" s="51" t="s">
        <v>759</v>
      </c>
      <c r="AG255" s="51" t="s">
        <v>759</v>
      </c>
      <c r="AH255" s="51" t="s">
        <v>759</v>
      </c>
      <c r="AI255" s="50" t="s">
        <v>759</v>
      </c>
      <c r="AJ255" s="50" t="s">
        <v>759</v>
      </c>
      <c r="AK255" s="50" t="s">
        <v>759</v>
      </c>
      <c r="AL255" s="50" t="s">
        <v>969</v>
      </c>
      <c r="AM255" s="50" t="s">
        <v>970</v>
      </c>
      <c r="AN255" s="50" t="s">
        <v>971</v>
      </c>
      <c r="AO255" s="51" t="s">
        <v>759</v>
      </c>
      <c r="AP255" s="51" t="s">
        <v>759</v>
      </c>
      <c r="AQ255" s="51" t="s">
        <v>759</v>
      </c>
      <c r="AR255" s="24" t="s">
        <v>759</v>
      </c>
      <c r="AS255" s="24" t="s">
        <v>759</v>
      </c>
      <c r="AT255" s="24" t="s">
        <v>759</v>
      </c>
      <c r="AU255" s="53" t="s">
        <v>817</v>
      </c>
      <c r="AV255" s="53" t="s">
        <v>818</v>
      </c>
      <c r="AW255" s="53" t="s">
        <v>819</v>
      </c>
      <c r="AX255" s="55" t="s">
        <v>759</v>
      </c>
      <c r="AY255" s="55" t="s">
        <v>759</v>
      </c>
      <c r="AZ255" s="55" t="s">
        <v>759</v>
      </c>
      <c r="BA255" s="55" t="s">
        <v>759</v>
      </c>
      <c r="BB255" s="55" t="s">
        <v>759</v>
      </c>
      <c r="BC255" s="55" t="s">
        <v>759</v>
      </c>
      <c r="BD255" s="55" t="s">
        <v>759</v>
      </c>
      <c r="BE255" s="54" t="str">
        <f>'PTEA 2020-2023'!A16</f>
        <v>2. San Antonio del Tequendama Educado para la gestión del riesgo y resiliente en la adaptación al cambio climático</v>
      </c>
      <c r="BF255" s="54" t="str">
        <f>'PTEA 2020-2023'!B16</f>
        <v>4. Comunidad Sanantoniuna resiliente con medidas de prevención y adaptación a un ambiente cambiante.</v>
      </c>
      <c r="BG255" s="54" t="str">
        <f>'PTEA 2020-2023'!C16</f>
        <v>Implementar como mínimo una (1) jornada anual de limpieza y/o reforestación de fuentes hídricas que puedan presentar riesgo de represamiento, previamente identificadas por el Comité Municipal de gestión del Riesgo de Desastres y comunidad.</v>
      </c>
    </row>
    <row r="256" spans="1:59" customFormat="1" ht="243" customHeight="1" x14ac:dyDescent="0.25">
      <c r="A256" s="12" t="s">
        <v>206</v>
      </c>
      <c r="B256" s="127" t="s">
        <v>93</v>
      </c>
      <c r="C256" s="127" t="s">
        <v>93</v>
      </c>
      <c r="D256" s="127" t="s">
        <v>93</v>
      </c>
      <c r="E256" s="13" t="s">
        <v>218</v>
      </c>
      <c r="F256" s="16" t="s">
        <v>220</v>
      </c>
      <c r="G256" s="25" t="s">
        <v>6</v>
      </c>
      <c r="H256" s="25" t="s">
        <v>7</v>
      </c>
      <c r="I256" s="25" t="s">
        <v>213</v>
      </c>
      <c r="J256" s="25" t="s">
        <v>214</v>
      </c>
      <c r="K256" s="14" t="s">
        <v>106</v>
      </c>
      <c r="L256" s="14" t="s">
        <v>107</v>
      </c>
      <c r="M256" s="14" t="s">
        <v>215</v>
      </c>
      <c r="N256" s="14" t="s">
        <v>93</v>
      </c>
      <c r="O256" s="14" t="s">
        <v>216</v>
      </c>
      <c r="P256" s="17" t="s">
        <v>183</v>
      </c>
      <c r="Q256" s="17" t="s">
        <v>342</v>
      </c>
      <c r="R256" s="17" t="s">
        <v>343</v>
      </c>
      <c r="S256" s="15" t="s">
        <v>18</v>
      </c>
      <c r="T256" s="15" t="s">
        <v>40</v>
      </c>
      <c r="U256" s="15" t="s">
        <v>41</v>
      </c>
      <c r="V256" s="15" t="s">
        <v>394</v>
      </c>
      <c r="W256" s="40" t="s">
        <v>442</v>
      </c>
      <c r="X256" s="40" t="s">
        <v>447</v>
      </c>
      <c r="Y256" s="40" t="s">
        <v>596</v>
      </c>
      <c r="Z256" s="55" t="s">
        <v>93</v>
      </c>
      <c r="AA256" s="55" t="s">
        <v>93</v>
      </c>
      <c r="AB256" s="55" t="s">
        <v>93</v>
      </c>
      <c r="AC256" s="51" t="s">
        <v>759</v>
      </c>
      <c r="AD256" s="51" t="s">
        <v>759</v>
      </c>
      <c r="AE256" s="51" t="s">
        <v>759</v>
      </c>
      <c r="AF256" s="51" t="s">
        <v>759</v>
      </c>
      <c r="AG256" s="51" t="s">
        <v>759</v>
      </c>
      <c r="AH256" s="51" t="s">
        <v>759</v>
      </c>
      <c r="AI256" s="50" t="s">
        <v>759</v>
      </c>
      <c r="AJ256" s="50" t="s">
        <v>759</v>
      </c>
      <c r="AK256" s="50" t="s">
        <v>759</v>
      </c>
      <c r="AL256" s="50" t="s">
        <v>759</v>
      </c>
      <c r="AM256" s="50" t="s">
        <v>759</v>
      </c>
      <c r="AN256" s="50" t="s">
        <v>759</v>
      </c>
      <c r="AO256" s="51" t="s">
        <v>759</v>
      </c>
      <c r="AP256" s="51" t="s">
        <v>759</v>
      </c>
      <c r="AQ256" s="51" t="s">
        <v>759</v>
      </c>
      <c r="AR256" s="24" t="s">
        <v>759</v>
      </c>
      <c r="AS256" s="24" t="s">
        <v>759</v>
      </c>
      <c r="AT256" s="24" t="s">
        <v>759</v>
      </c>
      <c r="AU256" s="53" t="s">
        <v>759</v>
      </c>
      <c r="AV256" s="53" t="s">
        <v>759</v>
      </c>
      <c r="AW256" s="53" t="s">
        <v>759</v>
      </c>
      <c r="AX256" s="55" t="s">
        <v>759</v>
      </c>
      <c r="AY256" s="55" t="s">
        <v>759</v>
      </c>
      <c r="AZ256" s="55" t="s">
        <v>759</v>
      </c>
      <c r="BA256" s="55" t="s">
        <v>759</v>
      </c>
      <c r="BB256" s="55" t="s">
        <v>759</v>
      </c>
      <c r="BC256" s="55" t="s">
        <v>759</v>
      </c>
      <c r="BD256" s="55" t="s">
        <v>759</v>
      </c>
      <c r="BE256" s="54" t="s">
        <v>759</v>
      </c>
      <c r="BF256" s="54" t="s">
        <v>759</v>
      </c>
      <c r="BG256" s="54" t="s">
        <v>759</v>
      </c>
    </row>
    <row r="257" spans="1:59" customFormat="1" ht="347.25" customHeight="1" x14ac:dyDescent="0.25">
      <c r="A257" s="12" t="s">
        <v>206</v>
      </c>
      <c r="B257" s="127" t="s">
        <v>93</v>
      </c>
      <c r="C257" s="127" t="s">
        <v>93</v>
      </c>
      <c r="D257" s="127" t="s">
        <v>93</v>
      </c>
      <c r="E257" s="13" t="s">
        <v>89</v>
      </c>
      <c r="F257" s="16" t="s">
        <v>266</v>
      </c>
      <c r="G257" s="25" t="s">
        <v>6</v>
      </c>
      <c r="H257" s="25" t="s">
        <v>7</v>
      </c>
      <c r="I257" s="25" t="s">
        <v>268</v>
      </c>
      <c r="J257" s="46" t="s">
        <v>267</v>
      </c>
      <c r="K257" s="14" t="s">
        <v>109</v>
      </c>
      <c r="L257" s="14" t="s">
        <v>108</v>
      </c>
      <c r="M257" s="14" t="s">
        <v>293</v>
      </c>
      <c r="N257" s="14" t="s">
        <v>175</v>
      </c>
      <c r="O257" s="14" t="s">
        <v>340</v>
      </c>
      <c r="P257" s="17" t="s">
        <v>180</v>
      </c>
      <c r="Q257" s="17" t="s">
        <v>392</v>
      </c>
      <c r="R257" s="17" t="s">
        <v>249</v>
      </c>
      <c r="S257" s="15" t="s">
        <v>39</v>
      </c>
      <c r="T257" s="15" t="s">
        <v>40</v>
      </c>
      <c r="U257" s="15" t="s">
        <v>42</v>
      </c>
      <c r="V257" s="15" t="s">
        <v>402</v>
      </c>
      <c r="W257" s="40" t="s">
        <v>93</v>
      </c>
      <c r="X257" s="40" t="s">
        <v>93</v>
      </c>
      <c r="Y257" s="40" t="s">
        <v>93</v>
      </c>
      <c r="Z257" s="55" t="s">
        <v>93</v>
      </c>
      <c r="AA257" s="55" t="s">
        <v>93</v>
      </c>
      <c r="AB257" s="55" t="s">
        <v>93</v>
      </c>
      <c r="AC257" s="51" t="s">
        <v>759</v>
      </c>
      <c r="AD257" s="51" t="s">
        <v>759</v>
      </c>
      <c r="AE257" s="51" t="s">
        <v>759</v>
      </c>
      <c r="AF257" s="51" t="s">
        <v>759</v>
      </c>
      <c r="AG257" s="51" t="s">
        <v>759</v>
      </c>
      <c r="AH257" s="51" t="s">
        <v>759</v>
      </c>
      <c r="AI257" s="50" t="s">
        <v>759</v>
      </c>
      <c r="AJ257" s="50" t="s">
        <v>759</v>
      </c>
      <c r="AK257" s="50" t="s">
        <v>759</v>
      </c>
      <c r="AL257" s="50" t="s">
        <v>759</v>
      </c>
      <c r="AM257" s="50" t="s">
        <v>759</v>
      </c>
      <c r="AN257" s="50" t="s">
        <v>759</v>
      </c>
      <c r="AO257" s="51" t="s">
        <v>797</v>
      </c>
      <c r="AP257" s="51" t="s">
        <v>811</v>
      </c>
      <c r="AQ257" s="51" t="s">
        <v>812</v>
      </c>
      <c r="AR257" s="24" t="s">
        <v>800</v>
      </c>
      <c r="AS257" s="24" t="s">
        <v>801</v>
      </c>
      <c r="AT257" s="24" t="s">
        <v>802</v>
      </c>
      <c r="AU257" s="53" t="s">
        <v>803</v>
      </c>
      <c r="AV257" s="53" t="s">
        <v>804</v>
      </c>
      <c r="AW257" s="53" t="s">
        <v>813</v>
      </c>
      <c r="AX257" s="55" t="s">
        <v>759</v>
      </c>
      <c r="AY257" s="55" t="s">
        <v>759</v>
      </c>
      <c r="AZ257" s="55" t="s">
        <v>759</v>
      </c>
      <c r="BA257" s="55" t="s">
        <v>759</v>
      </c>
      <c r="BB257" s="55" t="s">
        <v>759</v>
      </c>
      <c r="BC257" s="55" t="s">
        <v>759</v>
      </c>
      <c r="BD257" s="55" t="s">
        <v>759</v>
      </c>
      <c r="BE257" s="54" t="str">
        <f>'PTEA 2020-2023'!A15</f>
        <v>2. San Antonio del Tequendama Educado para la gestión del riesgo y resiliente en la adaptación al cambio climático</v>
      </c>
      <c r="BF257" s="54" t="str">
        <f>'PTEA 2020-2023'!B15</f>
        <v>3. Comunidad educativa Sanantoniuna, preparada con educación ambiental frente al cambio climático y sus efectos</v>
      </c>
      <c r="BG257" s="54" t="str">
        <f>'PTEA 2020-2023'!C15</f>
        <v>Acompañar e implementar por lo menos dos (2) procesos de formación (simulacro de evacuación)  durante la vigencia del Plan, en estrategias de adaptación al cambio climático y medidas de prevención del riesgo de desastres, con docentes, niños y jóvenes de instituciones educativas.</v>
      </c>
    </row>
    <row r="258" spans="1:59" s="1" customFormat="1" ht="312" customHeight="1" x14ac:dyDescent="0.25">
      <c r="A258" s="12" t="s">
        <v>206</v>
      </c>
      <c r="B258" s="127" t="s">
        <v>93</v>
      </c>
      <c r="C258" s="127" t="s">
        <v>93</v>
      </c>
      <c r="D258" s="127" t="s">
        <v>93</v>
      </c>
      <c r="E258" s="13" t="s">
        <v>89</v>
      </c>
      <c r="F258" s="16" t="s">
        <v>266</v>
      </c>
      <c r="G258" s="25" t="s">
        <v>6</v>
      </c>
      <c r="H258" s="25" t="s">
        <v>7</v>
      </c>
      <c r="I258" s="25" t="s">
        <v>268</v>
      </c>
      <c r="J258" s="46" t="s">
        <v>267</v>
      </c>
      <c r="K258" s="14" t="s">
        <v>109</v>
      </c>
      <c r="L258" s="14" t="s">
        <v>108</v>
      </c>
      <c r="M258" s="14" t="s">
        <v>293</v>
      </c>
      <c r="N258" s="14" t="s">
        <v>175</v>
      </c>
      <c r="O258" s="14" t="s">
        <v>340</v>
      </c>
      <c r="P258" s="17" t="s">
        <v>180</v>
      </c>
      <c r="Q258" s="17" t="s">
        <v>392</v>
      </c>
      <c r="R258" s="17" t="s">
        <v>249</v>
      </c>
      <c r="S258" s="15" t="s">
        <v>52</v>
      </c>
      <c r="T258" s="15" t="s">
        <v>58</v>
      </c>
      <c r="U258" s="15" t="s">
        <v>59</v>
      </c>
      <c r="V258" s="15" t="s">
        <v>250</v>
      </c>
      <c r="W258" s="40" t="s">
        <v>452</v>
      </c>
      <c r="X258" s="40" t="s">
        <v>454</v>
      </c>
      <c r="Y258" s="40" t="s">
        <v>455</v>
      </c>
      <c r="Z258" s="55" t="s">
        <v>868</v>
      </c>
      <c r="AA258" s="55" t="s">
        <v>877</v>
      </c>
      <c r="AB258" s="55" t="s">
        <v>886</v>
      </c>
      <c r="AC258" s="51" t="s">
        <v>759</v>
      </c>
      <c r="AD258" s="51" t="s">
        <v>759</v>
      </c>
      <c r="AE258" s="51" t="s">
        <v>759</v>
      </c>
      <c r="AF258" s="51" t="s">
        <v>759</v>
      </c>
      <c r="AG258" s="51" t="s">
        <v>759</v>
      </c>
      <c r="AH258" s="51" t="s">
        <v>759</v>
      </c>
      <c r="AI258" s="50" t="s">
        <v>794</v>
      </c>
      <c r="AJ258" s="50" t="s">
        <v>795</v>
      </c>
      <c r="AK258" s="50" t="s">
        <v>796</v>
      </c>
      <c r="AL258" s="50" t="s">
        <v>759</v>
      </c>
      <c r="AM258" s="50" t="s">
        <v>759</v>
      </c>
      <c r="AN258" s="50" t="s">
        <v>759</v>
      </c>
      <c r="AO258" s="51" t="s">
        <v>797</v>
      </c>
      <c r="AP258" s="51" t="s">
        <v>798</v>
      </c>
      <c r="AQ258" s="51" t="s">
        <v>799</v>
      </c>
      <c r="AR258" s="24" t="s">
        <v>800</v>
      </c>
      <c r="AS258" s="24" t="s">
        <v>801</v>
      </c>
      <c r="AT258" s="24" t="s">
        <v>802</v>
      </c>
      <c r="AU258" s="53" t="s">
        <v>803</v>
      </c>
      <c r="AV258" s="53" t="s">
        <v>804</v>
      </c>
      <c r="AW258" s="53" t="s">
        <v>805</v>
      </c>
      <c r="AX258" s="55" t="s">
        <v>759</v>
      </c>
      <c r="AY258" s="55" t="s">
        <v>759</v>
      </c>
      <c r="AZ258" s="55" t="s">
        <v>759</v>
      </c>
      <c r="BA258" s="55" t="s">
        <v>759</v>
      </c>
      <c r="BB258" s="55" t="s">
        <v>759</v>
      </c>
      <c r="BC258" s="55" t="s">
        <v>759</v>
      </c>
      <c r="BD258" s="55" t="s">
        <v>759</v>
      </c>
      <c r="BE258" s="54" t="str">
        <f>'PTEA 2020-2023'!A12</f>
        <v>2. San Antonio del Tequendama Educado para la gestión del riesgo y resiliente en la adaptación al cambio climático</v>
      </c>
      <c r="BF258" s="54" t="str">
        <f>'PTEA 2020-2023'!B12</f>
        <v>1. Comunidad Sanantoniuna preparada para prevención del riesgo de desastres</v>
      </c>
      <c r="BG258" s="54" t="str">
        <f>'PTEA 2020-2023'!C12</f>
        <v>Organizar y/o fortalecer como mínimo un (1) comité comunitario de prevención del riesgo en la zona rural y otro en la zona Urbana</v>
      </c>
    </row>
    <row r="259" spans="1:59" s="1" customFormat="1" ht="312" customHeight="1" x14ac:dyDescent="0.25">
      <c r="A259" s="12" t="s">
        <v>206</v>
      </c>
      <c r="B259" s="127" t="s">
        <v>93</v>
      </c>
      <c r="C259" s="127" t="s">
        <v>93</v>
      </c>
      <c r="D259" s="127" t="s">
        <v>93</v>
      </c>
      <c r="E259" s="13" t="s">
        <v>89</v>
      </c>
      <c r="F259" s="16" t="s">
        <v>266</v>
      </c>
      <c r="G259" s="25" t="s">
        <v>6</v>
      </c>
      <c r="H259" s="25" t="s">
        <v>7</v>
      </c>
      <c r="I259" s="25" t="s">
        <v>268</v>
      </c>
      <c r="J259" s="46" t="s">
        <v>267</v>
      </c>
      <c r="K259" s="14" t="s">
        <v>109</v>
      </c>
      <c r="L259" s="14" t="s">
        <v>108</v>
      </c>
      <c r="M259" s="14" t="s">
        <v>293</v>
      </c>
      <c r="N259" s="14" t="s">
        <v>175</v>
      </c>
      <c r="O259" s="14" t="s">
        <v>340</v>
      </c>
      <c r="P259" s="17" t="s">
        <v>180</v>
      </c>
      <c r="Q259" s="17" t="s">
        <v>392</v>
      </c>
      <c r="R259" s="17" t="s">
        <v>249</v>
      </c>
      <c r="S259" s="15" t="s">
        <v>52</v>
      </c>
      <c r="T259" s="15" t="s">
        <v>58</v>
      </c>
      <c r="U259" s="15" t="s">
        <v>59</v>
      </c>
      <c r="V259" s="15" t="s">
        <v>250</v>
      </c>
      <c r="W259" s="40" t="s">
        <v>452</v>
      </c>
      <c r="X259" s="40" t="s">
        <v>454</v>
      </c>
      <c r="Y259" s="40" t="s">
        <v>455</v>
      </c>
      <c r="Z259" s="55" t="s">
        <v>93</v>
      </c>
      <c r="AA259" s="55" t="s">
        <v>93</v>
      </c>
      <c r="AB259" s="55" t="s">
        <v>93</v>
      </c>
      <c r="AC259" s="51" t="s">
        <v>759</v>
      </c>
      <c r="AD259" s="51" t="s">
        <v>759</v>
      </c>
      <c r="AE259" s="51" t="s">
        <v>759</v>
      </c>
      <c r="AF259" s="51" t="s">
        <v>759</v>
      </c>
      <c r="AG259" s="51" t="s">
        <v>759</v>
      </c>
      <c r="AH259" s="51" t="s">
        <v>759</v>
      </c>
      <c r="AI259" s="50" t="s">
        <v>794</v>
      </c>
      <c r="AJ259" s="50" t="s">
        <v>795</v>
      </c>
      <c r="AK259" s="50" t="s">
        <v>796</v>
      </c>
      <c r="AL259" s="50" t="s">
        <v>759</v>
      </c>
      <c r="AM259" s="50" t="s">
        <v>759</v>
      </c>
      <c r="AN259" s="50" t="s">
        <v>759</v>
      </c>
      <c r="AO259" s="51" t="s">
        <v>808</v>
      </c>
      <c r="AP259" s="51" t="s">
        <v>809</v>
      </c>
      <c r="AQ259" s="51" t="s">
        <v>810</v>
      </c>
      <c r="AR259" s="24" t="s">
        <v>800</v>
      </c>
      <c r="AS259" s="24" t="s">
        <v>801</v>
      </c>
      <c r="AT259" s="24" t="s">
        <v>802</v>
      </c>
      <c r="AU259" s="53" t="s">
        <v>803</v>
      </c>
      <c r="AV259" s="53" t="s">
        <v>804</v>
      </c>
      <c r="AW259" s="53" t="s">
        <v>805</v>
      </c>
      <c r="AX259" s="55" t="s">
        <v>759</v>
      </c>
      <c r="AY259" s="55" t="s">
        <v>759</v>
      </c>
      <c r="AZ259" s="55" t="s">
        <v>759</v>
      </c>
      <c r="BA259" s="55" t="s">
        <v>759</v>
      </c>
      <c r="BB259" s="55" t="s">
        <v>759</v>
      </c>
      <c r="BC259" s="55" t="s">
        <v>759</v>
      </c>
      <c r="BD259" s="55" t="s">
        <v>759</v>
      </c>
      <c r="BE259" s="54" t="str">
        <f>'PTEA 2020-2023'!A14</f>
        <v>2. San Antonio del Tequendama Educado para la gestión del riesgo y resiliente en la adaptación al cambio climático</v>
      </c>
      <c r="BF259" s="54" t="str">
        <f>'PTEA 2020-2023'!B14</f>
        <v>2. Comunidad productora Sanantoniuna, preparada con educación ambiental frente al cambio climático y sus efectos</v>
      </c>
      <c r="BG259" s="54"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260" spans="1:59" s="1" customFormat="1" ht="312" customHeight="1" x14ac:dyDescent="0.25">
      <c r="A260" s="12" t="s">
        <v>206</v>
      </c>
      <c r="B260" s="127" t="s">
        <v>93</v>
      </c>
      <c r="C260" s="127" t="s">
        <v>93</v>
      </c>
      <c r="D260" s="127" t="s">
        <v>93</v>
      </c>
      <c r="E260" s="13" t="s">
        <v>89</v>
      </c>
      <c r="F260" s="16" t="s">
        <v>266</v>
      </c>
      <c r="G260" s="25" t="s">
        <v>6</v>
      </c>
      <c r="H260" s="25" t="s">
        <v>7</v>
      </c>
      <c r="I260" s="25" t="s">
        <v>268</v>
      </c>
      <c r="J260" s="46" t="s">
        <v>267</v>
      </c>
      <c r="K260" s="14" t="s">
        <v>109</v>
      </c>
      <c r="L260" s="14" t="s">
        <v>108</v>
      </c>
      <c r="M260" s="14" t="s">
        <v>293</v>
      </c>
      <c r="N260" s="14" t="s">
        <v>175</v>
      </c>
      <c r="O260" s="14" t="s">
        <v>340</v>
      </c>
      <c r="P260" s="17" t="s">
        <v>180</v>
      </c>
      <c r="Q260" s="17" t="s">
        <v>392</v>
      </c>
      <c r="R260" s="17" t="s">
        <v>249</v>
      </c>
      <c r="S260" s="15" t="s">
        <v>52</v>
      </c>
      <c r="T260" s="15" t="s">
        <v>58</v>
      </c>
      <c r="U260" s="15" t="s">
        <v>59</v>
      </c>
      <c r="V260" s="15" t="s">
        <v>250</v>
      </c>
      <c r="W260" s="40" t="s">
        <v>452</v>
      </c>
      <c r="X260" s="40" t="s">
        <v>453</v>
      </c>
      <c r="Y260" s="40" t="s">
        <v>524</v>
      </c>
      <c r="Z260" s="55" t="s">
        <v>868</v>
      </c>
      <c r="AA260" s="55" t="s">
        <v>877</v>
      </c>
      <c r="AB260" s="55" t="s">
        <v>886</v>
      </c>
      <c r="AC260" s="51" t="s">
        <v>759</v>
      </c>
      <c r="AD260" s="51" t="s">
        <v>759</v>
      </c>
      <c r="AE260" s="51" t="s">
        <v>759</v>
      </c>
      <c r="AF260" s="51" t="s">
        <v>759</v>
      </c>
      <c r="AG260" s="51" t="s">
        <v>759</v>
      </c>
      <c r="AH260" s="51" t="s">
        <v>759</v>
      </c>
      <c r="AI260" s="50" t="s">
        <v>794</v>
      </c>
      <c r="AJ260" s="50" t="s">
        <v>795</v>
      </c>
      <c r="AK260" s="50" t="s">
        <v>796</v>
      </c>
      <c r="AL260" s="50" t="s">
        <v>759</v>
      </c>
      <c r="AM260" s="50" t="s">
        <v>759</v>
      </c>
      <c r="AN260" s="50" t="s">
        <v>759</v>
      </c>
      <c r="AO260" s="51" t="s">
        <v>797</v>
      </c>
      <c r="AP260" s="51" t="s">
        <v>806</v>
      </c>
      <c r="AQ260" s="51" t="s">
        <v>807</v>
      </c>
      <c r="AR260" s="24" t="s">
        <v>800</v>
      </c>
      <c r="AS260" s="24" t="s">
        <v>801</v>
      </c>
      <c r="AT260" s="24" t="s">
        <v>802</v>
      </c>
      <c r="AU260" s="53" t="s">
        <v>803</v>
      </c>
      <c r="AV260" s="53" t="s">
        <v>804</v>
      </c>
      <c r="AW260" s="53" t="s">
        <v>805</v>
      </c>
      <c r="AX260" s="55" t="s">
        <v>759</v>
      </c>
      <c r="AY260" s="55" t="s">
        <v>759</v>
      </c>
      <c r="AZ260" s="55" t="s">
        <v>759</v>
      </c>
      <c r="BA260" s="55" t="s">
        <v>759</v>
      </c>
      <c r="BB260" s="55" t="s">
        <v>759</v>
      </c>
      <c r="BC260" s="55" t="s">
        <v>759</v>
      </c>
      <c r="BD260" s="55" t="s">
        <v>759</v>
      </c>
      <c r="BE260" s="54" t="str">
        <f>'PTEA 2020-2023'!A13</f>
        <v>2. San Antonio del Tequendama Educado para la gestión del riesgo y resiliente en la adaptación al cambio climático</v>
      </c>
      <c r="BF260" s="54" t="str">
        <f>'PTEA 2020-2023'!B13</f>
        <v>1. Comunidad Sanantoniuna preparada para prevención del riesgo de desastres</v>
      </c>
      <c r="BG260" s="54"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261" spans="1:59" ht="302.25" customHeight="1" x14ac:dyDescent="0.25">
      <c r="A261" s="12" t="s">
        <v>206</v>
      </c>
      <c r="B261" s="127" t="s">
        <v>93</v>
      </c>
      <c r="C261" s="127" t="s">
        <v>93</v>
      </c>
      <c r="D261" s="127" t="s">
        <v>93</v>
      </c>
      <c r="E261" s="13" t="s">
        <v>89</v>
      </c>
      <c r="F261" s="16" t="s">
        <v>261</v>
      </c>
      <c r="G261" s="25" t="s">
        <v>6</v>
      </c>
      <c r="H261" s="25" t="s">
        <v>7</v>
      </c>
      <c r="I261" s="25" t="s">
        <v>279</v>
      </c>
      <c r="J261" s="44" t="s">
        <v>280</v>
      </c>
      <c r="K261" s="20" t="s">
        <v>227</v>
      </c>
      <c r="L261" s="14" t="s">
        <v>152</v>
      </c>
      <c r="M261" s="14" t="s">
        <v>316</v>
      </c>
      <c r="N261" s="14" t="s">
        <v>93</v>
      </c>
      <c r="O261" s="14" t="s">
        <v>317</v>
      </c>
      <c r="P261" s="17" t="s">
        <v>180</v>
      </c>
      <c r="Q261" s="17" t="s">
        <v>212</v>
      </c>
      <c r="R261" s="17" t="s">
        <v>366</v>
      </c>
      <c r="S261" s="15" t="s">
        <v>39</v>
      </c>
      <c r="T261" s="15" t="s">
        <v>40</v>
      </c>
      <c r="U261" s="15" t="s">
        <v>42</v>
      </c>
      <c r="V261" s="45" t="s">
        <v>404</v>
      </c>
      <c r="W261" s="40" t="s">
        <v>467</v>
      </c>
      <c r="X261" s="40" t="s">
        <v>468</v>
      </c>
      <c r="Y261" s="40" t="s">
        <v>527</v>
      </c>
      <c r="Z261" s="55" t="s">
        <v>855</v>
      </c>
      <c r="AA261" s="55" t="s">
        <v>856</v>
      </c>
      <c r="AB261" s="55" t="s">
        <v>857</v>
      </c>
      <c r="AC261" s="51" t="s">
        <v>759</v>
      </c>
      <c r="AD261" s="51" t="s">
        <v>759</v>
      </c>
      <c r="AE261" s="51" t="s">
        <v>759</v>
      </c>
      <c r="AF261" s="51" t="s">
        <v>759</v>
      </c>
      <c r="AG261" s="51" t="s">
        <v>759</v>
      </c>
      <c r="AH261" s="51" t="s">
        <v>759</v>
      </c>
      <c r="AI261" s="50" t="s">
        <v>760</v>
      </c>
      <c r="AJ261" s="50" t="s">
        <v>761</v>
      </c>
      <c r="AK261" s="50" t="s">
        <v>773</v>
      </c>
      <c r="AL261" s="50" t="s">
        <v>759</v>
      </c>
      <c r="AM261" s="50" t="s">
        <v>759</v>
      </c>
      <c r="AN261" s="50" t="s">
        <v>759</v>
      </c>
      <c r="AO261" s="51" t="s">
        <v>759</v>
      </c>
      <c r="AP261" s="51" t="s">
        <v>759</v>
      </c>
      <c r="AQ261" s="51" t="s">
        <v>759</v>
      </c>
      <c r="AR261" s="24" t="s">
        <v>759</v>
      </c>
      <c r="AS261" s="24" t="s">
        <v>759</v>
      </c>
      <c r="AT261" s="24" t="s">
        <v>759</v>
      </c>
      <c r="AU261" s="53" t="s">
        <v>764</v>
      </c>
      <c r="AV261" s="53" t="s">
        <v>765</v>
      </c>
      <c r="AW261" s="53" t="s">
        <v>774</v>
      </c>
      <c r="AX261" s="55" t="s">
        <v>759</v>
      </c>
      <c r="AY261" s="55" t="s">
        <v>759</v>
      </c>
      <c r="AZ261" s="55" t="s">
        <v>759</v>
      </c>
      <c r="BA261" s="55" t="s">
        <v>759</v>
      </c>
      <c r="BB261" s="55" t="s">
        <v>759</v>
      </c>
      <c r="BC261" s="55" t="s">
        <v>759</v>
      </c>
      <c r="BD261" s="55" t="s">
        <v>759</v>
      </c>
      <c r="BE261" s="54" t="str">
        <f>'PTEA 2020-2023'!A7</f>
        <v xml:space="preserve"> 1. Educación Ambiental para la adopción de la gestión integral de los residuos solidos entre los Sanantoniunos</v>
      </c>
      <c r="BF261" s="54" t="str">
        <f>'PTEA 2020-2023'!B7</f>
        <v>2. Comunidad empoderada en la Gestión Integral de los residuos sólidos aprovechables.</v>
      </c>
      <c r="BG261" s="54" t="str">
        <f>'PTEA 2020-2023'!C7</f>
        <v>Desarrollar por lo menos un (1) taller anual, de aprovechamiento de residuos sólidos para elaborar arte ambiental con la comunidad.</v>
      </c>
    </row>
    <row r="262" spans="1:59" ht="275.25" customHeight="1" x14ac:dyDescent="0.25">
      <c r="A262" s="12" t="s">
        <v>206</v>
      </c>
      <c r="B262" s="127" t="s">
        <v>93</v>
      </c>
      <c r="C262" s="127" t="s">
        <v>93</v>
      </c>
      <c r="D262" s="127" t="s">
        <v>93</v>
      </c>
      <c r="E262" s="13" t="s">
        <v>89</v>
      </c>
      <c r="F262" s="16" t="s">
        <v>261</v>
      </c>
      <c r="G262" s="16" t="s">
        <v>6</v>
      </c>
      <c r="H262" s="16" t="s">
        <v>7</v>
      </c>
      <c r="I262" s="25" t="s">
        <v>279</v>
      </c>
      <c r="J262" s="44" t="s">
        <v>280</v>
      </c>
      <c r="K262" s="14" t="s">
        <v>104</v>
      </c>
      <c r="L262" s="14" t="s">
        <v>105</v>
      </c>
      <c r="M262" s="14" t="s">
        <v>318</v>
      </c>
      <c r="N262" s="14" t="s">
        <v>92</v>
      </c>
      <c r="O262" s="14" t="s">
        <v>291</v>
      </c>
      <c r="P262" s="17" t="s">
        <v>179</v>
      </c>
      <c r="Q262" s="17" t="s">
        <v>369</v>
      </c>
      <c r="R262" s="17" t="s">
        <v>370</v>
      </c>
      <c r="S262" s="15" t="s">
        <v>39</v>
      </c>
      <c r="T262" s="15" t="s">
        <v>40</v>
      </c>
      <c r="U262" s="15" t="s">
        <v>42</v>
      </c>
      <c r="V262" s="15" t="s">
        <v>402</v>
      </c>
      <c r="W262" s="40" t="s">
        <v>93</v>
      </c>
      <c r="X262" s="40" t="s">
        <v>93</v>
      </c>
      <c r="Y262" s="40" t="s">
        <v>93</v>
      </c>
      <c r="Z262" s="55" t="s">
        <v>93</v>
      </c>
      <c r="AA262" s="55" t="s">
        <v>93</v>
      </c>
      <c r="AB262" s="55" t="s">
        <v>93</v>
      </c>
      <c r="AC262" s="51" t="s">
        <v>759</v>
      </c>
      <c r="AD262" s="51" t="s">
        <v>759</v>
      </c>
      <c r="AE262" s="51" t="s">
        <v>759</v>
      </c>
      <c r="AF262" s="51" t="s">
        <v>759</v>
      </c>
      <c r="AG262" s="51" t="s">
        <v>759</v>
      </c>
      <c r="AH262" s="51" t="s">
        <v>759</v>
      </c>
      <c r="AI262" s="50" t="s">
        <v>760</v>
      </c>
      <c r="AJ262" s="50" t="s">
        <v>761</v>
      </c>
      <c r="AK262" s="50" t="s">
        <v>773</v>
      </c>
      <c r="AL262" s="50" t="s">
        <v>759</v>
      </c>
      <c r="AM262" s="50" t="s">
        <v>759</v>
      </c>
      <c r="AN262" s="50" t="s">
        <v>759</v>
      </c>
      <c r="AO262" s="51" t="s">
        <v>759</v>
      </c>
      <c r="AP262" s="51" t="s">
        <v>759</v>
      </c>
      <c r="AQ262" s="51" t="s">
        <v>759</v>
      </c>
      <c r="AR262" s="24" t="s">
        <v>759</v>
      </c>
      <c r="AS262" s="24" t="s">
        <v>759</v>
      </c>
      <c r="AT262" s="24" t="s">
        <v>759</v>
      </c>
      <c r="AU262" s="53" t="s">
        <v>764</v>
      </c>
      <c r="AV262" s="53" t="s">
        <v>765</v>
      </c>
      <c r="AW262" s="53" t="s">
        <v>774</v>
      </c>
      <c r="AX262" s="55" t="s">
        <v>759</v>
      </c>
      <c r="AY262" s="55" t="s">
        <v>759</v>
      </c>
      <c r="AZ262" s="55" t="s">
        <v>759</v>
      </c>
      <c r="BA262" s="55" t="s">
        <v>759</v>
      </c>
      <c r="BB262" s="55" t="s">
        <v>759</v>
      </c>
      <c r="BC262" s="55" t="s">
        <v>759</v>
      </c>
      <c r="BD262" s="55" t="s">
        <v>759</v>
      </c>
      <c r="BE262" s="54" t="str">
        <f>'PTEA 2020-2023'!A7</f>
        <v xml:space="preserve"> 1. Educación Ambiental para la adopción de la gestión integral de los residuos solidos entre los Sanantoniunos</v>
      </c>
      <c r="BF262" s="54" t="str">
        <f>'PTEA 2020-2023'!B7</f>
        <v>2. Comunidad empoderada en la Gestión Integral de los residuos sólidos aprovechables.</v>
      </c>
      <c r="BG262" s="54" t="str">
        <f>'PTEA 2020-2023'!C7</f>
        <v>Desarrollar por lo menos un (1) taller anual, de aprovechamiento de residuos sólidos para elaborar arte ambiental con la comunidad.</v>
      </c>
    </row>
    <row r="263" spans="1:59" ht="275.25" customHeight="1" x14ac:dyDescent="0.25">
      <c r="A263" s="12" t="s">
        <v>206</v>
      </c>
      <c r="B263" s="127" t="s">
        <v>93</v>
      </c>
      <c r="C263" s="127" t="s">
        <v>93</v>
      </c>
      <c r="D263" s="127" t="s">
        <v>93</v>
      </c>
      <c r="E263" s="13" t="s">
        <v>89</v>
      </c>
      <c r="F263" s="16" t="s">
        <v>261</v>
      </c>
      <c r="G263" s="16" t="s">
        <v>6</v>
      </c>
      <c r="H263" s="16" t="s">
        <v>7</v>
      </c>
      <c r="I263" s="25" t="s">
        <v>279</v>
      </c>
      <c r="J263" s="44" t="s">
        <v>280</v>
      </c>
      <c r="K263" s="14" t="s">
        <v>104</v>
      </c>
      <c r="L263" s="14" t="s">
        <v>105</v>
      </c>
      <c r="M263" s="14" t="s">
        <v>318</v>
      </c>
      <c r="N263" s="14" t="s">
        <v>92</v>
      </c>
      <c r="O263" s="14" t="s">
        <v>291</v>
      </c>
      <c r="P263" s="17" t="s">
        <v>179</v>
      </c>
      <c r="Q263" s="17" t="s">
        <v>369</v>
      </c>
      <c r="R263" s="17" t="s">
        <v>370</v>
      </c>
      <c r="S263" s="15" t="s">
        <v>39</v>
      </c>
      <c r="T263" s="15" t="s">
        <v>40</v>
      </c>
      <c r="U263" s="15" t="s">
        <v>42</v>
      </c>
      <c r="V263" s="15" t="s">
        <v>402</v>
      </c>
      <c r="W263" s="40" t="s">
        <v>93</v>
      </c>
      <c r="X263" s="40" t="s">
        <v>93</v>
      </c>
      <c r="Y263" s="40" t="s">
        <v>93</v>
      </c>
      <c r="Z263" s="55" t="s">
        <v>855</v>
      </c>
      <c r="AA263" s="55" t="s">
        <v>856</v>
      </c>
      <c r="AB263" s="55" t="s">
        <v>857</v>
      </c>
      <c r="AC263" s="51" t="s">
        <v>814</v>
      </c>
      <c r="AD263" s="51" t="s">
        <v>815</v>
      </c>
      <c r="AE263" s="51" t="s">
        <v>826</v>
      </c>
      <c r="AF263" s="51" t="s">
        <v>759</v>
      </c>
      <c r="AG263" s="51" t="s">
        <v>759</v>
      </c>
      <c r="AH263" s="51" t="s">
        <v>759</v>
      </c>
      <c r="AI263" s="50" t="s">
        <v>759</v>
      </c>
      <c r="AJ263" s="50" t="s">
        <v>759</v>
      </c>
      <c r="AK263" s="50" t="s">
        <v>759</v>
      </c>
      <c r="AL263" s="50" t="s">
        <v>759</v>
      </c>
      <c r="AM263" s="50" t="s">
        <v>759</v>
      </c>
      <c r="AN263" s="50" t="s">
        <v>759</v>
      </c>
      <c r="AO263" s="51" t="s">
        <v>759</v>
      </c>
      <c r="AP263" s="51" t="s">
        <v>759</v>
      </c>
      <c r="AQ263" s="51" t="s">
        <v>759</v>
      </c>
      <c r="AR263" s="24" t="s">
        <v>759</v>
      </c>
      <c r="AS263" s="24" t="s">
        <v>759</v>
      </c>
      <c r="AT263" s="24" t="s">
        <v>759</v>
      </c>
      <c r="AU263" s="53" t="s">
        <v>775</v>
      </c>
      <c r="AV263" s="53" t="s">
        <v>776</v>
      </c>
      <c r="AW263" s="53" t="s">
        <v>848</v>
      </c>
      <c r="AX263" s="55" t="s">
        <v>759</v>
      </c>
      <c r="AY263" s="55" t="s">
        <v>759</v>
      </c>
      <c r="AZ263" s="55" t="s">
        <v>759</v>
      </c>
      <c r="BA263" s="55" t="s">
        <v>759</v>
      </c>
      <c r="BB263" s="55" t="s">
        <v>759</v>
      </c>
      <c r="BC263" s="55" t="s">
        <v>759</v>
      </c>
      <c r="BD263" s="55" t="s">
        <v>759</v>
      </c>
      <c r="BE263" s="54" t="str">
        <f>'PTEA 2020-2023'!A40</f>
        <v>5. Gestión del conocimiento para la Dinamización Ambiental</v>
      </c>
      <c r="BF263" s="54" t="str">
        <f>'PTEA 2020-2023'!B40</f>
        <v>4. San Antonio del Tequendama conmemora días del Calendario Ambiental</v>
      </c>
      <c r="BG263" s="54" t="str">
        <f>'PTEA 2020-2023'!C40</f>
        <v>Realizar como mínimo tres (3) actos anuales de celebración de días del calendario ambiental.</v>
      </c>
    </row>
    <row r="264" spans="1:59" ht="275.25" customHeight="1" x14ac:dyDescent="0.25">
      <c r="A264" s="12" t="s">
        <v>206</v>
      </c>
      <c r="B264" s="127" t="s">
        <v>93</v>
      </c>
      <c r="C264" s="127" t="s">
        <v>93</v>
      </c>
      <c r="D264" s="127" t="s">
        <v>93</v>
      </c>
      <c r="E264" s="13" t="s">
        <v>89</v>
      </c>
      <c r="F264" s="16" t="s">
        <v>261</v>
      </c>
      <c r="G264" s="16" t="s">
        <v>6</v>
      </c>
      <c r="H264" s="16" t="s">
        <v>7</v>
      </c>
      <c r="I264" s="25" t="s">
        <v>279</v>
      </c>
      <c r="J264" s="44" t="s">
        <v>280</v>
      </c>
      <c r="K264" s="14" t="s">
        <v>104</v>
      </c>
      <c r="L264" s="14" t="s">
        <v>105</v>
      </c>
      <c r="M264" s="14" t="s">
        <v>318</v>
      </c>
      <c r="N264" s="14" t="s">
        <v>92</v>
      </c>
      <c r="O264" s="14" t="s">
        <v>291</v>
      </c>
      <c r="P264" s="17" t="s">
        <v>179</v>
      </c>
      <c r="Q264" s="17" t="s">
        <v>369</v>
      </c>
      <c r="R264" s="17" t="s">
        <v>370</v>
      </c>
      <c r="S264" s="15" t="s">
        <v>39</v>
      </c>
      <c r="T264" s="15" t="s">
        <v>40</v>
      </c>
      <c r="U264" s="15" t="s">
        <v>42</v>
      </c>
      <c r="V264" s="15" t="s">
        <v>402</v>
      </c>
      <c r="W264" s="40" t="s">
        <v>93</v>
      </c>
      <c r="X264" s="40" t="s">
        <v>93</v>
      </c>
      <c r="Y264" s="40" t="s">
        <v>93</v>
      </c>
      <c r="Z264" s="55" t="s">
        <v>93</v>
      </c>
      <c r="AA264" s="55" t="s">
        <v>93</v>
      </c>
      <c r="AB264" s="55" t="s">
        <v>93</v>
      </c>
      <c r="AC264" s="51" t="s">
        <v>759</v>
      </c>
      <c r="AD264" s="51" t="s">
        <v>759</v>
      </c>
      <c r="AE264" s="51" t="s">
        <v>759</v>
      </c>
      <c r="AF264" s="51" t="s">
        <v>759</v>
      </c>
      <c r="AG264" s="51" t="s">
        <v>759</v>
      </c>
      <c r="AH264" s="51" t="s">
        <v>759</v>
      </c>
      <c r="AI264" s="50" t="s">
        <v>759</v>
      </c>
      <c r="AJ264" s="50" t="s">
        <v>759</v>
      </c>
      <c r="AK264" s="50" t="s">
        <v>759</v>
      </c>
      <c r="AL264" s="50" t="s">
        <v>759</v>
      </c>
      <c r="AM264" s="50" t="s">
        <v>759</v>
      </c>
      <c r="AN264" s="50" t="s">
        <v>759</v>
      </c>
      <c r="AO264" s="51" t="s">
        <v>759</v>
      </c>
      <c r="AP264" s="51" t="s">
        <v>759</v>
      </c>
      <c r="AQ264" s="51" t="s">
        <v>759</v>
      </c>
      <c r="AR264" s="24" t="s">
        <v>759</v>
      </c>
      <c r="AS264" s="24" t="s">
        <v>759</v>
      </c>
      <c r="AT264" s="24" t="s">
        <v>759</v>
      </c>
      <c r="AU264" s="53" t="s">
        <v>849</v>
      </c>
      <c r="AV264" s="53" t="s">
        <v>818</v>
      </c>
      <c r="AW264" s="53" t="s">
        <v>850</v>
      </c>
      <c r="AX264" s="55" t="s">
        <v>759</v>
      </c>
      <c r="AY264" s="55" t="s">
        <v>759</v>
      </c>
      <c r="AZ264" s="55" t="s">
        <v>759</v>
      </c>
      <c r="BA264" s="55" t="s">
        <v>759</v>
      </c>
      <c r="BB264" s="55" t="s">
        <v>759</v>
      </c>
      <c r="BC264" s="55" t="s">
        <v>759</v>
      </c>
      <c r="BD264" s="55" t="s">
        <v>759</v>
      </c>
      <c r="BE264" s="54" t="str">
        <f>'PTEA 2020-2023'!A41</f>
        <v>5. Gestión del conocimiento para la Dinamización Ambiental</v>
      </c>
      <c r="BF264" s="54" t="str">
        <f>'PTEA 2020-2023'!B41</f>
        <v>5. Fortalecimiento de los Dinamizadores Ambientales del municipio</v>
      </c>
      <c r="BG264" s="54" t="str">
        <f>'PTEA 2020-2023'!C41</f>
        <v>Fortalecer a los promotores y dinamizadores ambientales del municipio con la implementación de por lo menos una (1) actividad anual de educación ambiental</v>
      </c>
    </row>
    <row r="265" spans="1:59" ht="275.25" customHeight="1" x14ac:dyDescent="0.25">
      <c r="A265" s="12" t="s">
        <v>206</v>
      </c>
      <c r="B265" s="127" t="s">
        <v>93</v>
      </c>
      <c r="C265" s="127" t="s">
        <v>93</v>
      </c>
      <c r="D265" s="127" t="s">
        <v>93</v>
      </c>
      <c r="E265" s="13" t="s">
        <v>89</v>
      </c>
      <c r="F265" s="16" t="s">
        <v>261</v>
      </c>
      <c r="G265" s="16" t="s">
        <v>6</v>
      </c>
      <c r="H265" s="16" t="s">
        <v>7</v>
      </c>
      <c r="I265" s="25" t="s">
        <v>279</v>
      </c>
      <c r="J265" s="44" t="s">
        <v>280</v>
      </c>
      <c r="K265" s="14" t="s">
        <v>104</v>
      </c>
      <c r="L265" s="14" t="s">
        <v>105</v>
      </c>
      <c r="M265" s="14" t="s">
        <v>318</v>
      </c>
      <c r="N265" s="14" t="s">
        <v>92</v>
      </c>
      <c r="O265" s="14" t="s">
        <v>291</v>
      </c>
      <c r="P265" s="17" t="s">
        <v>179</v>
      </c>
      <c r="Q265" s="17" t="s">
        <v>369</v>
      </c>
      <c r="R265" s="17" t="s">
        <v>370</v>
      </c>
      <c r="S265" s="15" t="s">
        <v>39</v>
      </c>
      <c r="T265" s="15" t="s">
        <v>40</v>
      </c>
      <c r="U265" s="15" t="s">
        <v>42</v>
      </c>
      <c r="V265" s="15" t="s">
        <v>402</v>
      </c>
      <c r="W265" s="40" t="s">
        <v>93</v>
      </c>
      <c r="X265" s="40" t="s">
        <v>93</v>
      </c>
      <c r="Y265" s="40" t="s">
        <v>93</v>
      </c>
      <c r="Z265" s="55" t="s">
        <v>93</v>
      </c>
      <c r="AA265" s="55" t="s">
        <v>93</v>
      </c>
      <c r="AB265" s="55" t="s">
        <v>93</v>
      </c>
      <c r="AC265" s="51" t="s">
        <v>759</v>
      </c>
      <c r="AD265" s="51" t="s">
        <v>759</v>
      </c>
      <c r="AE265" s="51" t="s">
        <v>759</v>
      </c>
      <c r="AF265" s="51" t="s">
        <v>759</v>
      </c>
      <c r="AG265" s="51" t="s">
        <v>759</v>
      </c>
      <c r="AH265" s="51" t="s">
        <v>759</v>
      </c>
      <c r="AI265" s="50" t="s">
        <v>759</v>
      </c>
      <c r="AJ265" s="50" t="s">
        <v>759</v>
      </c>
      <c r="AK265" s="50" t="s">
        <v>759</v>
      </c>
      <c r="AL265" s="50" t="s">
        <v>759</v>
      </c>
      <c r="AM265" s="50" t="s">
        <v>759</v>
      </c>
      <c r="AN265" s="50" t="s">
        <v>759</v>
      </c>
      <c r="AO265" s="51" t="s">
        <v>759</v>
      </c>
      <c r="AP265" s="51" t="s">
        <v>759</v>
      </c>
      <c r="AQ265" s="51" t="s">
        <v>759</v>
      </c>
      <c r="AR265" s="24" t="s">
        <v>842</v>
      </c>
      <c r="AS265" s="24" t="s">
        <v>843</v>
      </c>
      <c r="AT265" s="24" t="s">
        <v>852</v>
      </c>
      <c r="AU265" s="53" t="s">
        <v>817</v>
      </c>
      <c r="AV265" s="53" t="s">
        <v>818</v>
      </c>
      <c r="AW265" s="53" t="s">
        <v>851</v>
      </c>
      <c r="AX265" s="55" t="s">
        <v>759</v>
      </c>
      <c r="AY265" s="55" t="s">
        <v>759</v>
      </c>
      <c r="AZ265" s="55" t="s">
        <v>759</v>
      </c>
      <c r="BA265" s="55" t="s">
        <v>759</v>
      </c>
      <c r="BB265" s="55" t="s">
        <v>759</v>
      </c>
      <c r="BC265" s="55" t="s">
        <v>759</v>
      </c>
      <c r="BD265" s="55" t="s">
        <v>759</v>
      </c>
      <c r="BE265" s="54" t="str">
        <f>'PTEA 2020-2023'!A46</f>
        <v>5. Gestión del conocimiento para la Dinamización Ambiental</v>
      </c>
      <c r="BF265" s="54" t="str">
        <f>'PTEA 2020-2023'!B46</f>
        <v>7. Comunicación y Divulgación de experiencias exitosas en educación e innovación ambiental</v>
      </c>
      <c r="BG265" s="54"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266" spans="1:59" customFormat="1" ht="288" customHeight="1" x14ac:dyDescent="0.25">
      <c r="A266" s="12" t="s">
        <v>206</v>
      </c>
      <c r="B266" s="129" t="s">
        <v>1286</v>
      </c>
      <c r="C266" s="129" t="s">
        <v>1287</v>
      </c>
      <c r="D266" s="130" t="s">
        <v>1288</v>
      </c>
      <c r="E266" s="13" t="s">
        <v>236</v>
      </c>
      <c r="F266" s="25" t="s">
        <v>222</v>
      </c>
      <c r="G266" s="25" t="s">
        <v>6</v>
      </c>
      <c r="H266" s="25" t="s">
        <v>8</v>
      </c>
      <c r="I266" s="25" t="s">
        <v>240</v>
      </c>
      <c r="J266" s="25" t="s">
        <v>237</v>
      </c>
      <c r="K266" s="20" t="s">
        <v>227</v>
      </c>
      <c r="L266" s="14" t="s">
        <v>152</v>
      </c>
      <c r="M266" s="14" t="s">
        <v>316</v>
      </c>
      <c r="N266" s="14" t="s">
        <v>93</v>
      </c>
      <c r="O266" s="14" t="s">
        <v>317</v>
      </c>
      <c r="P266" s="17" t="s">
        <v>180</v>
      </c>
      <c r="Q266" s="17" t="s">
        <v>212</v>
      </c>
      <c r="R266" s="17" t="s">
        <v>366</v>
      </c>
      <c r="S266" s="15" t="s">
        <v>39</v>
      </c>
      <c r="T266" s="15" t="s">
        <v>40</v>
      </c>
      <c r="U266" s="15" t="s">
        <v>42</v>
      </c>
      <c r="V266" s="45" t="s">
        <v>404</v>
      </c>
      <c r="W266" s="40" t="s">
        <v>471</v>
      </c>
      <c r="X266" s="40" t="s">
        <v>472</v>
      </c>
      <c r="Y266" s="40" t="s">
        <v>473</v>
      </c>
      <c r="Z266" s="55" t="s">
        <v>868</v>
      </c>
      <c r="AA266" s="55" t="s">
        <v>877</v>
      </c>
      <c r="AB266" s="55" t="s">
        <v>879</v>
      </c>
      <c r="AC266" s="51" t="s">
        <v>759</v>
      </c>
      <c r="AD266" s="51" t="s">
        <v>759</v>
      </c>
      <c r="AE266" s="51" t="s">
        <v>759</v>
      </c>
      <c r="AF266" s="51" t="s">
        <v>759</v>
      </c>
      <c r="AG266" s="51" t="s">
        <v>759</v>
      </c>
      <c r="AH266" s="51" t="s">
        <v>759</v>
      </c>
      <c r="AI266" s="50" t="s">
        <v>759</v>
      </c>
      <c r="AJ266" s="50" t="s">
        <v>759</v>
      </c>
      <c r="AK266" s="50" t="s">
        <v>759</v>
      </c>
      <c r="AL266" s="50" t="s">
        <v>759</v>
      </c>
      <c r="AM266" s="50" t="s">
        <v>759</v>
      </c>
      <c r="AN266" s="50" t="s">
        <v>759</v>
      </c>
      <c r="AO266" s="51" t="s">
        <v>759</v>
      </c>
      <c r="AP266" s="51" t="s">
        <v>759</v>
      </c>
      <c r="AQ266" s="51" t="s">
        <v>759</v>
      </c>
      <c r="AR266" s="24" t="s">
        <v>759</v>
      </c>
      <c r="AS266" s="24" t="s">
        <v>759</v>
      </c>
      <c r="AT266" s="24" t="s">
        <v>759</v>
      </c>
      <c r="AU266" s="53" t="s">
        <v>759</v>
      </c>
      <c r="AV266" s="53" t="s">
        <v>759</v>
      </c>
      <c r="AW266" s="53" t="s">
        <v>759</v>
      </c>
      <c r="AX266" s="55" t="s">
        <v>759</v>
      </c>
      <c r="AY266" s="55" t="s">
        <v>759</v>
      </c>
      <c r="AZ266" s="55" t="s">
        <v>759</v>
      </c>
      <c r="BA266" s="55" t="s">
        <v>759</v>
      </c>
      <c r="BB266" s="55" t="s">
        <v>759</v>
      </c>
      <c r="BC266" s="55" t="s">
        <v>759</v>
      </c>
      <c r="BD266" s="55" t="s">
        <v>759</v>
      </c>
      <c r="BE266" s="54" t="str">
        <f>'PTEA 2020-2023'!A39</f>
        <v>5. Gestión del conocimiento para la Dinamización Ambiental</v>
      </c>
      <c r="BF266" s="54" t="str">
        <f>'PTEA 2020-2023'!B39</f>
        <v>3. Comunidad Sanantoniuna promoviendo el Turismo Ambiental</v>
      </c>
      <c r="BG266" s="54" t="str">
        <f>'PTEA 2020-2023'!C39</f>
        <v>Realizar  por lo menos un  (1) recorrido anual de caminos reales del municipio</v>
      </c>
    </row>
    <row r="267" spans="1:59" customFormat="1" ht="243" customHeight="1" x14ac:dyDescent="0.25">
      <c r="A267" s="12" t="s">
        <v>206</v>
      </c>
      <c r="B267" s="129" t="s">
        <v>1286</v>
      </c>
      <c r="C267" s="129" t="s">
        <v>1287</v>
      </c>
      <c r="D267" s="130" t="s">
        <v>1288</v>
      </c>
      <c r="E267" s="13" t="s">
        <v>236</v>
      </c>
      <c r="F267" s="25" t="s">
        <v>222</v>
      </c>
      <c r="G267" s="25" t="s">
        <v>6</v>
      </c>
      <c r="H267" s="25" t="s">
        <v>8</v>
      </c>
      <c r="I267" s="25" t="s">
        <v>240</v>
      </c>
      <c r="J267" s="25" t="s">
        <v>237</v>
      </c>
      <c r="K267" s="20" t="s">
        <v>227</v>
      </c>
      <c r="L267" s="14" t="s">
        <v>152</v>
      </c>
      <c r="M267" s="14" t="s">
        <v>316</v>
      </c>
      <c r="N267" s="14" t="s">
        <v>93</v>
      </c>
      <c r="O267" s="14" t="s">
        <v>317</v>
      </c>
      <c r="P267" s="17" t="s">
        <v>180</v>
      </c>
      <c r="Q267" s="17" t="s">
        <v>212</v>
      </c>
      <c r="R267" s="17" t="s">
        <v>366</v>
      </c>
      <c r="S267" s="15" t="s">
        <v>39</v>
      </c>
      <c r="T267" s="15" t="s">
        <v>40</v>
      </c>
      <c r="U267" s="15" t="s">
        <v>42</v>
      </c>
      <c r="V267" s="45" t="s">
        <v>404</v>
      </c>
      <c r="W267" s="40" t="s">
        <v>467</v>
      </c>
      <c r="X267" s="40" t="s">
        <v>468</v>
      </c>
      <c r="Y267" s="40" t="s">
        <v>527</v>
      </c>
      <c r="Z267" s="55" t="s">
        <v>868</v>
      </c>
      <c r="AA267" s="55" t="s">
        <v>877</v>
      </c>
      <c r="AB267" s="55" t="s">
        <v>879</v>
      </c>
      <c r="AC267" s="51" t="s">
        <v>814</v>
      </c>
      <c r="AD267" s="51" t="s">
        <v>846</v>
      </c>
      <c r="AE267" s="51" t="s">
        <v>847</v>
      </c>
      <c r="AF267" s="51" t="s">
        <v>759</v>
      </c>
      <c r="AG267" s="51" t="s">
        <v>759</v>
      </c>
      <c r="AH267" s="51" t="s">
        <v>759</v>
      </c>
      <c r="AI267" s="50" t="s">
        <v>759</v>
      </c>
      <c r="AJ267" s="50" t="s">
        <v>759</v>
      </c>
      <c r="AK267" s="50" t="s">
        <v>759</v>
      </c>
      <c r="AL267" s="50" t="s">
        <v>759</v>
      </c>
      <c r="AM267" s="50" t="s">
        <v>759</v>
      </c>
      <c r="AN267" s="50" t="s">
        <v>759</v>
      </c>
      <c r="AO267" s="51" t="s">
        <v>759</v>
      </c>
      <c r="AP267" s="51" t="s">
        <v>759</v>
      </c>
      <c r="AQ267" s="51" t="s">
        <v>759</v>
      </c>
      <c r="AR267" s="24" t="s">
        <v>759</v>
      </c>
      <c r="AS267" s="24" t="s">
        <v>759</v>
      </c>
      <c r="AT267" s="24" t="s">
        <v>759</v>
      </c>
      <c r="AU267" s="53" t="s">
        <v>759</v>
      </c>
      <c r="AV267" s="53" t="s">
        <v>759</v>
      </c>
      <c r="AW267" s="53" t="s">
        <v>759</v>
      </c>
      <c r="AX267" s="55" t="s">
        <v>759</v>
      </c>
      <c r="AY267" s="55" t="s">
        <v>759</v>
      </c>
      <c r="AZ267" s="55" t="s">
        <v>759</v>
      </c>
      <c r="BA267" s="55" t="s">
        <v>759</v>
      </c>
      <c r="BB267" s="55" t="s">
        <v>759</v>
      </c>
      <c r="BC267" s="55" t="s">
        <v>759</v>
      </c>
      <c r="BD267" s="55" t="s">
        <v>759</v>
      </c>
      <c r="BE267" s="54" t="str">
        <f>'PTEA 2020-2023'!A37</f>
        <v>5. Gestión del conocimiento para la Dinamización Ambiental</v>
      </c>
      <c r="BF267" s="54" t="str">
        <f>'PTEA 2020-2023'!B37</f>
        <v>3. Comunidad Sanantoniuna promoviendo el Turismo Ambiental</v>
      </c>
      <c r="BG267" s="54" t="str">
        <f>'PTEA 2020-2023'!C37</f>
        <v>Realizar como mínimo dos (2) recorridos de reconocimiento e identificación de senderos o rutas ecológicas del municipio.</v>
      </c>
    </row>
    <row r="268" spans="1:59" customFormat="1" ht="307.5" customHeight="1" x14ac:dyDescent="0.25">
      <c r="A268" s="12" t="s">
        <v>206</v>
      </c>
      <c r="B268" s="129" t="s">
        <v>1286</v>
      </c>
      <c r="C268" s="129" t="s">
        <v>1287</v>
      </c>
      <c r="D268" s="130" t="s">
        <v>1288</v>
      </c>
      <c r="E268" s="13" t="s">
        <v>236</v>
      </c>
      <c r="F268" s="25" t="s">
        <v>222</v>
      </c>
      <c r="G268" s="25" t="s">
        <v>6</v>
      </c>
      <c r="H268" s="25" t="s">
        <v>8</v>
      </c>
      <c r="I268" s="25" t="s">
        <v>240</v>
      </c>
      <c r="J268" s="25" t="s">
        <v>237</v>
      </c>
      <c r="K268" s="20" t="s">
        <v>227</v>
      </c>
      <c r="L268" s="14" t="s">
        <v>152</v>
      </c>
      <c r="M268" s="14" t="s">
        <v>316</v>
      </c>
      <c r="N268" s="14" t="s">
        <v>93</v>
      </c>
      <c r="O268" s="14" t="s">
        <v>317</v>
      </c>
      <c r="P268" s="17" t="s">
        <v>180</v>
      </c>
      <c r="Q268" s="17" t="s">
        <v>212</v>
      </c>
      <c r="R268" s="17" t="s">
        <v>366</v>
      </c>
      <c r="S268" s="15" t="s">
        <v>39</v>
      </c>
      <c r="T268" s="15" t="s">
        <v>40</v>
      </c>
      <c r="U268" s="15" t="s">
        <v>42</v>
      </c>
      <c r="V268" s="45" t="s">
        <v>404</v>
      </c>
      <c r="W268" s="40" t="s">
        <v>467</v>
      </c>
      <c r="X268" s="40" t="s">
        <v>468</v>
      </c>
      <c r="Y268" s="40" t="s">
        <v>527</v>
      </c>
      <c r="Z268" s="55" t="s">
        <v>887</v>
      </c>
      <c r="AA268" s="55" t="s">
        <v>890</v>
      </c>
      <c r="AB268" s="55" t="s">
        <v>891</v>
      </c>
      <c r="AC268" s="51" t="s">
        <v>814</v>
      </c>
      <c r="AD268" s="51" t="s">
        <v>846</v>
      </c>
      <c r="AE268" s="51" t="s">
        <v>847</v>
      </c>
      <c r="AF268" s="51" t="s">
        <v>759</v>
      </c>
      <c r="AG268" s="51" t="s">
        <v>759</v>
      </c>
      <c r="AH268" s="51" t="s">
        <v>759</v>
      </c>
      <c r="AI268" s="50" t="s">
        <v>759</v>
      </c>
      <c r="AJ268" s="50" t="s">
        <v>759</v>
      </c>
      <c r="AK268" s="50" t="s">
        <v>759</v>
      </c>
      <c r="AL268" s="50" t="s">
        <v>759</v>
      </c>
      <c r="AM268" s="50" t="s">
        <v>759</v>
      </c>
      <c r="AN268" s="50" t="s">
        <v>759</v>
      </c>
      <c r="AO268" s="51" t="s">
        <v>759</v>
      </c>
      <c r="AP268" s="51" t="s">
        <v>759</v>
      </c>
      <c r="AQ268" s="51" t="s">
        <v>759</v>
      </c>
      <c r="AR268" s="24" t="s">
        <v>759</v>
      </c>
      <c r="AS268" s="24" t="s">
        <v>759</v>
      </c>
      <c r="AT268" s="24" t="s">
        <v>759</v>
      </c>
      <c r="AU268" s="53" t="s">
        <v>759</v>
      </c>
      <c r="AV268" s="53" t="s">
        <v>759</v>
      </c>
      <c r="AW268" s="53" t="s">
        <v>759</v>
      </c>
      <c r="AX268" s="55" t="s">
        <v>759</v>
      </c>
      <c r="AY268" s="55" t="s">
        <v>759</v>
      </c>
      <c r="AZ268" s="55" t="s">
        <v>759</v>
      </c>
      <c r="BA268" s="55" t="s">
        <v>759</v>
      </c>
      <c r="BB268" s="55" t="s">
        <v>759</v>
      </c>
      <c r="BC268" s="55" t="s">
        <v>759</v>
      </c>
      <c r="BD268" s="55" t="s">
        <v>759</v>
      </c>
      <c r="BE268" s="54" t="str">
        <f>'PTEA 2020-2023'!A38</f>
        <v>5. Gestión del conocimiento para la Dinamización Ambiental</v>
      </c>
      <c r="BF268" s="54" t="str">
        <f>'PTEA 2020-2023'!B38</f>
        <v>3. Comunidad Sanantoniuna promoviendo el Turismo Ambiental</v>
      </c>
      <c r="BG268" s="54" t="str">
        <f>'PTEA 2020-2023'!C38</f>
        <v xml:space="preserve">Realizar como mínimo una (1) jornada de capacitación y sensibilización anual en prácticas de Turismo sostenible. </v>
      </c>
    </row>
    <row r="269" spans="1:59" customFormat="1" ht="312.75" customHeight="1" x14ac:dyDescent="0.25">
      <c r="A269" s="12" t="s">
        <v>206</v>
      </c>
      <c r="B269" s="129" t="s">
        <v>1286</v>
      </c>
      <c r="C269" s="129" t="s">
        <v>1287</v>
      </c>
      <c r="D269" s="130" t="s">
        <v>1288</v>
      </c>
      <c r="E269" s="13" t="s">
        <v>236</v>
      </c>
      <c r="F269" s="25" t="s">
        <v>222</v>
      </c>
      <c r="G269" s="25" t="s">
        <v>6</v>
      </c>
      <c r="H269" s="25" t="s">
        <v>8</v>
      </c>
      <c r="I269" s="25" t="s">
        <v>240</v>
      </c>
      <c r="J269" s="25" t="s">
        <v>32</v>
      </c>
      <c r="K269" s="14" t="s">
        <v>106</v>
      </c>
      <c r="L269" s="14" t="s">
        <v>170</v>
      </c>
      <c r="M269" s="14" t="s">
        <v>332</v>
      </c>
      <c r="N269" s="14" t="s">
        <v>92</v>
      </c>
      <c r="O269" s="14" t="s">
        <v>333</v>
      </c>
      <c r="P269" s="17" t="s">
        <v>238</v>
      </c>
      <c r="Q269" s="17" t="s">
        <v>384</v>
      </c>
      <c r="R269" s="17" t="s">
        <v>385</v>
      </c>
      <c r="S269" s="15" t="s">
        <v>69</v>
      </c>
      <c r="T269" s="15" t="s">
        <v>70</v>
      </c>
      <c r="U269" s="15" t="s">
        <v>74</v>
      </c>
      <c r="V269" s="15" t="s">
        <v>407</v>
      </c>
      <c r="W269" s="40" t="s">
        <v>471</v>
      </c>
      <c r="X269" s="40" t="s">
        <v>472</v>
      </c>
      <c r="Y269" s="40" t="s">
        <v>475</v>
      </c>
      <c r="Z269" s="55" t="s">
        <v>855</v>
      </c>
      <c r="AA269" s="55" t="s">
        <v>858</v>
      </c>
      <c r="AB269" s="55" t="s">
        <v>859</v>
      </c>
      <c r="AC269" s="51" t="s">
        <v>759</v>
      </c>
      <c r="AD269" s="51" t="s">
        <v>759</v>
      </c>
      <c r="AE269" s="51" t="s">
        <v>759</v>
      </c>
      <c r="AF269" s="51" t="s">
        <v>759</v>
      </c>
      <c r="AG269" s="51" t="s">
        <v>759</v>
      </c>
      <c r="AH269" s="51" t="s">
        <v>759</v>
      </c>
      <c r="AI269" s="50" t="s">
        <v>759</v>
      </c>
      <c r="AJ269" s="50" t="s">
        <v>759</v>
      </c>
      <c r="AK269" s="50" t="s">
        <v>759</v>
      </c>
      <c r="AL269" s="50" t="s">
        <v>759</v>
      </c>
      <c r="AM269" s="50" t="s">
        <v>759</v>
      </c>
      <c r="AN269" s="50" t="s">
        <v>759</v>
      </c>
      <c r="AO269" s="51" t="s">
        <v>759</v>
      </c>
      <c r="AP269" s="51" t="s">
        <v>759</v>
      </c>
      <c r="AQ269" s="51" t="s">
        <v>759</v>
      </c>
      <c r="AR269" s="24" t="s">
        <v>780</v>
      </c>
      <c r="AS269" s="24" t="s">
        <v>830</v>
      </c>
      <c r="AT269" s="24" t="s">
        <v>853</v>
      </c>
      <c r="AU269" s="53" t="s">
        <v>759</v>
      </c>
      <c r="AV269" s="53" t="s">
        <v>759</v>
      </c>
      <c r="AW269" s="53" t="s">
        <v>759</v>
      </c>
      <c r="AX269" s="55" t="s">
        <v>759</v>
      </c>
      <c r="AY269" s="55" t="s">
        <v>759</v>
      </c>
      <c r="AZ269" s="55" t="s">
        <v>759</v>
      </c>
      <c r="BA269" s="55" t="s">
        <v>759</v>
      </c>
      <c r="BB269" s="55" t="s">
        <v>759</v>
      </c>
      <c r="BC269" s="55" t="s">
        <v>759</v>
      </c>
      <c r="BD269" s="55" t="s">
        <v>759</v>
      </c>
      <c r="BE269" s="54" t="str">
        <f>'PTEA 2020-2023'!A47</f>
        <v>5. Gestión del conocimiento para la Dinamización Ambiental</v>
      </c>
      <c r="BF269" s="54" t="str">
        <f>'PTEA 2020-2023'!B47</f>
        <v>8. Gobernanza corredor Ecológico, difusión y apropiación</v>
      </c>
      <c r="BG269" s="54" t="str">
        <f>'PTEA 2020-2023'!C47</f>
        <v>Capacitar y/o sensibilizar a por lo menos (100) actores sociales de las unidades territoriales para que reconozcan la importancia del corredor ecológico y sus áreas protegidas.</v>
      </c>
    </row>
    <row r="270" spans="1:59" s="1" customFormat="1" ht="409.5" customHeight="1" x14ac:dyDescent="0.25">
      <c r="A270" s="12" t="s">
        <v>206</v>
      </c>
      <c r="B270" s="127" t="s">
        <v>93</v>
      </c>
      <c r="C270" s="127" t="s">
        <v>93</v>
      </c>
      <c r="D270" s="127" t="s">
        <v>93</v>
      </c>
      <c r="E270" s="13" t="s">
        <v>226</v>
      </c>
      <c r="F270" s="16" t="s">
        <v>222</v>
      </c>
      <c r="G270" s="16" t="s">
        <v>6</v>
      </c>
      <c r="H270" s="16" t="s">
        <v>8</v>
      </c>
      <c r="I270" s="16" t="s">
        <v>260</v>
      </c>
      <c r="J270" s="16" t="s">
        <v>259</v>
      </c>
      <c r="K270" s="14" t="s">
        <v>159</v>
      </c>
      <c r="L270" s="14" t="s">
        <v>134</v>
      </c>
      <c r="M270" s="14" t="s">
        <v>319</v>
      </c>
      <c r="N270" s="14" t="s">
        <v>160</v>
      </c>
      <c r="O270" s="14" t="s">
        <v>256</v>
      </c>
      <c r="P270" s="17" t="s">
        <v>183</v>
      </c>
      <c r="Q270" s="17" t="s">
        <v>342</v>
      </c>
      <c r="R270" s="17" t="s">
        <v>371</v>
      </c>
      <c r="S270" s="15" t="s">
        <v>52</v>
      </c>
      <c r="T270" s="15" t="s">
        <v>53</v>
      </c>
      <c r="U270" s="15" t="s">
        <v>54</v>
      </c>
      <c r="V270" s="15" t="s">
        <v>399</v>
      </c>
      <c r="W270" s="40" t="s">
        <v>467</v>
      </c>
      <c r="X270" s="40" t="s">
        <v>494</v>
      </c>
      <c r="Y270" s="40" t="s">
        <v>495</v>
      </c>
      <c r="Z270" s="55" t="s">
        <v>868</v>
      </c>
      <c r="AA270" s="55" t="s">
        <v>877</v>
      </c>
      <c r="AB270" s="55" t="s">
        <v>882</v>
      </c>
      <c r="AC270" s="51" t="s">
        <v>814</v>
      </c>
      <c r="AD270" s="51" t="s">
        <v>815</v>
      </c>
      <c r="AE270" s="51" t="s">
        <v>816</v>
      </c>
      <c r="AF270" s="51" t="s">
        <v>759</v>
      </c>
      <c r="AG270" s="51" t="s">
        <v>759</v>
      </c>
      <c r="AH270" s="51" t="s">
        <v>759</v>
      </c>
      <c r="AI270" s="50" t="s">
        <v>759</v>
      </c>
      <c r="AJ270" s="50" t="s">
        <v>759</v>
      </c>
      <c r="AK270" s="50" t="s">
        <v>759</v>
      </c>
      <c r="AL270" s="50" t="s">
        <v>759</v>
      </c>
      <c r="AM270" s="50" t="s">
        <v>759</v>
      </c>
      <c r="AN270" s="50" t="s">
        <v>759</v>
      </c>
      <c r="AO270" s="51" t="s">
        <v>759</v>
      </c>
      <c r="AP270" s="51" t="s">
        <v>759</v>
      </c>
      <c r="AQ270" s="51" t="s">
        <v>759</v>
      </c>
      <c r="AR270" s="24" t="s">
        <v>835</v>
      </c>
      <c r="AS270" s="24" t="s">
        <v>836</v>
      </c>
      <c r="AT270" s="24" t="s">
        <v>837</v>
      </c>
      <c r="AU270" s="53" t="s">
        <v>817</v>
      </c>
      <c r="AV270" s="53" t="s">
        <v>818</v>
      </c>
      <c r="AW270" s="53" t="s">
        <v>831</v>
      </c>
      <c r="AX270" s="55" t="s">
        <v>759</v>
      </c>
      <c r="AY270" s="55" t="s">
        <v>759</v>
      </c>
      <c r="AZ270" s="55" t="s">
        <v>759</v>
      </c>
      <c r="BA270" s="55" t="s">
        <v>759</v>
      </c>
      <c r="BB270" s="55" t="s">
        <v>759</v>
      </c>
      <c r="BC270" s="55" t="s">
        <v>759</v>
      </c>
      <c r="BD270" s="55" t="s">
        <v>759</v>
      </c>
      <c r="BE270" s="54" t="str">
        <f>'PTEA 2020-2023'!A22</f>
        <v>3. San Antonio del Tequendama Educado para la protección y conservación del recurso hídrico</v>
      </c>
      <c r="BF270" s="54" t="str">
        <f>'PTEA 2020-2023'!B22</f>
        <v>2. Comunidad Sanantoniuna empoderada en el cuidado y la preservación del recurso hídrico.</v>
      </c>
      <c r="BG270" s="54" t="str">
        <f>'PTEA 2020-2023'!C22</f>
        <v>Realizar por lo menos dos (2) jornadas de reforestación anual con especies nativas en áreas de importancia hídrica.</v>
      </c>
    </row>
    <row r="271" spans="1:59" customFormat="1" ht="321.75" customHeight="1" x14ac:dyDescent="0.25">
      <c r="A271" s="12" t="s">
        <v>206</v>
      </c>
      <c r="B271" s="127" t="s">
        <v>93</v>
      </c>
      <c r="C271" s="127" t="s">
        <v>93</v>
      </c>
      <c r="D271" s="127" t="s">
        <v>93</v>
      </c>
      <c r="E271" s="13" t="s">
        <v>226</v>
      </c>
      <c r="F271" s="16" t="s">
        <v>222</v>
      </c>
      <c r="G271" s="16" t="s">
        <v>6</v>
      </c>
      <c r="H271" s="16" t="s">
        <v>8</v>
      </c>
      <c r="I271" s="16" t="s">
        <v>260</v>
      </c>
      <c r="J271" s="16" t="s">
        <v>259</v>
      </c>
      <c r="K271" s="14" t="s">
        <v>159</v>
      </c>
      <c r="L271" s="14" t="s">
        <v>134</v>
      </c>
      <c r="M271" s="14" t="s">
        <v>319</v>
      </c>
      <c r="N271" s="14" t="s">
        <v>160</v>
      </c>
      <c r="O271" s="14" t="s">
        <v>256</v>
      </c>
      <c r="P271" s="17" t="s">
        <v>183</v>
      </c>
      <c r="Q271" s="17" t="s">
        <v>342</v>
      </c>
      <c r="R271" s="17" t="s">
        <v>371</v>
      </c>
      <c r="S271" s="15" t="s">
        <v>52</v>
      </c>
      <c r="T271" s="15" t="s">
        <v>53</v>
      </c>
      <c r="U271" s="15" t="s">
        <v>54</v>
      </c>
      <c r="V271" s="15" t="s">
        <v>399</v>
      </c>
      <c r="W271" s="40" t="s">
        <v>507</v>
      </c>
      <c r="X271" s="40" t="s">
        <v>508</v>
      </c>
      <c r="Y271" s="40" t="s">
        <v>516</v>
      </c>
      <c r="Z271" s="55" t="s">
        <v>93</v>
      </c>
      <c r="AA271" s="55" t="s">
        <v>93</v>
      </c>
      <c r="AB271" s="55" t="s">
        <v>93</v>
      </c>
      <c r="AC271" s="51" t="s">
        <v>759</v>
      </c>
      <c r="AD271" s="51" t="s">
        <v>759</v>
      </c>
      <c r="AE271" s="51" t="s">
        <v>759</v>
      </c>
      <c r="AF271" s="51" t="s">
        <v>759</v>
      </c>
      <c r="AG271" s="51" t="s">
        <v>759</v>
      </c>
      <c r="AH271" s="51" t="s">
        <v>759</v>
      </c>
      <c r="AI271" s="50" t="s">
        <v>759</v>
      </c>
      <c r="AJ271" s="50" t="s">
        <v>759</v>
      </c>
      <c r="AK271" s="50" t="s">
        <v>759</v>
      </c>
      <c r="AL271" s="50" t="s">
        <v>759</v>
      </c>
      <c r="AM271" s="50" t="s">
        <v>759</v>
      </c>
      <c r="AN271" s="50" t="s">
        <v>759</v>
      </c>
      <c r="AO271" s="51" t="s">
        <v>759</v>
      </c>
      <c r="AP271" s="51" t="s">
        <v>759</v>
      </c>
      <c r="AQ271" s="51" t="s">
        <v>759</v>
      </c>
      <c r="AR271" s="24" t="s">
        <v>780</v>
      </c>
      <c r="AS271" s="24" t="s">
        <v>830</v>
      </c>
      <c r="AT271" s="24" t="s">
        <v>853</v>
      </c>
      <c r="AU271" s="53" t="s">
        <v>759</v>
      </c>
      <c r="AV271" s="53" t="s">
        <v>759</v>
      </c>
      <c r="AW271" s="53" t="s">
        <v>759</v>
      </c>
      <c r="AX271" s="55" t="s">
        <v>759</v>
      </c>
      <c r="AY271" s="55" t="s">
        <v>759</v>
      </c>
      <c r="AZ271" s="55" t="s">
        <v>759</v>
      </c>
      <c r="BA271" s="55" t="s">
        <v>759</v>
      </c>
      <c r="BB271" s="55" t="s">
        <v>759</v>
      </c>
      <c r="BC271" s="55" t="s">
        <v>759</v>
      </c>
      <c r="BD271" s="55" t="s">
        <v>759</v>
      </c>
      <c r="BE271" s="54" t="str">
        <f>'PTEA 2020-2023'!A47</f>
        <v>5. Gestión del conocimiento para la Dinamización Ambiental</v>
      </c>
      <c r="BF271" s="54" t="str">
        <f>'PTEA 2020-2023'!B47</f>
        <v>8. Gobernanza corredor Ecológico, difusión y apropiación</v>
      </c>
      <c r="BG271" s="54" t="str">
        <f>'PTEA 2020-2023'!C47</f>
        <v>Capacitar y/o sensibilizar a por lo menos (100) actores sociales de las unidades territoriales para que reconozcan la importancia del corredor ecológico y sus áreas protegidas.</v>
      </c>
    </row>
    <row r="272" spans="1:59" s="1" customFormat="1" ht="299.25" customHeight="1" x14ac:dyDescent="0.25">
      <c r="A272" s="12" t="s">
        <v>206</v>
      </c>
      <c r="B272" s="127" t="s">
        <v>1276</v>
      </c>
      <c r="C272" s="127" t="s">
        <v>1273</v>
      </c>
      <c r="D272" s="128" t="s">
        <v>1277</v>
      </c>
      <c r="E272" s="13" t="s">
        <v>226</v>
      </c>
      <c r="F272" s="16" t="s">
        <v>222</v>
      </c>
      <c r="G272" s="16" t="s">
        <v>6</v>
      </c>
      <c r="H272" s="16" t="s">
        <v>8</v>
      </c>
      <c r="I272" s="16" t="s">
        <v>270</v>
      </c>
      <c r="J272" s="16" t="s">
        <v>33</v>
      </c>
      <c r="K272" s="14" t="s">
        <v>133</v>
      </c>
      <c r="L272" s="14" t="s">
        <v>146</v>
      </c>
      <c r="M272" s="14" t="s">
        <v>147</v>
      </c>
      <c r="N272" s="14" t="s">
        <v>149</v>
      </c>
      <c r="O272" s="14" t="s">
        <v>148</v>
      </c>
      <c r="P272" s="17" t="s">
        <v>185</v>
      </c>
      <c r="Q272" s="17" t="s">
        <v>184</v>
      </c>
      <c r="R272" s="17" t="s">
        <v>438</v>
      </c>
      <c r="S272" s="15" t="s">
        <v>52</v>
      </c>
      <c r="T272" s="15" t="s">
        <v>53</v>
      </c>
      <c r="U272" s="15" t="s">
        <v>54</v>
      </c>
      <c r="V272" s="15" t="s">
        <v>56</v>
      </c>
      <c r="W272" s="40" t="s">
        <v>467</v>
      </c>
      <c r="X272" s="40" t="s">
        <v>494</v>
      </c>
      <c r="Y272" s="40" t="s">
        <v>495</v>
      </c>
      <c r="Z272" s="55" t="s">
        <v>860</v>
      </c>
      <c r="AA272" s="55" t="s">
        <v>861</v>
      </c>
      <c r="AB272" s="55" t="s">
        <v>865</v>
      </c>
      <c r="AC272" s="51" t="s">
        <v>814</v>
      </c>
      <c r="AD272" s="51" t="s">
        <v>815</v>
      </c>
      <c r="AE272" s="51" t="s">
        <v>823</v>
      </c>
      <c r="AF272" s="51" t="s">
        <v>759</v>
      </c>
      <c r="AG272" s="51" t="s">
        <v>759</v>
      </c>
      <c r="AH272" s="51" t="s">
        <v>759</v>
      </c>
      <c r="AI272" s="50" t="s">
        <v>759</v>
      </c>
      <c r="AJ272" s="50" t="s">
        <v>759</v>
      </c>
      <c r="AK272" s="50" t="s">
        <v>759</v>
      </c>
      <c r="AL272" s="50" t="s">
        <v>954</v>
      </c>
      <c r="AM272" s="50" t="s">
        <v>953</v>
      </c>
      <c r="AN272" s="50" t="s">
        <v>955</v>
      </c>
      <c r="AO272" s="51" t="s">
        <v>759</v>
      </c>
      <c r="AP272" s="51" t="s">
        <v>759</v>
      </c>
      <c r="AQ272" s="51" t="s">
        <v>759</v>
      </c>
      <c r="AR272" s="24" t="s">
        <v>759</v>
      </c>
      <c r="AS272" s="24" t="s">
        <v>759</v>
      </c>
      <c r="AT272" s="24" t="s">
        <v>759</v>
      </c>
      <c r="AU272" s="53" t="s">
        <v>770</v>
      </c>
      <c r="AV272" s="53" t="s">
        <v>824</v>
      </c>
      <c r="AW272" s="53" t="s">
        <v>825</v>
      </c>
      <c r="AX272" s="55" t="s">
        <v>759</v>
      </c>
      <c r="AY272" s="55" t="s">
        <v>759</v>
      </c>
      <c r="AZ272" s="55" t="s">
        <v>759</v>
      </c>
      <c r="BA272" s="55" t="s">
        <v>759</v>
      </c>
      <c r="BB272" s="55" t="s">
        <v>759</v>
      </c>
      <c r="BC272" s="55" t="s">
        <v>759</v>
      </c>
      <c r="BD272" s="55" t="s">
        <v>759</v>
      </c>
      <c r="BE272" s="54" t="str">
        <f>'PTEA 2020-2023'!A18</f>
        <v>3. San Antonio del Tequendama Educado para la protección y conservación del recurso hídrico</v>
      </c>
      <c r="BF272" s="54" t="str">
        <f>'PTEA 2020-2023'!B18</f>
        <v>1. Comunidad Sanantoniuna consciente en el ahorro y uso eficiente del recurso hídrico.</v>
      </c>
      <c r="BG272" s="54" t="str">
        <f>'PTEA 2020-2023'!C18</f>
        <v>Realizar por lo menos una (1) capacitación y/o sensibilización anual, con funcionarios y usuarios de acueductos veredales no adscritos a PROGRESAR, en técnicas de uso eficiente y ahorro del agua.</v>
      </c>
    </row>
    <row r="273" spans="1:59" s="1" customFormat="1" ht="342" customHeight="1" x14ac:dyDescent="0.25">
      <c r="A273" s="12" t="s">
        <v>206</v>
      </c>
      <c r="B273" s="127" t="s">
        <v>1276</v>
      </c>
      <c r="C273" s="127" t="s">
        <v>1273</v>
      </c>
      <c r="D273" s="128" t="s">
        <v>1277</v>
      </c>
      <c r="E273" s="13" t="s">
        <v>226</v>
      </c>
      <c r="F273" s="16" t="s">
        <v>222</v>
      </c>
      <c r="G273" s="16" t="s">
        <v>6</v>
      </c>
      <c r="H273" s="16" t="s">
        <v>8</v>
      </c>
      <c r="I273" s="16" t="s">
        <v>270</v>
      </c>
      <c r="J273" s="16" t="s">
        <v>33</v>
      </c>
      <c r="K273" s="18" t="s">
        <v>116</v>
      </c>
      <c r="L273" s="18" t="s">
        <v>161</v>
      </c>
      <c r="M273" s="18" t="s">
        <v>320</v>
      </c>
      <c r="N273" s="18" t="s">
        <v>93</v>
      </c>
      <c r="O273" s="18" t="s">
        <v>321</v>
      </c>
      <c r="P273" s="21" t="s">
        <v>182</v>
      </c>
      <c r="Q273" s="21" t="s">
        <v>344</v>
      </c>
      <c r="R273" s="21" t="s">
        <v>372</v>
      </c>
      <c r="S273" s="15" t="s">
        <v>39</v>
      </c>
      <c r="T273" s="15" t="s">
        <v>40</v>
      </c>
      <c r="U273" s="15" t="s">
        <v>42</v>
      </c>
      <c r="V273" s="45" t="s">
        <v>404</v>
      </c>
      <c r="W273" s="40" t="s">
        <v>467</v>
      </c>
      <c r="X273" s="40" t="s">
        <v>468</v>
      </c>
      <c r="Y273" s="40" t="s">
        <v>527</v>
      </c>
      <c r="Z273" s="55" t="s">
        <v>860</v>
      </c>
      <c r="AA273" s="55" t="s">
        <v>861</v>
      </c>
      <c r="AB273" s="55" t="s">
        <v>863</v>
      </c>
      <c r="AC273" s="51" t="s">
        <v>814</v>
      </c>
      <c r="AD273" s="51" t="s">
        <v>815</v>
      </c>
      <c r="AE273" s="51" t="s">
        <v>823</v>
      </c>
      <c r="AF273" s="51" t="s">
        <v>759</v>
      </c>
      <c r="AG273" s="51" t="s">
        <v>759</v>
      </c>
      <c r="AH273" s="51" t="s">
        <v>759</v>
      </c>
      <c r="AI273" s="50" t="s">
        <v>759</v>
      </c>
      <c r="AJ273" s="50" t="s">
        <v>759</v>
      </c>
      <c r="AK273" s="50" t="s">
        <v>759</v>
      </c>
      <c r="AL273" s="50" t="s">
        <v>958</v>
      </c>
      <c r="AM273" s="50" t="s">
        <v>956</v>
      </c>
      <c r="AN273" s="50" t="s">
        <v>957</v>
      </c>
      <c r="AO273" s="51" t="s">
        <v>759</v>
      </c>
      <c r="AP273" s="51" t="s">
        <v>759</v>
      </c>
      <c r="AQ273" s="51" t="s">
        <v>759</v>
      </c>
      <c r="AR273" s="24" t="s">
        <v>759</v>
      </c>
      <c r="AS273" s="24" t="s">
        <v>759</v>
      </c>
      <c r="AT273" s="24" t="s">
        <v>759</v>
      </c>
      <c r="AU273" s="53" t="s">
        <v>770</v>
      </c>
      <c r="AV273" s="53" t="s">
        <v>824</v>
      </c>
      <c r="AW273" s="53" t="s">
        <v>825</v>
      </c>
      <c r="AX273" s="55" t="s">
        <v>759</v>
      </c>
      <c r="AY273" s="55" t="s">
        <v>759</v>
      </c>
      <c r="AZ273" s="55" t="s">
        <v>759</v>
      </c>
      <c r="BA273" s="55" t="s">
        <v>759</v>
      </c>
      <c r="BB273" s="55" t="s">
        <v>759</v>
      </c>
      <c r="BC273" s="55" t="s">
        <v>759</v>
      </c>
      <c r="BD273" s="55" t="s">
        <v>759</v>
      </c>
      <c r="BE273" s="54" t="str">
        <f>'PTEA 2020-2023'!A18</f>
        <v>3. San Antonio del Tequendama Educado para la protección y conservación del recurso hídrico</v>
      </c>
      <c r="BF273" s="54" t="str">
        <f>'PTEA 2020-2023'!B18</f>
        <v>1. Comunidad Sanantoniuna consciente en el ahorro y uso eficiente del recurso hídrico.</v>
      </c>
      <c r="BG273" s="54" t="str">
        <f>'PTEA 2020-2023'!C18</f>
        <v>Realizar por lo menos una (1) capacitación y/o sensibilización anual, con funcionarios y usuarios de acueductos veredales no adscritos a PROGRESAR, en técnicas de uso eficiente y ahorro del agua.</v>
      </c>
    </row>
    <row r="274" spans="1:59" s="1" customFormat="1" ht="342" customHeight="1" x14ac:dyDescent="0.25">
      <c r="A274" s="12" t="s">
        <v>206</v>
      </c>
      <c r="B274" s="127" t="s">
        <v>1276</v>
      </c>
      <c r="C274" s="127" t="s">
        <v>1273</v>
      </c>
      <c r="D274" s="128" t="s">
        <v>1277</v>
      </c>
      <c r="E274" s="13" t="s">
        <v>226</v>
      </c>
      <c r="F274" s="16" t="s">
        <v>222</v>
      </c>
      <c r="G274" s="16" t="s">
        <v>6</v>
      </c>
      <c r="H274" s="16" t="s">
        <v>8</v>
      </c>
      <c r="I274" s="16" t="s">
        <v>270</v>
      </c>
      <c r="J274" s="16" t="s">
        <v>33</v>
      </c>
      <c r="K274" s="18" t="s">
        <v>116</v>
      </c>
      <c r="L274" s="18" t="s">
        <v>161</v>
      </c>
      <c r="M274" s="18" t="s">
        <v>320</v>
      </c>
      <c r="N274" s="18" t="s">
        <v>93</v>
      </c>
      <c r="O274" s="18" t="s">
        <v>321</v>
      </c>
      <c r="P274" s="21" t="s">
        <v>182</v>
      </c>
      <c r="Q274" s="21" t="s">
        <v>344</v>
      </c>
      <c r="R274" s="21" t="s">
        <v>372</v>
      </c>
      <c r="S274" s="15" t="s">
        <v>39</v>
      </c>
      <c r="T274" s="15" t="s">
        <v>40</v>
      </c>
      <c r="U274" s="15" t="s">
        <v>42</v>
      </c>
      <c r="V274" s="45" t="s">
        <v>404</v>
      </c>
      <c r="W274" s="40" t="s">
        <v>467</v>
      </c>
      <c r="X274" s="40" t="s">
        <v>468</v>
      </c>
      <c r="Y274" s="40" t="s">
        <v>527</v>
      </c>
      <c r="Z274" s="55" t="s">
        <v>860</v>
      </c>
      <c r="AA274" s="55" t="s">
        <v>861</v>
      </c>
      <c r="AB274" s="55" t="s">
        <v>863</v>
      </c>
      <c r="AC274" s="51" t="s">
        <v>814</v>
      </c>
      <c r="AD274" s="51" t="s">
        <v>815</v>
      </c>
      <c r="AE274" s="51" t="s">
        <v>823</v>
      </c>
      <c r="AF274" s="51" t="s">
        <v>759</v>
      </c>
      <c r="AG274" s="51" t="s">
        <v>759</v>
      </c>
      <c r="AH274" s="51" t="s">
        <v>759</v>
      </c>
      <c r="AI274" s="50" t="s">
        <v>759</v>
      </c>
      <c r="AJ274" s="50" t="s">
        <v>759</v>
      </c>
      <c r="AK274" s="50" t="s">
        <v>759</v>
      </c>
      <c r="AL274" s="50" t="s">
        <v>960</v>
      </c>
      <c r="AM274" s="50" t="s">
        <v>959</v>
      </c>
      <c r="AN274" s="50" t="s">
        <v>957</v>
      </c>
      <c r="AO274" s="51" t="s">
        <v>759</v>
      </c>
      <c r="AP274" s="51" t="s">
        <v>759</v>
      </c>
      <c r="AQ274" s="51" t="s">
        <v>759</v>
      </c>
      <c r="AR274" s="24" t="s">
        <v>759</v>
      </c>
      <c r="AS274" s="24" t="s">
        <v>759</v>
      </c>
      <c r="AT274" s="24" t="s">
        <v>759</v>
      </c>
      <c r="AU274" s="53" t="s">
        <v>770</v>
      </c>
      <c r="AV274" s="53" t="s">
        <v>824</v>
      </c>
      <c r="AW274" s="53" t="s">
        <v>825</v>
      </c>
      <c r="AX274" s="55" t="s">
        <v>759</v>
      </c>
      <c r="AY274" s="55" t="s">
        <v>759</v>
      </c>
      <c r="AZ274" s="55" t="s">
        <v>759</v>
      </c>
      <c r="BA274" s="55" t="s">
        <v>759</v>
      </c>
      <c r="BB274" s="55" t="s">
        <v>759</v>
      </c>
      <c r="BC274" s="55" t="s">
        <v>759</v>
      </c>
      <c r="BD274" s="55" t="s">
        <v>759</v>
      </c>
      <c r="BE274" s="54" t="str">
        <f>'PTEA 2020-2023'!A18</f>
        <v>3. San Antonio del Tequendama Educado para la protección y conservación del recurso hídrico</v>
      </c>
      <c r="BF274" s="54" t="str">
        <f>'PTEA 2020-2023'!B18</f>
        <v>1. Comunidad Sanantoniuna consciente en el ahorro y uso eficiente del recurso hídrico.</v>
      </c>
      <c r="BG274" s="54" t="str">
        <f>'PTEA 2020-2023'!C18</f>
        <v>Realizar por lo menos una (1) capacitación y/o sensibilización anual, con funcionarios y usuarios de acueductos veredales no adscritos a PROGRESAR, en técnicas de uso eficiente y ahorro del agua.</v>
      </c>
    </row>
    <row r="275" spans="1:59" s="1" customFormat="1" ht="342" customHeight="1" x14ac:dyDescent="0.25">
      <c r="A275" s="12" t="s">
        <v>206</v>
      </c>
      <c r="B275" s="127" t="s">
        <v>1276</v>
      </c>
      <c r="C275" s="127" t="s">
        <v>1273</v>
      </c>
      <c r="D275" s="128" t="s">
        <v>1277</v>
      </c>
      <c r="E275" s="13" t="s">
        <v>226</v>
      </c>
      <c r="F275" s="16" t="s">
        <v>222</v>
      </c>
      <c r="G275" s="16" t="s">
        <v>6</v>
      </c>
      <c r="H275" s="16" t="s">
        <v>8</v>
      </c>
      <c r="I275" s="16" t="s">
        <v>270</v>
      </c>
      <c r="J275" s="16" t="s">
        <v>33</v>
      </c>
      <c r="K275" s="18" t="s">
        <v>116</v>
      </c>
      <c r="L275" s="18" t="s">
        <v>161</v>
      </c>
      <c r="M275" s="18" t="s">
        <v>320</v>
      </c>
      <c r="N275" s="18" t="s">
        <v>93</v>
      </c>
      <c r="O275" s="18" t="s">
        <v>321</v>
      </c>
      <c r="P275" s="21" t="s">
        <v>182</v>
      </c>
      <c r="Q275" s="21" t="s">
        <v>344</v>
      </c>
      <c r="R275" s="21" t="s">
        <v>372</v>
      </c>
      <c r="S275" s="15" t="s">
        <v>39</v>
      </c>
      <c r="T275" s="15" t="s">
        <v>40</v>
      </c>
      <c r="U275" s="15" t="s">
        <v>42</v>
      </c>
      <c r="V275" s="45" t="s">
        <v>404</v>
      </c>
      <c r="W275" s="40" t="s">
        <v>467</v>
      </c>
      <c r="X275" s="40" t="s">
        <v>468</v>
      </c>
      <c r="Y275" s="40" t="s">
        <v>527</v>
      </c>
      <c r="Z275" s="55" t="s">
        <v>860</v>
      </c>
      <c r="AA275" s="55" t="s">
        <v>861</v>
      </c>
      <c r="AB275" s="55" t="s">
        <v>863</v>
      </c>
      <c r="AC275" s="51" t="s">
        <v>814</v>
      </c>
      <c r="AD275" s="51" t="s">
        <v>815</v>
      </c>
      <c r="AE275" s="51" t="s">
        <v>823</v>
      </c>
      <c r="AF275" s="51" t="s">
        <v>759</v>
      </c>
      <c r="AG275" s="51" t="s">
        <v>759</v>
      </c>
      <c r="AH275" s="51" t="s">
        <v>759</v>
      </c>
      <c r="AI275" s="50" t="s">
        <v>759</v>
      </c>
      <c r="AJ275" s="50" t="s">
        <v>759</v>
      </c>
      <c r="AK275" s="50" t="s">
        <v>759</v>
      </c>
      <c r="AL275" s="50" t="s">
        <v>961</v>
      </c>
      <c r="AM275" s="50" t="s">
        <v>967</v>
      </c>
      <c r="AN275" s="50" t="s">
        <v>968</v>
      </c>
      <c r="AO275" s="51" t="s">
        <v>759</v>
      </c>
      <c r="AP275" s="51" t="s">
        <v>759</v>
      </c>
      <c r="AQ275" s="51" t="s">
        <v>759</v>
      </c>
      <c r="AR275" s="24" t="s">
        <v>759</v>
      </c>
      <c r="AS275" s="24" t="s">
        <v>759</v>
      </c>
      <c r="AT275" s="24" t="s">
        <v>759</v>
      </c>
      <c r="AU275" s="53" t="s">
        <v>770</v>
      </c>
      <c r="AV275" s="53" t="s">
        <v>824</v>
      </c>
      <c r="AW275" s="53" t="s">
        <v>825</v>
      </c>
      <c r="AX275" s="55" t="s">
        <v>759</v>
      </c>
      <c r="AY275" s="55" t="s">
        <v>759</v>
      </c>
      <c r="AZ275" s="55" t="s">
        <v>759</v>
      </c>
      <c r="BA275" s="55" t="s">
        <v>759</v>
      </c>
      <c r="BB275" s="55" t="s">
        <v>759</v>
      </c>
      <c r="BC275" s="55" t="s">
        <v>759</v>
      </c>
      <c r="BD275" s="55" t="s">
        <v>759</v>
      </c>
      <c r="BE275" s="54" t="str">
        <f>'PTEA 2020-2023'!A18</f>
        <v>3. San Antonio del Tequendama Educado para la protección y conservación del recurso hídrico</v>
      </c>
      <c r="BF275" s="54" t="str">
        <f>'PTEA 2020-2023'!B18</f>
        <v>1. Comunidad Sanantoniuna consciente en el ahorro y uso eficiente del recurso hídrico.</v>
      </c>
      <c r="BG275" s="54" t="str">
        <f>'PTEA 2020-2023'!C18</f>
        <v>Realizar por lo menos una (1) capacitación y/o sensibilización anual, con funcionarios y usuarios de acueductos veredales no adscritos a PROGRESAR, en técnicas de uso eficiente y ahorro del agua.</v>
      </c>
    </row>
    <row r="276" spans="1:59" s="1" customFormat="1" ht="342" customHeight="1" x14ac:dyDescent="0.25">
      <c r="A276" s="12" t="s">
        <v>206</v>
      </c>
      <c r="B276" s="127" t="s">
        <v>1276</v>
      </c>
      <c r="C276" s="127" t="s">
        <v>1273</v>
      </c>
      <c r="D276" s="128" t="s">
        <v>1277</v>
      </c>
      <c r="E276" s="13" t="s">
        <v>226</v>
      </c>
      <c r="F276" s="16" t="s">
        <v>222</v>
      </c>
      <c r="G276" s="16" t="s">
        <v>6</v>
      </c>
      <c r="H276" s="16" t="s">
        <v>8</v>
      </c>
      <c r="I276" s="16" t="s">
        <v>270</v>
      </c>
      <c r="J276" s="16" t="s">
        <v>33</v>
      </c>
      <c r="K276" s="18" t="s">
        <v>116</v>
      </c>
      <c r="L276" s="18" t="s">
        <v>161</v>
      </c>
      <c r="M276" s="18" t="s">
        <v>320</v>
      </c>
      <c r="N276" s="18" t="s">
        <v>93</v>
      </c>
      <c r="O276" s="18" t="s">
        <v>321</v>
      </c>
      <c r="P276" s="21" t="s">
        <v>182</v>
      </c>
      <c r="Q276" s="21" t="s">
        <v>344</v>
      </c>
      <c r="R276" s="21" t="s">
        <v>372</v>
      </c>
      <c r="S276" s="15" t="s">
        <v>39</v>
      </c>
      <c r="T276" s="15" t="s">
        <v>40</v>
      </c>
      <c r="U276" s="15" t="s">
        <v>42</v>
      </c>
      <c r="V276" s="45" t="s">
        <v>404</v>
      </c>
      <c r="W276" s="40" t="s">
        <v>467</v>
      </c>
      <c r="X276" s="40" t="s">
        <v>468</v>
      </c>
      <c r="Y276" s="40" t="s">
        <v>527</v>
      </c>
      <c r="Z276" s="55" t="s">
        <v>860</v>
      </c>
      <c r="AA276" s="55" t="s">
        <v>861</v>
      </c>
      <c r="AB276" s="55" t="s">
        <v>863</v>
      </c>
      <c r="AC276" s="51" t="s">
        <v>814</v>
      </c>
      <c r="AD276" s="51" t="s">
        <v>815</v>
      </c>
      <c r="AE276" s="51" t="s">
        <v>823</v>
      </c>
      <c r="AF276" s="51" t="s">
        <v>759</v>
      </c>
      <c r="AG276" s="51" t="s">
        <v>759</v>
      </c>
      <c r="AH276" s="51" t="s">
        <v>759</v>
      </c>
      <c r="AI276" s="50" t="s">
        <v>759</v>
      </c>
      <c r="AJ276" s="50" t="s">
        <v>759</v>
      </c>
      <c r="AK276" s="50" t="s">
        <v>759</v>
      </c>
      <c r="AL276" s="50" t="s">
        <v>964</v>
      </c>
      <c r="AM276" s="50" t="s">
        <v>962</v>
      </c>
      <c r="AN276" s="50" t="s">
        <v>963</v>
      </c>
      <c r="AO276" s="51" t="s">
        <v>759</v>
      </c>
      <c r="AP276" s="51" t="s">
        <v>759</v>
      </c>
      <c r="AQ276" s="51" t="s">
        <v>759</v>
      </c>
      <c r="AR276" s="24" t="s">
        <v>759</v>
      </c>
      <c r="AS276" s="24" t="s">
        <v>759</v>
      </c>
      <c r="AT276" s="24" t="s">
        <v>759</v>
      </c>
      <c r="AU276" s="53" t="s">
        <v>770</v>
      </c>
      <c r="AV276" s="53" t="s">
        <v>824</v>
      </c>
      <c r="AW276" s="53" t="s">
        <v>825</v>
      </c>
      <c r="AX276" s="55" t="s">
        <v>759</v>
      </c>
      <c r="AY276" s="55" t="s">
        <v>759</v>
      </c>
      <c r="AZ276" s="55" t="s">
        <v>759</v>
      </c>
      <c r="BA276" s="55" t="s">
        <v>759</v>
      </c>
      <c r="BB276" s="55" t="s">
        <v>759</v>
      </c>
      <c r="BC276" s="55" t="s">
        <v>759</v>
      </c>
      <c r="BD276" s="55" t="s">
        <v>759</v>
      </c>
      <c r="BE276" s="54" t="str">
        <f>'PTEA 2020-2023'!A18</f>
        <v>3. San Antonio del Tequendama Educado para la protección y conservación del recurso hídrico</v>
      </c>
      <c r="BF276" s="54" t="str">
        <f>'PTEA 2020-2023'!B18</f>
        <v>1. Comunidad Sanantoniuna consciente en el ahorro y uso eficiente del recurso hídrico.</v>
      </c>
      <c r="BG276" s="54" t="str">
        <f>'PTEA 2020-2023'!C18</f>
        <v>Realizar por lo menos una (1) capacitación y/o sensibilización anual, con funcionarios y usuarios de acueductos veredales no adscritos a PROGRESAR, en técnicas de uso eficiente y ahorro del agua.</v>
      </c>
    </row>
    <row r="277" spans="1:59" s="1" customFormat="1" ht="299.25" customHeight="1" x14ac:dyDescent="0.25">
      <c r="A277" s="12" t="s">
        <v>206</v>
      </c>
      <c r="B277" s="127" t="s">
        <v>1276</v>
      </c>
      <c r="C277" s="127" t="s">
        <v>1273</v>
      </c>
      <c r="D277" s="128" t="s">
        <v>1277</v>
      </c>
      <c r="E277" s="13" t="s">
        <v>226</v>
      </c>
      <c r="F277" s="16" t="s">
        <v>222</v>
      </c>
      <c r="G277" s="16" t="s">
        <v>6</v>
      </c>
      <c r="H277" s="16" t="s">
        <v>8</v>
      </c>
      <c r="I277" s="16" t="s">
        <v>270</v>
      </c>
      <c r="J277" s="16" t="s">
        <v>33</v>
      </c>
      <c r="K277" s="18" t="s">
        <v>116</v>
      </c>
      <c r="L277" s="18" t="s">
        <v>161</v>
      </c>
      <c r="M277" s="18" t="s">
        <v>320</v>
      </c>
      <c r="N277" s="18" t="s">
        <v>93</v>
      </c>
      <c r="O277" s="18" t="s">
        <v>321</v>
      </c>
      <c r="P277" s="21" t="s">
        <v>182</v>
      </c>
      <c r="Q277" s="21" t="s">
        <v>344</v>
      </c>
      <c r="R277" s="21" t="s">
        <v>372</v>
      </c>
      <c r="S277" s="15" t="s">
        <v>39</v>
      </c>
      <c r="T277" s="15" t="s">
        <v>40</v>
      </c>
      <c r="U277" s="15" t="s">
        <v>42</v>
      </c>
      <c r="V277" s="45" t="s">
        <v>404</v>
      </c>
      <c r="W277" s="40" t="s">
        <v>93</v>
      </c>
      <c r="X277" s="40" t="s">
        <v>93</v>
      </c>
      <c r="Y277" s="40" t="s">
        <v>93</v>
      </c>
      <c r="Z277" s="56" t="s">
        <v>860</v>
      </c>
      <c r="AA277" s="56" t="s">
        <v>861</v>
      </c>
      <c r="AB277" s="56" t="s">
        <v>864</v>
      </c>
      <c r="AC277" s="51" t="s">
        <v>759</v>
      </c>
      <c r="AD277" s="51" t="s">
        <v>759</v>
      </c>
      <c r="AE277" s="51" t="s">
        <v>759</v>
      </c>
      <c r="AF277" s="51" t="s">
        <v>759</v>
      </c>
      <c r="AG277" s="51" t="s">
        <v>759</v>
      </c>
      <c r="AH277" s="51" t="s">
        <v>759</v>
      </c>
      <c r="AI277" s="50" t="s">
        <v>759</v>
      </c>
      <c r="AJ277" s="50" t="s">
        <v>759</v>
      </c>
      <c r="AK277" s="50" t="s">
        <v>759</v>
      </c>
      <c r="AL277" s="50" t="s">
        <v>759</v>
      </c>
      <c r="AM277" s="50" t="s">
        <v>759</v>
      </c>
      <c r="AN277" s="50" t="s">
        <v>759</v>
      </c>
      <c r="AO277" s="51" t="s">
        <v>759</v>
      </c>
      <c r="AP277" s="51" t="s">
        <v>759</v>
      </c>
      <c r="AQ277" s="51" t="s">
        <v>759</v>
      </c>
      <c r="AR277" s="24" t="s">
        <v>759</v>
      </c>
      <c r="AS277" s="24" t="s">
        <v>759</v>
      </c>
      <c r="AT277" s="24" t="s">
        <v>759</v>
      </c>
      <c r="AU277" s="53" t="s">
        <v>775</v>
      </c>
      <c r="AV277" s="53" t="s">
        <v>832</v>
      </c>
      <c r="AW277" s="53" t="s">
        <v>833</v>
      </c>
      <c r="AX277" s="55" t="s">
        <v>759</v>
      </c>
      <c r="AY277" s="55" t="s">
        <v>759</v>
      </c>
      <c r="AZ277" s="55" t="s">
        <v>759</v>
      </c>
      <c r="BA277" s="55" t="s">
        <v>759</v>
      </c>
      <c r="BB277" s="55" t="s">
        <v>759</v>
      </c>
      <c r="BC277" s="55" t="s">
        <v>759</v>
      </c>
      <c r="BD277" s="55" t="s">
        <v>759</v>
      </c>
      <c r="BE277" s="54" t="str">
        <f>'PTEA 2020-2023'!A23</f>
        <v>3. San Antonio del Tequendama Educado para la protección y conservación del recurso hídrico</v>
      </c>
      <c r="BF277" s="54" t="str">
        <f>'PTEA 2020-2023'!B23</f>
        <v>3. Promoción del uso eficiente y ahorro del agua en Instituciones Educativas</v>
      </c>
      <c r="BG277" s="54" t="str">
        <f>'PTEA 2020-2023'!C23</f>
        <v>Realizar por lo menos una (1) jornada de Capacitación y/o sensibilización con Instituciones educativas del Municipio en tematicas del cuidado del agua y protección de los bienes y servicios ecositemicos.</v>
      </c>
    </row>
    <row r="278" spans="1:59" s="1" customFormat="1" ht="299.25" customHeight="1" x14ac:dyDescent="0.25">
      <c r="A278" s="12" t="s">
        <v>206</v>
      </c>
      <c r="B278" s="127" t="s">
        <v>1276</v>
      </c>
      <c r="C278" s="127" t="s">
        <v>1273</v>
      </c>
      <c r="D278" s="128" t="s">
        <v>1277</v>
      </c>
      <c r="E278" s="13" t="s">
        <v>226</v>
      </c>
      <c r="F278" s="16" t="s">
        <v>222</v>
      </c>
      <c r="G278" s="16" t="s">
        <v>6</v>
      </c>
      <c r="H278" s="16" t="s">
        <v>8</v>
      </c>
      <c r="I278" s="16" t="s">
        <v>270</v>
      </c>
      <c r="J278" s="16" t="s">
        <v>33</v>
      </c>
      <c r="K278" s="18" t="s">
        <v>116</v>
      </c>
      <c r="L278" s="18" t="s">
        <v>161</v>
      </c>
      <c r="M278" s="18" t="s">
        <v>320</v>
      </c>
      <c r="N278" s="18" t="s">
        <v>93</v>
      </c>
      <c r="O278" s="18" t="s">
        <v>321</v>
      </c>
      <c r="P278" s="21" t="s">
        <v>182</v>
      </c>
      <c r="Q278" s="21" t="s">
        <v>344</v>
      </c>
      <c r="R278" s="21" t="s">
        <v>372</v>
      </c>
      <c r="S278" s="15" t="s">
        <v>39</v>
      </c>
      <c r="T278" s="15" t="s">
        <v>40</v>
      </c>
      <c r="U278" s="15" t="s">
        <v>42</v>
      </c>
      <c r="V278" s="45" t="s">
        <v>404</v>
      </c>
      <c r="W278" s="40" t="s">
        <v>93</v>
      </c>
      <c r="X278" s="40" t="s">
        <v>93</v>
      </c>
      <c r="Y278" s="40" t="s">
        <v>93</v>
      </c>
      <c r="Z278" s="55" t="s">
        <v>868</v>
      </c>
      <c r="AA278" s="55" t="s">
        <v>877</v>
      </c>
      <c r="AB278" s="55" t="s">
        <v>882</v>
      </c>
      <c r="AC278" s="51" t="s">
        <v>814</v>
      </c>
      <c r="AD278" s="51" t="s">
        <v>815</v>
      </c>
      <c r="AE278" s="51" t="s">
        <v>826</v>
      </c>
      <c r="AF278" s="51" t="s">
        <v>759</v>
      </c>
      <c r="AG278" s="51" t="s">
        <v>759</v>
      </c>
      <c r="AH278" s="51" t="s">
        <v>759</v>
      </c>
      <c r="AI278" s="50" t="s">
        <v>759</v>
      </c>
      <c r="AJ278" s="50" t="s">
        <v>759</v>
      </c>
      <c r="AK278" s="50" t="s">
        <v>759</v>
      </c>
      <c r="AL278" s="50" t="s">
        <v>979</v>
      </c>
      <c r="AM278" s="50" t="s">
        <v>977</v>
      </c>
      <c r="AN278" s="50" t="s">
        <v>978</v>
      </c>
      <c r="AO278" s="51" t="s">
        <v>808</v>
      </c>
      <c r="AP278" s="51" t="s">
        <v>827</v>
      </c>
      <c r="AQ278" s="51" t="s">
        <v>828</v>
      </c>
      <c r="AR278" s="24" t="s">
        <v>759</v>
      </c>
      <c r="AS278" s="24" t="s">
        <v>759</v>
      </c>
      <c r="AT278" s="24" t="s">
        <v>759</v>
      </c>
      <c r="AU278" s="53" t="s">
        <v>817</v>
      </c>
      <c r="AV278" s="53" t="s">
        <v>818</v>
      </c>
      <c r="AW278" s="53" t="s">
        <v>829</v>
      </c>
      <c r="AX278" s="55" t="s">
        <v>759</v>
      </c>
      <c r="AY278" s="55" t="s">
        <v>759</v>
      </c>
      <c r="AZ278" s="55" t="s">
        <v>759</v>
      </c>
      <c r="BA278" s="55" t="s">
        <v>759</v>
      </c>
      <c r="BB278" s="55" t="s">
        <v>759</v>
      </c>
      <c r="BC278" s="55" t="s">
        <v>759</v>
      </c>
      <c r="BD278" s="55" t="s">
        <v>759</v>
      </c>
      <c r="BE278" s="54" t="str">
        <f>'PTEA 2020-2023'!A19</f>
        <v>3. San Antonio del Tequendama Educado para la protección y conservación del recurso hídrico</v>
      </c>
      <c r="BF278" s="54" t="str">
        <f>'PTEA 2020-2023'!B19</f>
        <v>2. Comunidad Sanantoniuna empoderada en el cuidado y la preservación del recurso hídrico.</v>
      </c>
      <c r="BG278" s="54"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279" spans="1:59" s="1" customFormat="1" ht="299.25" customHeight="1" x14ac:dyDescent="0.25">
      <c r="A279" s="12" t="s">
        <v>206</v>
      </c>
      <c r="B279" s="127" t="s">
        <v>1276</v>
      </c>
      <c r="C279" s="127" t="s">
        <v>1273</v>
      </c>
      <c r="D279" s="128" t="s">
        <v>1277</v>
      </c>
      <c r="E279" s="13" t="s">
        <v>226</v>
      </c>
      <c r="F279" s="16" t="s">
        <v>222</v>
      </c>
      <c r="G279" s="16" t="s">
        <v>6</v>
      </c>
      <c r="H279" s="16" t="s">
        <v>8</v>
      </c>
      <c r="I279" s="16" t="s">
        <v>270</v>
      </c>
      <c r="J279" s="16" t="s">
        <v>33</v>
      </c>
      <c r="K279" s="18" t="s">
        <v>116</v>
      </c>
      <c r="L279" s="18" t="s">
        <v>161</v>
      </c>
      <c r="M279" s="18" t="s">
        <v>320</v>
      </c>
      <c r="N279" s="18" t="s">
        <v>93</v>
      </c>
      <c r="O279" s="18" t="s">
        <v>321</v>
      </c>
      <c r="P279" s="21" t="s">
        <v>182</v>
      </c>
      <c r="Q279" s="21" t="s">
        <v>344</v>
      </c>
      <c r="R279" s="21" t="s">
        <v>372</v>
      </c>
      <c r="S279" s="15" t="s">
        <v>52</v>
      </c>
      <c r="T279" s="15" t="s">
        <v>58</v>
      </c>
      <c r="U279" s="15" t="s">
        <v>59</v>
      </c>
      <c r="V279" s="15" t="s">
        <v>250</v>
      </c>
      <c r="W279" s="40" t="s">
        <v>452</v>
      </c>
      <c r="X279" s="40" t="s">
        <v>457</v>
      </c>
      <c r="Y279" s="40" t="s">
        <v>464</v>
      </c>
      <c r="Z279" s="55" t="s">
        <v>868</v>
      </c>
      <c r="AA279" s="55" t="s">
        <v>877</v>
      </c>
      <c r="AB279" s="55" t="s">
        <v>882</v>
      </c>
      <c r="AC279" s="51" t="s">
        <v>814</v>
      </c>
      <c r="AD279" s="51" t="s">
        <v>815</v>
      </c>
      <c r="AE279" s="51" t="s">
        <v>816</v>
      </c>
      <c r="AF279" s="51" t="s">
        <v>759</v>
      </c>
      <c r="AG279" s="51" t="s">
        <v>759</v>
      </c>
      <c r="AH279" s="51" t="s">
        <v>759</v>
      </c>
      <c r="AI279" s="50" t="s">
        <v>759</v>
      </c>
      <c r="AJ279" s="50" t="s">
        <v>759</v>
      </c>
      <c r="AK279" s="50" t="s">
        <v>759</v>
      </c>
      <c r="AL279" s="50" t="s">
        <v>974</v>
      </c>
      <c r="AM279" s="50" t="s">
        <v>976</v>
      </c>
      <c r="AN279" s="50" t="s">
        <v>975</v>
      </c>
      <c r="AO279" s="51" t="s">
        <v>759</v>
      </c>
      <c r="AP279" s="51" t="s">
        <v>759</v>
      </c>
      <c r="AQ279" s="51" t="s">
        <v>759</v>
      </c>
      <c r="AR279" s="24" t="s">
        <v>759</v>
      </c>
      <c r="AS279" s="24" t="s">
        <v>759</v>
      </c>
      <c r="AT279" s="24" t="s">
        <v>759</v>
      </c>
      <c r="AU279" s="53" t="s">
        <v>817</v>
      </c>
      <c r="AV279" s="53" t="s">
        <v>818</v>
      </c>
      <c r="AW279" s="53" t="s">
        <v>819</v>
      </c>
      <c r="AX279" s="55" t="s">
        <v>759</v>
      </c>
      <c r="AY279" s="55" t="s">
        <v>759</v>
      </c>
      <c r="AZ279" s="55" t="s">
        <v>759</v>
      </c>
      <c r="BA279" s="55" t="s">
        <v>759</v>
      </c>
      <c r="BB279" s="55" t="s">
        <v>759</v>
      </c>
      <c r="BC279" s="55" t="s">
        <v>759</v>
      </c>
      <c r="BD279" s="55" t="s">
        <v>759</v>
      </c>
      <c r="BE279" s="54" t="str">
        <f>'PTEA 2020-2023'!A20</f>
        <v>3. San Antonio del Tequendama Educado para la protección y conservación del recurso hídrico</v>
      </c>
      <c r="BF279" s="54" t="str">
        <f>'PTEA 2020-2023'!B20</f>
        <v>2. Comunidad Sanantoniuna empoderada en el cuidado y la preservación del recurso hídrico.</v>
      </c>
      <c r="BG279" s="54" t="str">
        <f>'PTEA 2020-2023'!C20</f>
        <v>Realizar por lo menos una (1) jornada de limpieza de residuos sólidos anual de fuentes hídricas  priorizadas por el municipio.</v>
      </c>
    </row>
    <row r="280" spans="1:59" s="1" customFormat="1" ht="342" customHeight="1" x14ac:dyDescent="0.25">
      <c r="A280" s="12" t="s">
        <v>206</v>
      </c>
      <c r="B280" s="127" t="s">
        <v>1276</v>
      </c>
      <c r="C280" s="127" t="s">
        <v>1273</v>
      </c>
      <c r="D280" s="128" t="s">
        <v>1277</v>
      </c>
      <c r="E280" s="13" t="s">
        <v>226</v>
      </c>
      <c r="F280" s="16" t="s">
        <v>222</v>
      </c>
      <c r="G280" s="16" t="s">
        <v>6</v>
      </c>
      <c r="H280" s="16" t="s">
        <v>8</v>
      </c>
      <c r="I280" s="16" t="s">
        <v>270</v>
      </c>
      <c r="J280" s="16" t="s">
        <v>33</v>
      </c>
      <c r="K280" s="18" t="s">
        <v>116</v>
      </c>
      <c r="L280" s="18" t="s">
        <v>161</v>
      </c>
      <c r="M280" s="18" t="s">
        <v>320</v>
      </c>
      <c r="N280" s="18" t="s">
        <v>93</v>
      </c>
      <c r="O280" s="18" t="s">
        <v>321</v>
      </c>
      <c r="P280" s="21" t="s">
        <v>182</v>
      </c>
      <c r="Q280" s="21" t="s">
        <v>344</v>
      </c>
      <c r="R280" s="21" t="s">
        <v>372</v>
      </c>
      <c r="S280" s="15" t="s">
        <v>39</v>
      </c>
      <c r="T280" s="15" t="s">
        <v>40</v>
      </c>
      <c r="U280" s="15" t="s">
        <v>42</v>
      </c>
      <c r="V280" s="45" t="s">
        <v>404</v>
      </c>
      <c r="W280" s="40" t="s">
        <v>467</v>
      </c>
      <c r="X280" s="40" t="s">
        <v>468</v>
      </c>
      <c r="Y280" s="40" t="s">
        <v>527</v>
      </c>
      <c r="Z280" s="55" t="s">
        <v>868</v>
      </c>
      <c r="AA280" s="55" t="s">
        <v>877</v>
      </c>
      <c r="AB280" s="55" t="s">
        <v>882</v>
      </c>
      <c r="AC280" s="51" t="s">
        <v>814</v>
      </c>
      <c r="AD280" s="51" t="s">
        <v>815</v>
      </c>
      <c r="AE280" s="51" t="s">
        <v>816</v>
      </c>
      <c r="AF280" s="51" t="s">
        <v>759</v>
      </c>
      <c r="AG280" s="51" t="s">
        <v>759</v>
      </c>
      <c r="AH280" s="51" t="s">
        <v>759</v>
      </c>
      <c r="AI280" s="50" t="s">
        <v>759</v>
      </c>
      <c r="AJ280" s="50" t="s">
        <v>759</v>
      </c>
      <c r="AK280" s="50" t="s">
        <v>759</v>
      </c>
      <c r="AL280" s="50" t="s">
        <v>759</v>
      </c>
      <c r="AM280" s="50" t="s">
        <v>759</v>
      </c>
      <c r="AN280" s="50" t="s">
        <v>759</v>
      </c>
      <c r="AO280" s="51" t="s">
        <v>759</v>
      </c>
      <c r="AP280" s="51" t="s">
        <v>759</v>
      </c>
      <c r="AQ280" s="51" t="s">
        <v>759</v>
      </c>
      <c r="AR280" s="24" t="s">
        <v>835</v>
      </c>
      <c r="AS280" s="24" t="s">
        <v>836</v>
      </c>
      <c r="AT280" s="24" t="s">
        <v>837</v>
      </c>
      <c r="AU280" s="53" t="s">
        <v>817</v>
      </c>
      <c r="AV280" s="53" t="s">
        <v>818</v>
      </c>
      <c r="AW280" s="53" t="s">
        <v>831</v>
      </c>
      <c r="AX280" s="55" t="s">
        <v>759</v>
      </c>
      <c r="AY280" s="55" t="s">
        <v>759</v>
      </c>
      <c r="AZ280" s="55" t="s">
        <v>759</v>
      </c>
      <c r="BA280" s="55" t="s">
        <v>759</v>
      </c>
      <c r="BB280" s="55" t="s">
        <v>759</v>
      </c>
      <c r="BC280" s="55" t="s">
        <v>759</v>
      </c>
      <c r="BD280" s="55" t="s">
        <v>759</v>
      </c>
      <c r="BE280" s="54" t="str">
        <f>'PTEA 2020-2023'!A22</f>
        <v>3. San Antonio del Tequendama Educado para la protección y conservación del recurso hídrico</v>
      </c>
      <c r="BF280" s="54" t="str">
        <f>'PTEA 2020-2023'!B22</f>
        <v>2. Comunidad Sanantoniuna empoderada en el cuidado y la preservación del recurso hídrico.</v>
      </c>
      <c r="BG280" s="54" t="str">
        <f>'PTEA 2020-2023'!C22</f>
        <v>Realizar por lo menos dos (2) jornadas de reforestación anual con especies nativas en áreas de importancia hídrica.</v>
      </c>
    </row>
    <row r="281" spans="1:59" s="1" customFormat="1" ht="296.25" customHeight="1" x14ac:dyDescent="0.25">
      <c r="A281" s="12" t="s">
        <v>206</v>
      </c>
      <c r="B281" s="127" t="s">
        <v>1265</v>
      </c>
      <c r="C281" s="127" t="s">
        <v>1266</v>
      </c>
      <c r="D281" s="128" t="s">
        <v>1267</v>
      </c>
      <c r="E281" s="13" t="s">
        <v>209</v>
      </c>
      <c r="F281" s="25" t="s">
        <v>222</v>
      </c>
      <c r="G281" s="25" t="s">
        <v>6</v>
      </c>
      <c r="H281" s="25" t="s">
        <v>8</v>
      </c>
      <c r="I281" s="25" t="s">
        <v>223</v>
      </c>
      <c r="J281" s="25" t="s">
        <v>34</v>
      </c>
      <c r="K281" s="14" t="s">
        <v>116</v>
      </c>
      <c r="L281" s="14" t="s">
        <v>118</v>
      </c>
      <c r="M281" s="14" t="s">
        <v>307</v>
      </c>
      <c r="N281" s="14" t="s">
        <v>117</v>
      </c>
      <c r="O281" s="14" t="s">
        <v>308</v>
      </c>
      <c r="P281" s="17" t="s">
        <v>183</v>
      </c>
      <c r="Q281" s="17" t="s">
        <v>342</v>
      </c>
      <c r="R281" s="17" t="s">
        <v>350</v>
      </c>
      <c r="S281" s="15" t="s">
        <v>52</v>
      </c>
      <c r="T281" s="15" t="s">
        <v>53</v>
      </c>
      <c r="U281" s="15" t="s">
        <v>54</v>
      </c>
      <c r="V281" s="15" t="s">
        <v>399</v>
      </c>
      <c r="W281" s="40" t="s">
        <v>93</v>
      </c>
      <c r="X281" s="40" t="s">
        <v>93</v>
      </c>
      <c r="Y281" s="40" t="s">
        <v>93</v>
      </c>
      <c r="Z281" s="55" t="s">
        <v>860</v>
      </c>
      <c r="AA281" s="55" t="s">
        <v>866</v>
      </c>
      <c r="AB281" s="55" t="s">
        <v>867</v>
      </c>
      <c r="AC281" s="51" t="s">
        <v>814</v>
      </c>
      <c r="AD281" s="51" t="s">
        <v>815</v>
      </c>
      <c r="AE281" s="51" t="s">
        <v>823</v>
      </c>
      <c r="AF281" s="51" t="s">
        <v>759</v>
      </c>
      <c r="AG281" s="51" t="s">
        <v>759</v>
      </c>
      <c r="AH281" s="51" t="s">
        <v>759</v>
      </c>
      <c r="AI281" s="50" t="s">
        <v>759</v>
      </c>
      <c r="AJ281" s="50" t="s">
        <v>759</v>
      </c>
      <c r="AK281" s="50" t="s">
        <v>759</v>
      </c>
      <c r="AL281" s="50" t="s">
        <v>759</v>
      </c>
      <c r="AM281" s="50" t="s">
        <v>759</v>
      </c>
      <c r="AN281" s="50" t="s">
        <v>759</v>
      </c>
      <c r="AO281" s="51" t="s">
        <v>759</v>
      </c>
      <c r="AP281" s="51" t="s">
        <v>759</v>
      </c>
      <c r="AQ281" s="51" t="s">
        <v>759</v>
      </c>
      <c r="AR281" s="24" t="s">
        <v>759</v>
      </c>
      <c r="AS281" s="24" t="s">
        <v>759</v>
      </c>
      <c r="AT281" s="24" t="s">
        <v>759</v>
      </c>
      <c r="AU281" s="53" t="s">
        <v>775</v>
      </c>
      <c r="AV281" s="53" t="s">
        <v>832</v>
      </c>
      <c r="AW281" s="53" t="s">
        <v>833</v>
      </c>
      <c r="AX281" s="55" t="s">
        <v>759</v>
      </c>
      <c r="AY281" s="55" t="s">
        <v>759</v>
      </c>
      <c r="AZ281" s="55" t="s">
        <v>759</v>
      </c>
      <c r="BA281" s="55" t="s">
        <v>759</v>
      </c>
      <c r="BB281" s="55" t="s">
        <v>759</v>
      </c>
      <c r="BC281" s="55" t="s">
        <v>759</v>
      </c>
      <c r="BD281" s="55" t="s">
        <v>759</v>
      </c>
      <c r="BE281" s="54" t="str">
        <f>'PTEA 2020-2023'!A23</f>
        <v>3. San Antonio del Tequendama Educado para la protección y conservación del recurso hídrico</v>
      </c>
      <c r="BF281" s="54" t="str">
        <f>'PTEA 2020-2023'!B23</f>
        <v>3. Promoción del uso eficiente y ahorro del agua en Instituciones Educativas</v>
      </c>
      <c r="BG281" s="54" t="str">
        <f>'PTEA 2020-2023'!C23</f>
        <v>Realizar por lo menos una (1) jornada de Capacitación y/o sensibilización con Instituciones educativas del Municipio en tematicas del cuidado del agua y protección de los bienes y servicios ecositemicos.</v>
      </c>
    </row>
    <row r="282" spans="1:59" s="1" customFormat="1" ht="296.25" customHeight="1" x14ac:dyDescent="0.25">
      <c r="A282" s="12" t="s">
        <v>206</v>
      </c>
      <c r="B282" s="127" t="s">
        <v>1265</v>
      </c>
      <c r="C282" s="127" t="s">
        <v>1266</v>
      </c>
      <c r="D282" s="128" t="s">
        <v>1267</v>
      </c>
      <c r="E282" s="13" t="s">
        <v>209</v>
      </c>
      <c r="F282" s="25" t="s">
        <v>222</v>
      </c>
      <c r="G282" s="25" t="s">
        <v>6</v>
      </c>
      <c r="H282" s="25" t="s">
        <v>8</v>
      </c>
      <c r="I282" s="25" t="s">
        <v>223</v>
      </c>
      <c r="J282" s="25" t="s">
        <v>34</v>
      </c>
      <c r="K282" s="14" t="s">
        <v>116</v>
      </c>
      <c r="L282" s="14" t="s">
        <v>118</v>
      </c>
      <c r="M282" s="14" t="s">
        <v>307</v>
      </c>
      <c r="N282" s="14" t="s">
        <v>117</v>
      </c>
      <c r="O282" s="14" t="s">
        <v>308</v>
      </c>
      <c r="P282" s="17" t="s">
        <v>183</v>
      </c>
      <c r="Q282" s="17" t="s">
        <v>342</v>
      </c>
      <c r="R282" s="17" t="s">
        <v>350</v>
      </c>
      <c r="S282" s="15" t="s">
        <v>52</v>
      </c>
      <c r="T282" s="15" t="s">
        <v>53</v>
      </c>
      <c r="U282" s="15" t="s">
        <v>54</v>
      </c>
      <c r="V282" s="15" t="s">
        <v>399</v>
      </c>
      <c r="W282" s="40" t="s">
        <v>505</v>
      </c>
      <c r="X282" s="40" t="s">
        <v>506</v>
      </c>
      <c r="Y282" s="40" t="s">
        <v>596</v>
      </c>
      <c r="Z282" s="55" t="s">
        <v>860</v>
      </c>
      <c r="AA282" s="55" t="s">
        <v>866</v>
      </c>
      <c r="AB282" s="55" t="s">
        <v>867</v>
      </c>
      <c r="AC282" s="51" t="s">
        <v>814</v>
      </c>
      <c r="AD282" s="51" t="s">
        <v>815</v>
      </c>
      <c r="AE282" s="51" t="s">
        <v>823</v>
      </c>
      <c r="AF282" s="51" t="s">
        <v>759</v>
      </c>
      <c r="AG282" s="51" t="s">
        <v>759</v>
      </c>
      <c r="AH282" s="51" t="s">
        <v>759</v>
      </c>
      <c r="AI282" s="50" t="s">
        <v>759</v>
      </c>
      <c r="AJ282" s="50" t="s">
        <v>759</v>
      </c>
      <c r="AK282" s="50" t="s">
        <v>759</v>
      </c>
      <c r="AL282" s="50" t="s">
        <v>759</v>
      </c>
      <c r="AM282" s="50" t="s">
        <v>759</v>
      </c>
      <c r="AN282" s="50" t="s">
        <v>759</v>
      </c>
      <c r="AO282" s="51" t="s">
        <v>759</v>
      </c>
      <c r="AP282" s="51" t="s">
        <v>759</v>
      </c>
      <c r="AQ282" s="51" t="s">
        <v>759</v>
      </c>
      <c r="AR282" s="24" t="s">
        <v>759</v>
      </c>
      <c r="AS282" s="24" t="s">
        <v>759</v>
      </c>
      <c r="AT282" s="24" t="s">
        <v>759</v>
      </c>
      <c r="AU282" s="53" t="s">
        <v>770</v>
      </c>
      <c r="AV282" s="53" t="s">
        <v>824</v>
      </c>
      <c r="AW282" s="53" t="s">
        <v>825</v>
      </c>
      <c r="AX282" s="55" t="s">
        <v>759</v>
      </c>
      <c r="AY282" s="55" t="s">
        <v>759</v>
      </c>
      <c r="AZ282" s="55" t="s">
        <v>759</v>
      </c>
      <c r="BA282" s="55" t="s">
        <v>759</v>
      </c>
      <c r="BB282" s="55" t="s">
        <v>759</v>
      </c>
      <c r="BC282" s="55" t="s">
        <v>759</v>
      </c>
      <c r="BD282" s="55" t="s">
        <v>759</v>
      </c>
      <c r="BE282" s="54" t="str">
        <f>'PTEA 2020-2023'!A24</f>
        <v>3. San Antonio del Tequendama Educado para la protección y conservación del recurso hídrico</v>
      </c>
      <c r="BF282" s="54" t="str">
        <f>'PTEA 2020-2023'!B24</f>
        <v>4. Promover la organización comunitaria entre los Sanantoniunos para el desarrollo de proyectos de protección y conservación de fuentes hídricas.</v>
      </c>
      <c r="BG282" s="54" t="str">
        <f>'PTEA 2020-2023'!C24</f>
        <v xml:space="preserve">Postular como mínimo un (1) proyecto de participación ciudana, para la protección y conservación de fuentes hídricas con organizaciones comunitarias de la cuenca. </v>
      </c>
    </row>
    <row r="283" spans="1:59" customFormat="1" ht="253.5" customHeight="1" x14ac:dyDescent="0.25">
      <c r="A283" s="12" t="s">
        <v>206</v>
      </c>
      <c r="B283" s="127" t="s">
        <v>1265</v>
      </c>
      <c r="C283" s="127" t="s">
        <v>1266</v>
      </c>
      <c r="D283" s="128" t="s">
        <v>1267</v>
      </c>
      <c r="E283" s="13" t="s">
        <v>209</v>
      </c>
      <c r="F283" s="25" t="s">
        <v>222</v>
      </c>
      <c r="G283" s="25" t="s">
        <v>6</v>
      </c>
      <c r="H283" s="25" t="s">
        <v>8</v>
      </c>
      <c r="I283" s="25" t="s">
        <v>223</v>
      </c>
      <c r="J283" s="25" t="s">
        <v>34</v>
      </c>
      <c r="K283" s="14" t="s">
        <v>116</v>
      </c>
      <c r="L283" s="14" t="s">
        <v>118</v>
      </c>
      <c r="M283" s="14" t="s">
        <v>307</v>
      </c>
      <c r="N283" s="14" t="s">
        <v>117</v>
      </c>
      <c r="O283" s="14" t="s">
        <v>308</v>
      </c>
      <c r="P283" s="17" t="s">
        <v>183</v>
      </c>
      <c r="Q283" s="17" t="s">
        <v>342</v>
      </c>
      <c r="R283" s="17" t="s">
        <v>350</v>
      </c>
      <c r="S283" s="15" t="s">
        <v>52</v>
      </c>
      <c r="T283" s="15" t="s">
        <v>53</v>
      </c>
      <c r="U283" s="15" t="s">
        <v>54</v>
      </c>
      <c r="V283" s="15" t="s">
        <v>399</v>
      </c>
      <c r="W283" s="40" t="s">
        <v>93</v>
      </c>
      <c r="X283" s="40" t="s">
        <v>93</v>
      </c>
      <c r="Y283" s="40" t="s">
        <v>93</v>
      </c>
      <c r="Z283" s="55" t="s">
        <v>860</v>
      </c>
      <c r="AA283" s="55" t="s">
        <v>866</v>
      </c>
      <c r="AB283" s="55" t="s">
        <v>867</v>
      </c>
      <c r="AC283" s="51" t="s">
        <v>759</v>
      </c>
      <c r="AD283" s="51" t="s">
        <v>759</v>
      </c>
      <c r="AE283" s="51" t="s">
        <v>759</v>
      </c>
      <c r="AF283" s="51" t="s">
        <v>759</v>
      </c>
      <c r="AG283" s="51" t="s">
        <v>759</v>
      </c>
      <c r="AH283" s="51" t="s">
        <v>759</v>
      </c>
      <c r="AI283" s="50" t="s">
        <v>759</v>
      </c>
      <c r="AJ283" s="50" t="s">
        <v>759</v>
      </c>
      <c r="AK283" s="50" t="s">
        <v>759</v>
      </c>
      <c r="AL283" s="50" t="s">
        <v>759</v>
      </c>
      <c r="AM283" s="50" t="s">
        <v>759</v>
      </c>
      <c r="AN283" s="50" t="s">
        <v>759</v>
      </c>
      <c r="AO283" s="51" t="s">
        <v>759</v>
      </c>
      <c r="AP283" s="51" t="s">
        <v>759</v>
      </c>
      <c r="AQ283" s="51" t="s">
        <v>759</v>
      </c>
      <c r="AR283" s="24" t="s">
        <v>759</v>
      </c>
      <c r="AS283" s="24" t="s">
        <v>759</v>
      </c>
      <c r="AT283" s="24" t="s">
        <v>759</v>
      </c>
      <c r="AU283" s="53" t="s">
        <v>759</v>
      </c>
      <c r="AV283" s="53" t="s">
        <v>759</v>
      </c>
      <c r="AW283" s="53" t="s">
        <v>759</v>
      </c>
      <c r="AX283" s="55" t="s">
        <v>759</v>
      </c>
      <c r="AY283" s="55" t="s">
        <v>759</v>
      </c>
      <c r="AZ283" s="55" t="s">
        <v>759</v>
      </c>
      <c r="BA283" s="55" t="s">
        <v>759</v>
      </c>
      <c r="BB283" s="55" t="s">
        <v>759</v>
      </c>
      <c r="BC283" s="55" t="s">
        <v>759</v>
      </c>
      <c r="BD283" s="55" t="s">
        <v>759</v>
      </c>
      <c r="BE283" s="54" t="s">
        <v>759</v>
      </c>
      <c r="BF283" s="54" t="s">
        <v>759</v>
      </c>
      <c r="BG283" s="54" t="s">
        <v>759</v>
      </c>
    </row>
    <row r="284" spans="1:59" customFormat="1" ht="253.5" customHeight="1" x14ac:dyDescent="0.25">
      <c r="A284" s="12" t="s">
        <v>206</v>
      </c>
      <c r="B284" s="127" t="s">
        <v>93</v>
      </c>
      <c r="C284" s="127" t="s">
        <v>93</v>
      </c>
      <c r="D284" s="127" t="s">
        <v>93</v>
      </c>
      <c r="E284" s="13" t="s">
        <v>236</v>
      </c>
      <c r="F284" s="25" t="s">
        <v>222</v>
      </c>
      <c r="G284" s="25" t="s">
        <v>6</v>
      </c>
      <c r="H284" s="25" t="s">
        <v>8</v>
      </c>
      <c r="I284" s="25" t="s">
        <v>272</v>
      </c>
      <c r="J284" s="25" t="s">
        <v>35</v>
      </c>
      <c r="K284" s="14" t="s">
        <v>106</v>
      </c>
      <c r="L284" s="14" t="s">
        <v>170</v>
      </c>
      <c r="M284" s="14" t="s">
        <v>332</v>
      </c>
      <c r="N284" s="14" t="s">
        <v>92</v>
      </c>
      <c r="O284" s="14" t="s">
        <v>333</v>
      </c>
      <c r="P284" s="17" t="s">
        <v>195</v>
      </c>
      <c r="Q284" s="17" t="s">
        <v>387</v>
      </c>
      <c r="R284" s="17" t="s">
        <v>241</v>
      </c>
      <c r="S284" s="15" t="s">
        <v>39</v>
      </c>
      <c r="T284" s="15" t="s">
        <v>43</v>
      </c>
      <c r="U284" s="15" t="s">
        <v>44</v>
      </c>
      <c r="V284" s="15" t="s">
        <v>410</v>
      </c>
      <c r="W284" s="40" t="s">
        <v>467</v>
      </c>
      <c r="X284" s="40" t="s">
        <v>468</v>
      </c>
      <c r="Y284" s="40" t="s">
        <v>527</v>
      </c>
      <c r="Z284" s="55" t="s">
        <v>868</v>
      </c>
      <c r="AA284" s="55" t="s">
        <v>877</v>
      </c>
      <c r="AB284" s="55" t="s">
        <v>878</v>
      </c>
      <c r="AC284" s="51" t="s">
        <v>759</v>
      </c>
      <c r="AD284" s="51" t="s">
        <v>759</v>
      </c>
      <c r="AE284" s="51" t="s">
        <v>759</v>
      </c>
      <c r="AF284" s="51" t="s">
        <v>759</v>
      </c>
      <c r="AG284" s="51" t="s">
        <v>759</v>
      </c>
      <c r="AH284" s="51" t="s">
        <v>759</v>
      </c>
      <c r="AI284" s="50" t="s">
        <v>759</v>
      </c>
      <c r="AJ284" s="50" t="s">
        <v>759</v>
      </c>
      <c r="AK284" s="50" t="s">
        <v>759</v>
      </c>
      <c r="AL284" s="50" t="s">
        <v>759</v>
      </c>
      <c r="AM284" s="50" t="s">
        <v>759</v>
      </c>
      <c r="AN284" s="50" t="s">
        <v>759</v>
      </c>
      <c r="AO284" s="51" t="s">
        <v>759</v>
      </c>
      <c r="AP284" s="51" t="s">
        <v>759</v>
      </c>
      <c r="AQ284" s="51" t="s">
        <v>759</v>
      </c>
      <c r="AR284" s="24" t="s">
        <v>780</v>
      </c>
      <c r="AS284" s="24" t="s">
        <v>830</v>
      </c>
      <c r="AT284" s="24" t="s">
        <v>853</v>
      </c>
      <c r="AU284" s="53" t="s">
        <v>759</v>
      </c>
      <c r="AV284" s="53" t="s">
        <v>759</v>
      </c>
      <c r="AW284" s="53" t="s">
        <v>759</v>
      </c>
      <c r="AX284" s="55" t="s">
        <v>759</v>
      </c>
      <c r="AY284" s="55" t="s">
        <v>759</v>
      </c>
      <c r="AZ284" s="55" t="s">
        <v>759</v>
      </c>
      <c r="BA284" s="55" t="s">
        <v>759</v>
      </c>
      <c r="BB284" s="55" t="s">
        <v>759</v>
      </c>
      <c r="BC284" s="55" t="s">
        <v>759</v>
      </c>
      <c r="BD284" s="55" t="s">
        <v>759</v>
      </c>
      <c r="BE284" s="54" t="str">
        <f>'PTEA 2020-2023'!A47</f>
        <v>5. Gestión del conocimiento para la Dinamización Ambiental</v>
      </c>
      <c r="BF284" s="54" t="str">
        <f>'PTEA 2020-2023'!B47</f>
        <v>8. Gobernanza corredor Ecológico, difusión y apropiación</v>
      </c>
      <c r="BG284" s="54" t="str">
        <f>'PTEA 2020-2023'!C47</f>
        <v>Capacitar y/o sensibilizar a por lo menos (100) actores sociales de las unidades territoriales para que reconozcan la importancia del corredor ecológico y sus áreas protegidas.</v>
      </c>
    </row>
    <row r="285" spans="1:59" customFormat="1" ht="253.5" customHeight="1" x14ac:dyDescent="0.25">
      <c r="A285" s="12" t="s">
        <v>206</v>
      </c>
      <c r="B285" s="127" t="s">
        <v>93</v>
      </c>
      <c r="C285" s="127" t="s">
        <v>93</v>
      </c>
      <c r="D285" s="127" t="s">
        <v>93</v>
      </c>
      <c r="E285" s="13" t="s">
        <v>236</v>
      </c>
      <c r="F285" s="25" t="s">
        <v>222</v>
      </c>
      <c r="G285" s="25" t="s">
        <v>6</v>
      </c>
      <c r="H285" s="25" t="s">
        <v>8</v>
      </c>
      <c r="I285" s="25" t="s">
        <v>272</v>
      </c>
      <c r="J285" s="25" t="s">
        <v>35</v>
      </c>
      <c r="K285" s="14" t="s">
        <v>106</v>
      </c>
      <c r="L285" s="14" t="s">
        <v>170</v>
      </c>
      <c r="M285" s="14" t="s">
        <v>332</v>
      </c>
      <c r="N285" s="14" t="s">
        <v>92</v>
      </c>
      <c r="O285" s="14" t="s">
        <v>333</v>
      </c>
      <c r="P285" s="17" t="s">
        <v>195</v>
      </c>
      <c r="Q285" s="17" t="s">
        <v>387</v>
      </c>
      <c r="R285" s="17" t="s">
        <v>241</v>
      </c>
      <c r="S285" s="15" t="s">
        <v>39</v>
      </c>
      <c r="T285" s="15" t="s">
        <v>43</v>
      </c>
      <c r="U285" s="15" t="s">
        <v>44</v>
      </c>
      <c r="V285" s="15" t="s">
        <v>410</v>
      </c>
      <c r="W285" s="40" t="s">
        <v>467</v>
      </c>
      <c r="X285" s="40" t="s">
        <v>468</v>
      </c>
      <c r="Y285" s="40" t="s">
        <v>527</v>
      </c>
      <c r="Z285" s="55" t="s">
        <v>868</v>
      </c>
      <c r="AA285" s="55" t="s">
        <v>877</v>
      </c>
      <c r="AB285" s="55" t="s">
        <v>878</v>
      </c>
      <c r="AC285" s="51" t="s">
        <v>759</v>
      </c>
      <c r="AD285" s="51" t="s">
        <v>759</v>
      </c>
      <c r="AE285" s="51" t="s">
        <v>759</v>
      </c>
      <c r="AF285" s="51" t="s">
        <v>759</v>
      </c>
      <c r="AG285" s="51" t="s">
        <v>759</v>
      </c>
      <c r="AH285" s="51" t="s">
        <v>759</v>
      </c>
      <c r="AI285" s="50" t="s">
        <v>759</v>
      </c>
      <c r="AJ285" s="50" t="s">
        <v>759</v>
      </c>
      <c r="AK285" s="50" t="s">
        <v>759</v>
      </c>
      <c r="AL285" s="50" t="s">
        <v>759</v>
      </c>
      <c r="AM285" s="50" t="s">
        <v>759</v>
      </c>
      <c r="AN285" s="50" t="s">
        <v>759</v>
      </c>
      <c r="AO285" s="51" t="s">
        <v>759</v>
      </c>
      <c r="AP285" s="51" t="s">
        <v>759</v>
      </c>
      <c r="AQ285" s="51" t="s">
        <v>759</v>
      </c>
      <c r="AR285" s="24" t="s">
        <v>759</v>
      </c>
      <c r="AS285" s="24" t="s">
        <v>759</v>
      </c>
      <c r="AT285" s="24" t="s">
        <v>759</v>
      </c>
      <c r="AU285" s="53" t="s">
        <v>759</v>
      </c>
      <c r="AV285" s="53" t="s">
        <v>759</v>
      </c>
      <c r="AW285" s="53" t="s">
        <v>759</v>
      </c>
      <c r="AX285" s="55" t="s">
        <v>759</v>
      </c>
      <c r="AY285" s="55" t="s">
        <v>759</v>
      </c>
      <c r="AZ285" s="55" t="s">
        <v>759</v>
      </c>
      <c r="BA285" s="55" t="s">
        <v>759</v>
      </c>
      <c r="BB285" s="55" t="s">
        <v>759</v>
      </c>
      <c r="BC285" s="55" t="s">
        <v>759</v>
      </c>
      <c r="BD285" s="55" t="s">
        <v>759</v>
      </c>
      <c r="BE285" s="54" t="s">
        <v>759</v>
      </c>
      <c r="BF285" s="54" t="s">
        <v>759</v>
      </c>
      <c r="BG285" s="54" t="s">
        <v>759</v>
      </c>
    </row>
    <row r="286" spans="1:59" customFormat="1" ht="253.5" customHeight="1" x14ac:dyDescent="0.25">
      <c r="A286" s="12" t="s">
        <v>206</v>
      </c>
      <c r="B286" s="127" t="s">
        <v>93</v>
      </c>
      <c r="C286" s="127" t="s">
        <v>93</v>
      </c>
      <c r="D286" s="127" t="s">
        <v>93</v>
      </c>
      <c r="E286" s="13" t="s">
        <v>236</v>
      </c>
      <c r="F286" s="25" t="s">
        <v>222</v>
      </c>
      <c r="G286" s="25" t="s">
        <v>6</v>
      </c>
      <c r="H286" s="25" t="s">
        <v>8</v>
      </c>
      <c r="I286" s="25" t="s">
        <v>272</v>
      </c>
      <c r="J286" s="25" t="s">
        <v>35</v>
      </c>
      <c r="K286" s="14" t="s">
        <v>106</v>
      </c>
      <c r="L286" s="14" t="s">
        <v>170</v>
      </c>
      <c r="M286" s="14" t="s">
        <v>332</v>
      </c>
      <c r="N286" s="14" t="s">
        <v>92</v>
      </c>
      <c r="O286" s="14" t="s">
        <v>333</v>
      </c>
      <c r="P286" s="17" t="s">
        <v>195</v>
      </c>
      <c r="Q286" s="17" t="s">
        <v>387</v>
      </c>
      <c r="R286" s="17" t="s">
        <v>241</v>
      </c>
      <c r="S286" s="15" t="s">
        <v>39</v>
      </c>
      <c r="T286" s="15" t="s">
        <v>43</v>
      </c>
      <c r="U286" s="15" t="s">
        <v>44</v>
      </c>
      <c r="V286" s="15" t="s">
        <v>410</v>
      </c>
      <c r="W286" s="40" t="s">
        <v>467</v>
      </c>
      <c r="X286" s="40" t="s">
        <v>468</v>
      </c>
      <c r="Y286" s="40" t="s">
        <v>527</v>
      </c>
      <c r="Z286" s="55" t="s">
        <v>868</v>
      </c>
      <c r="AA286" s="55" t="s">
        <v>877</v>
      </c>
      <c r="AB286" s="55" t="s">
        <v>878</v>
      </c>
      <c r="AC286" s="51" t="s">
        <v>759</v>
      </c>
      <c r="AD286" s="51" t="s">
        <v>759</v>
      </c>
      <c r="AE286" s="51" t="s">
        <v>759</v>
      </c>
      <c r="AF286" s="51" t="s">
        <v>759</v>
      </c>
      <c r="AG286" s="51" t="s">
        <v>759</v>
      </c>
      <c r="AH286" s="51" t="s">
        <v>759</v>
      </c>
      <c r="AI286" s="50" t="s">
        <v>759</v>
      </c>
      <c r="AJ286" s="50" t="s">
        <v>759</v>
      </c>
      <c r="AK286" s="50" t="s">
        <v>759</v>
      </c>
      <c r="AL286" s="50" t="s">
        <v>759</v>
      </c>
      <c r="AM286" s="50" t="s">
        <v>759</v>
      </c>
      <c r="AN286" s="50" t="s">
        <v>759</v>
      </c>
      <c r="AO286" s="51" t="s">
        <v>759</v>
      </c>
      <c r="AP286" s="51" t="s">
        <v>759</v>
      </c>
      <c r="AQ286" s="51" t="s">
        <v>759</v>
      </c>
      <c r="AR286" s="24" t="s">
        <v>759</v>
      </c>
      <c r="AS286" s="24" t="s">
        <v>759</v>
      </c>
      <c r="AT286" s="24" t="s">
        <v>759</v>
      </c>
      <c r="AU286" s="53" t="s">
        <v>759</v>
      </c>
      <c r="AV286" s="53" t="s">
        <v>759</v>
      </c>
      <c r="AW286" s="53" t="s">
        <v>759</v>
      </c>
      <c r="AX286" s="55" t="s">
        <v>759</v>
      </c>
      <c r="AY286" s="55" t="s">
        <v>759</v>
      </c>
      <c r="AZ286" s="55" t="s">
        <v>759</v>
      </c>
      <c r="BA286" s="55" t="s">
        <v>759</v>
      </c>
      <c r="BB286" s="55" t="s">
        <v>759</v>
      </c>
      <c r="BC286" s="55" t="s">
        <v>759</v>
      </c>
      <c r="BD286" s="55" t="s">
        <v>759</v>
      </c>
      <c r="BE286" s="54" t="s">
        <v>759</v>
      </c>
      <c r="BF286" s="54" t="s">
        <v>759</v>
      </c>
      <c r="BG286" s="54" t="s">
        <v>759</v>
      </c>
    </row>
    <row r="287" spans="1:59" customFormat="1" ht="267.75" customHeight="1" x14ac:dyDescent="0.25">
      <c r="A287" s="12" t="s">
        <v>206</v>
      </c>
      <c r="B287" s="127" t="s">
        <v>93</v>
      </c>
      <c r="C287" s="127" t="s">
        <v>93</v>
      </c>
      <c r="D287" s="127" t="s">
        <v>93</v>
      </c>
      <c r="E287" s="13" t="s">
        <v>236</v>
      </c>
      <c r="F287" s="25" t="s">
        <v>222</v>
      </c>
      <c r="G287" s="25" t="s">
        <v>6</v>
      </c>
      <c r="H287" s="25" t="s">
        <v>8</v>
      </c>
      <c r="I287" s="25" t="s">
        <v>242</v>
      </c>
      <c r="J287" s="25" t="s">
        <v>36</v>
      </c>
      <c r="K287" s="14" t="s">
        <v>172</v>
      </c>
      <c r="L287" s="14" t="s">
        <v>171</v>
      </c>
      <c r="M287" s="14" t="s">
        <v>262</v>
      </c>
      <c r="N287" s="14" t="s">
        <v>93</v>
      </c>
      <c r="O287" s="14" t="s">
        <v>334</v>
      </c>
      <c r="P287" s="17" t="s">
        <v>195</v>
      </c>
      <c r="Q287" s="17" t="s">
        <v>387</v>
      </c>
      <c r="R287" s="17" t="s">
        <v>241</v>
      </c>
      <c r="S287" s="15" t="s">
        <v>39</v>
      </c>
      <c r="T287" s="15" t="s">
        <v>43</v>
      </c>
      <c r="U287" s="15" t="s">
        <v>44</v>
      </c>
      <c r="V287" s="15" t="s">
        <v>410</v>
      </c>
      <c r="W287" s="40" t="s">
        <v>442</v>
      </c>
      <c r="X287" s="40" t="s">
        <v>447</v>
      </c>
      <c r="Y287" s="40" t="s">
        <v>490</v>
      </c>
      <c r="Z287" s="55" t="s">
        <v>883</v>
      </c>
      <c r="AA287" s="55" t="s">
        <v>884</v>
      </c>
      <c r="AB287" s="55" t="s">
        <v>885</v>
      </c>
      <c r="AC287" s="51" t="s">
        <v>814</v>
      </c>
      <c r="AD287" s="51" t="s">
        <v>815</v>
      </c>
      <c r="AE287" s="51" t="s">
        <v>826</v>
      </c>
      <c r="AF287" s="51" t="s">
        <v>759</v>
      </c>
      <c r="AG287" s="51" t="s">
        <v>759</v>
      </c>
      <c r="AH287" s="51" t="s">
        <v>759</v>
      </c>
      <c r="AI287" s="50" t="s">
        <v>759</v>
      </c>
      <c r="AJ287" s="50" t="s">
        <v>759</v>
      </c>
      <c r="AK287" s="50" t="s">
        <v>759</v>
      </c>
      <c r="AL287" s="50" t="s">
        <v>759</v>
      </c>
      <c r="AM287" s="50" t="s">
        <v>759</v>
      </c>
      <c r="AN287" s="50" t="s">
        <v>759</v>
      </c>
      <c r="AO287" s="51" t="s">
        <v>759</v>
      </c>
      <c r="AP287" s="51" t="s">
        <v>759</v>
      </c>
      <c r="AQ287" s="51" t="s">
        <v>759</v>
      </c>
      <c r="AR287" s="24" t="s">
        <v>759</v>
      </c>
      <c r="AS287" s="24" t="s">
        <v>759</v>
      </c>
      <c r="AT287" s="24" t="s">
        <v>759</v>
      </c>
      <c r="AU287" s="53" t="s">
        <v>759</v>
      </c>
      <c r="AV287" s="53" t="s">
        <v>759</v>
      </c>
      <c r="AW287" s="53" t="s">
        <v>759</v>
      </c>
      <c r="AX287" s="55" t="s">
        <v>759</v>
      </c>
      <c r="AY287" s="55" t="s">
        <v>759</v>
      </c>
      <c r="AZ287" s="55" t="s">
        <v>759</v>
      </c>
      <c r="BA287" s="55" t="s">
        <v>759</v>
      </c>
      <c r="BB287" s="55" t="s">
        <v>759</v>
      </c>
      <c r="BC287" s="55" t="s">
        <v>759</v>
      </c>
      <c r="BD287" s="55" t="s">
        <v>759</v>
      </c>
      <c r="BE287" s="54" t="str">
        <f>'PTEA 2020-2023'!A21</f>
        <v>3. San Antonio del Tequendama Educado para la protección y conservación del recurso hídrico</v>
      </c>
      <c r="BF287" s="54" t="str">
        <f>'PTEA 2020-2023'!B21</f>
        <v>2. Comunidad Sanantoniuna empoderada en el cuidado y la preservación del recurso hídrico.</v>
      </c>
      <c r="BG287" s="54" t="str">
        <f>'PTEA 2020-2023'!C21</f>
        <v>Realizar por lo menos una (1) jornada de socialización de la estrategia Pago por servicios ambientales, con dueños de áreas de importancia ambiental e hídrica del municipio, durante la vigencia del PTEA.</v>
      </c>
    </row>
    <row r="288" spans="1:59" customFormat="1" ht="322.5" customHeight="1" x14ac:dyDescent="0.25">
      <c r="A288" s="12" t="s">
        <v>206</v>
      </c>
      <c r="B288" s="127" t="s">
        <v>93</v>
      </c>
      <c r="C288" s="127" t="s">
        <v>93</v>
      </c>
      <c r="D288" s="127" t="s">
        <v>93</v>
      </c>
      <c r="E288" s="13" t="s">
        <v>236</v>
      </c>
      <c r="F288" s="25" t="s">
        <v>222</v>
      </c>
      <c r="G288" s="25" t="s">
        <v>6</v>
      </c>
      <c r="H288" s="25" t="s">
        <v>8</v>
      </c>
      <c r="I288" s="25" t="s">
        <v>242</v>
      </c>
      <c r="J288" s="25" t="s">
        <v>36</v>
      </c>
      <c r="K288" s="14" t="s">
        <v>243</v>
      </c>
      <c r="L288" s="14" t="s">
        <v>173</v>
      </c>
      <c r="M288" s="14" t="s">
        <v>335</v>
      </c>
      <c r="N288" s="14" t="s">
        <v>93</v>
      </c>
      <c r="O288" s="14" t="s">
        <v>336</v>
      </c>
      <c r="P288" s="17" t="s">
        <v>93</v>
      </c>
      <c r="Q288" s="17" t="s">
        <v>93</v>
      </c>
      <c r="R288" s="17" t="s">
        <v>93</v>
      </c>
      <c r="S288" s="15" t="s">
        <v>69</v>
      </c>
      <c r="T288" s="15" t="s">
        <v>75</v>
      </c>
      <c r="U288" s="15" t="s">
        <v>76</v>
      </c>
      <c r="V288" s="15" t="s">
        <v>412</v>
      </c>
      <c r="W288" s="40" t="s">
        <v>467</v>
      </c>
      <c r="X288" s="40" t="s">
        <v>468</v>
      </c>
      <c r="Y288" s="40" t="s">
        <v>527</v>
      </c>
      <c r="Z288" s="55" t="s">
        <v>883</v>
      </c>
      <c r="AA288" s="55" t="s">
        <v>884</v>
      </c>
      <c r="AB288" s="55" t="s">
        <v>885</v>
      </c>
      <c r="AC288" s="51" t="s">
        <v>814</v>
      </c>
      <c r="AD288" s="51" t="s">
        <v>815</v>
      </c>
      <c r="AE288" s="51" t="s">
        <v>816</v>
      </c>
      <c r="AF288" s="51" t="s">
        <v>759</v>
      </c>
      <c r="AG288" s="51" t="s">
        <v>759</v>
      </c>
      <c r="AH288" s="51" t="s">
        <v>759</v>
      </c>
      <c r="AI288" s="50" t="s">
        <v>759</v>
      </c>
      <c r="AJ288" s="50" t="s">
        <v>759</v>
      </c>
      <c r="AK288" s="50" t="s">
        <v>759</v>
      </c>
      <c r="AL288" s="50" t="s">
        <v>759</v>
      </c>
      <c r="AM288" s="50" t="s">
        <v>759</v>
      </c>
      <c r="AN288" s="50" t="s">
        <v>759</v>
      </c>
      <c r="AO288" s="51" t="s">
        <v>759</v>
      </c>
      <c r="AP288" s="51" t="s">
        <v>759</v>
      </c>
      <c r="AQ288" s="51" t="s">
        <v>759</v>
      </c>
      <c r="AR288" s="24" t="s">
        <v>835</v>
      </c>
      <c r="AS288" s="24" t="s">
        <v>836</v>
      </c>
      <c r="AT288" s="24" t="s">
        <v>837</v>
      </c>
      <c r="AU288" s="53" t="s">
        <v>817</v>
      </c>
      <c r="AV288" s="53" t="s">
        <v>818</v>
      </c>
      <c r="AW288" s="53" t="s">
        <v>831</v>
      </c>
      <c r="AX288" s="55" t="s">
        <v>759</v>
      </c>
      <c r="AY288" s="55" t="s">
        <v>759</v>
      </c>
      <c r="AZ288" s="55" t="s">
        <v>759</v>
      </c>
      <c r="BA288" s="55" t="s">
        <v>759</v>
      </c>
      <c r="BB288" s="55" t="s">
        <v>759</v>
      </c>
      <c r="BC288" s="55" t="s">
        <v>759</v>
      </c>
      <c r="BD288" s="55" t="s">
        <v>759</v>
      </c>
      <c r="BE288" s="54" t="str">
        <f>'PTEA 2020-2023'!A22</f>
        <v>3. San Antonio del Tequendama Educado para la protección y conservación del recurso hídrico</v>
      </c>
      <c r="BF288" s="54" t="str">
        <f>'PTEA 2020-2023'!B22</f>
        <v>2. Comunidad Sanantoniuna empoderada en el cuidado y la preservación del recurso hídrico.</v>
      </c>
      <c r="BG288" s="54" t="str">
        <f>'PTEA 2020-2023'!C22</f>
        <v>Realizar por lo menos dos (2) jornadas de reforestación anual con especies nativas en áreas de importancia hídrica.</v>
      </c>
    </row>
    <row r="289" spans="1:59" customFormat="1" ht="322.5" customHeight="1" x14ac:dyDescent="0.25">
      <c r="A289" s="12" t="s">
        <v>206</v>
      </c>
      <c r="B289" s="127" t="s">
        <v>93</v>
      </c>
      <c r="C289" s="127" t="s">
        <v>93</v>
      </c>
      <c r="D289" s="127" t="s">
        <v>93</v>
      </c>
      <c r="E289" s="13" t="s">
        <v>236</v>
      </c>
      <c r="F289" s="25" t="s">
        <v>222</v>
      </c>
      <c r="G289" s="25" t="s">
        <v>6</v>
      </c>
      <c r="H289" s="25" t="s">
        <v>8</v>
      </c>
      <c r="I289" s="25" t="s">
        <v>242</v>
      </c>
      <c r="J289" s="25" t="s">
        <v>36</v>
      </c>
      <c r="K289" s="14" t="s">
        <v>243</v>
      </c>
      <c r="L289" s="14" t="s">
        <v>173</v>
      </c>
      <c r="M289" s="14" t="s">
        <v>335</v>
      </c>
      <c r="N289" s="14" t="s">
        <v>93</v>
      </c>
      <c r="O289" s="14" t="s">
        <v>336</v>
      </c>
      <c r="P289" s="17" t="s">
        <v>93</v>
      </c>
      <c r="Q289" s="17" t="s">
        <v>93</v>
      </c>
      <c r="R289" s="17" t="s">
        <v>93</v>
      </c>
      <c r="S289" s="15" t="s">
        <v>69</v>
      </c>
      <c r="T289" s="15" t="s">
        <v>75</v>
      </c>
      <c r="U289" s="15" t="s">
        <v>76</v>
      </c>
      <c r="V289" s="15" t="s">
        <v>412</v>
      </c>
      <c r="W289" s="40" t="s">
        <v>442</v>
      </c>
      <c r="X289" s="40" t="s">
        <v>497</v>
      </c>
      <c r="Y289" s="40" t="s">
        <v>498</v>
      </c>
      <c r="Z289" s="55" t="s">
        <v>883</v>
      </c>
      <c r="AA289" s="55" t="s">
        <v>884</v>
      </c>
      <c r="AB289" s="55" t="s">
        <v>885</v>
      </c>
      <c r="AC289" s="51" t="s">
        <v>814</v>
      </c>
      <c r="AD289" s="51" t="s">
        <v>815</v>
      </c>
      <c r="AE289" s="51" t="s">
        <v>816</v>
      </c>
      <c r="AF289" s="51" t="s">
        <v>759</v>
      </c>
      <c r="AG289" s="51" t="s">
        <v>759</v>
      </c>
      <c r="AH289" s="51" t="s">
        <v>759</v>
      </c>
      <c r="AI289" s="50" t="s">
        <v>759</v>
      </c>
      <c r="AJ289" s="50" t="s">
        <v>759</v>
      </c>
      <c r="AK289" s="50" t="s">
        <v>759</v>
      </c>
      <c r="AL289" s="50" t="s">
        <v>759</v>
      </c>
      <c r="AM289" s="50" t="s">
        <v>759</v>
      </c>
      <c r="AN289" s="50" t="s">
        <v>759</v>
      </c>
      <c r="AO289" s="51" t="s">
        <v>759</v>
      </c>
      <c r="AP289" s="51" t="s">
        <v>759</v>
      </c>
      <c r="AQ289" s="51" t="s">
        <v>759</v>
      </c>
      <c r="AR289" s="24" t="s">
        <v>759</v>
      </c>
      <c r="AS289" s="24" t="s">
        <v>759</v>
      </c>
      <c r="AT289" s="24" t="s">
        <v>759</v>
      </c>
      <c r="AU289" s="53" t="s">
        <v>770</v>
      </c>
      <c r="AV289" s="53" t="s">
        <v>824</v>
      </c>
      <c r="AW289" s="53" t="s">
        <v>825</v>
      </c>
      <c r="AX289" s="55" t="s">
        <v>759</v>
      </c>
      <c r="AY289" s="55" t="s">
        <v>759</v>
      </c>
      <c r="AZ289" s="55" t="s">
        <v>759</v>
      </c>
      <c r="BA289" s="55" t="s">
        <v>759</v>
      </c>
      <c r="BB289" s="55" t="s">
        <v>759</v>
      </c>
      <c r="BC289" s="55" t="s">
        <v>759</v>
      </c>
      <c r="BD289" s="55" t="s">
        <v>759</v>
      </c>
      <c r="BE289" s="54" t="str">
        <f>'PTEA 2020-2023'!A24</f>
        <v>3. San Antonio del Tequendama Educado para la protección y conservación del recurso hídrico</v>
      </c>
      <c r="BF289" s="54" t="str">
        <f>'PTEA 2020-2023'!B24</f>
        <v>4. Promover la organización comunitaria entre los Sanantoniunos para el desarrollo de proyectos de protección y conservación de fuentes hídricas.</v>
      </c>
      <c r="BG289" s="54" t="str">
        <f>'PTEA 2020-2023'!C24</f>
        <v xml:space="preserve">Postular como mínimo un (1) proyecto de participación ciudana, para la protección y conservación de fuentes hídricas con organizaciones comunitarias de la cuenca. </v>
      </c>
    </row>
    <row r="290" spans="1:59" customFormat="1" ht="322.5" customHeight="1" x14ac:dyDescent="0.25">
      <c r="A290" s="12" t="s">
        <v>206</v>
      </c>
      <c r="B290" s="127" t="s">
        <v>93</v>
      </c>
      <c r="C290" s="127" t="s">
        <v>93</v>
      </c>
      <c r="D290" s="127" t="s">
        <v>93</v>
      </c>
      <c r="E290" s="13" t="s">
        <v>236</v>
      </c>
      <c r="F290" s="25" t="s">
        <v>222</v>
      </c>
      <c r="G290" s="25" t="s">
        <v>6</v>
      </c>
      <c r="H290" s="25" t="s">
        <v>8</v>
      </c>
      <c r="I290" s="25" t="s">
        <v>242</v>
      </c>
      <c r="J290" s="25" t="s">
        <v>36</v>
      </c>
      <c r="K290" s="14" t="s">
        <v>243</v>
      </c>
      <c r="L290" s="14" t="s">
        <v>173</v>
      </c>
      <c r="M290" s="14" t="s">
        <v>335</v>
      </c>
      <c r="N290" s="14" t="s">
        <v>93</v>
      </c>
      <c r="O290" s="14" t="s">
        <v>336</v>
      </c>
      <c r="P290" s="17" t="s">
        <v>93</v>
      </c>
      <c r="Q290" s="17" t="s">
        <v>93</v>
      </c>
      <c r="R290" s="17" t="s">
        <v>93</v>
      </c>
      <c r="S290" s="15" t="s">
        <v>69</v>
      </c>
      <c r="T290" s="15" t="s">
        <v>75</v>
      </c>
      <c r="U290" s="15" t="s">
        <v>76</v>
      </c>
      <c r="V290" s="15" t="s">
        <v>412</v>
      </c>
      <c r="W290" s="40" t="s">
        <v>467</v>
      </c>
      <c r="X290" s="40" t="s">
        <v>468</v>
      </c>
      <c r="Y290" s="40" t="s">
        <v>527</v>
      </c>
      <c r="Z290" s="55" t="s">
        <v>883</v>
      </c>
      <c r="AA290" s="55" t="s">
        <v>884</v>
      </c>
      <c r="AB290" s="55" t="s">
        <v>885</v>
      </c>
      <c r="AC290" s="51" t="s">
        <v>759</v>
      </c>
      <c r="AD290" s="51" t="s">
        <v>759</v>
      </c>
      <c r="AE290" s="51" t="s">
        <v>759</v>
      </c>
      <c r="AF290" s="51" t="s">
        <v>759</v>
      </c>
      <c r="AG290" s="51" t="s">
        <v>759</v>
      </c>
      <c r="AH290" s="51" t="s">
        <v>759</v>
      </c>
      <c r="AI290" s="50" t="s">
        <v>759</v>
      </c>
      <c r="AJ290" s="50" t="s">
        <v>759</v>
      </c>
      <c r="AK290" s="50" t="s">
        <v>759</v>
      </c>
      <c r="AL290" s="50" t="s">
        <v>759</v>
      </c>
      <c r="AM290" s="50" t="s">
        <v>759</v>
      </c>
      <c r="AN290" s="50" t="s">
        <v>759</v>
      </c>
      <c r="AO290" s="51" t="s">
        <v>759</v>
      </c>
      <c r="AP290" s="51" t="s">
        <v>759</v>
      </c>
      <c r="AQ290" s="51" t="s">
        <v>759</v>
      </c>
      <c r="AR290" s="24" t="s">
        <v>759</v>
      </c>
      <c r="AS290" s="24" t="s">
        <v>759</v>
      </c>
      <c r="AT290" s="24" t="s">
        <v>759</v>
      </c>
      <c r="AU290" s="53" t="s">
        <v>759</v>
      </c>
      <c r="AV290" s="53" t="s">
        <v>759</v>
      </c>
      <c r="AW290" s="53" t="s">
        <v>759</v>
      </c>
      <c r="AX290" s="55" t="s">
        <v>759</v>
      </c>
      <c r="AY290" s="55" t="s">
        <v>759</v>
      </c>
      <c r="AZ290" s="55" t="s">
        <v>759</v>
      </c>
      <c r="BA290" s="55" t="s">
        <v>759</v>
      </c>
      <c r="BB290" s="55" t="s">
        <v>759</v>
      </c>
      <c r="BC290" s="55" t="s">
        <v>759</v>
      </c>
      <c r="BD290" s="55" t="s">
        <v>759</v>
      </c>
      <c r="BE290" s="54" t="s">
        <v>759</v>
      </c>
      <c r="BF290" s="54" t="s">
        <v>759</v>
      </c>
      <c r="BG290" s="54" t="s">
        <v>759</v>
      </c>
    </row>
    <row r="291" spans="1:59" customFormat="1" ht="322.5" customHeight="1" x14ac:dyDescent="0.25">
      <c r="A291" s="12" t="s">
        <v>206</v>
      </c>
      <c r="B291" s="127" t="s">
        <v>93</v>
      </c>
      <c r="C291" s="127" t="s">
        <v>93</v>
      </c>
      <c r="D291" s="127" t="s">
        <v>93</v>
      </c>
      <c r="E291" s="13" t="s">
        <v>236</v>
      </c>
      <c r="F291" s="25" t="s">
        <v>222</v>
      </c>
      <c r="G291" s="25" t="s">
        <v>6</v>
      </c>
      <c r="H291" s="25" t="s">
        <v>8</v>
      </c>
      <c r="I291" s="25" t="s">
        <v>242</v>
      </c>
      <c r="J291" s="25" t="s">
        <v>36</v>
      </c>
      <c r="K291" s="14" t="s">
        <v>243</v>
      </c>
      <c r="L291" s="14" t="s">
        <v>173</v>
      </c>
      <c r="M291" s="14" t="s">
        <v>335</v>
      </c>
      <c r="N291" s="14" t="s">
        <v>93</v>
      </c>
      <c r="O291" s="14" t="s">
        <v>336</v>
      </c>
      <c r="P291" s="17" t="s">
        <v>93</v>
      </c>
      <c r="Q291" s="17" t="s">
        <v>93</v>
      </c>
      <c r="R291" s="17" t="s">
        <v>93</v>
      </c>
      <c r="S291" s="15" t="s">
        <v>69</v>
      </c>
      <c r="T291" s="15" t="s">
        <v>75</v>
      </c>
      <c r="U291" s="15" t="s">
        <v>76</v>
      </c>
      <c r="V291" s="15" t="s">
        <v>412</v>
      </c>
      <c r="W291" s="40" t="s">
        <v>442</v>
      </c>
      <c r="X291" s="40" t="s">
        <v>449</v>
      </c>
      <c r="Y291" s="40" t="s">
        <v>496</v>
      </c>
      <c r="Z291" s="55" t="s">
        <v>883</v>
      </c>
      <c r="AA291" s="55" t="s">
        <v>884</v>
      </c>
      <c r="AB291" s="55" t="s">
        <v>885</v>
      </c>
      <c r="AC291" s="51" t="s">
        <v>759</v>
      </c>
      <c r="AD291" s="51" t="s">
        <v>759</v>
      </c>
      <c r="AE291" s="51" t="s">
        <v>759</v>
      </c>
      <c r="AF291" s="51" t="s">
        <v>759</v>
      </c>
      <c r="AG291" s="51" t="s">
        <v>759</v>
      </c>
      <c r="AH291" s="51" t="s">
        <v>759</v>
      </c>
      <c r="AI291" s="50" t="s">
        <v>759</v>
      </c>
      <c r="AJ291" s="50" t="s">
        <v>759</v>
      </c>
      <c r="AK291" s="50" t="s">
        <v>759</v>
      </c>
      <c r="AL291" s="50" t="s">
        <v>759</v>
      </c>
      <c r="AM291" s="50" t="s">
        <v>759</v>
      </c>
      <c r="AN291" s="50" t="s">
        <v>759</v>
      </c>
      <c r="AO291" s="51" t="s">
        <v>759</v>
      </c>
      <c r="AP291" s="51" t="s">
        <v>759</v>
      </c>
      <c r="AQ291" s="51" t="s">
        <v>759</v>
      </c>
      <c r="AR291" s="24" t="s">
        <v>759</v>
      </c>
      <c r="AS291" s="24" t="s">
        <v>759</v>
      </c>
      <c r="AT291" s="24" t="s">
        <v>759</v>
      </c>
      <c r="AU291" s="53" t="s">
        <v>759</v>
      </c>
      <c r="AV291" s="53" t="s">
        <v>759</v>
      </c>
      <c r="AW291" s="53" t="s">
        <v>759</v>
      </c>
      <c r="AX291" s="55" t="s">
        <v>759</v>
      </c>
      <c r="AY291" s="55" t="s">
        <v>759</v>
      </c>
      <c r="AZ291" s="55" t="s">
        <v>759</v>
      </c>
      <c r="BA291" s="55" t="s">
        <v>759</v>
      </c>
      <c r="BB291" s="55" t="s">
        <v>759</v>
      </c>
      <c r="BC291" s="55" t="s">
        <v>759</v>
      </c>
      <c r="BD291" s="55" t="s">
        <v>759</v>
      </c>
      <c r="BE291" s="54" t="s">
        <v>759</v>
      </c>
      <c r="BF291" s="54" t="s">
        <v>759</v>
      </c>
      <c r="BG291" s="54" t="s">
        <v>759</v>
      </c>
    </row>
    <row r="292" spans="1:59" customFormat="1" ht="322.5" customHeight="1" x14ac:dyDescent="0.25">
      <c r="A292" s="12" t="s">
        <v>206</v>
      </c>
      <c r="B292" s="127" t="s">
        <v>93</v>
      </c>
      <c r="C292" s="127" t="s">
        <v>93</v>
      </c>
      <c r="D292" s="127" t="s">
        <v>93</v>
      </c>
      <c r="E292" s="13" t="s">
        <v>236</v>
      </c>
      <c r="F292" s="25" t="s">
        <v>222</v>
      </c>
      <c r="G292" s="25" t="s">
        <v>6</v>
      </c>
      <c r="H292" s="25" t="s">
        <v>8</v>
      </c>
      <c r="I292" s="25" t="s">
        <v>242</v>
      </c>
      <c r="J292" s="25" t="s">
        <v>36</v>
      </c>
      <c r="K292" s="14" t="s">
        <v>243</v>
      </c>
      <c r="L292" s="14" t="s">
        <v>173</v>
      </c>
      <c r="M292" s="14" t="s">
        <v>335</v>
      </c>
      <c r="N292" s="14" t="s">
        <v>93</v>
      </c>
      <c r="O292" s="14" t="s">
        <v>336</v>
      </c>
      <c r="P292" s="17" t="s">
        <v>93</v>
      </c>
      <c r="Q292" s="17" t="s">
        <v>93</v>
      </c>
      <c r="R292" s="17" t="s">
        <v>93</v>
      </c>
      <c r="S292" s="15" t="s">
        <v>69</v>
      </c>
      <c r="T292" s="15" t="s">
        <v>75</v>
      </c>
      <c r="U292" s="15" t="s">
        <v>76</v>
      </c>
      <c r="V292" s="15" t="s">
        <v>412</v>
      </c>
      <c r="W292" s="40" t="s">
        <v>442</v>
      </c>
      <c r="X292" s="40" t="s">
        <v>497</v>
      </c>
      <c r="Y292" s="40" t="s">
        <v>498</v>
      </c>
      <c r="Z292" s="55" t="s">
        <v>883</v>
      </c>
      <c r="AA292" s="55" t="s">
        <v>884</v>
      </c>
      <c r="AB292" s="55" t="s">
        <v>885</v>
      </c>
      <c r="AC292" s="51" t="s">
        <v>759</v>
      </c>
      <c r="AD292" s="51" t="s">
        <v>759</v>
      </c>
      <c r="AE292" s="51" t="s">
        <v>759</v>
      </c>
      <c r="AF292" s="51" t="s">
        <v>759</v>
      </c>
      <c r="AG292" s="51" t="s">
        <v>759</v>
      </c>
      <c r="AH292" s="51" t="s">
        <v>759</v>
      </c>
      <c r="AI292" s="50" t="s">
        <v>759</v>
      </c>
      <c r="AJ292" s="50" t="s">
        <v>759</v>
      </c>
      <c r="AK292" s="50" t="s">
        <v>759</v>
      </c>
      <c r="AL292" s="50" t="s">
        <v>759</v>
      </c>
      <c r="AM292" s="50" t="s">
        <v>759</v>
      </c>
      <c r="AN292" s="50" t="s">
        <v>759</v>
      </c>
      <c r="AO292" s="51" t="s">
        <v>759</v>
      </c>
      <c r="AP292" s="51" t="s">
        <v>759</v>
      </c>
      <c r="AQ292" s="51" t="s">
        <v>759</v>
      </c>
      <c r="AR292" s="24" t="s">
        <v>759</v>
      </c>
      <c r="AS292" s="24" t="s">
        <v>759</v>
      </c>
      <c r="AT292" s="24" t="s">
        <v>759</v>
      </c>
      <c r="AU292" s="53" t="s">
        <v>759</v>
      </c>
      <c r="AV292" s="53" t="s">
        <v>759</v>
      </c>
      <c r="AW292" s="53" t="s">
        <v>759</v>
      </c>
      <c r="AX292" s="55" t="s">
        <v>759</v>
      </c>
      <c r="AY292" s="55" t="s">
        <v>759</v>
      </c>
      <c r="AZ292" s="55" t="s">
        <v>759</v>
      </c>
      <c r="BA292" s="55" t="s">
        <v>759</v>
      </c>
      <c r="BB292" s="55" t="s">
        <v>759</v>
      </c>
      <c r="BC292" s="55" t="s">
        <v>759</v>
      </c>
      <c r="BD292" s="55" t="s">
        <v>759</v>
      </c>
      <c r="BE292" s="54" t="s">
        <v>759</v>
      </c>
      <c r="BF292" s="54" t="s">
        <v>759</v>
      </c>
      <c r="BG292" s="54" t="s">
        <v>759</v>
      </c>
    </row>
    <row r="293" spans="1:59" customFormat="1" ht="322.5" customHeight="1" x14ac:dyDescent="0.25">
      <c r="A293" s="12" t="s">
        <v>206</v>
      </c>
      <c r="B293" s="127" t="s">
        <v>93</v>
      </c>
      <c r="C293" s="127" t="s">
        <v>93</v>
      </c>
      <c r="D293" s="127" t="s">
        <v>93</v>
      </c>
      <c r="E293" s="29" t="s">
        <v>90</v>
      </c>
      <c r="F293" s="25" t="s">
        <v>264</v>
      </c>
      <c r="G293" s="25" t="s">
        <v>6</v>
      </c>
      <c r="H293" s="25" t="s">
        <v>9</v>
      </c>
      <c r="I293" s="25" t="s">
        <v>275</v>
      </c>
      <c r="J293" s="47" t="s">
        <v>37</v>
      </c>
      <c r="K293" s="14" t="s">
        <v>102</v>
      </c>
      <c r="L293" s="14" t="s">
        <v>167</v>
      </c>
      <c r="M293" s="14" t="s">
        <v>328</v>
      </c>
      <c r="N293" s="14" t="s">
        <v>93</v>
      </c>
      <c r="O293" s="14" t="s">
        <v>329</v>
      </c>
      <c r="P293" s="17" t="s">
        <v>180</v>
      </c>
      <c r="Q293" s="17" t="s">
        <v>212</v>
      </c>
      <c r="R293" s="17" t="s">
        <v>379</v>
      </c>
      <c r="S293" s="15" t="s">
        <v>69</v>
      </c>
      <c r="T293" s="15" t="s">
        <v>81</v>
      </c>
      <c r="U293" s="15" t="s">
        <v>80</v>
      </c>
      <c r="V293" s="15" t="s">
        <v>405</v>
      </c>
      <c r="W293" s="40" t="s">
        <v>467</v>
      </c>
      <c r="X293" s="40" t="s">
        <v>468</v>
      </c>
      <c r="Y293" s="40" t="s">
        <v>527</v>
      </c>
      <c r="Z293" s="55" t="s">
        <v>93</v>
      </c>
      <c r="AA293" s="55" t="s">
        <v>93</v>
      </c>
      <c r="AB293" s="55" t="s">
        <v>93</v>
      </c>
      <c r="AC293" s="51" t="s">
        <v>759</v>
      </c>
      <c r="AD293" s="51" t="s">
        <v>759</v>
      </c>
      <c r="AE293" s="51" t="s">
        <v>759</v>
      </c>
      <c r="AF293" s="51" t="s">
        <v>759</v>
      </c>
      <c r="AG293" s="51" t="s">
        <v>759</v>
      </c>
      <c r="AH293" s="51" t="s">
        <v>759</v>
      </c>
      <c r="AI293" s="50" t="s">
        <v>759</v>
      </c>
      <c r="AJ293" s="50" t="s">
        <v>759</v>
      </c>
      <c r="AK293" s="50" t="s">
        <v>759</v>
      </c>
      <c r="AL293" s="50" t="s">
        <v>759</v>
      </c>
      <c r="AM293" s="50" t="s">
        <v>759</v>
      </c>
      <c r="AN293" s="50" t="s">
        <v>759</v>
      </c>
      <c r="AO293" s="51" t="s">
        <v>759</v>
      </c>
      <c r="AP293" s="51" t="s">
        <v>759</v>
      </c>
      <c r="AQ293" s="51" t="s">
        <v>759</v>
      </c>
      <c r="AR293" s="24" t="s">
        <v>842</v>
      </c>
      <c r="AS293" s="24" t="s">
        <v>843</v>
      </c>
      <c r="AT293" s="24" t="s">
        <v>844</v>
      </c>
      <c r="AU293" s="53" t="s">
        <v>817</v>
      </c>
      <c r="AV293" s="53" t="s">
        <v>818</v>
      </c>
      <c r="AW293" s="53" t="s">
        <v>851</v>
      </c>
      <c r="AX293" s="55" t="s">
        <v>759</v>
      </c>
      <c r="AY293" s="55" t="s">
        <v>759</v>
      </c>
      <c r="AZ293" s="55" t="s">
        <v>759</v>
      </c>
      <c r="BA293" s="55" t="s">
        <v>759</v>
      </c>
      <c r="BB293" s="55" t="s">
        <v>759</v>
      </c>
      <c r="BC293" s="55" t="s">
        <v>759</v>
      </c>
      <c r="BD293" s="55" t="s">
        <v>759</v>
      </c>
      <c r="BE293" s="54" t="str">
        <f>'PTEA 2020-2023'!A42</f>
        <v>5. Gestión del conocimiento para la Dinamización Ambiental</v>
      </c>
      <c r="BF293" s="54" t="str">
        <f>'PTEA 2020-2023'!B42</f>
        <v>6. Comunidad Sanantoniuna capacitada en Legalidad Ambiental.</v>
      </c>
      <c r="BG293" s="54"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294" spans="1:59" customFormat="1" ht="271.5" customHeight="1" x14ac:dyDescent="0.25">
      <c r="A294" s="12" t="s">
        <v>206</v>
      </c>
      <c r="B294" s="127" t="s">
        <v>93</v>
      </c>
      <c r="C294" s="127" t="s">
        <v>93</v>
      </c>
      <c r="D294" s="127" t="s">
        <v>93</v>
      </c>
      <c r="E294" s="29" t="s">
        <v>90</v>
      </c>
      <c r="F294" s="25" t="s">
        <v>264</v>
      </c>
      <c r="G294" s="25" t="s">
        <v>6</v>
      </c>
      <c r="H294" s="25" t="s">
        <v>9</v>
      </c>
      <c r="I294" s="25" t="s">
        <v>275</v>
      </c>
      <c r="J294" s="47" t="s">
        <v>37</v>
      </c>
      <c r="K294" s="14" t="s">
        <v>102</v>
      </c>
      <c r="L294" s="14" t="s">
        <v>167</v>
      </c>
      <c r="M294" s="14" t="s">
        <v>328</v>
      </c>
      <c r="N294" s="14" t="s">
        <v>93</v>
      </c>
      <c r="O294" s="14" t="s">
        <v>329</v>
      </c>
      <c r="P294" s="17" t="s">
        <v>180</v>
      </c>
      <c r="Q294" s="17" t="s">
        <v>212</v>
      </c>
      <c r="R294" s="17" t="s">
        <v>379</v>
      </c>
      <c r="S294" s="15" t="s">
        <v>69</v>
      </c>
      <c r="T294" s="15" t="s">
        <v>81</v>
      </c>
      <c r="U294" s="15" t="s">
        <v>80</v>
      </c>
      <c r="V294" s="15" t="s">
        <v>405</v>
      </c>
      <c r="W294" s="40" t="s">
        <v>467</v>
      </c>
      <c r="X294" s="40" t="s">
        <v>468</v>
      </c>
      <c r="Y294" s="40" t="s">
        <v>527</v>
      </c>
      <c r="Z294" s="55" t="s">
        <v>93</v>
      </c>
      <c r="AA294" s="55" t="s">
        <v>93</v>
      </c>
      <c r="AB294" s="55" t="s">
        <v>93</v>
      </c>
      <c r="AC294" s="51" t="s">
        <v>759</v>
      </c>
      <c r="AD294" s="51" t="s">
        <v>759</v>
      </c>
      <c r="AE294" s="51" t="s">
        <v>759</v>
      </c>
      <c r="AF294" s="51" t="s">
        <v>759</v>
      </c>
      <c r="AG294" s="51" t="s">
        <v>759</v>
      </c>
      <c r="AH294" s="51" t="s">
        <v>759</v>
      </c>
      <c r="AI294" s="50" t="s">
        <v>759</v>
      </c>
      <c r="AJ294" s="50" t="s">
        <v>759</v>
      </c>
      <c r="AK294" s="50" t="s">
        <v>759</v>
      </c>
      <c r="AL294" s="50" t="s">
        <v>759</v>
      </c>
      <c r="AM294" s="50" t="s">
        <v>759</v>
      </c>
      <c r="AN294" s="50" t="s">
        <v>759</v>
      </c>
      <c r="AO294" s="51" t="s">
        <v>759</v>
      </c>
      <c r="AP294" s="51" t="s">
        <v>759</v>
      </c>
      <c r="AQ294" s="51" t="s">
        <v>759</v>
      </c>
      <c r="AR294" s="24" t="s">
        <v>842</v>
      </c>
      <c r="AS294" s="24" t="s">
        <v>843</v>
      </c>
      <c r="AT294" s="24" t="s">
        <v>852</v>
      </c>
      <c r="AU294" s="53" t="s">
        <v>817</v>
      </c>
      <c r="AV294" s="53" t="s">
        <v>818</v>
      </c>
      <c r="AW294" s="53" t="s">
        <v>851</v>
      </c>
      <c r="AX294" s="55" t="s">
        <v>759</v>
      </c>
      <c r="AY294" s="55" t="s">
        <v>759</v>
      </c>
      <c r="AZ294" s="55" t="s">
        <v>759</v>
      </c>
      <c r="BA294" s="55" t="s">
        <v>759</v>
      </c>
      <c r="BB294" s="55" t="s">
        <v>759</v>
      </c>
      <c r="BC294" s="55" t="s">
        <v>759</v>
      </c>
      <c r="BD294" s="55" t="s">
        <v>759</v>
      </c>
      <c r="BE294" s="54" t="str">
        <f>'PTEA 2020-2023'!A43</f>
        <v>5. Gestión del conocimiento para la Dinamización Ambiental</v>
      </c>
      <c r="BF294" s="54" t="str">
        <f>'PTEA 2020-2023'!B43</f>
        <v>6. Comunidad Sanantoniuna capacitada en Legalidad Ambiental.</v>
      </c>
      <c r="BG294" s="54"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295" spans="1:59" customFormat="1" ht="280.5" customHeight="1" x14ac:dyDescent="0.25">
      <c r="A295" s="12" t="s">
        <v>206</v>
      </c>
      <c r="B295" s="127" t="s">
        <v>93</v>
      </c>
      <c r="C295" s="127" t="s">
        <v>93</v>
      </c>
      <c r="D295" s="127" t="s">
        <v>93</v>
      </c>
      <c r="E295" s="29" t="s">
        <v>90</v>
      </c>
      <c r="F295" s="25" t="s">
        <v>264</v>
      </c>
      <c r="G295" s="25" t="s">
        <v>6</v>
      </c>
      <c r="H295" s="25" t="s">
        <v>9</v>
      </c>
      <c r="I295" s="25" t="s">
        <v>275</v>
      </c>
      <c r="J295" s="47" t="s">
        <v>37</v>
      </c>
      <c r="K295" s="14" t="s">
        <v>102</v>
      </c>
      <c r="L295" s="14" t="s">
        <v>167</v>
      </c>
      <c r="M295" s="14" t="s">
        <v>328</v>
      </c>
      <c r="N295" s="14" t="s">
        <v>93</v>
      </c>
      <c r="O295" s="14" t="s">
        <v>329</v>
      </c>
      <c r="P295" s="17" t="s">
        <v>180</v>
      </c>
      <c r="Q295" s="17" t="s">
        <v>212</v>
      </c>
      <c r="R295" s="17" t="s">
        <v>379</v>
      </c>
      <c r="S295" s="15" t="s">
        <v>69</v>
      </c>
      <c r="T295" s="15" t="s">
        <v>81</v>
      </c>
      <c r="U295" s="15" t="s">
        <v>80</v>
      </c>
      <c r="V295" s="15" t="s">
        <v>405</v>
      </c>
      <c r="W295" s="40" t="s">
        <v>467</v>
      </c>
      <c r="X295" s="40" t="s">
        <v>468</v>
      </c>
      <c r="Y295" s="40" t="s">
        <v>527</v>
      </c>
      <c r="Z295" s="55" t="s">
        <v>93</v>
      </c>
      <c r="AA295" s="55" t="s">
        <v>93</v>
      </c>
      <c r="AB295" s="55" t="s">
        <v>93</v>
      </c>
      <c r="AC295" s="51" t="s">
        <v>759</v>
      </c>
      <c r="AD295" s="51" t="s">
        <v>759</v>
      </c>
      <c r="AE295" s="51" t="s">
        <v>759</v>
      </c>
      <c r="AF295" s="51" t="s">
        <v>759</v>
      </c>
      <c r="AG295" s="51" t="s">
        <v>759</v>
      </c>
      <c r="AH295" s="51" t="s">
        <v>759</v>
      </c>
      <c r="AI295" s="50" t="s">
        <v>759</v>
      </c>
      <c r="AJ295" s="50" t="s">
        <v>759</v>
      </c>
      <c r="AK295" s="50" t="s">
        <v>759</v>
      </c>
      <c r="AL295" s="50" t="s">
        <v>759</v>
      </c>
      <c r="AM295" s="50" t="s">
        <v>759</v>
      </c>
      <c r="AN295" s="50" t="s">
        <v>759</v>
      </c>
      <c r="AO295" s="51" t="s">
        <v>759</v>
      </c>
      <c r="AP295" s="51" t="s">
        <v>759</v>
      </c>
      <c r="AQ295" s="51" t="s">
        <v>759</v>
      </c>
      <c r="AR295" s="24" t="s">
        <v>759</v>
      </c>
      <c r="AS295" s="24" t="s">
        <v>759</v>
      </c>
      <c r="AT295" s="24" t="s">
        <v>759</v>
      </c>
      <c r="AU295" s="53" t="s">
        <v>759</v>
      </c>
      <c r="AV295" s="53" t="s">
        <v>759</v>
      </c>
      <c r="AW295" s="53" t="s">
        <v>759</v>
      </c>
      <c r="AX295" s="55" t="s">
        <v>759</v>
      </c>
      <c r="AY295" s="55" t="s">
        <v>759</v>
      </c>
      <c r="AZ295" s="55" t="s">
        <v>759</v>
      </c>
      <c r="BA295" s="55" t="s">
        <v>759</v>
      </c>
      <c r="BB295" s="55" t="s">
        <v>759</v>
      </c>
      <c r="BC295" s="55" t="s">
        <v>759</v>
      </c>
      <c r="BD295" s="55" t="s">
        <v>759</v>
      </c>
      <c r="BE295" s="54" t="s">
        <v>759</v>
      </c>
      <c r="BF295" s="54" t="s">
        <v>759</v>
      </c>
      <c r="BG295" s="54" t="s">
        <v>759</v>
      </c>
    </row>
    <row r="296" spans="1:59" customFormat="1" ht="271.5" customHeight="1" x14ac:dyDescent="0.25">
      <c r="A296" s="12" t="s">
        <v>206</v>
      </c>
      <c r="B296" s="127" t="s">
        <v>93</v>
      </c>
      <c r="C296" s="127" t="s">
        <v>93</v>
      </c>
      <c r="D296" s="127" t="s">
        <v>93</v>
      </c>
      <c r="E296" s="29" t="s">
        <v>90</v>
      </c>
      <c r="F296" s="25" t="s">
        <v>264</v>
      </c>
      <c r="G296" s="25" t="s">
        <v>6</v>
      </c>
      <c r="H296" s="25" t="s">
        <v>9</v>
      </c>
      <c r="I296" s="25" t="s">
        <v>275</v>
      </c>
      <c r="J296" s="47" t="s">
        <v>37</v>
      </c>
      <c r="K296" s="14" t="s">
        <v>102</v>
      </c>
      <c r="L296" s="14" t="s">
        <v>167</v>
      </c>
      <c r="M296" s="14" t="s">
        <v>328</v>
      </c>
      <c r="N296" s="14" t="s">
        <v>93</v>
      </c>
      <c r="O296" s="14" t="s">
        <v>329</v>
      </c>
      <c r="P296" s="17" t="s">
        <v>180</v>
      </c>
      <c r="Q296" s="17" t="s">
        <v>212</v>
      </c>
      <c r="R296" s="17" t="s">
        <v>379</v>
      </c>
      <c r="S296" s="15" t="s">
        <v>69</v>
      </c>
      <c r="T296" s="15" t="s">
        <v>81</v>
      </c>
      <c r="U296" s="15" t="s">
        <v>80</v>
      </c>
      <c r="V296" s="15" t="s">
        <v>405</v>
      </c>
      <c r="W296" s="40" t="s">
        <v>467</v>
      </c>
      <c r="X296" s="40" t="s">
        <v>468</v>
      </c>
      <c r="Y296" s="40" t="s">
        <v>527</v>
      </c>
      <c r="Z296" s="55" t="s">
        <v>93</v>
      </c>
      <c r="AA296" s="55" t="s">
        <v>93</v>
      </c>
      <c r="AB296" s="55" t="s">
        <v>93</v>
      </c>
      <c r="AC296" s="51" t="s">
        <v>759</v>
      </c>
      <c r="AD296" s="51" t="s">
        <v>759</v>
      </c>
      <c r="AE296" s="51" t="s">
        <v>759</v>
      </c>
      <c r="AF296" s="51" t="s">
        <v>759</v>
      </c>
      <c r="AG296" s="51" t="s">
        <v>759</v>
      </c>
      <c r="AH296" s="51" t="s">
        <v>759</v>
      </c>
      <c r="AI296" s="50" t="s">
        <v>759</v>
      </c>
      <c r="AJ296" s="50" t="s">
        <v>759</v>
      </c>
      <c r="AK296" s="50" t="s">
        <v>759</v>
      </c>
      <c r="AL296" s="50" t="s">
        <v>759</v>
      </c>
      <c r="AM296" s="50" t="s">
        <v>759</v>
      </c>
      <c r="AN296" s="50" t="s">
        <v>759</v>
      </c>
      <c r="AO296" s="51" t="s">
        <v>759</v>
      </c>
      <c r="AP296" s="51" t="s">
        <v>759</v>
      </c>
      <c r="AQ296" s="51" t="s">
        <v>759</v>
      </c>
      <c r="AR296" s="24" t="s">
        <v>842</v>
      </c>
      <c r="AS296" s="24" t="s">
        <v>843</v>
      </c>
      <c r="AT296" s="24" t="s">
        <v>852</v>
      </c>
      <c r="AU296" s="53" t="s">
        <v>817</v>
      </c>
      <c r="AV296" s="53" t="s">
        <v>818</v>
      </c>
      <c r="AW296" s="53" t="s">
        <v>851</v>
      </c>
      <c r="AX296" s="55" t="s">
        <v>759</v>
      </c>
      <c r="AY296" s="55" t="s">
        <v>759</v>
      </c>
      <c r="AZ296" s="55" t="s">
        <v>759</v>
      </c>
      <c r="BA296" s="55" t="s">
        <v>759</v>
      </c>
      <c r="BB296" s="55" t="s">
        <v>759</v>
      </c>
      <c r="BC296" s="55" t="s">
        <v>759</v>
      </c>
      <c r="BD296" s="55" t="s">
        <v>759</v>
      </c>
      <c r="BE296" s="54" t="str">
        <f>'PTEA 2020-2023'!A44</f>
        <v>5. Gestión del conocimiento para la Dinamización Ambiental</v>
      </c>
      <c r="BF296" s="54" t="str">
        <f>'PTEA 2020-2023'!B44</f>
        <v>6. Comunidad Sanantoniuna capacitada en Legalidad Ambiental.</v>
      </c>
      <c r="BG296" s="54" t="str">
        <f>'PTEA 2020-2023'!C44</f>
        <v>Realizar como mínimo cuatro (4) campañas a la comunidad  del municipio sobre las sanciones que trae la incorrecta disposición de residuos en áreas no habilitadas por la empresa de servicios públicos PROGRESAR</v>
      </c>
    </row>
    <row r="297" spans="1:59" customFormat="1" ht="271.5" customHeight="1" x14ac:dyDescent="0.25">
      <c r="A297" s="12" t="s">
        <v>206</v>
      </c>
      <c r="B297" s="127" t="s">
        <v>93</v>
      </c>
      <c r="C297" s="127" t="s">
        <v>93</v>
      </c>
      <c r="D297" s="127" t="s">
        <v>93</v>
      </c>
      <c r="E297" s="29" t="s">
        <v>90</v>
      </c>
      <c r="F297" s="25" t="s">
        <v>264</v>
      </c>
      <c r="G297" s="25" t="s">
        <v>6</v>
      </c>
      <c r="H297" s="25" t="s">
        <v>9</v>
      </c>
      <c r="I297" s="25" t="s">
        <v>275</v>
      </c>
      <c r="J297" s="47" t="s">
        <v>37</v>
      </c>
      <c r="K297" s="14" t="s">
        <v>102</v>
      </c>
      <c r="L297" s="14" t="s">
        <v>167</v>
      </c>
      <c r="M297" s="14" t="s">
        <v>328</v>
      </c>
      <c r="N297" s="14" t="s">
        <v>93</v>
      </c>
      <c r="O297" s="14" t="s">
        <v>329</v>
      </c>
      <c r="P297" s="17" t="s">
        <v>180</v>
      </c>
      <c r="Q297" s="17" t="s">
        <v>212</v>
      </c>
      <c r="R297" s="17" t="s">
        <v>379</v>
      </c>
      <c r="S297" s="15" t="s">
        <v>69</v>
      </c>
      <c r="T297" s="15" t="s">
        <v>81</v>
      </c>
      <c r="U297" s="15" t="s">
        <v>80</v>
      </c>
      <c r="V297" s="15" t="s">
        <v>405</v>
      </c>
      <c r="W297" s="40" t="s">
        <v>467</v>
      </c>
      <c r="X297" s="40" t="s">
        <v>468</v>
      </c>
      <c r="Y297" s="40" t="s">
        <v>527</v>
      </c>
      <c r="Z297" s="55" t="s">
        <v>93</v>
      </c>
      <c r="AA297" s="55" t="s">
        <v>93</v>
      </c>
      <c r="AB297" s="55" t="s">
        <v>93</v>
      </c>
      <c r="AC297" s="51" t="s">
        <v>759</v>
      </c>
      <c r="AD297" s="51" t="s">
        <v>759</v>
      </c>
      <c r="AE297" s="51" t="s">
        <v>759</v>
      </c>
      <c r="AF297" s="51" t="s">
        <v>759</v>
      </c>
      <c r="AG297" s="51" t="s">
        <v>759</v>
      </c>
      <c r="AH297" s="51" t="s">
        <v>759</v>
      </c>
      <c r="AI297" s="50" t="s">
        <v>759</v>
      </c>
      <c r="AJ297" s="50" t="s">
        <v>759</v>
      </c>
      <c r="AK297" s="50" t="s">
        <v>759</v>
      </c>
      <c r="AL297" s="50" t="s">
        <v>759</v>
      </c>
      <c r="AM297" s="50" t="s">
        <v>759</v>
      </c>
      <c r="AN297" s="50" t="s">
        <v>759</v>
      </c>
      <c r="AO297" s="51" t="s">
        <v>759</v>
      </c>
      <c r="AP297" s="51" t="s">
        <v>759</v>
      </c>
      <c r="AQ297" s="51" t="s">
        <v>759</v>
      </c>
      <c r="AR297" s="24" t="s">
        <v>842</v>
      </c>
      <c r="AS297" s="24" t="s">
        <v>843</v>
      </c>
      <c r="AT297" s="24" t="s">
        <v>852</v>
      </c>
      <c r="AU297" s="53" t="s">
        <v>817</v>
      </c>
      <c r="AV297" s="53" t="s">
        <v>818</v>
      </c>
      <c r="AW297" s="53" t="s">
        <v>851</v>
      </c>
      <c r="AX297" s="55" t="s">
        <v>759</v>
      </c>
      <c r="AY297" s="55" t="s">
        <v>759</v>
      </c>
      <c r="AZ297" s="55" t="s">
        <v>759</v>
      </c>
      <c r="BA297" s="55" t="s">
        <v>759</v>
      </c>
      <c r="BB297" s="55" t="s">
        <v>759</v>
      </c>
      <c r="BC297" s="55" t="s">
        <v>759</v>
      </c>
      <c r="BD297" s="55" t="s">
        <v>759</v>
      </c>
      <c r="BE297" s="54" t="str">
        <f>'PTEA 2020-2023'!A45</f>
        <v>5. Gestión del conocimiento para la Dinamización Ambiental</v>
      </c>
      <c r="BF297" s="54" t="str">
        <f>'PTEA 2020-2023'!B45</f>
        <v>6. Comunidad Sanantoniuna capacitada en Legalidad Ambiental.</v>
      </c>
      <c r="BG297" s="54"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298" spans="1:59" customFormat="1" ht="258" customHeight="1" x14ac:dyDescent="0.25">
      <c r="A298" s="12" t="s">
        <v>206</v>
      </c>
      <c r="B298" s="127" t="s">
        <v>93</v>
      </c>
      <c r="C298" s="127" t="s">
        <v>93</v>
      </c>
      <c r="D298" s="127" t="s">
        <v>93</v>
      </c>
      <c r="E298" s="29" t="s">
        <v>90</v>
      </c>
      <c r="F298" s="25" t="s">
        <v>264</v>
      </c>
      <c r="G298" s="25" t="s">
        <v>6</v>
      </c>
      <c r="H298" s="25" t="s">
        <v>9</v>
      </c>
      <c r="I298" s="25" t="s">
        <v>271</v>
      </c>
      <c r="J298" s="47" t="s">
        <v>38</v>
      </c>
      <c r="K298" s="14" t="s">
        <v>116</v>
      </c>
      <c r="L298" s="14" t="s">
        <v>162</v>
      </c>
      <c r="M298" s="14" t="s">
        <v>322</v>
      </c>
      <c r="N298" s="14" t="s">
        <v>93</v>
      </c>
      <c r="O298" s="14" t="s">
        <v>244</v>
      </c>
      <c r="P298" s="17" t="s">
        <v>93</v>
      </c>
      <c r="Q298" s="17" t="s">
        <v>93</v>
      </c>
      <c r="R298" s="17" t="s">
        <v>93</v>
      </c>
      <c r="S298" s="15" t="s">
        <v>69</v>
      </c>
      <c r="T298" s="15" t="s">
        <v>75</v>
      </c>
      <c r="U298" s="15" t="s">
        <v>76</v>
      </c>
      <c r="V298" s="15" t="s">
        <v>412</v>
      </c>
      <c r="W298" s="40" t="s">
        <v>467</v>
      </c>
      <c r="X298" s="40" t="s">
        <v>468</v>
      </c>
      <c r="Y298" s="40" t="s">
        <v>527</v>
      </c>
      <c r="Z298" s="55" t="s">
        <v>93</v>
      </c>
      <c r="AA298" s="55" t="s">
        <v>93</v>
      </c>
      <c r="AB298" s="55" t="s">
        <v>93</v>
      </c>
      <c r="AC298" s="51" t="s">
        <v>759</v>
      </c>
      <c r="AD298" s="51" t="s">
        <v>759</v>
      </c>
      <c r="AE298" s="51" t="s">
        <v>759</v>
      </c>
      <c r="AF298" s="51" t="s">
        <v>759</v>
      </c>
      <c r="AG298" s="51" t="s">
        <v>759</v>
      </c>
      <c r="AH298" s="51" t="s">
        <v>759</v>
      </c>
      <c r="AI298" s="50" t="s">
        <v>759</v>
      </c>
      <c r="AJ298" s="50" t="s">
        <v>759</v>
      </c>
      <c r="AK298" s="50" t="s">
        <v>759</v>
      </c>
      <c r="AL298" s="50" t="s">
        <v>759</v>
      </c>
      <c r="AM298" s="50" t="s">
        <v>759</v>
      </c>
      <c r="AN298" s="50" t="s">
        <v>759</v>
      </c>
      <c r="AO298" s="51" t="s">
        <v>759</v>
      </c>
      <c r="AP298" s="51" t="s">
        <v>759</v>
      </c>
      <c r="AQ298" s="51" t="s">
        <v>759</v>
      </c>
      <c r="AR298" s="24" t="s">
        <v>759</v>
      </c>
      <c r="AS298" s="24" t="s">
        <v>759</v>
      </c>
      <c r="AT298" s="24" t="s">
        <v>759</v>
      </c>
      <c r="AU298" s="53" t="s">
        <v>759</v>
      </c>
      <c r="AV298" s="53" t="s">
        <v>759</v>
      </c>
      <c r="AW298" s="53" t="s">
        <v>759</v>
      </c>
      <c r="AX298" s="55" t="s">
        <v>759</v>
      </c>
      <c r="AY298" s="55" t="s">
        <v>759</v>
      </c>
      <c r="AZ298" s="55" t="s">
        <v>759</v>
      </c>
      <c r="BA298" s="55" t="s">
        <v>759</v>
      </c>
      <c r="BB298" s="55" t="s">
        <v>759</v>
      </c>
      <c r="BC298" s="55" t="s">
        <v>759</v>
      </c>
      <c r="BD298" s="55" t="s">
        <v>759</v>
      </c>
      <c r="BE298" s="54" t="s">
        <v>759</v>
      </c>
      <c r="BF298" s="54" t="s">
        <v>759</v>
      </c>
      <c r="BG298" s="54" t="s">
        <v>759</v>
      </c>
    </row>
    <row r="299" spans="1:59" customFormat="1" ht="258" customHeight="1" x14ac:dyDescent="0.25">
      <c r="A299" s="12" t="s">
        <v>206</v>
      </c>
      <c r="B299" s="127" t="s">
        <v>93</v>
      </c>
      <c r="C299" s="127" t="s">
        <v>93</v>
      </c>
      <c r="D299" s="127" t="s">
        <v>93</v>
      </c>
      <c r="E299" s="29" t="s">
        <v>90</v>
      </c>
      <c r="F299" s="25" t="s">
        <v>264</v>
      </c>
      <c r="G299" s="25" t="s">
        <v>6</v>
      </c>
      <c r="H299" s="25" t="s">
        <v>9</v>
      </c>
      <c r="I299" s="25" t="s">
        <v>271</v>
      </c>
      <c r="J299" s="47" t="s">
        <v>38</v>
      </c>
      <c r="K299" s="14" t="s">
        <v>116</v>
      </c>
      <c r="L299" s="14" t="s">
        <v>162</v>
      </c>
      <c r="M299" s="14" t="s">
        <v>322</v>
      </c>
      <c r="N299" s="14" t="s">
        <v>93</v>
      </c>
      <c r="O299" s="14" t="s">
        <v>244</v>
      </c>
      <c r="P299" s="17" t="s">
        <v>93</v>
      </c>
      <c r="Q299" s="17" t="s">
        <v>93</v>
      </c>
      <c r="R299" s="17" t="s">
        <v>93</v>
      </c>
      <c r="S299" s="15" t="s">
        <v>69</v>
      </c>
      <c r="T299" s="15" t="s">
        <v>75</v>
      </c>
      <c r="U299" s="15" t="s">
        <v>76</v>
      </c>
      <c r="V299" s="15" t="s">
        <v>412</v>
      </c>
      <c r="W299" s="40" t="s">
        <v>442</v>
      </c>
      <c r="X299" s="40" t="s">
        <v>447</v>
      </c>
      <c r="Y299" s="40" t="s">
        <v>490</v>
      </c>
      <c r="Z299" s="55" t="s">
        <v>93</v>
      </c>
      <c r="AA299" s="55" t="s">
        <v>93</v>
      </c>
      <c r="AB299" s="55" t="s">
        <v>93</v>
      </c>
      <c r="AC299" s="51" t="s">
        <v>759</v>
      </c>
      <c r="AD299" s="51" t="s">
        <v>759</v>
      </c>
      <c r="AE299" s="51" t="s">
        <v>759</v>
      </c>
      <c r="AF299" s="51" t="s">
        <v>759</v>
      </c>
      <c r="AG299" s="51" t="s">
        <v>759</v>
      </c>
      <c r="AH299" s="51" t="s">
        <v>759</v>
      </c>
      <c r="AI299" s="50" t="s">
        <v>759</v>
      </c>
      <c r="AJ299" s="50" t="s">
        <v>759</v>
      </c>
      <c r="AK299" s="50" t="s">
        <v>759</v>
      </c>
      <c r="AL299" s="50" t="s">
        <v>759</v>
      </c>
      <c r="AM299" s="50" t="s">
        <v>759</v>
      </c>
      <c r="AN299" s="50" t="s">
        <v>759</v>
      </c>
      <c r="AO299" s="51" t="s">
        <v>759</v>
      </c>
      <c r="AP299" s="51" t="s">
        <v>759</v>
      </c>
      <c r="AQ299" s="51" t="s">
        <v>759</v>
      </c>
      <c r="AR299" s="24" t="s">
        <v>759</v>
      </c>
      <c r="AS299" s="24" t="s">
        <v>759</v>
      </c>
      <c r="AT299" s="24" t="s">
        <v>759</v>
      </c>
      <c r="AU299" s="53" t="s">
        <v>759</v>
      </c>
      <c r="AV299" s="53" t="s">
        <v>759</v>
      </c>
      <c r="AW299" s="53" t="s">
        <v>759</v>
      </c>
      <c r="AX299" s="55" t="s">
        <v>759</v>
      </c>
      <c r="AY299" s="55" t="s">
        <v>759</v>
      </c>
      <c r="AZ299" s="55" t="s">
        <v>759</v>
      </c>
      <c r="BA299" s="55" t="s">
        <v>759</v>
      </c>
      <c r="BB299" s="55" t="s">
        <v>759</v>
      </c>
      <c r="BC299" s="55" t="s">
        <v>759</v>
      </c>
      <c r="BD299" s="55" t="s">
        <v>759</v>
      </c>
      <c r="BE299" s="54" t="s">
        <v>759</v>
      </c>
      <c r="BF299" s="54" t="s">
        <v>759</v>
      </c>
      <c r="BG299" s="54" t="s">
        <v>759</v>
      </c>
    </row>
    <row r="300" spans="1:59" customFormat="1" ht="258" customHeight="1" x14ac:dyDescent="0.25">
      <c r="A300" s="12" t="s">
        <v>206</v>
      </c>
      <c r="B300" s="127" t="s">
        <v>93</v>
      </c>
      <c r="C300" s="127" t="s">
        <v>93</v>
      </c>
      <c r="D300" s="127" t="s">
        <v>93</v>
      </c>
      <c r="E300" s="29" t="s">
        <v>90</v>
      </c>
      <c r="F300" s="25" t="s">
        <v>264</v>
      </c>
      <c r="G300" s="25" t="s">
        <v>6</v>
      </c>
      <c r="H300" s="25" t="s">
        <v>9</v>
      </c>
      <c r="I300" s="25" t="s">
        <v>271</v>
      </c>
      <c r="J300" s="47" t="s">
        <v>38</v>
      </c>
      <c r="K300" s="14" t="s">
        <v>116</v>
      </c>
      <c r="L300" s="14" t="s">
        <v>162</v>
      </c>
      <c r="M300" s="14" t="s">
        <v>322</v>
      </c>
      <c r="N300" s="14" t="s">
        <v>93</v>
      </c>
      <c r="O300" s="14" t="s">
        <v>244</v>
      </c>
      <c r="P300" s="17" t="s">
        <v>93</v>
      </c>
      <c r="Q300" s="17" t="s">
        <v>93</v>
      </c>
      <c r="R300" s="17" t="s">
        <v>93</v>
      </c>
      <c r="S300" s="15" t="s">
        <v>69</v>
      </c>
      <c r="T300" s="15" t="s">
        <v>75</v>
      </c>
      <c r="U300" s="15" t="s">
        <v>76</v>
      </c>
      <c r="V300" s="15" t="s">
        <v>412</v>
      </c>
      <c r="W300" s="40" t="s">
        <v>442</v>
      </c>
      <c r="X300" s="40" t="s">
        <v>492</v>
      </c>
      <c r="Y300" s="40" t="s">
        <v>493</v>
      </c>
      <c r="Z300" s="55" t="s">
        <v>93</v>
      </c>
      <c r="AA300" s="55" t="s">
        <v>93</v>
      </c>
      <c r="AB300" s="55" t="s">
        <v>93</v>
      </c>
      <c r="AC300" s="51" t="s">
        <v>759</v>
      </c>
      <c r="AD300" s="51" t="s">
        <v>759</v>
      </c>
      <c r="AE300" s="51" t="s">
        <v>759</v>
      </c>
      <c r="AF300" s="51" t="s">
        <v>759</v>
      </c>
      <c r="AG300" s="51" t="s">
        <v>759</v>
      </c>
      <c r="AH300" s="51" t="s">
        <v>759</v>
      </c>
      <c r="AI300" s="50" t="s">
        <v>759</v>
      </c>
      <c r="AJ300" s="50" t="s">
        <v>759</v>
      </c>
      <c r="AK300" s="50" t="s">
        <v>759</v>
      </c>
      <c r="AL300" s="50" t="s">
        <v>759</v>
      </c>
      <c r="AM300" s="50" t="s">
        <v>759</v>
      </c>
      <c r="AN300" s="50" t="s">
        <v>759</v>
      </c>
      <c r="AO300" s="51" t="s">
        <v>759</v>
      </c>
      <c r="AP300" s="51" t="s">
        <v>759</v>
      </c>
      <c r="AQ300" s="51" t="s">
        <v>759</v>
      </c>
      <c r="AR300" s="24" t="s">
        <v>759</v>
      </c>
      <c r="AS300" s="24" t="s">
        <v>759</v>
      </c>
      <c r="AT300" s="24" t="s">
        <v>759</v>
      </c>
      <c r="AU300" s="53" t="s">
        <v>759</v>
      </c>
      <c r="AV300" s="53" t="s">
        <v>759</v>
      </c>
      <c r="AW300" s="53" t="s">
        <v>759</v>
      </c>
      <c r="AX300" s="55" t="s">
        <v>759</v>
      </c>
      <c r="AY300" s="55" t="s">
        <v>759</v>
      </c>
      <c r="AZ300" s="55" t="s">
        <v>759</v>
      </c>
      <c r="BA300" s="55" t="s">
        <v>759</v>
      </c>
      <c r="BB300" s="55" t="s">
        <v>759</v>
      </c>
      <c r="BC300" s="55" t="s">
        <v>759</v>
      </c>
      <c r="BD300" s="55" t="s">
        <v>759</v>
      </c>
      <c r="BE300" s="54" t="s">
        <v>759</v>
      </c>
      <c r="BF300" s="54" t="s">
        <v>759</v>
      </c>
      <c r="BG300" s="54" t="s">
        <v>759</v>
      </c>
    </row>
    <row r="301" spans="1:59" customFormat="1" ht="312" customHeight="1" x14ac:dyDescent="0.25">
      <c r="A301" s="19" t="s">
        <v>207</v>
      </c>
      <c r="B301" s="127" t="s">
        <v>1276</v>
      </c>
      <c r="C301" s="127" t="s">
        <v>1279</v>
      </c>
      <c r="D301" s="128" t="s">
        <v>1280</v>
      </c>
      <c r="E301" s="13" t="s">
        <v>89</v>
      </c>
      <c r="F301" s="16" t="s">
        <v>220</v>
      </c>
      <c r="G301" s="16" t="s">
        <v>6</v>
      </c>
      <c r="H301" s="16" t="s">
        <v>7</v>
      </c>
      <c r="I301" s="16" t="s">
        <v>210</v>
      </c>
      <c r="J301" s="16" t="s">
        <v>219</v>
      </c>
      <c r="K301" s="14" t="s">
        <v>102</v>
      </c>
      <c r="L301" s="14" t="s">
        <v>157</v>
      </c>
      <c r="M301" s="14" t="s">
        <v>315</v>
      </c>
      <c r="N301" s="14" t="s">
        <v>198</v>
      </c>
      <c r="O301" s="14" t="s">
        <v>255</v>
      </c>
      <c r="P301" s="17" t="s">
        <v>180</v>
      </c>
      <c r="Q301" s="17" t="s">
        <v>212</v>
      </c>
      <c r="R301" s="17" t="s">
        <v>366</v>
      </c>
      <c r="S301" s="15" t="s">
        <v>86</v>
      </c>
      <c r="T301" s="15" t="s">
        <v>85</v>
      </c>
      <c r="U301" s="15" t="s">
        <v>84</v>
      </c>
      <c r="V301" s="15" t="s">
        <v>401</v>
      </c>
      <c r="W301" s="40" t="s">
        <v>442</v>
      </c>
      <c r="X301" s="40" t="s">
        <v>447</v>
      </c>
      <c r="Y301" s="40" t="s">
        <v>596</v>
      </c>
      <c r="Z301" s="55" t="s">
        <v>868</v>
      </c>
      <c r="AA301" s="55" t="s">
        <v>872</v>
      </c>
      <c r="AB301" s="55" t="s">
        <v>876</v>
      </c>
      <c r="AC301" s="51" t="s">
        <v>759</v>
      </c>
      <c r="AD301" s="51" t="s">
        <v>759</v>
      </c>
      <c r="AE301" s="51" t="s">
        <v>759</v>
      </c>
      <c r="AF301" s="51" t="s">
        <v>759</v>
      </c>
      <c r="AG301" s="51" t="s">
        <v>759</v>
      </c>
      <c r="AH301" s="51" t="s">
        <v>759</v>
      </c>
      <c r="AI301" s="50" t="s">
        <v>759</v>
      </c>
      <c r="AJ301" s="50" t="s">
        <v>759</v>
      </c>
      <c r="AK301" s="50" t="s">
        <v>759</v>
      </c>
      <c r="AL301" s="50" t="s">
        <v>759</v>
      </c>
      <c r="AM301" s="50" t="s">
        <v>759</v>
      </c>
      <c r="AN301" s="50" t="s">
        <v>759</v>
      </c>
      <c r="AO301" s="51" t="s">
        <v>759</v>
      </c>
      <c r="AP301" s="51" t="s">
        <v>759</v>
      </c>
      <c r="AQ301" s="51" t="s">
        <v>759</v>
      </c>
      <c r="AR301" s="24" t="s">
        <v>759</v>
      </c>
      <c r="AS301" s="24" t="s">
        <v>759</v>
      </c>
      <c r="AT301" s="24" t="s">
        <v>759</v>
      </c>
      <c r="AU301" s="53" t="s">
        <v>775</v>
      </c>
      <c r="AV301" s="53" t="s">
        <v>832</v>
      </c>
      <c r="AW301" s="53" t="s">
        <v>841</v>
      </c>
      <c r="AX301" s="55" t="s">
        <v>759</v>
      </c>
      <c r="AY301" s="55" t="s">
        <v>759</v>
      </c>
      <c r="AZ301" s="55" t="s">
        <v>759</v>
      </c>
      <c r="BA301" s="55" t="s">
        <v>759</v>
      </c>
      <c r="BB301" s="55" t="s">
        <v>759</v>
      </c>
      <c r="BC301" s="55" t="s">
        <v>759</v>
      </c>
      <c r="BD301" s="55" t="s">
        <v>759</v>
      </c>
      <c r="BE301" s="54" t="str">
        <f>'PTEA 2020-2023'!A31</f>
        <v>5. Gestión del conocimiento para la Dinamización Ambiental</v>
      </c>
      <c r="BF301" s="54" t="str">
        <f>'PTEA 2020-2023'!B31</f>
        <v>1. Fortalecimiento de la Comunidad Educativa Sanantoniuna en procesos de educación ambiental</v>
      </c>
      <c r="BG301" s="54" t="str">
        <f>'PTEA 2020-2023'!C31</f>
        <v>Fortalecimiento y seguimiento de por lo menos un (1) PRAE de cada institución educativa.</v>
      </c>
    </row>
    <row r="302" spans="1:59" s="1" customFormat="1" ht="409.5" customHeight="1" x14ac:dyDescent="0.25">
      <c r="A302" s="19" t="s">
        <v>207</v>
      </c>
      <c r="B302" s="127" t="s">
        <v>1276</v>
      </c>
      <c r="C302" s="127" t="s">
        <v>1279</v>
      </c>
      <c r="D302" s="128" t="s">
        <v>1280</v>
      </c>
      <c r="E302" s="13" t="s">
        <v>87</v>
      </c>
      <c r="F302" s="25" t="s">
        <v>221</v>
      </c>
      <c r="G302" s="25" t="s">
        <v>6</v>
      </c>
      <c r="H302" s="25" t="s">
        <v>7</v>
      </c>
      <c r="I302" s="25" t="s">
        <v>210</v>
      </c>
      <c r="J302" s="25" t="s">
        <v>219</v>
      </c>
      <c r="K302" s="14" t="s">
        <v>113</v>
      </c>
      <c r="L302" s="14" t="s">
        <v>96</v>
      </c>
      <c r="M302" s="14" t="s">
        <v>297</v>
      </c>
      <c r="N302" s="14" t="s">
        <v>93</v>
      </c>
      <c r="O302" s="14" t="s">
        <v>298</v>
      </c>
      <c r="P302" s="17" t="s">
        <v>183</v>
      </c>
      <c r="Q302" s="17" t="s">
        <v>342</v>
      </c>
      <c r="R302" s="17" t="s">
        <v>346</v>
      </c>
      <c r="S302" s="15" t="s">
        <v>52</v>
      </c>
      <c r="T302" s="15" t="s">
        <v>62</v>
      </c>
      <c r="U302" s="15" t="s">
        <v>66</v>
      </c>
      <c r="V302" s="15" t="s">
        <v>950</v>
      </c>
      <c r="W302" s="40" t="s">
        <v>442</v>
      </c>
      <c r="X302" s="40" t="s">
        <v>447</v>
      </c>
      <c r="Y302" s="40" t="s">
        <v>596</v>
      </c>
      <c r="Z302" s="55" t="s">
        <v>868</v>
      </c>
      <c r="AA302" s="55" t="s">
        <v>872</v>
      </c>
      <c r="AB302" s="55" t="s">
        <v>876</v>
      </c>
      <c r="AC302" s="51" t="s">
        <v>759</v>
      </c>
      <c r="AD302" s="51" t="s">
        <v>759</v>
      </c>
      <c r="AE302" s="51" t="s">
        <v>759</v>
      </c>
      <c r="AF302" s="51" t="s">
        <v>759</v>
      </c>
      <c r="AG302" s="51" t="s">
        <v>759</v>
      </c>
      <c r="AH302" s="51" t="s">
        <v>759</v>
      </c>
      <c r="AI302" s="50" t="s">
        <v>759</v>
      </c>
      <c r="AJ302" s="50" t="s">
        <v>759</v>
      </c>
      <c r="AK302" s="50" t="s">
        <v>759</v>
      </c>
      <c r="AL302" s="50" t="s">
        <v>759</v>
      </c>
      <c r="AM302" s="50" t="s">
        <v>759</v>
      </c>
      <c r="AN302" s="50" t="s">
        <v>759</v>
      </c>
      <c r="AO302" s="51" t="s">
        <v>759</v>
      </c>
      <c r="AP302" s="51" t="s">
        <v>759</v>
      </c>
      <c r="AQ302" s="51" t="s">
        <v>759</v>
      </c>
      <c r="AR302" s="24" t="s">
        <v>842</v>
      </c>
      <c r="AS302" s="24" t="s">
        <v>843</v>
      </c>
      <c r="AT302" s="24" t="s">
        <v>844</v>
      </c>
      <c r="AU302" s="53" t="s">
        <v>817</v>
      </c>
      <c r="AV302" s="53" t="s">
        <v>818</v>
      </c>
      <c r="AW302" s="53" t="s">
        <v>845</v>
      </c>
      <c r="AX302" s="55" t="s">
        <v>759</v>
      </c>
      <c r="AY302" s="55" t="s">
        <v>759</v>
      </c>
      <c r="AZ302" s="55" t="s">
        <v>759</v>
      </c>
      <c r="BA302" s="55" t="s">
        <v>759</v>
      </c>
      <c r="BB302" s="55" t="s">
        <v>759</v>
      </c>
      <c r="BC302" s="55" t="s">
        <v>759</v>
      </c>
      <c r="BD302" s="55" t="s">
        <v>759</v>
      </c>
      <c r="BE302" s="54" t="str">
        <f>'PTEA 2020-2023'!A36</f>
        <v>5. Gestión del conocimiento para la Dinamización Ambiental</v>
      </c>
      <c r="BF302" s="54" t="str">
        <f>'PTEA 2020-2023'!B36</f>
        <v>2. Comunidad Sanantoniuna vinculada en la Gestión Ambiental Participativa</v>
      </c>
      <c r="BG302" s="54" t="str">
        <f>'PTEA 2020-2023'!C36</f>
        <v>Generar espacios de socialización,  asesoría y seguimiento de por lo menos, una (1) iniciativa ciudadana de educación Ambiental PROCEDA, en la vigencia del PTEA Municipal.</v>
      </c>
    </row>
    <row r="303" spans="1:59" customFormat="1" ht="307.5" customHeight="1" x14ac:dyDescent="0.25">
      <c r="A303" s="19" t="s">
        <v>207</v>
      </c>
      <c r="B303" s="127" t="s">
        <v>1276</v>
      </c>
      <c r="C303" s="127" t="s">
        <v>1279</v>
      </c>
      <c r="D303" s="128" t="s">
        <v>1280</v>
      </c>
      <c r="E303" s="13" t="s">
        <v>218</v>
      </c>
      <c r="F303" s="16" t="s">
        <v>220</v>
      </c>
      <c r="G303" s="25" t="s">
        <v>6</v>
      </c>
      <c r="H303" s="25" t="s">
        <v>7</v>
      </c>
      <c r="I303" s="25" t="s">
        <v>210</v>
      </c>
      <c r="J303" s="25" t="s">
        <v>219</v>
      </c>
      <c r="K303" s="14" t="s">
        <v>102</v>
      </c>
      <c r="L303" s="14" t="s">
        <v>158</v>
      </c>
      <c r="M303" s="14" t="s">
        <v>292</v>
      </c>
      <c r="N303" s="14" t="s">
        <v>198</v>
      </c>
      <c r="O303" s="14" t="s">
        <v>291</v>
      </c>
      <c r="P303" s="17" t="s">
        <v>211</v>
      </c>
      <c r="Q303" s="17" t="s">
        <v>212</v>
      </c>
      <c r="R303" s="17" t="s">
        <v>341</v>
      </c>
      <c r="S303" s="15" t="s">
        <v>69</v>
      </c>
      <c r="T303" s="15" t="s">
        <v>81</v>
      </c>
      <c r="U303" s="15" t="s">
        <v>80</v>
      </c>
      <c r="V303" s="15" t="s">
        <v>405</v>
      </c>
      <c r="W303" s="40" t="s">
        <v>442</v>
      </c>
      <c r="X303" s="40" t="s">
        <v>447</v>
      </c>
      <c r="Y303" s="40" t="s">
        <v>596</v>
      </c>
      <c r="Z303" s="55" t="s">
        <v>868</v>
      </c>
      <c r="AA303" s="55" t="s">
        <v>872</v>
      </c>
      <c r="AB303" s="55" t="s">
        <v>876</v>
      </c>
      <c r="AC303" s="51" t="s">
        <v>759</v>
      </c>
      <c r="AD303" s="51" t="s">
        <v>759</v>
      </c>
      <c r="AE303" s="51" t="s">
        <v>759</v>
      </c>
      <c r="AF303" s="51" t="s">
        <v>759</v>
      </c>
      <c r="AG303" s="51" t="s">
        <v>759</v>
      </c>
      <c r="AH303" s="51" t="s">
        <v>759</v>
      </c>
      <c r="AI303" s="50" t="s">
        <v>759</v>
      </c>
      <c r="AJ303" s="50" t="s">
        <v>759</v>
      </c>
      <c r="AK303" s="50" t="s">
        <v>759</v>
      </c>
      <c r="AL303" s="50" t="s">
        <v>759</v>
      </c>
      <c r="AM303" s="50" t="s">
        <v>759</v>
      </c>
      <c r="AN303" s="50" t="s">
        <v>759</v>
      </c>
      <c r="AO303" s="51" t="s">
        <v>759</v>
      </c>
      <c r="AP303" s="51" t="s">
        <v>759</v>
      </c>
      <c r="AQ303" s="51" t="s">
        <v>759</v>
      </c>
      <c r="AR303" s="24" t="s">
        <v>780</v>
      </c>
      <c r="AS303" s="24" t="s">
        <v>830</v>
      </c>
      <c r="AT303" s="24" t="s">
        <v>853</v>
      </c>
      <c r="AU303" s="53" t="s">
        <v>759</v>
      </c>
      <c r="AV303" s="53" t="s">
        <v>759</v>
      </c>
      <c r="AW303" s="53" t="s">
        <v>759</v>
      </c>
      <c r="AX303" s="55" t="s">
        <v>759</v>
      </c>
      <c r="AY303" s="55" t="s">
        <v>759</v>
      </c>
      <c r="AZ303" s="55" t="s">
        <v>759</v>
      </c>
      <c r="BA303" s="55" t="s">
        <v>759</v>
      </c>
      <c r="BB303" s="55" t="s">
        <v>759</v>
      </c>
      <c r="BC303" s="55" t="s">
        <v>759</v>
      </c>
      <c r="BD303" s="55" t="s">
        <v>759</v>
      </c>
      <c r="BE303" s="54" t="str">
        <f>'PTEA 2020-2023'!A48</f>
        <v>5. Gestión del conocimiento para la Dinamización Ambiental</v>
      </c>
      <c r="BF303" s="54" t="str">
        <f>'PTEA 2020-2023'!B48</f>
        <v>8. Gobernanza corredor Ecológico, difusión y apropiación</v>
      </c>
      <c r="BG303" s="54" t="str">
        <f>'PTEA 2020-2023'!C48</f>
        <v>Participar en por lo menos un (1) encuentro regional de CIDEA durante el periodo de vigencia, para el fortalecimiento del corredor ecológico y sus áreas protegidas.</v>
      </c>
    </row>
    <row r="304" spans="1:59" s="1" customFormat="1" ht="245.25" customHeight="1" x14ac:dyDescent="0.25">
      <c r="A304" s="19" t="s">
        <v>207</v>
      </c>
      <c r="B304" s="127" t="s">
        <v>1276</v>
      </c>
      <c r="C304" s="127" t="s">
        <v>1279</v>
      </c>
      <c r="D304" s="128" t="s">
        <v>1280</v>
      </c>
      <c r="E304" s="13" t="s">
        <v>218</v>
      </c>
      <c r="F304" s="16" t="s">
        <v>220</v>
      </c>
      <c r="G304" s="25" t="s">
        <v>6</v>
      </c>
      <c r="H304" s="25" t="s">
        <v>7</v>
      </c>
      <c r="I304" s="25" t="s">
        <v>210</v>
      </c>
      <c r="J304" s="25" t="s">
        <v>219</v>
      </c>
      <c r="K304" s="14" t="s">
        <v>102</v>
      </c>
      <c r="L304" s="14" t="s">
        <v>158</v>
      </c>
      <c r="M304" s="14" t="s">
        <v>292</v>
      </c>
      <c r="N304" s="14" t="s">
        <v>198</v>
      </c>
      <c r="O304" s="14" t="s">
        <v>291</v>
      </c>
      <c r="P304" s="17" t="s">
        <v>211</v>
      </c>
      <c r="Q304" s="17" t="s">
        <v>212</v>
      </c>
      <c r="R304" s="17" t="s">
        <v>341</v>
      </c>
      <c r="S304" s="15" t="s">
        <v>52</v>
      </c>
      <c r="T304" s="15" t="s">
        <v>62</v>
      </c>
      <c r="U304" s="15" t="s">
        <v>66</v>
      </c>
      <c r="V304" s="15" t="s">
        <v>950</v>
      </c>
      <c r="W304" s="40" t="s">
        <v>442</v>
      </c>
      <c r="X304" s="40" t="s">
        <v>447</v>
      </c>
      <c r="Y304" s="40" t="s">
        <v>596</v>
      </c>
      <c r="Z304" s="55" t="s">
        <v>868</v>
      </c>
      <c r="AA304" s="55" t="s">
        <v>877</v>
      </c>
      <c r="AB304" s="55" t="s">
        <v>880</v>
      </c>
      <c r="AC304" s="51" t="s">
        <v>759</v>
      </c>
      <c r="AD304" s="51" t="s">
        <v>759</v>
      </c>
      <c r="AE304" s="51" t="s">
        <v>759</v>
      </c>
      <c r="AF304" s="51" t="s">
        <v>759</v>
      </c>
      <c r="AG304" s="51" t="s">
        <v>759</v>
      </c>
      <c r="AH304" s="51" t="s">
        <v>759</v>
      </c>
      <c r="AI304" s="50" t="s">
        <v>759</v>
      </c>
      <c r="AJ304" s="50" t="s">
        <v>759</v>
      </c>
      <c r="AK304" s="50" t="s">
        <v>759</v>
      </c>
      <c r="AL304" s="50" t="s">
        <v>759</v>
      </c>
      <c r="AM304" s="50" t="s">
        <v>759</v>
      </c>
      <c r="AN304" s="50" t="s">
        <v>759</v>
      </c>
      <c r="AO304" s="51" t="s">
        <v>759</v>
      </c>
      <c r="AP304" s="51" t="s">
        <v>759</v>
      </c>
      <c r="AQ304" s="51" t="s">
        <v>759</v>
      </c>
      <c r="AR304" s="24" t="s">
        <v>842</v>
      </c>
      <c r="AS304" s="24" t="s">
        <v>843</v>
      </c>
      <c r="AT304" s="24" t="s">
        <v>844</v>
      </c>
      <c r="AU304" s="53" t="s">
        <v>817</v>
      </c>
      <c r="AV304" s="53" t="s">
        <v>818</v>
      </c>
      <c r="AW304" s="53" t="s">
        <v>845</v>
      </c>
      <c r="AX304" s="55" t="s">
        <v>759</v>
      </c>
      <c r="AY304" s="55" t="s">
        <v>759</v>
      </c>
      <c r="AZ304" s="55" t="s">
        <v>759</v>
      </c>
      <c r="BA304" s="55" t="s">
        <v>759</v>
      </c>
      <c r="BB304" s="55" t="s">
        <v>759</v>
      </c>
      <c r="BC304" s="55" t="s">
        <v>759</v>
      </c>
      <c r="BD304" s="55" t="s">
        <v>759</v>
      </c>
      <c r="BE304" s="54" t="str">
        <f>'PTEA 2020-2023'!A35</f>
        <v>5. Gestión del conocimiento para la Dinamización Ambiental</v>
      </c>
      <c r="BF304" s="54" t="str">
        <f>'PTEA 2020-2023'!B35</f>
        <v>2. Comunidad Sanantoniuna vinculada en la Gestión Ambiental Participativa</v>
      </c>
      <c r="BG304" s="54" t="str">
        <f>'PTEA 2020-2023'!C35</f>
        <v>Generar espacios de socialización,  asesoría y seguimiento de por lo menos, una (1) iniciativa ciudadana de educación Ambiental PROCEDA, anual del PTEA Municipal.</v>
      </c>
    </row>
    <row r="305" spans="1:59" s="1" customFormat="1" ht="290.25" customHeight="1" x14ac:dyDescent="0.25">
      <c r="A305" s="19" t="s">
        <v>207</v>
      </c>
      <c r="B305" s="127" t="s">
        <v>1276</v>
      </c>
      <c r="C305" s="127" t="s">
        <v>1273</v>
      </c>
      <c r="D305" s="128" t="s">
        <v>1277</v>
      </c>
      <c r="E305" s="13" t="s">
        <v>236</v>
      </c>
      <c r="F305" s="25" t="s">
        <v>222</v>
      </c>
      <c r="G305" s="25" t="s">
        <v>6</v>
      </c>
      <c r="H305" s="25" t="s">
        <v>8</v>
      </c>
      <c r="I305" s="25" t="s">
        <v>270</v>
      </c>
      <c r="J305" s="25" t="s">
        <v>245</v>
      </c>
      <c r="K305" s="14" t="s">
        <v>246</v>
      </c>
      <c r="L305" s="14" t="s">
        <v>93</v>
      </c>
      <c r="M305" s="14" t="s">
        <v>337</v>
      </c>
      <c r="N305" s="14" t="s">
        <v>93</v>
      </c>
      <c r="O305" s="14" t="s">
        <v>93</v>
      </c>
      <c r="P305" s="17" t="s">
        <v>180</v>
      </c>
      <c r="Q305" s="17" t="s">
        <v>390</v>
      </c>
      <c r="R305" s="17" t="s">
        <v>247</v>
      </c>
      <c r="S305" s="15" t="s">
        <v>83</v>
      </c>
      <c r="T305" s="15" t="s">
        <v>83</v>
      </c>
      <c r="U305" s="15" t="s">
        <v>83</v>
      </c>
      <c r="V305" s="15" t="s">
        <v>83</v>
      </c>
      <c r="W305" s="40" t="s">
        <v>467</v>
      </c>
      <c r="X305" s="40" t="s">
        <v>468</v>
      </c>
      <c r="Y305" s="40" t="s">
        <v>527</v>
      </c>
      <c r="Z305" s="55" t="s">
        <v>868</v>
      </c>
      <c r="AA305" s="55" t="s">
        <v>877</v>
      </c>
      <c r="AB305" s="55" t="s">
        <v>882</v>
      </c>
      <c r="AC305" s="51" t="s">
        <v>814</v>
      </c>
      <c r="AD305" s="51" t="s">
        <v>815</v>
      </c>
      <c r="AE305" s="51" t="s">
        <v>826</v>
      </c>
      <c r="AF305" s="51" t="s">
        <v>759</v>
      </c>
      <c r="AG305" s="51" t="s">
        <v>759</v>
      </c>
      <c r="AH305" s="51" t="s">
        <v>759</v>
      </c>
      <c r="AI305" s="50" t="s">
        <v>759</v>
      </c>
      <c r="AJ305" s="50" t="s">
        <v>759</v>
      </c>
      <c r="AK305" s="50" t="s">
        <v>759</v>
      </c>
      <c r="AL305" s="50" t="s">
        <v>979</v>
      </c>
      <c r="AM305" s="50" t="s">
        <v>977</v>
      </c>
      <c r="AN305" s="50" t="s">
        <v>978</v>
      </c>
      <c r="AO305" s="51" t="s">
        <v>808</v>
      </c>
      <c r="AP305" s="51" t="s">
        <v>827</v>
      </c>
      <c r="AQ305" s="51" t="s">
        <v>828</v>
      </c>
      <c r="AR305" s="24" t="s">
        <v>759</v>
      </c>
      <c r="AS305" s="24" t="s">
        <v>759</v>
      </c>
      <c r="AT305" s="24" t="s">
        <v>759</v>
      </c>
      <c r="AU305" s="53" t="s">
        <v>817</v>
      </c>
      <c r="AV305" s="53" t="s">
        <v>818</v>
      </c>
      <c r="AW305" s="53" t="s">
        <v>829</v>
      </c>
      <c r="AX305" s="55" t="s">
        <v>759</v>
      </c>
      <c r="AY305" s="55" t="s">
        <v>759</v>
      </c>
      <c r="AZ305" s="55" t="s">
        <v>759</v>
      </c>
      <c r="BA305" s="55" t="s">
        <v>759</v>
      </c>
      <c r="BB305" s="55" t="s">
        <v>759</v>
      </c>
      <c r="BC305" s="55" t="s">
        <v>759</v>
      </c>
      <c r="BD305" s="55" t="s">
        <v>759</v>
      </c>
      <c r="BE305" s="54" t="str">
        <f>'PTEA 2020-2023'!A19</f>
        <v>3. San Antonio del Tequendama Educado para la protección y conservación del recurso hídrico</v>
      </c>
      <c r="BF305" s="54" t="str">
        <f>'PTEA 2020-2023'!B19</f>
        <v>2. Comunidad Sanantoniuna empoderada en el cuidado y la preservación del recurso hídrico.</v>
      </c>
      <c r="BG305" s="54"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306" spans="1:59" s="1" customFormat="1" ht="299.25" customHeight="1" x14ac:dyDescent="0.25">
      <c r="A306" s="19" t="s">
        <v>207</v>
      </c>
      <c r="B306" s="127" t="s">
        <v>1276</v>
      </c>
      <c r="C306" s="127" t="s">
        <v>1273</v>
      </c>
      <c r="D306" s="128" t="s">
        <v>1277</v>
      </c>
      <c r="E306" s="13" t="s">
        <v>226</v>
      </c>
      <c r="F306" s="16" t="s">
        <v>222</v>
      </c>
      <c r="G306" s="16" t="s">
        <v>6</v>
      </c>
      <c r="H306" s="16" t="s">
        <v>8</v>
      </c>
      <c r="I306" s="16" t="s">
        <v>270</v>
      </c>
      <c r="J306" s="16" t="s">
        <v>33</v>
      </c>
      <c r="K306" s="14" t="s">
        <v>133</v>
      </c>
      <c r="L306" s="14" t="s">
        <v>146</v>
      </c>
      <c r="M306" s="14" t="s">
        <v>147</v>
      </c>
      <c r="N306" s="14" t="s">
        <v>149</v>
      </c>
      <c r="O306" s="14" t="s">
        <v>148</v>
      </c>
      <c r="P306" s="17" t="s">
        <v>185</v>
      </c>
      <c r="Q306" s="17" t="s">
        <v>184</v>
      </c>
      <c r="R306" s="17" t="s">
        <v>438</v>
      </c>
      <c r="S306" s="15" t="s">
        <v>52</v>
      </c>
      <c r="T306" s="15" t="s">
        <v>53</v>
      </c>
      <c r="U306" s="15" t="s">
        <v>54</v>
      </c>
      <c r="V306" s="15" t="s">
        <v>56</v>
      </c>
      <c r="W306" s="40" t="s">
        <v>467</v>
      </c>
      <c r="X306" s="40" t="s">
        <v>494</v>
      </c>
      <c r="Y306" s="40" t="s">
        <v>495</v>
      </c>
      <c r="Z306" s="55" t="s">
        <v>868</v>
      </c>
      <c r="AA306" s="55" t="s">
        <v>877</v>
      </c>
      <c r="AB306" s="55" t="s">
        <v>882</v>
      </c>
      <c r="AC306" s="51" t="s">
        <v>814</v>
      </c>
      <c r="AD306" s="51" t="s">
        <v>815</v>
      </c>
      <c r="AE306" s="51" t="s">
        <v>816</v>
      </c>
      <c r="AF306" s="51" t="s">
        <v>759</v>
      </c>
      <c r="AG306" s="51" t="s">
        <v>759</v>
      </c>
      <c r="AH306" s="51" t="s">
        <v>759</v>
      </c>
      <c r="AI306" s="50" t="s">
        <v>759</v>
      </c>
      <c r="AJ306" s="50" t="s">
        <v>759</v>
      </c>
      <c r="AK306" s="50" t="s">
        <v>759</v>
      </c>
      <c r="AL306" s="50" t="s">
        <v>974</v>
      </c>
      <c r="AM306" s="50" t="s">
        <v>976</v>
      </c>
      <c r="AN306" s="50" t="s">
        <v>975</v>
      </c>
      <c r="AO306" s="51" t="s">
        <v>759</v>
      </c>
      <c r="AP306" s="51" t="s">
        <v>759</v>
      </c>
      <c r="AQ306" s="51" t="s">
        <v>759</v>
      </c>
      <c r="AR306" s="24" t="s">
        <v>759</v>
      </c>
      <c r="AS306" s="24" t="s">
        <v>759</v>
      </c>
      <c r="AT306" s="24" t="s">
        <v>759</v>
      </c>
      <c r="AU306" s="53" t="s">
        <v>817</v>
      </c>
      <c r="AV306" s="53" t="s">
        <v>818</v>
      </c>
      <c r="AW306" s="53" t="s">
        <v>819</v>
      </c>
      <c r="AX306" s="55" t="s">
        <v>759</v>
      </c>
      <c r="AY306" s="55" t="s">
        <v>759</v>
      </c>
      <c r="AZ306" s="55" t="s">
        <v>759</v>
      </c>
      <c r="BA306" s="55" t="s">
        <v>759</v>
      </c>
      <c r="BB306" s="55" t="s">
        <v>759</v>
      </c>
      <c r="BC306" s="55" t="s">
        <v>759</v>
      </c>
      <c r="BD306" s="55" t="s">
        <v>759</v>
      </c>
      <c r="BE306" s="54" t="str">
        <f>'PTEA 2020-2023'!A20</f>
        <v>3. San Antonio del Tequendama Educado para la protección y conservación del recurso hídrico</v>
      </c>
      <c r="BF306" s="54" t="str">
        <f>'PTEA 2020-2023'!B20</f>
        <v>2. Comunidad Sanantoniuna empoderada en el cuidado y la preservación del recurso hídrico.</v>
      </c>
      <c r="BG306" s="54" t="str">
        <f>'PTEA 2020-2023'!C20</f>
        <v>Realizar por lo menos una (1) jornada de limpieza de residuos sólidos anual de fuentes hídricas  priorizadas por el municipio.</v>
      </c>
    </row>
    <row r="307" spans="1:59" s="1" customFormat="1" ht="299.25" customHeight="1" x14ac:dyDescent="0.25">
      <c r="A307" s="19" t="s">
        <v>207</v>
      </c>
      <c r="B307" s="127" t="s">
        <v>1276</v>
      </c>
      <c r="C307" s="127" t="s">
        <v>1273</v>
      </c>
      <c r="D307" s="128" t="s">
        <v>1277</v>
      </c>
      <c r="E307" s="13" t="s">
        <v>226</v>
      </c>
      <c r="F307" s="16" t="s">
        <v>222</v>
      </c>
      <c r="G307" s="16" t="s">
        <v>6</v>
      </c>
      <c r="H307" s="16" t="s">
        <v>8</v>
      </c>
      <c r="I307" s="16" t="s">
        <v>270</v>
      </c>
      <c r="J307" s="16" t="s">
        <v>33</v>
      </c>
      <c r="K307" s="18" t="s">
        <v>116</v>
      </c>
      <c r="L307" s="18" t="s">
        <v>161</v>
      </c>
      <c r="M307" s="18" t="s">
        <v>320</v>
      </c>
      <c r="N307" s="18" t="s">
        <v>93</v>
      </c>
      <c r="O307" s="18" t="s">
        <v>321</v>
      </c>
      <c r="P307" s="21" t="s">
        <v>182</v>
      </c>
      <c r="Q307" s="21" t="s">
        <v>344</v>
      </c>
      <c r="R307" s="21" t="s">
        <v>372</v>
      </c>
      <c r="S307" s="15" t="s">
        <v>39</v>
      </c>
      <c r="T307" s="15" t="s">
        <v>40</v>
      </c>
      <c r="U307" s="15" t="s">
        <v>42</v>
      </c>
      <c r="V307" s="45" t="s">
        <v>404</v>
      </c>
      <c r="W307" s="40" t="s">
        <v>93</v>
      </c>
      <c r="X307" s="40" t="s">
        <v>93</v>
      </c>
      <c r="Y307" s="40" t="s">
        <v>93</v>
      </c>
      <c r="Z307" s="55" t="s">
        <v>868</v>
      </c>
      <c r="AA307" s="55" t="s">
        <v>877</v>
      </c>
      <c r="AB307" s="55" t="s">
        <v>882</v>
      </c>
      <c r="AC307" s="51" t="s">
        <v>814</v>
      </c>
      <c r="AD307" s="51" t="s">
        <v>815</v>
      </c>
      <c r="AE307" s="51" t="s">
        <v>816</v>
      </c>
      <c r="AF307" s="51" t="s">
        <v>759</v>
      </c>
      <c r="AG307" s="51" t="s">
        <v>759</v>
      </c>
      <c r="AH307" s="51" t="s">
        <v>759</v>
      </c>
      <c r="AI307" s="50" t="s">
        <v>759</v>
      </c>
      <c r="AJ307" s="50" t="s">
        <v>759</v>
      </c>
      <c r="AK307" s="50" t="s">
        <v>759</v>
      </c>
      <c r="AL307" s="50" t="s">
        <v>759</v>
      </c>
      <c r="AM307" s="50" t="s">
        <v>759</v>
      </c>
      <c r="AN307" s="50" t="s">
        <v>759</v>
      </c>
      <c r="AO307" s="51" t="s">
        <v>759</v>
      </c>
      <c r="AP307" s="51" t="s">
        <v>759</v>
      </c>
      <c r="AQ307" s="51" t="s">
        <v>759</v>
      </c>
      <c r="AR307" s="24" t="s">
        <v>835</v>
      </c>
      <c r="AS307" s="24" t="s">
        <v>836</v>
      </c>
      <c r="AT307" s="24" t="s">
        <v>837</v>
      </c>
      <c r="AU307" s="53" t="s">
        <v>817</v>
      </c>
      <c r="AV307" s="53" t="s">
        <v>818</v>
      </c>
      <c r="AW307" s="53" t="s">
        <v>831</v>
      </c>
      <c r="AX307" s="55" t="s">
        <v>759</v>
      </c>
      <c r="AY307" s="55" t="s">
        <v>759</v>
      </c>
      <c r="AZ307" s="55" t="s">
        <v>759</v>
      </c>
      <c r="BA307" s="55" t="s">
        <v>759</v>
      </c>
      <c r="BB307" s="55" t="s">
        <v>759</v>
      </c>
      <c r="BC307" s="55" t="s">
        <v>759</v>
      </c>
      <c r="BD307" s="55" t="s">
        <v>759</v>
      </c>
      <c r="BE307" s="54" t="str">
        <f>'PTEA 2020-2023'!A22</f>
        <v>3. San Antonio del Tequendama Educado para la protección y conservación del recurso hídrico</v>
      </c>
      <c r="BF307" s="54" t="str">
        <f>'PTEA 2020-2023'!B22</f>
        <v>2. Comunidad Sanantoniuna empoderada en el cuidado y la preservación del recurso hídrico.</v>
      </c>
      <c r="BG307" s="54" t="str">
        <f>'PTEA 2020-2023'!C22</f>
        <v>Realizar por lo menos dos (2) jornadas de reforestación anual con especies nativas en áreas de importancia hídrica.</v>
      </c>
    </row>
    <row r="308" spans="1:59" s="1" customFormat="1" ht="299.25" customHeight="1" x14ac:dyDescent="0.25">
      <c r="A308" s="19" t="s">
        <v>207</v>
      </c>
      <c r="B308" s="127" t="s">
        <v>1276</v>
      </c>
      <c r="C308" s="127" t="s">
        <v>1273</v>
      </c>
      <c r="D308" s="128" t="s">
        <v>1277</v>
      </c>
      <c r="E308" s="13" t="s">
        <v>226</v>
      </c>
      <c r="F308" s="16" t="s">
        <v>222</v>
      </c>
      <c r="G308" s="16" t="s">
        <v>6</v>
      </c>
      <c r="H308" s="16" t="s">
        <v>8</v>
      </c>
      <c r="I308" s="16" t="s">
        <v>270</v>
      </c>
      <c r="J308" s="16" t="s">
        <v>33</v>
      </c>
      <c r="K308" s="18" t="s">
        <v>116</v>
      </c>
      <c r="L308" s="18" t="s">
        <v>161</v>
      </c>
      <c r="M308" s="18" t="s">
        <v>320</v>
      </c>
      <c r="N308" s="18" t="s">
        <v>93</v>
      </c>
      <c r="O308" s="18" t="s">
        <v>321</v>
      </c>
      <c r="P308" s="21" t="s">
        <v>182</v>
      </c>
      <c r="Q308" s="21" t="s">
        <v>344</v>
      </c>
      <c r="R308" s="21" t="s">
        <v>372</v>
      </c>
      <c r="S308" s="15" t="s">
        <v>52</v>
      </c>
      <c r="T308" s="15" t="s">
        <v>58</v>
      </c>
      <c r="U308" s="15" t="s">
        <v>59</v>
      </c>
      <c r="V308" s="15" t="s">
        <v>250</v>
      </c>
      <c r="W308" s="40" t="s">
        <v>452</v>
      </c>
      <c r="X308" s="40" t="s">
        <v>457</v>
      </c>
      <c r="Y308" s="40" t="s">
        <v>464</v>
      </c>
      <c r="Z308" s="56" t="s">
        <v>860</v>
      </c>
      <c r="AA308" s="56" t="s">
        <v>861</v>
      </c>
      <c r="AB308" s="56" t="s">
        <v>864</v>
      </c>
      <c r="AC308" s="51" t="s">
        <v>759</v>
      </c>
      <c r="AD308" s="51" t="s">
        <v>759</v>
      </c>
      <c r="AE308" s="51" t="s">
        <v>759</v>
      </c>
      <c r="AF308" s="51" t="s">
        <v>759</v>
      </c>
      <c r="AG308" s="51" t="s">
        <v>759</v>
      </c>
      <c r="AH308" s="51" t="s">
        <v>759</v>
      </c>
      <c r="AI308" s="50" t="s">
        <v>759</v>
      </c>
      <c r="AJ308" s="50" t="s">
        <v>759</v>
      </c>
      <c r="AK308" s="50" t="s">
        <v>759</v>
      </c>
      <c r="AL308" s="50" t="s">
        <v>759</v>
      </c>
      <c r="AM308" s="50" t="s">
        <v>759</v>
      </c>
      <c r="AN308" s="50" t="s">
        <v>759</v>
      </c>
      <c r="AO308" s="51" t="s">
        <v>759</v>
      </c>
      <c r="AP308" s="51" t="s">
        <v>759</v>
      </c>
      <c r="AQ308" s="51" t="s">
        <v>759</v>
      </c>
      <c r="AR308" s="24" t="s">
        <v>759</v>
      </c>
      <c r="AS308" s="24" t="s">
        <v>759</v>
      </c>
      <c r="AT308" s="24" t="s">
        <v>759</v>
      </c>
      <c r="AU308" s="53" t="s">
        <v>759</v>
      </c>
      <c r="AV308" s="53" t="s">
        <v>759</v>
      </c>
      <c r="AW308" s="53" t="s">
        <v>759</v>
      </c>
      <c r="AX308" s="55" t="s">
        <v>759</v>
      </c>
      <c r="AY308" s="55" t="s">
        <v>759</v>
      </c>
      <c r="AZ308" s="55" t="s">
        <v>759</v>
      </c>
      <c r="BA308" s="55" t="s">
        <v>759</v>
      </c>
      <c r="BB308" s="55" t="s">
        <v>759</v>
      </c>
      <c r="BC308" s="55" t="s">
        <v>759</v>
      </c>
      <c r="BD308" s="55" t="s">
        <v>759</v>
      </c>
      <c r="BE308" s="54" t="s">
        <v>759</v>
      </c>
      <c r="BF308" s="54" t="s">
        <v>759</v>
      </c>
      <c r="BG308" s="54" t="s">
        <v>759</v>
      </c>
    </row>
    <row r="309" spans="1:59" customFormat="1" ht="312" customHeight="1" x14ac:dyDescent="0.25">
      <c r="A309" s="19" t="s">
        <v>207</v>
      </c>
      <c r="B309" s="127" t="s">
        <v>93</v>
      </c>
      <c r="C309" s="127" t="s">
        <v>93</v>
      </c>
      <c r="D309" s="127" t="s">
        <v>93</v>
      </c>
      <c r="E309" s="29" t="s">
        <v>90</v>
      </c>
      <c r="F309" s="25" t="s">
        <v>264</v>
      </c>
      <c r="G309" s="25" t="s">
        <v>6</v>
      </c>
      <c r="H309" s="25" t="s">
        <v>9</v>
      </c>
      <c r="I309" s="25" t="s">
        <v>275</v>
      </c>
      <c r="J309" s="47" t="s">
        <v>37</v>
      </c>
      <c r="K309" s="14" t="s">
        <v>102</v>
      </c>
      <c r="L309" s="14" t="s">
        <v>167</v>
      </c>
      <c r="M309" s="14" t="s">
        <v>328</v>
      </c>
      <c r="N309" s="14" t="s">
        <v>93</v>
      </c>
      <c r="O309" s="14" t="s">
        <v>329</v>
      </c>
      <c r="P309" s="17" t="s">
        <v>180</v>
      </c>
      <c r="Q309" s="17" t="s">
        <v>212</v>
      </c>
      <c r="R309" s="17" t="s">
        <v>379</v>
      </c>
      <c r="S309" s="15" t="s">
        <v>69</v>
      </c>
      <c r="T309" s="15" t="s">
        <v>81</v>
      </c>
      <c r="U309" s="15" t="s">
        <v>80</v>
      </c>
      <c r="V309" s="15" t="s">
        <v>405</v>
      </c>
      <c r="W309" s="40" t="s">
        <v>467</v>
      </c>
      <c r="X309" s="40" t="s">
        <v>468</v>
      </c>
      <c r="Y309" s="40" t="s">
        <v>527</v>
      </c>
      <c r="Z309" s="55" t="s">
        <v>93</v>
      </c>
      <c r="AA309" s="55" t="s">
        <v>93</v>
      </c>
      <c r="AB309" s="55" t="s">
        <v>93</v>
      </c>
      <c r="AC309" s="51" t="s">
        <v>759</v>
      </c>
      <c r="AD309" s="51" t="s">
        <v>759</v>
      </c>
      <c r="AE309" s="51" t="s">
        <v>759</v>
      </c>
      <c r="AF309" s="51" t="s">
        <v>759</v>
      </c>
      <c r="AG309" s="51" t="s">
        <v>759</v>
      </c>
      <c r="AH309" s="51" t="s">
        <v>759</v>
      </c>
      <c r="AI309" s="50" t="s">
        <v>759</v>
      </c>
      <c r="AJ309" s="50" t="s">
        <v>759</v>
      </c>
      <c r="AK309" s="50" t="s">
        <v>759</v>
      </c>
      <c r="AL309" s="50" t="s">
        <v>759</v>
      </c>
      <c r="AM309" s="50" t="s">
        <v>759</v>
      </c>
      <c r="AN309" s="50" t="s">
        <v>759</v>
      </c>
      <c r="AO309" s="51" t="s">
        <v>759</v>
      </c>
      <c r="AP309" s="51" t="s">
        <v>759</v>
      </c>
      <c r="AQ309" s="51" t="s">
        <v>759</v>
      </c>
      <c r="AR309" s="24" t="s">
        <v>842</v>
      </c>
      <c r="AS309" s="24" t="s">
        <v>843</v>
      </c>
      <c r="AT309" s="24" t="s">
        <v>844</v>
      </c>
      <c r="AU309" s="53" t="s">
        <v>817</v>
      </c>
      <c r="AV309" s="53" t="s">
        <v>818</v>
      </c>
      <c r="AW309" s="53" t="s">
        <v>851</v>
      </c>
      <c r="AX309" s="55" t="s">
        <v>759</v>
      </c>
      <c r="AY309" s="55" t="s">
        <v>759</v>
      </c>
      <c r="AZ309" s="55" t="s">
        <v>759</v>
      </c>
      <c r="BA309" s="55" t="s">
        <v>759</v>
      </c>
      <c r="BB309" s="55" t="s">
        <v>759</v>
      </c>
      <c r="BC309" s="55" t="s">
        <v>759</v>
      </c>
      <c r="BD309" s="55" t="s">
        <v>759</v>
      </c>
      <c r="BE309" s="54" t="str">
        <f>'PTEA 2020-2023'!A42</f>
        <v>5. Gestión del conocimiento para la Dinamización Ambiental</v>
      </c>
      <c r="BF309" s="54" t="str">
        <f>'PTEA 2020-2023'!B42</f>
        <v>6. Comunidad Sanantoniuna capacitada en Legalidad Ambiental.</v>
      </c>
      <c r="BG309" s="54"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310" spans="1:59" customFormat="1" ht="271.5" customHeight="1" x14ac:dyDescent="0.25">
      <c r="A310" s="19" t="s">
        <v>207</v>
      </c>
      <c r="B310" s="127" t="s">
        <v>93</v>
      </c>
      <c r="C310" s="127" t="s">
        <v>93</v>
      </c>
      <c r="D310" s="127" t="s">
        <v>93</v>
      </c>
      <c r="E310" s="29" t="s">
        <v>90</v>
      </c>
      <c r="F310" s="25" t="s">
        <v>264</v>
      </c>
      <c r="G310" s="25" t="s">
        <v>6</v>
      </c>
      <c r="H310" s="25" t="s">
        <v>9</v>
      </c>
      <c r="I310" s="25" t="s">
        <v>275</v>
      </c>
      <c r="J310" s="47" t="s">
        <v>37</v>
      </c>
      <c r="K310" s="14" t="s">
        <v>102</v>
      </c>
      <c r="L310" s="14" t="s">
        <v>167</v>
      </c>
      <c r="M310" s="14" t="s">
        <v>328</v>
      </c>
      <c r="N310" s="14" t="s">
        <v>93</v>
      </c>
      <c r="O310" s="14" t="s">
        <v>329</v>
      </c>
      <c r="P310" s="17" t="s">
        <v>180</v>
      </c>
      <c r="Q310" s="17" t="s">
        <v>212</v>
      </c>
      <c r="R310" s="17" t="s">
        <v>379</v>
      </c>
      <c r="S310" s="15" t="s">
        <v>69</v>
      </c>
      <c r="T310" s="15" t="s">
        <v>81</v>
      </c>
      <c r="U310" s="15" t="s">
        <v>80</v>
      </c>
      <c r="V310" s="15" t="s">
        <v>405</v>
      </c>
      <c r="W310" s="40" t="s">
        <v>467</v>
      </c>
      <c r="X310" s="40" t="s">
        <v>468</v>
      </c>
      <c r="Y310" s="40" t="s">
        <v>527</v>
      </c>
      <c r="Z310" s="55" t="s">
        <v>93</v>
      </c>
      <c r="AA310" s="55" t="s">
        <v>93</v>
      </c>
      <c r="AB310" s="55" t="s">
        <v>93</v>
      </c>
      <c r="AC310" s="51" t="s">
        <v>759</v>
      </c>
      <c r="AD310" s="51" t="s">
        <v>759</v>
      </c>
      <c r="AE310" s="51" t="s">
        <v>759</v>
      </c>
      <c r="AF310" s="51" t="s">
        <v>759</v>
      </c>
      <c r="AG310" s="51" t="s">
        <v>759</v>
      </c>
      <c r="AH310" s="51" t="s">
        <v>759</v>
      </c>
      <c r="AI310" s="50" t="s">
        <v>759</v>
      </c>
      <c r="AJ310" s="50" t="s">
        <v>759</v>
      </c>
      <c r="AK310" s="50" t="s">
        <v>759</v>
      </c>
      <c r="AL310" s="50" t="s">
        <v>759</v>
      </c>
      <c r="AM310" s="50" t="s">
        <v>759</v>
      </c>
      <c r="AN310" s="50" t="s">
        <v>759</v>
      </c>
      <c r="AO310" s="51" t="s">
        <v>759</v>
      </c>
      <c r="AP310" s="51" t="s">
        <v>759</v>
      </c>
      <c r="AQ310" s="51" t="s">
        <v>759</v>
      </c>
      <c r="AR310" s="24" t="s">
        <v>842</v>
      </c>
      <c r="AS310" s="24" t="s">
        <v>843</v>
      </c>
      <c r="AT310" s="24" t="s">
        <v>852</v>
      </c>
      <c r="AU310" s="53" t="s">
        <v>817</v>
      </c>
      <c r="AV310" s="53" t="s">
        <v>818</v>
      </c>
      <c r="AW310" s="53" t="s">
        <v>851</v>
      </c>
      <c r="AX310" s="55" t="s">
        <v>759</v>
      </c>
      <c r="AY310" s="55" t="s">
        <v>759</v>
      </c>
      <c r="AZ310" s="55" t="s">
        <v>759</v>
      </c>
      <c r="BA310" s="55" t="s">
        <v>759</v>
      </c>
      <c r="BB310" s="55" t="s">
        <v>759</v>
      </c>
      <c r="BC310" s="55" t="s">
        <v>759</v>
      </c>
      <c r="BD310" s="55" t="s">
        <v>759</v>
      </c>
      <c r="BE310" s="54" t="str">
        <f>'PTEA 2020-2023'!A43</f>
        <v>5. Gestión del conocimiento para la Dinamización Ambiental</v>
      </c>
      <c r="BF310" s="54" t="str">
        <f>'PTEA 2020-2023'!B43</f>
        <v>6. Comunidad Sanantoniuna capacitada en Legalidad Ambiental.</v>
      </c>
      <c r="BG310" s="54"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311" spans="1:59" customFormat="1" ht="313.5" customHeight="1" x14ac:dyDescent="0.25">
      <c r="A311" s="22" t="s">
        <v>208</v>
      </c>
      <c r="B311" s="127" t="s">
        <v>93</v>
      </c>
      <c r="C311" s="127" t="s">
        <v>93</v>
      </c>
      <c r="D311" s="127" t="s">
        <v>93</v>
      </c>
      <c r="E311" s="13" t="s">
        <v>218</v>
      </c>
      <c r="F311" s="25" t="s">
        <v>12</v>
      </c>
      <c r="G311" s="25" t="s">
        <v>10</v>
      </c>
      <c r="H311" s="25" t="s">
        <v>11</v>
      </c>
      <c r="I311" s="25" t="s">
        <v>288</v>
      </c>
      <c r="J311" s="25" t="s">
        <v>23</v>
      </c>
      <c r="K311" s="14" t="s">
        <v>109</v>
      </c>
      <c r="L311" s="14" t="s">
        <v>112</v>
      </c>
      <c r="M311" s="14" t="s">
        <v>295</v>
      </c>
      <c r="N311" s="14" t="s">
        <v>95</v>
      </c>
      <c r="O311" s="14" t="s">
        <v>296</v>
      </c>
      <c r="P311" s="17" t="s">
        <v>180</v>
      </c>
      <c r="Q311" s="17" t="s">
        <v>344</v>
      </c>
      <c r="R311" s="17" t="s">
        <v>345</v>
      </c>
      <c r="S311" s="15" t="s">
        <v>69</v>
      </c>
      <c r="T311" s="15" t="s">
        <v>75</v>
      </c>
      <c r="U311" s="15" t="s">
        <v>77</v>
      </c>
      <c r="V311" s="15" t="s">
        <v>395</v>
      </c>
      <c r="W311" s="40" t="s">
        <v>93</v>
      </c>
      <c r="X311" s="40" t="s">
        <v>93</v>
      </c>
      <c r="Y311" s="40" t="s">
        <v>93</v>
      </c>
      <c r="Z311" s="55" t="s">
        <v>93</v>
      </c>
      <c r="AA311" s="55" t="s">
        <v>93</v>
      </c>
      <c r="AB311" s="55" t="s">
        <v>93</v>
      </c>
      <c r="AC311" s="51" t="s">
        <v>759</v>
      </c>
      <c r="AD311" s="51" t="s">
        <v>759</v>
      </c>
      <c r="AE311" s="51" t="s">
        <v>759</v>
      </c>
      <c r="AF311" s="51" t="s">
        <v>759</v>
      </c>
      <c r="AG311" s="51" t="s">
        <v>759</v>
      </c>
      <c r="AH311" s="51" t="s">
        <v>759</v>
      </c>
      <c r="AI311" s="50" t="s">
        <v>759</v>
      </c>
      <c r="AJ311" s="50" t="s">
        <v>759</v>
      </c>
      <c r="AK311" s="50" t="s">
        <v>759</v>
      </c>
      <c r="AL311" s="50" t="s">
        <v>759</v>
      </c>
      <c r="AM311" s="50" t="s">
        <v>759</v>
      </c>
      <c r="AN311" s="50" t="s">
        <v>759</v>
      </c>
      <c r="AO311" s="51" t="s">
        <v>759</v>
      </c>
      <c r="AP311" s="51" t="s">
        <v>759</v>
      </c>
      <c r="AQ311" s="51" t="s">
        <v>759</v>
      </c>
      <c r="AR311" s="24" t="s">
        <v>759</v>
      </c>
      <c r="AS311" s="24" t="s">
        <v>759</v>
      </c>
      <c r="AT311" s="24" t="s">
        <v>759</v>
      </c>
      <c r="AU311" s="53" t="s">
        <v>759</v>
      </c>
      <c r="AV311" s="53" t="s">
        <v>759</v>
      </c>
      <c r="AW311" s="53" t="s">
        <v>759</v>
      </c>
      <c r="AX311" s="55" t="s">
        <v>759</v>
      </c>
      <c r="AY311" s="55" t="s">
        <v>759</v>
      </c>
      <c r="AZ311" s="55" t="s">
        <v>759</v>
      </c>
      <c r="BA311" s="55" t="s">
        <v>759</v>
      </c>
      <c r="BB311" s="55" t="s">
        <v>759</v>
      </c>
      <c r="BC311" s="55" t="s">
        <v>759</v>
      </c>
      <c r="BD311" s="55" t="s">
        <v>759</v>
      </c>
      <c r="BE311" s="54" t="s">
        <v>759</v>
      </c>
      <c r="BF311" s="54" t="s">
        <v>759</v>
      </c>
      <c r="BG311" s="54" t="s">
        <v>759</v>
      </c>
    </row>
    <row r="312" spans="1:59" s="1" customFormat="1" ht="318.75" customHeight="1" x14ac:dyDescent="0.25">
      <c r="A312" s="22" t="s">
        <v>208</v>
      </c>
      <c r="B312" s="127" t="s">
        <v>93</v>
      </c>
      <c r="C312" s="127" t="s">
        <v>93</v>
      </c>
      <c r="D312" s="127" t="s">
        <v>93</v>
      </c>
      <c r="E312" s="13" t="s">
        <v>87</v>
      </c>
      <c r="F312" s="25" t="s">
        <v>221</v>
      </c>
      <c r="G312" s="25" t="s">
        <v>6</v>
      </c>
      <c r="H312" s="25" t="s">
        <v>5</v>
      </c>
      <c r="I312" s="25" t="s">
        <v>426</v>
      </c>
      <c r="J312" s="25" t="s">
        <v>26</v>
      </c>
      <c r="K312" s="14" t="s">
        <v>133</v>
      </c>
      <c r="L312" s="14" t="s">
        <v>137</v>
      </c>
      <c r="M312" s="14" t="s">
        <v>139</v>
      </c>
      <c r="N312" s="14" t="s">
        <v>138</v>
      </c>
      <c r="O312" s="14" t="s">
        <v>186</v>
      </c>
      <c r="P312" s="17" t="s">
        <v>180</v>
      </c>
      <c r="Q312" s="17" t="s">
        <v>357</v>
      </c>
      <c r="R312" s="17" t="s">
        <v>358</v>
      </c>
      <c r="S312" s="15" t="s">
        <v>93</v>
      </c>
      <c r="T312" s="15" t="s">
        <v>93</v>
      </c>
      <c r="U312" s="15" t="s">
        <v>93</v>
      </c>
      <c r="V312" s="15" t="s">
        <v>93</v>
      </c>
      <c r="W312" s="40" t="s">
        <v>471</v>
      </c>
      <c r="X312" s="40" t="s">
        <v>499</v>
      </c>
      <c r="Y312" s="40" t="s">
        <v>500</v>
      </c>
      <c r="Z312" s="55" t="s">
        <v>93</v>
      </c>
      <c r="AA312" s="55" t="s">
        <v>93</v>
      </c>
      <c r="AB312" s="55" t="s">
        <v>93</v>
      </c>
      <c r="AC312" s="51" t="s">
        <v>759</v>
      </c>
      <c r="AD312" s="51" t="s">
        <v>759</v>
      </c>
      <c r="AE312" s="51" t="s">
        <v>759</v>
      </c>
      <c r="AF312" s="51" t="s">
        <v>759</v>
      </c>
      <c r="AG312" s="51" t="s">
        <v>759</v>
      </c>
      <c r="AH312" s="51" t="s">
        <v>759</v>
      </c>
      <c r="AI312" s="50" t="s">
        <v>759</v>
      </c>
      <c r="AJ312" s="50" t="s">
        <v>759</v>
      </c>
      <c r="AK312" s="50" t="s">
        <v>759</v>
      </c>
      <c r="AL312" s="50" t="s">
        <v>759</v>
      </c>
      <c r="AM312" s="50" t="s">
        <v>759</v>
      </c>
      <c r="AN312" s="50" t="s">
        <v>759</v>
      </c>
      <c r="AO312" s="51" t="s">
        <v>759</v>
      </c>
      <c r="AP312" s="51" t="s">
        <v>759</v>
      </c>
      <c r="AQ312" s="51" t="s">
        <v>759</v>
      </c>
      <c r="AR312" s="24" t="s">
        <v>759</v>
      </c>
      <c r="AS312" s="24" t="s">
        <v>759</v>
      </c>
      <c r="AT312" s="24" t="s">
        <v>759</v>
      </c>
      <c r="AU312" s="53" t="s">
        <v>759</v>
      </c>
      <c r="AV312" s="53" t="s">
        <v>759</v>
      </c>
      <c r="AW312" s="53" t="s">
        <v>759</v>
      </c>
      <c r="AX312" s="55" t="s">
        <v>759</v>
      </c>
      <c r="AY312" s="55" t="s">
        <v>759</v>
      </c>
      <c r="AZ312" s="55" t="s">
        <v>759</v>
      </c>
      <c r="BA312" s="55" t="s">
        <v>759</v>
      </c>
      <c r="BB312" s="55" t="s">
        <v>759</v>
      </c>
      <c r="BC312" s="55" t="s">
        <v>759</v>
      </c>
      <c r="BD312" s="55" t="s">
        <v>759</v>
      </c>
      <c r="BE312" s="54" t="s">
        <v>759</v>
      </c>
      <c r="BF312" s="54" t="s">
        <v>759</v>
      </c>
      <c r="BG312" s="54" t="s">
        <v>759</v>
      </c>
    </row>
    <row r="313" spans="1:59" customFormat="1" ht="329.25" customHeight="1" x14ac:dyDescent="0.25">
      <c r="A313" s="22" t="s">
        <v>208</v>
      </c>
      <c r="B313" s="127" t="s">
        <v>93</v>
      </c>
      <c r="C313" s="127" t="s">
        <v>93</v>
      </c>
      <c r="D313" s="127" t="s">
        <v>93</v>
      </c>
      <c r="E313" s="13" t="s">
        <v>87</v>
      </c>
      <c r="F313" s="25" t="s">
        <v>221</v>
      </c>
      <c r="G313" s="25" t="s">
        <v>6</v>
      </c>
      <c r="H313" s="25" t="s">
        <v>5</v>
      </c>
      <c r="I313" s="25" t="s">
        <v>428</v>
      </c>
      <c r="J313" s="25" t="s">
        <v>27</v>
      </c>
      <c r="K313" s="14" t="s">
        <v>133</v>
      </c>
      <c r="L313" s="14" t="s">
        <v>143</v>
      </c>
      <c r="M313" s="14" t="s">
        <v>144</v>
      </c>
      <c r="N313" s="14" t="s">
        <v>138</v>
      </c>
      <c r="O313" s="14" t="s">
        <v>145</v>
      </c>
      <c r="P313" s="17" t="s">
        <v>180</v>
      </c>
      <c r="Q313" s="17" t="s">
        <v>431</v>
      </c>
      <c r="R313" s="17" t="s">
        <v>188</v>
      </c>
      <c r="S313" s="15" t="s">
        <v>52</v>
      </c>
      <c r="T313" s="15" t="s">
        <v>53</v>
      </c>
      <c r="U313" s="15" t="s">
        <v>54</v>
      </c>
      <c r="V313" s="15" t="s">
        <v>469</v>
      </c>
      <c r="W313" s="40" t="s">
        <v>442</v>
      </c>
      <c r="X313" s="40" t="s">
        <v>449</v>
      </c>
      <c r="Y313" s="40" t="s">
        <v>532</v>
      </c>
      <c r="Z313" s="55" t="s">
        <v>883</v>
      </c>
      <c r="AA313" s="55" t="s">
        <v>884</v>
      </c>
      <c r="AB313" s="55" t="s">
        <v>885</v>
      </c>
      <c r="AC313" s="51" t="s">
        <v>814</v>
      </c>
      <c r="AD313" s="51" t="s">
        <v>815</v>
      </c>
      <c r="AE313" s="51" t="s">
        <v>816</v>
      </c>
      <c r="AF313" s="51" t="s">
        <v>759</v>
      </c>
      <c r="AG313" s="51" t="s">
        <v>759</v>
      </c>
      <c r="AH313" s="51" t="s">
        <v>759</v>
      </c>
      <c r="AI313" s="50" t="s">
        <v>759</v>
      </c>
      <c r="AJ313" s="50" t="s">
        <v>759</v>
      </c>
      <c r="AK313" s="50" t="s">
        <v>759</v>
      </c>
      <c r="AL313" s="50" t="s">
        <v>759</v>
      </c>
      <c r="AM313" s="50" t="s">
        <v>759</v>
      </c>
      <c r="AN313" s="50" t="s">
        <v>759</v>
      </c>
      <c r="AO313" s="51" t="s">
        <v>759</v>
      </c>
      <c r="AP313" s="51" t="s">
        <v>759</v>
      </c>
      <c r="AQ313" s="51" t="s">
        <v>759</v>
      </c>
      <c r="AR313" s="24" t="s">
        <v>835</v>
      </c>
      <c r="AS313" s="24" t="s">
        <v>836</v>
      </c>
      <c r="AT313" s="24" t="s">
        <v>837</v>
      </c>
      <c r="AU313" s="53" t="s">
        <v>817</v>
      </c>
      <c r="AV313" s="53" t="s">
        <v>818</v>
      </c>
      <c r="AW313" s="53" t="s">
        <v>831</v>
      </c>
      <c r="AX313" s="55" t="s">
        <v>759</v>
      </c>
      <c r="AY313" s="55" t="s">
        <v>759</v>
      </c>
      <c r="AZ313" s="55" t="s">
        <v>759</v>
      </c>
      <c r="BA313" s="55" t="s">
        <v>759</v>
      </c>
      <c r="BB313" s="55" t="s">
        <v>759</v>
      </c>
      <c r="BC313" s="55" t="s">
        <v>759</v>
      </c>
      <c r="BD313" s="55" t="s">
        <v>759</v>
      </c>
      <c r="BE313" s="54" t="str">
        <f>'PTEA 2020-2023'!A22</f>
        <v>3. San Antonio del Tequendama Educado para la protección y conservación del recurso hídrico</v>
      </c>
      <c r="BF313" s="54" t="str">
        <f>'PTEA 2020-2023'!B22</f>
        <v>2. Comunidad Sanantoniuna empoderada en el cuidado y la preservación del recurso hídrico.</v>
      </c>
      <c r="BG313" s="54" t="str">
        <f>'PTEA 2020-2023'!C22</f>
        <v>Realizar por lo menos dos (2) jornadas de reforestación anual con especies nativas en áreas de importancia hídrica.</v>
      </c>
    </row>
    <row r="314" spans="1:59" customFormat="1" ht="312" customHeight="1" x14ac:dyDescent="0.25">
      <c r="A314" s="22" t="s">
        <v>208</v>
      </c>
      <c r="B314" s="127" t="s">
        <v>1276</v>
      </c>
      <c r="C314" s="127" t="s">
        <v>1279</v>
      </c>
      <c r="D314" s="128" t="s">
        <v>1280</v>
      </c>
      <c r="E314" s="13" t="s">
        <v>89</v>
      </c>
      <c r="F314" s="16" t="s">
        <v>220</v>
      </c>
      <c r="G314" s="16" t="s">
        <v>6</v>
      </c>
      <c r="H314" s="16" t="s">
        <v>7</v>
      </c>
      <c r="I314" s="16" t="s">
        <v>210</v>
      </c>
      <c r="J314" s="16" t="s">
        <v>219</v>
      </c>
      <c r="K314" s="14" t="s">
        <v>102</v>
      </c>
      <c r="L314" s="14" t="s">
        <v>157</v>
      </c>
      <c r="M314" s="14" t="s">
        <v>315</v>
      </c>
      <c r="N314" s="14" t="s">
        <v>198</v>
      </c>
      <c r="O314" s="14" t="s">
        <v>255</v>
      </c>
      <c r="P314" s="17" t="s">
        <v>180</v>
      </c>
      <c r="Q314" s="17" t="s">
        <v>212</v>
      </c>
      <c r="R314" s="17" t="s">
        <v>366</v>
      </c>
      <c r="S314" s="15" t="s">
        <v>86</v>
      </c>
      <c r="T314" s="15" t="s">
        <v>85</v>
      </c>
      <c r="U314" s="15" t="s">
        <v>84</v>
      </c>
      <c r="V314" s="15" t="s">
        <v>401</v>
      </c>
      <c r="W314" s="40" t="s">
        <v>442</v>
      </c>
      <c r="X314" s="40" t="s">
        <v>447</v>
      </c>
      <c r="Y314" s="40" t="s">
        <v>596</v>
      </c>
      <c r="Z314" s="55" t="s">
        <v>868</v>
      </c>
      <c r="AA314" s="55" t="s">
        <v>872</v>
      </c>
      <c r="AB314" s="55" t="s">
        <v>876</v>
      </c>
      <c r="AC314" s="51" t="s">
        <v>759</v>
      </c>
      <c r="AD314" s="51" t="s">
        <v>759</v>
      </c>
      <c r="AE314" s="51" t="s">
        <v>759</v>
      </c>
      <c r="AF314" s="51" t="s">
        <v>759</v>
      </c>
      <c r="AG314" s="51" t="s">
        <v>759</v>
      </c>
      <c r="AH314" s="51" t="s">
        <v>759</v>
      </c>
      <c r="AI314" s="50" t="s">
        <v>759</v>
      </c>
      <c r="AJ314" s="50" t="s">
        <v>759</v>
      </c>
      <c r="AK314" s="50" t="s">
        <v>759</v>
      </c>
      <c r="AL314" s="50" t="s">
        <v>759</v>
      </c>
      <c r="AM314" s="50" t="s">
        <v>759</v>
      </c>
      <c r="AN314" s="50" t="s">
        <v>759</v>
      </c>
      <c r="AO314" s="51" t="s">
        <v>759</v>
      </c>
      <c r="AP314" s="51" t="s">
        <v>759</v>
      </c>
      <c r="AQ314" s="51" t="s">
        <v>759</v>
      </c>
      <c r="AR314" s="24" t="s">
        <v>759</v>
      </c>
      <c r="AS314" s="24" t="s">
        <v>759</v>
      </c>
      <c r="AT314" s="24" t="s">
        <v>759</v>
      </c>
      <c r="AU314" s="53" t="s">
        <v>775</v>
      </c>
      <c r="AV314" s="53" t="s">
        <v>832</v>
      </c>
      <c r="AW314" s="53" t="s">
        <v>841</v>
      </c>
      <c r="AX314" s="55" t="s">
        <v>759</v>
      </c>
      <c r="AY314" s="55" t="s">
        <v>759</v>
      </c>
      <c r="AZ314" s="55" t="s">
        <v>759</v>
      </c>
      <c r="BA314" s="55" t="s">
        <v>759</v>
      </c>
      <c r="BB314" s="55" t="s">
        <v>759</v>
      </c>
      <c r="BC314" s="55" t="s">
        <v>759</v>
      </c>
      <c r="BD314" s="55" t="s">
        <v>759</v>
      </c>
      <c r="BE314" s="54" t="str">
        <f>'PTEA 2020-2023'!A31</f>
        <v>5. Gestión del conocimiento para la Dinamización Ambiental</v>
      </c>
      <c r="BF314" s="54" t="str">
        <f>'PTEA 2020-2023'!B31</f>
        <v>1. Fortalecimiento de la Comunidad Educativa Sanantoniuna en procesos de educación ambiental</v>
      </c>
      <c r="BG314" s="54" t="str">
        <f>'PTEA 2020-2023'!C31</f>
        <v>Fortalecimiento y seguimiento de por lo menos un (1) PRAE de cada institución educativa.</v>
      </c>
    </row>
    <row r="315" spans="1:59" s="1" customFormat="1" ht="409.5" customHeight="1" x14ac:dyDescent="0.25">
      <c r="A315" s="22" t="s">
        <v>208</v>
      </c>
      <c r="B315" s="127" t="s">
        <v>1276</v>
      </c>
      <c r="C315" s="127" t="s">
        <v>1279</v>
      </c>
      <c r="D315" s="128" t="s">
        <v>1280</v>
      </c>
      <c r="E315" s="13" t="s">
        <v>87</v>
      </c>
      <c r="F315" s="25" t="s">
        <v>221</v>
      </c>
      <c r="G315" s="25" t="s">
        <v>6</v>
      </c>
      <c r="H315" s="25" t="s">
        <v>7</v>
      </c>
      <c r="I315" s="25" t="s">
        <v>210</v>
      </c>
      <c r="J315" s="25" t="s">
        <v>219</v>
      </c>
      <c r="K315" s="14" t="s">
        <v>113</v>
      </c>
      <c r="L315" s="14" t="s">
        <v>96</v>
      </c>
      <c r="M315" s="14" t="s">
        <v>297</v>
      </c>
      <c r="N315" s="14" t="s">
        <v>93</v>
      </c>
      <c r="O315" s="14" t="s">
        <v>298</v>
      </c>
      <c r="P315" s="17" t="s">
        <v>183</v>
      </c>
      <c r="Q315" s="17" t="s">
        <v>342</v>
      </c>
      <c r="R315" s="17" t="s">
        <v>346</v>
      </c>
      <c r="S315" s="15" t="s">
        <v>18</v>
      </c>
      <c r="T315" s="15" t="s">
        <v>40</v>
      </c>
      <c r="U315" s="15" t="s">
        <v>41</v>
      </c>
      <c r="V315" s="15" t="s">
        <v>394</v>
      </c>
      <c r="W315" s="40" t="s">
        <v>442</v>
      </c>
      <c r="X315" s="40" t="s">
        <v>447</v>
      </c>
      <c r="Y315" s="40" t="s">
        <v>596</v>
      </c>
      <c r="Z315" s="55" t="s">
        <v>868</v>
      </c>
      <c r="AA315" s="55" t="s">
        <v>872</v>
      </c>
      <c r="AB315" s="55" t="s">
        <v>876</v>
      </c>
      <c r="AC315" s="51" t="s">
        <v>759</v>
      </c>
      <c r="AD315" s="51" t="s">
        <v>759</v>
      </c>
      <c r="AE315" s="51" t="s">
        <v>759</v>
      </c>
      <c r="AF315" s="51" t="s">
        <v>759</v>
      </c>
      <c r="AG315" s="51" t="s">
        <v>759</v>
      </c>
      <c r="AH315" s="51" t="s">
        <v>759</v>
      </c>
      <c r="AI315" s="50" t="s">
        <v>759</v>
      </c>
      <c r="AJ315" s="50" t="s">
        <v>759</v>
      </c>
      <c r="AK315" s="50" t="s">
        <v>759</v>
      </c>
      <c r="AL315" s="50" t="s">
        <v>759</v>
      </c>
      <c r="AM315" s="50" t="s">
        <v>759</v>
      </c>
      <c r="AN315" s="50" t="s">
        <v>759</v>
      </c>
      <c r="AO315" s="51" t="s">
        <v>759</v>
      </c>
      <c r="AP315" s="51" t="s">
        <v>759</v>
      </c>
      <c r="AQ315" s="51" t="s">
        <v>759</v>
      </c>
      <c r="AR315" s="24" t="s">
        <v>780</v>
      </c>
      <c r="AS315" s="24" t="s">
        <v>830</v>
      </c>
      <c r="AT315" s="24" t="s">
        <v>853</v>
      </c>
      <c r="AU315" s="53" t="s">
        <v>759</v>
      </c>
      <c r="AV315" s="53" t="s">
        <v>759</v>
      </c>
      <c r="AW315" s="53" t="s">
        <v>759</v>
      </c>
      <c r="AX315" s="55" t="s">
        <v>759</v>
      </c>
      <c r="AY315" s="55" t="s">
        <v>759</v>
      </c>
      <c r="AZ315" s="55" t="s">
        <v>759</v>
      </c>
      <c r="BA315" s="55" t="s">
        <v>759</v>
      </c>
      <c r="BB315" s="55" t="s">
        <v>759</v>
      </c>
      <c r="BC315" s="55" t="s">
        <v>759</v>
      </c>
      <c r="BD315" s="55" t="s">
        <v>759</v>
      </c>
      <c r="BE315" s="54" t="str">
        <f>'PTEA 2020-2023'!A48</f>
        <v>5. Gestión del conocimiento para la Dinamización Ambiental</v>
      </c>
      <c r="BF315" s="54" t="str">
        <f>'PTEA 2020-2023'!B48</f>
        <v>8. Gobernanza corredor Ecológico, difusión y apropiación</v>
      </c>
      <c r="BG315" s="54" t="str">
        <f>'PTEA 2020-2023'!C48</f>
        <v>Participar en por lo menos un (1) encuentro regional de CIDEA durante el periodo de vigencia, para el fortalecimiento del corredor ecológico y sus áreas protegidas.</v>
      </c>
    </row>
    <row r="316" spans="1:59" customFormat="1" ht="312.75" customHeight="1" x14ac:dyDescent="0.25">
      <c r="A316" s="22" t="s">
        <v>208</v>
      </c>
      <c r="B316" s="127" t="s">
        <v>1276</v>
      </c>
      <c r="C316" s="127" t="s">
        <v>1279</v>
      </c>
      <c r="D316" s="128" t="s">
        <v>1280</v>
      </c>
      <c r="E316" s="13" t="s">
        <v>218</v>
      </c>
      <c r="F316" s="16" t="s">
        <v>220</v>
      </c>
      <c r="G316" s="25" t="s">
        <v>6</v>
      </c>
      <c r="H316" s="25" t="s">
        <v>7</v>
      </c>
      <c r="I316" s="25" t="s">
        <v>210</v>
      </c>
      <c r="J316" s="25" t="s">
        <v>219</v>
      </c>
      <c r="K316" s="14" t="s">
        <v>102</v>
      </c>
      <c r="L316" s="14" t="s">
        <v>158</v>
      </c>
      <c r="M316" s="14" t="s">
        <v>292</v>
      </c>
      <c r="N316" s="14" t="s">
        <v>198</v>
      </c>
      <c r="O316" s="14" t="s">
        <v>291</v>
      </c>
      <c r="P316" s="17" t="s">
        <v>211</v>
      </c>
      <c r="Q316" s="17" t="s">
        <v>212</v>
      </c>
      <c r="R316" s="17" t="s">
        <v>341</v>
      </c>
      <c r="S316" s="15" t="s">
        <v>69</v>
      </c>
      <c r="T316" s="15" t="s">
        <v>81</v>
      </c>
      <c r="U316" s="15" t="s">
        <v>80</v>
      </c>
      <c r="V316" s="15" t="s">
        <v>405</v>
      </c>
      <c r="W316" s="40" t="s">
        <v>442</v>
      </c>
      <c r="X316" s="40" t="s">
        <v>447</v>
      </c>
      <c r="Y316" s="40" t="s">
        <v>596</v>
      </c>
      <c r="Z316" s="55" t="s">
        <v>93</v>
      </c>
      <c r="AA316" s="55" t="s">
        <v>93</v>
      </c>
      <c r="AB316" s="55" t="s">
        <v>93</v>
      </c>
      <c r="AC316" s="51" t="s">
        <v>759</v>
      </c>
      <c r="AD316" s="51" t="s">
        <v>759</v>
      </c>
      <c r="AE316" s="51" t="s">
        <v>759</v>
      </c>
      <c r="AF316" s="51" t="s">
        <v>759</v>
      </c>
      <c r="AG316" s="51" t="s">
        <v>759</v>
      </c>
      <c r="AH316" s="51" t="s">
        <v>759</v>
      </c>
      <c r="AI316" s="50" t="s">
        <v>759</v>
      </c>
      <c r="AJ316" s="50" t="s">
        <v>759</v>
      </c>
      <c r="AK316" s="50" t="s">
        <v>759</v>
      </c>
      <c r="AL316" s="50" t="s">
        <v>759</v>
      </c>
      <c r="AM316" s="50" t="s">
        <v>759</v>
      </c>
      <c r="AN316" s="50" t="s">
        <v>759</v>
      </c>
      <c r="AO316" s="51" t="s">
        <v>759</v>
      </c>
      <c r="AP316" s="51" t="s">
        <v>759</v>
      </c>
      <c r="AQ316" s="51" t="s">
        <v>759</v>
      </c>
      <c r="AR316" s="24" t="s">
        <v>759</v>
      </c>
      <c r="AS316" s="24" t="s">
        <v>759</v>
      </c>
      <c r="AT316" s="24" t="s">
        <v>759</v>
      </c>
      <c r="AU316" s="53" t="s">
        <v>759</v>
      </c>
      <c r="AV316" s="53" t="s">
        <v>759</v>
      </c>
      <c r="AW316" s="53" t="s">
        <v>759</v>
      </c>
      <c r="AX316" s="55" t="s">
        <v>759</v>
      </c>
      <c r="AY316" s="55" t="s">
        <v>759</v>
      </c>
      <c r="AZ316" s="55" t="s">
        <v>759</v>
      </c>
      <c r="BA316" s="55" t="s">
        <v>759</v>
      </c>
      <c r="BB316" s="55" t="s">
        <v>759</v>
      </c>
      <c r="BC316" s="55" t="s">
        <v>759</v>
      </c>
      <c r="BD316" s="55" t="s">
        <v>759</v>
      </c>
      <c r="BE316" s="54" t="s">
        <v>759</v>
      </c>
      <c r="BF316" s="54" t="s">
        <v>759</v>
      </c>
      <c r="BG316" s="54" t="s">
        <v>759</v>
      </c>
    </row>
    <row r="317" spans="1:59" s="1" customFormat="1" ht="245.25" customHeight="1" x14ac:dyDescent="0.25">
      <c r="A317" s="22" t="s">
        <v>208</v>
      </c>
      <c r="B317" s="127" t="s">
        <v>1276</v>
      </c>
      <c r="C317" s="127" t="s">
        <v>1279</v>
      </c>
      <c r="D317" s="128" t="s">
        <v>1280</v>
      </c>
      <c r="E317" s="13" t="s">
        <v>218</v>
      </c>
      <c r="F317" s="16" t="s">
        <v>220</v>
      </c>
      <c r="G317" s="25" t="s">
        <v>6</v>
      </c>
      <c r="H317" s="25" t="s">
        <v>7</v>
      </c>
      <c r="I317" s="25" t="s">
        <v>210</v>
      </c>
      <c r="J317" s="25" t="s">
        <v>219</v>
      </c>
      <c r="K317" s="14" t="s">
        <v>102</v>
      </c>
      <c r="L317" s="14" t="s">
        <v>158</v>
      </c>
      <c r="M317" s="14" t="s">
        <v>292</v>
      </c>
      <c r="N317" s="14" t="s">
        <v>198</v>
      </c>
      <c r="O317" s="14" t="s">
        <v>291</v>
      </c>
      <c r="P317" s="17" t="s">
        <v>211</v>
      </c>
      <c r="Q317" s="17" t="s">
        <v>212</v>
      </c>
      <c r="R317" s="17" t="s">
        <v>341</v>
      </c>
      <c r="S317" s="15" t="s">
        <v>52</v>
      </c>
      <c r="T317" s="15" t="s">
        <v>62</v>
      </c>
      <c r="U317" s="15" t="s">
        <v>66</v>
      </c>
      <c r="V317" s="15" t="s">
        <v>950</v>
      </c>
      <c r="W317" s="40" t="s">
        <v>442</v>
      </c>
      <c r="X317" s="40" t="s">
        <v>447</v>
      </c>
      <c r="Y317" s="40" t="s">
        <v>596</v>
      </c>
      <c r="Z317" s="55" t="s">
        <v>868</v>
      </c>
      <c r="AA317" s="55" t="s">
        <v>877</v>
      </c>
      <c r="AB317" s="55" t="s">
        <v>880</v>
      </c>
      <c r="AC317" s="51" t="s">
        <v>759</v>
      </c>
      <c r="AD317" s="51" t="s">
        <v>759</v>
      </c>
      <c r="AE317" s="51" t="s">
        <v>759</v>
      </c>
      <c r="AF317" s="51" t="s">
        <v>759</v>
      </c>
      <c r="AG317" s="51" t="s">
        <v>759</v>
      </c>
      <c r="AH317" s="51" t="s">
        <v>759</v>
      </c>
      <c r="AI317" s="50" t="s">
        <v>759</v>
      </c>
      <c r="AJ317" s="50" t="s">
        <v>759</v>
      </c>
      <c r="AK317" s="50" t="s">
        <v>759</v>
      </c>
      <c r="AL317" s="50" t="s">
        <v>759</v>
      </c>
      <c r="AM317" s="50" t="s">
        <v>759</v>
      </c>
      <c r="AN317" s="50" t="s">
        <v>759</v>
      </c>
      <c r="AO317" s="51" t="s">
        <v>759</v>
      </c>
      <c r="AP317" s="51" t="s">
        <v>759</v>
      </c>
      <c r="AQ317" s="51" t="s">
        <v>759</v>
      </c>
      <c r="AR317" s="24" t="s">
        <v>842</v>
      </c>
      <c r="AS317" s="24" t="s">
        <v>843</v>
      </c>
      <c r="AT317" s="24" t="s">
        <v>844</v>
      </c>
      <c r="AU317" s="53" t="s">
        <v>817</v>
      </c>
      <c r="AV317" s="53" t="s">
        <v>818</v>
      </c>
      <c r="AW317" s="53" t="s">
        <v>845</v>
      </c>
      <c r="AX317" s="55" t="s">
        <v>759</v>
      </c>
      <c r="AY317" s="55" t="s">
        <v>759</v>
      </c>
      <c r="AZ317" s="55" t="s">
        <v>759</v>
      </c>
      <c r="BA317" s="55" t="s">
        <v>759</v>
      </c>
      <c r="BB317" s="55" t="s">
        <v>759</v>
      </c>
      <c r="BC317" s="55" t="s">
        <v>759</v>
      </c>
      <c r="BD317" s="55" t="s">
        <v>759</v>
      </c>
      <c r="BE317" s="54" t="str">
        <f>'PTEA 2020-2023'!A35</f>
        <v>5. Gestión del conocimiento para la Dinamización Ambiental</v>
      </c>
      <c r="BF317" s="54" t="str">
        <f>'PTEA 2020-2023'!B35</f>
        <v>2. Comunidad Sanantoniuna vinculada en la Gestión Ambiental Participativa</v>
      </c>
      <c r="BG317" s="54" t="str">
        <f>'PTEA 2020-2023'!C35</f>
        <v>Generar espacios de socialización,  asesoría y seguimiento de por lo menos, una (1) iniciativa ciudadana de educación Ambiental PROCEDA, anual del PTEA Municipal.</v>
      </c>
    </row>
    <row r="318" spans="1:59" s="1" customFormat="1" ht="293.25" customHeight="1" x14ac:dyDescent="0.25">
      <c r="A318" s="22" t="s">
        <v>208</v>
      </c>
      <c r="B318" s="127" t="s">
        <v>93</v>
      </c>
      <c r="C318" s="127" t="s">
        <v>93</v>
      </c>
      <c r="D318" s="127" t="s">
        <v>93</v>
      </c>
      <c r="E318" s="13" t="s">
        <v>89</v>
      </c>
      <c r="F318" s="16" t="s">
        <v>266</v>
      </c>
      <c r="G318" s="25" t="s">
        <v>6</v>
      </c>
      <c r="H318" s="25" t="s">
        <v>7</v>
      </c>
      <c r="I318" s="25" t="s">
        <v>268</v>
      </c>
      <c r="J318" s="46" t="s">
        <v>269</v>
      </c>
      <c r="K318" s="14" t="s">
        <v>104</v>
      </c>
      <c r="L318" s="14" t="s">
        <v>174</v>
      </c>
      <c r="M318" s="14" t="s">
        <v>338</v>
      </c>
      <c r="N318" s="14" t="s">
        <v>93</v>
      </c>
      <c r="O318" s="14" t="s">
        <v>339</v>
      </c>
      <c r="P318" s="17" t="s">
        <v>180</v>
      </c>
      <c r="Q318" s="17" t="s">
        <v>353</v>
      </c>
      <c r="R318" s="17" t="s">
        <v>391</v>
      </c>
      <c r="S318" s="15" t="s">
        <v>52</v>
      </c>
      <c r="T318" s="15" t="s">
        <v>58</v>
      </c>
      <c r="U318" s="15" t="s">
        <v>59</v>
      </c>
      <c r="V318" s="15" t="s">
        <v>248</v>
      </c>
      <c r="W318" s="40" t="s">
        <v>452</v>
      </c>
      <c r="X318" s="40" t="s">
        <v>460</v>
      </c>
      <c r="Y318" s="40" t="s">
        <v>461</v>
      </c>
      <c r="Z318" s="55" t="s">
        <v>868</v>
      </c>
      <c r="AA318" s="55" t="s">
        <v>877</v>
      </c>
      <c r="AB318" s="55" t="s">
        <v>886</v>
      </c>
      <c r="AC318" s="51" t="s">
        <v>759</v>
      </c>
      <c r="AD318" s="51" t="s">
        <v>759</v>
      </c>
      <c r="AE318" s="51" t="s">
        <v>759</v>
      </c>
      <c r="AF318" s="51" t="s">
        <v>759</v>
      </c>
      <c r="AG318" s="51" t="s">
        <v>759</v>
      </c>
      <c r="AH318" s="51" t="s">
        <v>759</v>
      </c>
      <c r="AI318" s="50" t="s">
        <v>794</v>
      </c>
      <c r="AJ318" s="50" t="s">
        <v>795</v>
      </c>
      <c r="AK318" s="50" t="s">
        <v>796</v>
      </c>
      <c r="AL318" s="50" t="s">
        <v>759</v>
      </c>
      <c r="AM318" s="50" t="s">
        <v>759</v>
      </c>
      <c r="AN318" s="50" t="s">
        <v>759</v>
      </c>
      <c r="AO318" s="51" t="s">
        <v>797</v>
      </c>
      <c r="AP318" s="51" t="s">
        <v>798</v>
      </c>
      <c r="AQ318" s="51" t="s">
        <v>799</v>
      </c>
      <c r="AR318" s="24" t="s">
        <v>800</v>
      </c>
      <c r="AS318" s="24" t="s">
        <v>801</v>
      </c>
      <c r="AT318" s="24" t="s">
        <v>802</v>
      </c>
      <c r="AU318" s="53" t="s">
        <v>803</v>
      </c>
      <c r="AV318" s="53" t="s">
        <v>804</v>
      </c>
      <c r="AW318" s="53" t="s">
        <v>805</v>
      </c>
      <c r="AX318" s="55" t="s">
        <v>759</v>
      </c>
      <c r="AY318" s="55" t="s">
        <v>759</v>
      </c>
      <c r="AZ318" s="55" t="s">
        <v>759</v>
      </c>
      <c r="BA318" s="55" t="s">
        <v>759</v>
      </c>
      <c r="BB318" s="55" t="s">
        <v>759</v>
      </c>
      <c r="BC318" s="55" t="s">
        <v>759</v>
      </c>
      <c r="BD318" s="55" t="s">
        <v>759</v>
      </c>
      <c r="BE318" s="54" t="str">
        <f>'PTEA 2020-2023'!A12</f>
        <v>2. San Antonio del Tequendama Educado para la gestión del riesgo y resiliente en la adaptación al cambio climático</v>
      </c>
      <c r="BF318" s="54" t="str">
        <f>'PTEA 2020-2023'!B12</f>
        <v>1. Comunidad Sanantoniuna preparada para prevención del riesgo de desastres</v>
      </c>
      <c r="BG318" s="54" t="str">
        <f>'PTEA 2020-2023'!C12</f>
        <v>Organizar y/o fortalecer como mínimo un (1) comité comunitario de prevención del riesgo en la zona rural y otro en la zona Urbana</v>
      </c>
    </row>
    <row r="319" spans="1:59" s="1" customFormat="1" ht="312" customHeight="1" x14ac:dyDescent="0.25">
      <c r="A319" s="22" t="s">
        <v>208</v>
      </c>
      <c r="B319" s="127" t="s">
        <v>93</v>
      </c>
      <c r="C319" s="127" t="s">
        <v>93</v>
      </c>
      <c r="D319" s="127" t="s">
        <v>93</v>
      </c>
      <c r="E319" s="13" t="s">
        <v>89</v>
      </c>
      <c r="F319" s="16" t="s">
        <v>266</v>
      </c>
      <c r="G319" s="25" t="s">
        <v>6</v>
      </c>
      <c r="H319" s="25" t="s">
        <v>7</v>
      </c>
      <c r="I319" s="25" t="s">
        <v>268</v>
      </c>
      <c r="J319" s="46" t="s">
        <v>267</v>
      </c>
      <c r="K319" s="14" t="s">
        <v>109</v>
      </c>
      <c r="L319" s="14" t="s">
        <v>108</v>
      </c>
      <c r="M319" s="14" t="s">
        <v>293</v>
      </c>
      <c r="N319" s="14" t="s">
        <v>175</v>
      </c>
      <c r="O319" s="14" t="s">
        <v>340</v>
      </c>
      <c r="P319" s="17" t="s">
        <v>180</v>
      </c>
      <c r="Q319" s="17" t="s">
        <v>392</v>
      </c>
      <c r="R319" s="17" t="s">
        <v>249</v>
      </c>
      <c r="S319" s="15" t="s">
        <v>52</v>
      </c>
      <c r="T319" s="15" t="s">
        <v>58</v>
      </c>
      <c r="U319" s="15" t="s">
        <v>59</v>
      </c>
      <c r="V319" s="15" t="s">
        <v>250</v>
      </c>
      <c r="W319" s="40" t="s">
        <v>452</v>
      </c>
      <c r="X319" s="40" t="s">
        <v>453</v>
      </c>
      <c r="Y319" s="40" t="s">
        <v>524</v>
      </c>
      <c r="Z319" s="55" t="s">
        <v>868</v>
      </c>
      <c r="AA319" s="55" t="s">
        <v>877</v>
      </c>
      <c r="AB319" s="55" t="s">
        <v>886</v>
      </c>
      <c r="AC319" s="51" t="s">
        <v>759</v>
      </c>
      <c r="AD319" s="51" t="s">
        <v>759</v>
      </c>
      <c r="AE319" s="51" t="s">
        <v>759</v>
      </c>
      <c r="AF319" s="51" t="s">
        <v>759</v>
      </c>
      <c r="AG319" s="51" t="s">
        <v>759</v>
      </c>
      <c r="AH319" s="51" t="s">
        <v>759</v>
      </c>
      <c r="AI319" s="50" t="s">
        <v>794</v>
      </c>
      <c r="AJ319" s="50" t="s">
        <v>795</v>
      </c>
      <c r="AK319" s="50" t="s">
        <v>796</v>
      </c>
      <c r="AL319" s="50" t="s">
        <v>759</v>
      </c>
      <c r="AM319" s="50" t="s">
        <v>759</v>
      </c>
      <c r="AN319" s="50" t="s">
        <v>759</v>
      </c>
      <c r="AO319" s="51" t="s">
        <v>797</v>
      </c>
      <c r="AP319" s="51" t="s">
        <v>806</v>
      </c>
      <c r="AQ319" s="51" t="s">
        <v>807</v>
      </c>
      <c r="AR319" s="24" t="s">
        <v>800</v>
      </c>
      <c r="AS319" s="24" t="s">
        <v>801</v>
      </c>
      <c r="AT319" s="24" t="s">
        <v>802</v>
      </c>
      <c r="AU319" s="53" t="s">
        <v>803</v>
      </c>
      <c r="AV319" s="53" t="s">
        <v>804</v>
      </c>
      <c r="AW319" s="53" t="s">
        <v>805</v>
      </c>
      <c r="AX319" s="55" t="s">
        <v>759</v>
      </c>
      <c r="AY319" s="55" t="s">
        <v>759</v>
      </c>
      <c r="AZ319" s="55" t="s">
        <v>759</v>
      </c>
      <c r="BA319" s="55" t="s">
        <v>759</v>
      </c>
      <c r="BB319" s="55" t="s">
        <v>759</v>
      </c>
      <c r="BC319" s="55" t="s">
        <v>759</v>
      </c>
      <c r="BD319" s="55" t="s">
        <v>759</v>
      </c>
      <c r="BE319" s="54" t="str">
        <f>'PTEA 2020-2023'!A13</f>
        <v>2. San Antonio del Tequendama Educado para la gestión del riesgo y resiliente en la adaptación al cambio climático</v>
      </c>
      <c r="BF319" s="54" t="str">
        <f>'PTEA 2020-2023'!B13</f>
        <v>1. Comunidad Sanantoniuna preparada para prevención del riesgo de desastres</v>
      </c>
      <c r="BG319" s="54"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320" spans="1:59" s="1" customFormat="1" ht="312" customHeight="1" x14ac:dyDescent="0.25">
      <c r="A320" s="22" t="s">
        <v>208</v>
      </c>
      <c r="B320" s="127" t="s">
        <v>93</v>
      </c>
      <c r="C320" s="127" t="s">
        <v>93</v>
      </c>
      <c r="D320" s="127" t="s">
        <v>93</v>
      </c>
      <c r="E320" s="13" t="s">
        <v>89</v>
      </c>
      <c r="F320" s="16" t="s">
        <v>266</v>
      </c>
      <c r="G320" s="25" t="s">
        <v>6</v>
      </c>
      <c r="H320" s="25" t="s">
        <v>7</v>
      </c>
      <c r="I320" s="25" t="s">
        <v>268</v>
      </c>
      <c r="J320" s="46" t="s">
        <v>267</v>
      </c>
      <c r="K320" s="14" t="s">
        <v>109</v>
      </c>
      <c r="L320" s="14" t="s">
        <v>108</v>
      </c>
      <c r="M320" s="14" t="s">
        <v>293</v>
      </c>
      <c r="N320" s="14" t="s">
        <v>175</v>
      </c>
      <c r="O320" s="14" t="s">
        <v>340</v>
      </c>
      <c r="P320" s="17" t="s">
        <v>180</v>
      </c>
      <c r="Q320" s="17" t="s">
        <v>392</v>
      </c>
      <c r="R320" s="17" t="s">
        <v>249</v>
      </c>
      <c r="S320" s="15" t="s">
        <v>52</v>
      </c>
      <c r="T320" s="15" t="s">
        <v>58</v>
      </c>
      <c r="U320" s="15" t="s">
        <v>59</v>
      </c>
      <c r="V320" s="15" t="s">
        <v>250</v>
      </c>
      <c r="W320" s="40" t="s">
        <v>521</v>
      </c>
      <c r="X320" s="40" t="s">
        <v>522</v>
      </c>
      <c r="Y320" s="40" t="s">
        <v>523</v>
      </c>
      <c r="Z320" s="55" t="s">
        <v>93</v>
      </c>
      <c r="AA320" s="55" t="s">
        <v>93</v>
      </c>
      <c r="AB320" s="55" t="s">
        <v>93</v>
      </c>
      <c r="AC320" s="51" t="s">
        <v>759</v>
      </c>
      <c r="AD320" s="51" t="s">
        <v>759</v>
      </c>
      <c r="AE320" s="51" t="s">
        <v>759</v>
      </c>
      <c r="AF320" s="51" t="s">
        <v>759</v>
      </c>
      <c r="AG320" s="51" t="s">
        <v>759</v>
      </c>
      <c r="AH320" s="51" t="s">
        <v>759</v>
      </c>
      <c r="AI320" s="50" t="s">
        <v>794</v>
      </c>
      <c r="AJ320" s="50" t="s">
        <v>795</v>
      </c>
      <c r="AK320" s="50" t="s">
        <v>796</v>
      </c>
      <c r="AL320" s="50" t="s">
        <v>759</v>
      </c>
      <c r="AM320" s="50" t="s">
        <v>759</v>
      </c>
      <c r="AN320" s="50" t="s">
        <v>759</v>
      </c>
      <c r="AO320" s="51" t="s">
        <v>808</v>
      </c>
      <c r="AP320" s="51" t="s">
        <v>809</v>
      </c>
      <c r="AQ320" s="51" t="s">
        <v>810</v>
      </c>
      <c r="AR320" s="24" t="s">
        <v>800</v>
      </c>
      <c r="AS320" s="24" t="s">
        <v>801</v>
      </c>
      <c r="AT320" s="24" t="s">
        <v>802</v>
      </c>
      <c r="AU320" s="53" t="s">
        <v>803</v>
      </c>
      <c r="AV320" s="53" t="s">
        <v>804</v>
      </c>
      <c r="AW320" s="53" t="s">
        <v>805</v>
      </c>
      <c r="AX320" s="55" t="s">
        <v>759</v>
      </c>
      <c r="AY320" s="55" t="s">
        <v>759</v>
      </c>
      <c r="AZ320" s="55" t="s">
        <v>759</v>
      </c>
      <c r="BA320" s="55" t="s">
        <v>759</v>
      </c>
      <c r="BB320" s="55" t="s">
        <v>759</v>
      </c>
      <c r="BC320" s="55" t="s">
        <v>759</v>
      </c>
      <c r="BD320" s="55" t="s">
        <v>759</v>
      </c>
      <c r="BE320" s="54" t="str">
        <f>'PTEA 2020-2023'!A14</f>
        <v>2. San Antonio del Tequendama Educado para la gestión del riesgo y resiliente en la adaptación al cambio climático</v>
      </c>
      <c r="BF320" s="54" t="str">
        <f>'PTEA 2020-2023'!B14</f>
        <v>2. Comunidad productora Sanantoniuna, preparada con educación ambiental frente al cambio climático y sus efectos</v>
      </c>
      <c r="BG320" s="54"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321" spans="1:59" s="1" customFormat="1" ht="312" customHeight="1" x14ac:dyDescent="0.25">
      <c r="A321" s="22" t="s">
        <v>208</v>
      </c>
      <c r="B321" s="127" t="s">
        <v>93</v>
      </c>
      <c r="C321" s="127" t="s">
        <v>93</v>
      </c>
      <c r="D321" s="127" t="s">
        <v>93</v>
      </c>
      <c r="E321" s="13" t="s">
        <v>89</v>
      </c>
      <c r="F321" s="16" t="s">
        <v>266</v>
      </c>
      <c r="G321" s="25" t="s">
        <v>6</v>
      </c>
      <c r="H321" s="25" t="s">
        <v>7</v>
      </c>
      <c r="I321" s="25" t="s">
        <v>268</v>
      </c>
      <c r="J321" s="46" t="s">
        <v>267</v>
      </c>
      <c r="K321" s="14" t="s">
        <v>109</v>
      </c>
      <c r="L321" s="14" t="s">
        <v>108</v>
      </c>
      <c r="M321" s="14" t="s">
        <v>293</v>
      </c>
      <c r="N321" s="14" t="s">
        <v>175</v>
      </c>
      <c r="O321" s="14" t="s">
        <v>340</v>
      </c>
      <c r="P321" s="17" t="s">
        <v>180</v>
      </c>
      <c r="Q321" s="17" t="s">
        <v>392</v>
      </c>
      <c r="R321" s="17" t="s">
        <v>249</v>
      </c>
      <c r="S321" s="15" t="s">
        <v>52</v>
      </c>
      <c r="T321" s="15" t="s">
        <v>58</v>
      </c>
      <c r="U321" s="15" t="s">
        <v>59</v>
      </c>
      <c r="V321" s="15" t="s">
        <v>250</v>
      </c>
      <c r="W321" s="40" t="s">
        <v>452</v>
      </c>
      <c r="X321" s="40" t="s">
        <v>454</v>
      </c>
      <c r="Y321" s="40" t="s">
        <v>455</v>
      </c>
      <c r="Z321" s="55" t="s">
        <v>868</v>
      </c>
      <c r="AA321" s="55" t="s">
        <v>877</v>
      </c>
      <c r="AB321" s="55" t="s">
        <v>886</v>
      </c>
      <c r="AC321" s="51" t="s">
        <v>814</v>
      </c>
      <c r="AD321" s="51" t="s">
        <v>815</v>
      </c>
      <c r="AE321" s="51" t="s">
        <v>816</v>
      </c>
      <c r="AF321" s="51" t="s">
        <v>759</v>
      </c>
      <c r="AG321" s="51" t="s">
        <v>759</v>
      </c>
      <c r="AH321" s="51" t="s">
        <v>759</v>
      </c>
      <c r="AI321" s="50" t="s">
        <v>759</v>
      </c>
      <c r="AJ321" s="50" t="s">
        <v>759</v>
      </c>
      <c r="AK321" s="50" t="s">
        <v>759</v>
      </c>
      <c r="AL321" s="50" t="s">
        <v>969</v>
      </c>
      <c r="AM321" s="50" t="s">
        <v>970</v>
      </c>
      <c r="AN321" s="50" t="s">
        <v>971</v>
      </c>
      <c r="AO321" s="51" t="s">
        <v>759</v>
      </c>
      <c r="AP321" s="51" t="s">
        <v>759</v>
      </c>
      <c r="AQ321" s="51" t="s">
        <v>759</v>
      </c>
      <c r="AR321" s="24" t="s">
        <v>759</v>
      </c>
      <c r="AS321" s="24" t="s">
        <v>759</v>
      </c>
      <c r="AT321" s="24" t="s">
        <v>759</v>
      </c>
      <c r="AU321" s="53" t="s">
        <v>817</v>
      </c>
      <c r="AV321" s="53" t="s">
        <v>818</v>
      </c>
      <c r="AW321" s="53" t="s">
        <v>819</v>
      </c>
      <c r="AX321" s="55" t="s">
        <v>759</v>
      </c>
      <c r="AY321" s="55" t="s">
        <v>759</v>
      </c>
      <c r="AZ321" s="55" t="s">
        <v>759</v>
      </c>
      <c r="BA321" s="55" t="s">
        <v>759</v>
      </c>
      <c r="BB321" s="55" t="s">
        <v>759</v>
      </c>
      <c r="BC321" s="55" t="s">
        <v>759</v>
      </c>
      <c r="BD321" s="55" t="s">
        <v>759</v>
      </c>
      <c r="BE321" s="54" t="str">
        <f>'PTEA 2020-2023'!A16</f>
        <v>2. San Antonio del Tequendama Educado para la gestión del riesgo y resiliente en la adaptación al cambio climático</v>
      </c>
      <c r="BF321" s="54" t="str">
        <f>'PTEA 2020-2023'!B16</f>
        <v>4. Comunidad Sanantoniuna resiliente con medidas de prevención y adaptación a un ambiente cambiante.</v>
      </c>
      <c r="BG321" s="54" t="str">
        <f>'PTEA 2020-2023'!C16</f>
        <v>Implementar como mínimo una (1) jornada anual de limpieza y/o reforestación de fuentes hídricas que puedan presentar riesgo de represamiento, previamente identificadas por el Comité Municipal de gestión del Riesgo de Desastres y comunidad.</v>
      </c>
    </row>
    <row r="322" spans="1:59" s="1" customFormat="1" ht="312" customHeight="1" x14ac:dyDescent="0.25">
      <c r="A322" s="22" t="s">
        <v>208</v>
      </c>
      <c r="B322" s="127" t="s">
        <v>93</v>
      </c>
      <c r="C322" s="127" t="s">
        <v>93</v>
      </c>
      <c r="D322" s="127" t="s">
        <v>93</v>
      </c>
      <c r="E322" s="13" t="s">
        <v>89</v>
      </c>
      <c r="F322" s="16" t="s">
        <v>266</v>
      </c>
      <c r="G322" s="25" t="s">
        <v>6</v>
      </c>
      <c r="H322" s="25" t="s">
        <v>7</v>
      </c>
      <c r="I322" s="25" t="s">
        <v>268</v>
      </c>
      <c r="J322" s="46" t="s">
        <v>267</v>
      </c>
      <c r="K322" s="14" t="s">
        <v>109</v>
      </c>
      <c r="L322" s="14" t="s">
        <v>108</v>
      </c>
      <c r="M322" s="14" t="s">
        <v>293</v>
      </c>
      <c r="N322" s="14" t="s">
        <v>175</v>
      </c>
      <c r="O322" s="14" t="s">
        <v>340</v>
      </c>
      <c r="P322" s="17" t="s">
        <v>180</v>
      </c>
      <c r="Q322" s="17" t="s">
        <v>392</v>
      </c>
      <c r="R322" s="17" t="s">
        <v>249</v>
      </c>
      <c r="S322" s="15" t="s">
        <v>52</v>
      </c>
      <c r="T322" s="15" t="s">
        <v>58</v>
      </c>
      <c r="U322" s="15" t="s">
        <v>59</v>
      </c>
      <c r="V322" s="15" t="s">
        <v>250</v>
      </c>
      <c r="W322" s="40" t="s">
        <v>452</v>
      </c>
      <c r="X322" s="40" t="s">
        <v>454</v>
      </c>
      <c r="Y322" s="40" t="s">
        <v>456</v>
      </c>
      <c r="Z322" s="55" t="s">
        <v>93</v>
      </c>
      <c r="AA322" s="55" t="s">
        <v>93</v>
      </c>
      <c r="AB322" s="55" t="s">
        <v>93</v>
      </c>
      <c r="AC322" s="51" t="s">
        <v>759</v>
      </c>
      <c r="AD322" s="51" t="s">
        <v>759</v>
      </c>
      <c r="AE322" s="51" t="s">
        <v>759</v>
      </c>
      <c r="AF322" s="51" t="s">
        <v>759</v>
      </c>
      <c r="AG322" s="51" t="s">
        <v>759</v>
      </c>
      <c r="AH322" s="51" t="s">
        <v>759</v>
      </c>
      <c r="AI322" s="50" t="s">
        <v>759</v>
      </c>
      <c r="AJ322" s="50" t="s">
        <v>759</v>
      </c>
      <c r="AK322" s="50" t="s">
        <v>759</v>
      </c>
      <c r="AL322" s="50" t="s">
        <v>759</v>
      </c>
      <c r="AM322" s="50" t="s">
        <v>759</v>
      </c>
      <c r="AN322" s="50" t="s">
        <v>759</v>
      </c>
      <c r="AO322" s="51" t="s">
        <v>759</v>
      </c>
      <c r="AP322" s="51" t="s">
        <v>759</v>
      </c>
      <c r="AQ322" s="51" t="s">
        <v>759</v>
      </c>
      <c r="AR322" s="24" t="s">
        <v>759</v>
      </c>
      <c r="AS322" s="24" t="s">
        <v>759</v>
      </c>
      <c r="AT322" s="24" t="s">
        <v>759</v>
      </c>
      <c r="AU322" s="53" t="s">
        <v>759</v>
      </c>
      <c r="AV322" s="53" t="s">
        <v>759</v>
      </c>
      <c r="AW322" s="53" t="s">
        <v>759</v>
      </c>
      <c r="AX322" s="55" t="s">
        <v>759</v>
      </c>
      <c r="AY322" s="55" t="s">
        <v>759</v>
      </c>
      <c r="AZ322" s="55" t="s">
        <v>759</v>
      </c>
      <c r="BA322" s="55" t="s">
        <v>759</v>
      </c>
      <c r="BB322" s="55" t="s">
        <v>759</v>
      </c>
      <c r="BC322" s="55" t="s">
        <v>759</v>
      </c>
      <c r="BD322" s="55" t="s">
        <v>759</v>
      </c>
      <c r="BE322" s="54" t="s">
        <v>759</v>
      </c>
      <c r="BF322" s="54" t="s">
        <v>759</v>
      </c>
      <c r="BG322" s="54" t="s">
        <v>759</v>
      </c>
    </row>
    <row r="323" spans="1:59" s="1" customFormat="1" ht="312" customHeight="1" x14ac:dyDescent="0.25">
      <c r="A323" s="22" t="s">
        <v>208</v>
      </c>
      <c r="B323" s="127" t="s">
        <v>93</v>
      </c>
      <c r="C323" s="127" t="s">
        <v>93</v>
      </c>
      <c r="D323" s="127" t="s">
        <v>93</v>
      </c>
      <c r="E323" s="13" t="s">
        <v>89</v>
      </c>
      <c r="F323" s="16" t="s">
        <v>266</v>
      </c>
      <c r="G323" s="25" t="s">
        <v>6</v>
      </c>
      <c r="H323" s="25" t="s">
        <v>7</v>
      </c>
      <c r="I323" s="25" t="s">
        <v>268</v>
      </c>
      <c r="J323" s="46" t="s">
        <v>267</v>
      </c>
      <c r="K323" s="14" t="s">
        <v>109</v>
      </c>
      <c r="L323" s="14" t="s">
        <v>108</v>
      </c>
      <c r="M323" s="14" t="s">
        <v>293</v>
      </c>
      <c r="N323" s="14" t="s">
        <v>175</v>
      </c>
      <c r="O323" s="14" t="s">
        <v>340</v>
      </c>
      <c r="P323" s="17" t="s">
        <v>180</v>
      </c>
      <c r="Q323" s="17" t="s">
        <v>392</v>
      </c>
      <c r="R323" s="17" t="s">
        <v>249</v>
      </c>
      <c r="S323" s="15" t="s">
        <v>52</v>
      </c>
      <c r="T323" s="15" t="s">
        <v>58</v>
      </c>
      <c r="U323" s="15" t="s">
        <v>59</v>
      </c>
      <c r="V323" s="15" t="s">
        <v>250</v>
      </c>
      <c r="W323" s="40" t="s">
        <v>452</v>
      </c>
      <c r="X323" s="40" t="s">
        <v>457</v>
      </c>
      <c r="Y323" s="40" t="s">
        <v>458</v>
      </c>
      <c r="Z323" s="55" t="s">
        <v>868</v>
      </c>
      <c r="AA323" s="55" t="s">
        <v>877</v>
      </c>
      <c r="AB323" s="55" t="s">
        <v>886</v>
      </c>
      <c r="AC323" s="51" t="s">
        <v>759</v>
      </c>
      <c r="AD323" s="51" t="s">
        <v>759</v>
      </c>
      <c r="AE323" s="51" t="s">
        <v>759</v>
      </c>
      <c r="AF323" s="51" t="s">
        <v>759</v>
      </c>
      <c r="AG323" s="51" t="s">
        <v>759</v>
      </c>
      <c r="AH323" s="51" t="s">
        <v>759</v>
      </c>
      <c r="AI323" s="50" t="s">
        <v>759</v>
      </c>
      <c r="AJ323" s="50" t="s">
        <v>759</v>
      </c>
      <c r="AK323" s="50" t="s">
        <v>759</v>
      </c>
      <c r="AL323" s="50" t="s">
        <v>759</v>
      </c>
      <c r="AM323" s="50" t="s">
        <v>759</v>
      </c>
      <c r="AN323" s="50" t="s">
        <v>759</v>
      </c>
      <c r="AO323" s="51" t="s">
        <v>759</v>
      </c>
      <c r="AP323" s="51" t="s">
        <v>759</v>
      </c>
      <c r="AQ323" s="51" t="s">
        <v>759</v>
      </c>
      <c r="AR323" s="24" t="s">
        <v>759</v>
      </c>
      <c r="AS323" s="24" t="s">
        <v>759</v>
      </c>
      <c r="AT323" s="24" t="s">
        <v>759</v>
      </c>
      <c r="AU323" s="53" t="s">
        <v>759</v>
      </c>
      <c r="AV323" s="53" t="s">
        <v>759</v>
      </c>
      <c r="AW323" s="53" t="s">
        <v>759</v>
      </c>
      <c r="AX323" s="55" t="s">
        <v>759</v>
      </c>
      <c r="AY323" s="55" t="s">
        <v>759</v>
      </c>
      <c r="AZ323" s="55" t="s">
        <v>759</v>
      </c>
      <c r="BA323" s="55" t="s">
        <v>759</v>
      </c>
      <c r="BB323" s="55" t="s">
        <v>759</v>
      </c>
      <c r="BC323" s="55" t="s">
        <v>759</v>
      </c>
      <c r="BD323" s="55" t="s">
        <v>759</v>
      </c>
      <c r="BE323" s="54" t="s">
        <v>759</v>
      </c>
      <c r="BF323" s="54" t="s">
        <v>759</v>
      </c>
      <c r="BG323" s="54" t="s">
        <v>759</v>
      </c>
    </row>
    <row r="324" spans="1:59" customFormat="1" ht="285" x14ac:dyDescent="0.25">
      <c r="A324" s="22" t="s">
        <v>208</v>
      </c>
      <c r="B324" s="127" t="s">
        <v>93</v>
      </c>
      <c r="C324" s="127" t="s">
        <v>93</v>
      </c>
      <c r="D324" s="127" t="s">
        <v>93</v>
      </c>
      <c r="E324" s="13" t="s">
        <v>89</v>
      </c>
      <c r="F324" s="16" t="s">
        <v>266</v>
      </c>
      <c r="G324" s="25" t="s">
        <v>6</v>
      </c>
      <c r="H324" s="25" t="s">
        <v>7</v>
      </c>
      <c r="I324" s="25" t="s">
        <v>268</v>
      </c>
      <c r="J324" s="46" t="s">
        <v>267</v>
      </c>
      <c r="K324" s="14" t="s">
        <v>109</v>
      </c>
      <c r="L324" s="14" t="s">
        <v>108</v>
      </c>
      <c r="M324" s="14" t="s">
        <v>293</v>
      </c>
      <c r="N324" s="14" t="s">
        <v>175</v>
      </c>
      <c r="O324" s="14" t="s">
        <v>340</v>
      </c>
      <c r="P324" s="17" t="s">
        <v>180</v>
      </c>
      <c r="Q324" s="17" t="s">
        <v>392</v>
      </c>
      <c r="R324" s="17" t="s">
        <v>249</v>
      </c>
      <c r="S324" s="15" t="s">
        <v>52</v>
      </c>
      <c r="T324" s="15" t="s">
        <v>58</v>
      </c>
      <c r="U324" s="15" t="s">
        <v>59</v>
      </c>
      <c r="V324" s="15" t="s">
        <v>250</v>
      </c>
      <c r="W324" s="40" t="s">
        <v>452</v>
      </c>
      <c r="X324" s="40" t="s">
        <v>457</v>
      </c>
      <c r="Y324" s="40" t="s">
        <v>464</v>
      </c>
      <c r="Z324" s="55" t="s">
        <v>93</v>
      </c>
      <c r="AA324" s="55" t="s">
        <v>93</v>
      </c>
      <c r="AB324" s="55" t="s">
        <v>93</v>
      </c>
      <c r="AC324" s="51" t="s">
        <v>759</v>
      </c>
      <c r="AD324" s="51" t="s">
        <v>759</v>
      </c>
      <c r="AE324" s="51" t="s">
        <v>759</v>
      </c>
      <c r="AF324" s="51" t="s">
        <v>759</v>
      </c>
      <c r="AG324" s="51" t="s">
        <v>759</v>
      </c>
      <c r="AH324" s="51" t="s">
        <v>759</v>
      </c>
      <c r="AI324" s="50" t="s">
        <v>759</v>
      </c>
      <c r="AJ324" s="50" t="s">
        <v>759</v>
      </c>
      <c r="AK324" s="50" t="s">
        <v>759</v>
      </c>
      <c r="AL324" s="50" t="s">
        <v>759</v>
      </c>
      <c r="AM324" s="50" t="s">
        <v>759</v>
      </c>
      <c r="AN324" s="50" t="s">
        <v>759</v>
      </c>
      <c r="AO324" s="51" t="s">
        <v>759</v>
      </c>
      <c r="AP324" s="51" t="s">
        <v>759</v>
      </c>
      <c r="AQ324" s="51" t="s">
        <v>759</v>
      </c>
      <c r="AR324" s="24" t="s">
        <v>759</v>
      </c>
      <c r="AS324" s="24" t="s">
        <v>759</v>
      </c>
      <c r="AT324" s="24" t="s">
        <v>759</v>
      </c>
      <c r="AU324" s="53" t="s">
        <v>759</v>
      </c>
      <c r="AV324" s="53" t="s">
        <v>759</v>
      </c>
      <c r="AW324" s="53" t="s">
        <v>759</v>
      </c>
      <c r="AX324" s="55" t="s">
        <v>759</v>
      </c>
      <c r="AY324" s="55" t="s">
        <v>759</v>
      </c>
      <c r="AZ324" s="55" t="s">
        <v>759</v>
      </c>
      <c r="BA324" s="55" t="s">
        <v>759</v>
      </c>
      <c r="BB324" s="55" t="s">
        <v>759</v>
      </c>
      <c r="BC324" s="55" t="s">
        <v>759</v>
      </c>
      <c r="BD324" s="55" t="s">
        <v>759</v>
      </c>
      <c r="BE324" s="54" t="s">
        <v>759</v>
      </c>
      <c r="BF324" s="54" t="s">
        <v>759</v>
      </c>
      <c r="BG324" s="54" t="s">
        <v>759</v>
      </c>
    </row>
    <row r="325" spans="1:59" customFormat="1" ht="285" x14ac:dyDescent="0.25">
      <c r="A325" s="22" t="s">
        <v>208</v>
      </c>
      <c r="B325" s="127" t="s">
        <v>93</v>
      </c>
      <c r="C325" s="127" t="s">
        <v>93</v>
      </c>
      <c r="D325" s="127" t="s">
        <v>93</v>
      </c>
      <c r="E325" s="13" t="s">
        <v>89</v>
      </c>
      <c r="F325" s="16" t="s">
        <v>266</v>
      </c>
      <c r="G325" s="25" t="s">
        <v>6</v>
      </c>
      <c r="H325" s="25" t="s">
        <v>7</v>
      </c>
      <c r="I325" s="25" t="s">
        <v>268</v>
      </c>
      <c r="J325" s="46" t="s">
        <v>267</v>
      </c>
      <c r="K325" s="14" t="s">
        <v>109</v>
      </c>
      <c r="L325" s="14" t="s">
        <v>108</v>
      </c>
      <c r="M325" s="14" t="s">
        <v>293</v>
      </c>
      <c r="N325" s="14" t="s">
        <v>175</v>
      </c>
      <c r="O325" s="14" t="s">
        <v>340</v>
      </c>
      <c r="P325" s="17" t="s">
        <v>180</v>
      </c>
      <c r="Q325" s="17" t="s">
        <v>392</v>
      </c>
      <c r="R325" s="17" t="s">
        <v>249</v>
      </c>
      <c r="S325" s="15" t="s">
        <v>52</v>
      </c>
      <c r="T325" s="15" t="s">
        <v>58</v>
      </c>
      <c r="U325" s="15" t="s">
        <v>59</v>
      </c>
      <c r="V325" s="15" t="s">
        <v>250</v>
      </c>
      <c r="W325" s="40" t="s">
        <v>452</v>
      </c>
      <c r="X325" s="40" t="s">
        <v>457</v>
      </c>
      <c r="Y325" s="40" t="s">
        <v>459</v>
      </c>
      <c r="Z325" s="55" t="s">
        <v>868</v>
      </c>
      <c r="AA325" s="55" t="s">
        <v>877</v>
      </c>
      <c r="AB325" s="55" t="s">
        <v>886</v>
      </c>
      <c r="AC325" s="51" t="s">
        <v>759</v>
      </c>
      <c r="AD325" s="51" t="s">
        <v>759</v>
      </c>
      <c r="AE325" s="51" t="s">
        <v>759</v>
      </c>
      <c r="AF325" s="51" t="s">
        <v>759</v>
      </c>
      <c r="AG325" s="51" t="s">
        <v>759</v>
      </c>
      <c r="AH325" s="51" t="s">
        <v>759</v>
      </c>
      <c r="AI325" s="50" t="s">
        <v>759</v>
      </c>
      <c r="AJ325" s="50" t="s">
        <v>759</v>
      </c>
      <c r="AK325" s="50" t="s">
        <v>759</v>
      </c>
      <c r="AL325" s="50" t="s">
        <v>759</v>
      </c>
      <c r="AM325" s="50" t="s">
        <v>759</v>
      </c>
      <c r="AN325" s="50" t="s">
        <v>759</v>
      </c>
      <c r="AO325" s="51" t="s">
        <v>759</v>
      </c>
      <c r="AP325" s="51" t="s">
        <v>759</v>
      </c>
      <c r="AQ325" s="51" t="s">
        <v>759</v>
      </c>
      <c r="AR325" s="24" t="s">
        <v>759</v>
      </c>
      <c r="AS325" s="24" t="s">
        <v>759</v>
      </c>
      <c r="AT325" s="24" t="s">
        <v>759</v>
      </c>
      <c r="AU325" s="53" t="s">
        <v>759</v>
      </c>
      <c r="AV325" s="53" t="s">
        <v>759</v>
      </c>
      <c r="AW325" s="53" t="s">
        <v>759</v>
      </c>
      <c r="AX325" s="55" t="s">
        <v>759</v>
      </c>
      <c r="AY325" s="55" t="s">
        <v>759</v>
      </c>
      <c r="AZ325" s="55" t="s">
        <v>759</v>
      </c>
      <c r="BA325" s="55" t="s">
        <v>759</v>
      </c>
      <c r="BB325" s="55" t="s">
        <v>759</v>
      </c>
      <c r="BC325" s="55" t="s">
        <v>759</v>
      </c>
      <c r="BD325" s="55" t="s">
        <v>759</v>
      </c>
      <c r="BE325" s="54" t="s">
        <v>759</v>
      </c>
      <c r="BF325" s="54" t="s">
        <v>759</v>
      </c>
      <c r="BG325" s="54" t="s">
        <v>759</v>
      </c>
    </row>
    <row r="326" spans="1:59" customFormat="1" ht="310.5" customHeight="1" x14ac:dyDescent="0.25">
      <c r="A326" s="22" t="s">
        <v>208</v>
      </c>
      <c r="B326" s="127" t="s">
        <v>93</v>
      </c>
      <c r="C326" s="127" t="s">
        <v>93</v>
      </c>
      <c r="D326" s="127" t="s">
        <v>93</v>
      </c>
      <c r="E326" s="13" t="s">
        <v>89</v>
      </c>
      <c r="F326" s="16" t="s">
        <v>266</v>
      </c>
      <c r="G326" s="25" t="s">
        <v>6</v>
      </c>
      <c r="H326" s="25" t="s">
        <v>7</v>
      </c>
      <c r="I326" s="25" t="s">
        <v>268</v>
      </c>
      <c r="J326" s="46" t="s">
        <v>267</v>
      </c>
      <c r="K326" s="14" t="s">
        <v>109</v>
      </c>
      <c r="L326" s="14" t="s">
        <v>108</v>
      </c>
      <c r="M326" s="14" t="s">
        <v>293</v>
      </c>
      <c r="N326" s="14" t="s">
        <v>175</v>
      </c>
      <c r="O326" s="14" t="s">
        <v>340</v>
      </c>
      <c r="P326" s="17" t="s">
        <v>180</v>
      </c>
      <c r="Q326" s="17" t="s">
        <v>392</v>
      </c>
      <c r="R326" s="17" t="s">
        <v>249</v>
      </c>
      <c r="S326" s="15" t="s">
        <v>52</v>
      </c>
      <c r="T326" s="15" t="s">
        <v>58</v>
      </c>
      <c r="U326" s="15" t="s">
        <v>59</v>
      </c>
      <c r="V326" s="15" t="s">
        <v>250</v>
      </c>
      <c r="W326" s="40" t="s">
        <v>452</v>
      </c>
      <c r="X326" s="40" t="s">
        <v>462</v>
      </c>
      <c r="Y326" s="40" t="s">
        <v>463</v>
      </c>
      <c r="Z326" s="55" t="s">
        <v>93</v>
      </c>
      <c r="AA326" s="55" t="s">
        <v>93</v>
      </c>
      <c r="AB326" s="55" t="s">
        <v>93</v>
      </c>
      <c r="AC326" s="51" t="s">
        <v>759</v>
      </c>
      <c r="AD326" s="51" t="s">
        <v>759</v>
      </c>
      <c r="AE326" s="51" t="s">
        <v>759</v>
      </c>
      <c r="AF326" s="51" t="s">
        <v>759</v>
      </c>
      <c r="AG326" s="51" t="s">
        <v>759</v>
      </c>
      <c r="AH326" s="51" t="s">
        <v>759</v>
      </c>
      <c r="AI326" s="50" t="s">
        <v>759</v>
      </c>
      <c r="AJ326" s="50" t="s">
        <v>759</v>
      </c>
      <c r="AK326" s="50" t="s">
        <v>759</v>
      </c>
      <c r="AL326" s="50" t="s">
        <v>759</v>
      </c>
      <c r="AM326" s="50" t="s">
        <v>759</v>
      </c>
      <c r="AN326" s="50" t="s">
        <v>759</v>
      </c>
      <c r="AO326" s="51" t="s">
        <v>759</v>
      </c>
      <c r="AP326" s="51" t="s">
        <v>759</v>
      </c>
      <c r="AQ326" s="51" t="s">
        <v>759</v>
      </c>
      <c r="AR326" s="24" t="s">
        <v>759</v>
      </c>
      <c r="AS326" s="24" t="s">
        <v>759</v>
      </c>
      <c r="AT326" s="24" t="s">
        <v>759</v>
      </c>
      <c r="AU326" s="53" t="s">
        <v>759</v>
      </c>
      <c r="AV326" s="53" t="s">
        <v>759</v>
      </c>
      <c r="AW326" s="53" t="s">
        <v>759</v>
      </c>
      <c r="AX326" s="55" t="s">
        <v>759</v>
      </c>
      <c r="AY326" s="55" t="s">
        <v>759</v>
      </c>
      <c r="AZ326" s="55" t="s">
        <v>759</v>
      </c>
      <c r="BA326" s="55" t="s">
        <v>759</v>
      </c>
      <c r="BB326" s="55" t="s">
        <v>759</v>
      </c>
      <c r="BC326" s="55" t="s">
        <v>759</v>
      </c>
      <c r="BD326" s="55" t="s">
        <v>759</v>
      </c>
      <c r="BE326" s="54" t="s">
        <v>759</v>
      </c>
      <c r="BF326" s="54" t="s">
        <v>759</v>
      </c>
      <c r="BG326" s="54" t="s">
        <v>759</v>
      </c>
    </row>
    <row r="327" spans="1:59" customFormat="1" ht="310.5" customHeight="1" x14ac:dyDescent="0.25">
      <c r="A327" s="22" t="s">
        <v>208</v>
      </c>
      <c r="B327" s="127" t="s">
        <v>93</v>
      </c>
      <c r="C327" s="127" t="s">
        <v>93</v>
      </c>
      <c r="D327" s="127" t="s">
        <v>93</v>
      </c>
      <c r="E327" s="13" t="s">
        <v>89</v>
      </c>
      <c r="F327" s="16" t="s">
        <v>266</v>
      </c>
      <c r="G327" s="25" t="s">
        <v>6</v>
      </c>
      <c r="H327" s="25" t="s">
        <v>7</v>
      </c>
      <c r="I327" s="25" t="s">
        <v>268</v>
      </c>
      <c r="J327" s="46" t="s">
        <v>267</v>
      </c>
      <c r="K327" s="14" t="s">
        <v>109</v>
      </c>
      <c r="L327" s="14" t="s">
        <v>108</v>
      </c>
      <c r="M327" s="14" t="s">
        <v>293</v>
      </c>
      <c r="N327" s="14" t="s">
        <v>175</v>
      </c>
      <c r="O327" s="14" t="s">
        <v>340</v>
      </c>
      <c r="P327" s="17" t="s">
        <v>180</v>
      </c>
      <c r="Q327" s="17" t="s">
        <v>392</v>
      </c>
      <c r="R327" s="17" t="s">
        <v>249</v>
      </c>
      <c r="S327" s="15" t="s">
        <v>52</v>
      </c>
      <c r="T327" s="15" t="s">
        <v>58</v>
      </c>
      <c r="U327" s="15" t="s">
        <v>59</v>
      </c>
      <c r="V327" s="15" t="s">
        <v>250</v>
      </c>
      <c r="W327" s="40" t="s">
        <v>467</v>
      </c>
      <c r="X327" s="40" t="s">
        <v>468</v>
      </c>
      <c r="Y327" s="40" t="s">
        <v>527</v>
      </c>
      <c r="Z327" s="55" t="s">
        <v>868</v>
      </c>
      <c r="AA327" s="55" t="s">
        <v>877</v>
      </c>
      <c r="AB327" s="55" t="s">
        <v>886</v>
      </c>
      <c r="AC327" s="51" t="s">
        <v>759</v>
      </c>
      <c r="AD327" s="51" t="s">
        <v>759</v>
      </c>
      <c r="AE327" s="51" t="s">
        <v>759</v>
      </c>
      <c r="AF327" s="51" t="s">
        <v>759</v>
      </c>
      <c r="AG327" s="51" t="s">
        <v>759</v>
      </c>
      <c r="AH327" s="51" t="s">
        <v>759</v>
      </c>
      <c r="AI327" s="50" t="s">
        <v>759</v>
      </c>
      <c r="AJ327" s="50" t="s">
        <v>759</v>
      </c>
      <c r="AK327" s="50" t="s">
        <v>759</v>
      </c>
      <c r="AL327" s="50" t="s">
        <v>759</v>
      </c>
      <c r="AM327" s="50" t="s">
        <v>759</v>
      </c>
      <c r="AN327" s="50" t="s">
        <v>759</v>
      </c>
      <c r="AO327" s="51" t="s">
        <v>759</v>
      </c>
      <c r="AP327" s="51" t="s">
        <v>759</v>
      </c>
      <c r="AQ327" s="51" t="s">
        <v>759</v>
      </c>
      <c r="AR327" s="24" t="s">
        <v>759</v>
      </c>
      <c r="AS327" s="24" t="s">
        <v>759</v>
      </c>
      <c r="AT327" s="24" t="s">
        <v>759</v>
      </c>
      <c r="AU327" s="53" t="s">
        <v>759</v>
      </c>
      <c r="AV327" s="53" t="s">
        <v>759</v>
      </c>
      <c r="AW327" s="53" t="s">
        <v>759</v>
      </c>
      <c r="AX327" s="55" t="s">
        <v>759</v>
      </c>
      <c r="AY327" s="55" t="s">
        <v>759</v>
      </c>
      <c r="AZ327" s="55" t="s">
        <v>759</v>
      </c>
      <c r="BA327" s="55" t="s">
        <v>759</v>
      </c>
      <c r="BB327" s="55" t="s">
        <v>759</v>
      </c>
      <c r="BC327" s="55" t="s">
        <v>759</v>
      </c>
      <c r="BD327" s="55" t="s">
        <v>759</v>
      </c>
      <c r="BE327" s="54" t="s">
        <v>759</v>
      </c>
      <c r="BF327" s="54" t="s">
        <v>759</v>
      </c>
      <c r="BG327" s="54" t="s">
        <v>759</v>
      </c>
    </row>
    <row r="328" spans="1:59" s="1" customFormat="1" ht="299.25" customHeight="1" x14ac:dyDescent="0.25">
      <c r="A328" s="22" t="s">
        <v>208</v>
      </c>
      <c r="B328" s="127" t="s">
        <v>1276</v>
      </c>
      <c r="C328" s="127" t="s">
        <v>1273</v>
      </c>
      <c r="D328" s="128" t="s">
        <v>1277</v>
      </c>
      <c r="E328" s="13" t="s">
        <v>226</v>
      </c>
      <c r="F328" s="16" t="s">
        <v>222</v>
      </c>
      <c r="G328" s="16" t="s">
        <v>6</v>
      </c>
      <c r="H328" s="16" t="s">
        <v>8</v>
      </c>
      <c r="I328" s="16" t="s">
        <v>270</v>
      </c>
      <c r="J328" s="16" t="s">
        <v>33</v>
      </c>
      <c r="K328" s="18" t="s">
        <v>116</v>
      </c>
      <c r="L328" s="18" t="s">
        <v>161</v>
      </c>
      <c r="M328" s="18" t="s">
        <v>320</v>
      </c>
      <c r="N328" s="18" t="s">
        <v>93</v>
      </c>
      <c r="O328" s="18" t="s">
        <v>321</v>
      </c>
      <c r="P328" s="21" t="s">
        <v>182</v>
      </c>
      <c r="Q328" s="21" t="s">
        <v>344</v>
      </c>
      <c r="R328" s="21" t="s">
        <v>372</v>
      </c>
      <c r="S328" s="15" t="s">
        <v>52</v>
      </c>
      <c r="T328" s="15" t="s">
        <v>58</v>
      </c>
      <c r="U328" s="15" t="s">
        <v>59</v>
      </c>
      <c r="V328" s="15" t="s">
        <v>250</v>
      </c>
      <c r="W328" s="40" t="s">
        <v>452</v>
      </c>
      <c r="X328" s="40" t="s">
        <v>457</v>
      </c>
      <c r="Y328" s="40" t="s">
        <v>464</v>
      </c>
      <c r="Z328" s="55" t="s">
        <v>868</v>
      </c>
      <c r="AA328" s="55" t="s">
        <v>877</v>
      </c>
      <c r="AB328" s="55" t="s">
        <v>882</v>
      </c>
      <c r="AC328" s="51" t="s">
        <v>814</v>
      </c>
      <c r="AD328" s="51" t="s">
        <v>815</v>
      </c>
      <c r="AE328" s="51" t="s">
        <v>816</v>
      </c>
      <c r="AF328" s="51" t="s">
        <v>759</v>
      </c>
      <c r="AG328" s="51" t="s">
        <v>759</v>
      </c>
      <c r="AH328" s="51" t="s">
        <v>759</v>
      </c>
      <c r="AI328" s="50" t="s">
        <v>759</v>
      </c>
      <c r="AJ328" s="50" t="s">
        <v>759</v>
      </c>
      <c r="AK328" s="50" t="s">
        <v>759</v>
      </c>
      <c r="AL328" s="50" t="s">
        <v>974</v>
      </c>
      <c r="AM328" s="50" t="s">
        <v>976</v>
      </c>
      <c r="AN328" s="50" t="s">
        <v>975</v>
      </c>
      <c r="AO328" s="51" t="s">
        <v>759</v>
      </c>
      <c r="AP328" s="51" t="s">
        <v>759</v>
      </c>
      <c r="AQ328" s="51" t="s">
        <v>759</v>
      </c>
      <c r="AR328" s="24" t="s">
        <v>759</v>
      </c>
      <c r="AS328" s="24" t="s">
        <v>759</v>
      </c>
      <c r="AT328" s="24" t="s">
        <v>759</v>
      </c>
      <c r="AU328" s="53" t="s">
        <v>817</v>
      </c>
      <c r="AV328" s="53" t="s">
        <v>818</v>
      </c>
      <c r="AW328" s="53" t="s">
        <v>819</v>
      </c>
      <c r="AX328" s="55" t="s">
        <v>759</v>
      </c>
      <c r="AY328" s="55" t="s">
        <v>759</v>
      </c>
      <c r="AZ328" s="55" t="s">
        <v>759</v>
      </c>
      <c r="BA328" s="55" t="s">
        <v>759</v>
      </c>
      <c r="BB328" s="55" t="s">
        <v>759</v>
      </c>
      <c r="BC328" s="55" t="s">
        <v>759</v>
      </c>
      <c r="BD328" s="55" t="s">
        <v>759</v>
      </c>
      <c r="BE328" s="54" t="str">
        <f>'PTEA 2020-2023'!A20</f>
        <v>3. San Antonio del Tequendama Educado para la protección y conservación del recurso hídrico</v>
      </c>
      <c r="BF328" s="54" t="str">
        <f>'PTEA 2020-2023'!B20</f>
        <v>2. Comunidad Sanantoniuna empoderada en el cuidado y la preservación del recurso hídrico.</v>
      </c>
      <c r="BG328" s="54" t="str">
        <f>'PTEA 2020-2023'!C20</f>
        <v>Realizar por lo menos una (1) jornada de limpieza de residuos sólidos anual de fuentes hídricas  priorizadas por el municipio.</v>
      </c>
    </row>
    <row r="336" spans="1:59" ht="15.75" customHeight="1" x14ac:dyDescent="0.25">
      <c r="G336" s="41"/>
      <c r="J336" s="42"/>
    </row>
    <row r="337" spans="7:7" x14ac:dyDescent="0.25">
      <c r="G337" s="41"/>
    </row>
    <row r="338" spans="7:7" ht="15.75" customHeight="1" x14ac:dyDescent="0.25">
      <c r="G338" s="41"/>
    </row>
    <row r="339" spans="7:7" x14ac:dyDescent="0.25">
      <c r="G339" s="41"/>
    </row>
    <row r="340" spans="7:7" ht="15.75" customHeight="1" x14ac:dyDescent="0.25">
      <c r="G340" s="41"/>
    </row>
    <row r="341" spans="7:7" x14ac:dyDescent="0.25">
      <c r="G341" s="41"/>
    </row>
    <row r="342" spans="7:7" ht="15.75" customHeight="1" x14ac:dyDescent="0.25">
      <c r="G342" s="41"/>
    </row>
    <row r="343" spans="7:7" x14ac:dyDescent="0.25">
      <c r="G343" s="41"/>
    </row>
    <row r="344" spans="7:7" ht="15.75" customHeight="1" x14ac:dyDescent="0.25">
      <c r="G344" s="41"/>
    </row>
    <row r="345" spans="7:7" x14ac:dyDescent="0.25">
      <c r="G345" s="41"/>
    </row>
    <row r="346" spans="7:7" ht="15.75" customHeight="1" x14ac:dyDescent="0.25">
      <c r="G346" s="41"/>
    </row>
    <row r="347" spans="7:7" x14ac:dyDescent="0.25">
      <c r="G347" s="41"/>
    </row>
    <row r="348" spans="7:7" ht="15.75" customHeight="1" x14ac:dyDescent="0.25">
      <c r="G348" s="41"/>
    </row>
    <row r="349" spans="7:7" x14ac:dyDescent="0.25">
      <c r="G349" s="41"/>
    </row>
    <row r="350" spans="7:7" ht="15.75" customHeight="1" x14ac:dyDescent="0.25">
      <c r="G350" s="41"/>
    </row>
    <row r="351" spans="7:7" x14ac:dyDescent="0.25">
      <c r="G351" s="41"/>
    </row>
    <row r="352" spans="7:7" ht="15.75" customHeight="1" x14ac:dyDescent="0.25">
      <c r="G352" s="41"/>
    </row>
    <row r="353" spans="7:7" x14ac:dyDescent="0.25">
      <c r="G353" s="41"/>
    </row>
    <row r="354" spans="7:7" ht="15.75" customHeight="1" x14ac:dyDescent="0.25">
      <c r="G354" s="41"/>
    </row>
    <row r="355" spans="7:7" x14ac:dyDescent="0.25">
      <c r="G355" s="41"/>
    </row>
    <row r="356" spans="7:7" ht="15.75" customHeight="1" x14ac:dyDescent="0.25">
      <c r="G356" s="41"/>
    </row>
    <row r="357" spans="7:7" x14ac:dyDescent="0.25">
      <c r="G357" s="41"/>
    </row>
    <row r="358" spans="7:7" ht="15.75" customHeight="1" x14ac:dyDescent="0.25">
      <c r="G358" s="41"/>
    </row>
    <row r="359" spans="7:7" x14ac:dyDescent="0.25">
      <c r="G359" s="41"/>
    </row>
    <row r="360" spans="7:7" ht="15.75" customHeight="1" x14ac:dyDescent="0.25">
      <c r="G360" s="41"/>
    </row>
    <row r="361" spans="7:7" x14ac:dyDescent="0.25">
      <c r="G361" s="41"/>
    </row>
    <row r="362" spans="7:7" ht="15.75" customHeight="1" x14ac:dyDescent="0.25">
      <c r="G362" s="41"/>
    </row>
    <row r="363" spans="7:7" x14ac:dyDescent="0.25">
      <c r="G363" s="41"/>
    </row>
    <row r="364" spans="7:7" ht="15.75" customHeight="1" x14ac:dyDescent="0.25">
      <c r="G364" s="41"/>
    </row>
    <row r="365" spans="7:7" x14ac:dyDescent="0.25">
      <c r="G365" s="41"/>
    </row>
    <row r="366" spans="7:7" ht="15.75" customHeight="1" x14ac:dyDescent="0.25">
      <c r="G366" s="41"/>
    </row>
    <row r="367" spans="7:7" x14ac:dyDescent="0.25">
      <c r="G367" s="41"/>
    </row>
    <row r="368" spans="7:7" ht="15.75" customHeight="1" x14ac:dyDescent="0.25">
      <c r="G368" s="41"/>
    </row>
    <row r="369" spans="7:7" x14ac:dyDescent="0.25">
      <c r="G369" s="41"/>
    </row>
    <row r="370" spans="7:7" ht="15.75" customHeight="1" x14ac:dyDescent="0.25">
      <c r="G370" s="41"/>
    </row>
    <row r="371" spans="7:7" x14ac:dyDescent="0.25">
      <c r="G371" s="41"/>
    </row>
    <row r="372" spans="7:7" ht="15.75" customHeight="1" x14ac:dyDescent="0.25">
      <c r="G372" s="41"/>
    </row>
    <row r="373" spans="7:7" x14ac:dyDescent="0.25">
      <c r="G373" s="41"/>
    </row>
    <row r="374" spans="7:7" ht="15.75" customHeight="1" x14ac:dyDescent="0.25">
      <c r="G374" s="41"/>
    </row>
    <row r="375" spans="7:7" x14ac:dyDescent="0.25">
      <c r="G375" s="41"/>
    </row>
    <row r="376" spans="7:7" ht="15.75" customHeight="1" x14ac:dyDescent="0.25">
      <c r="G376" s="41"/>
    </row>
    <row r="377" spans="7:7" x14ac:dyDescent="0.25">
      <c r="G377" s="41"/>
    </row>
    <row r="378" spans="7:7" ht="15.75" customHeight="1" x14ac:dyDescent="0.25">
      <c r="G378" s="41"/>
    </row>
    <row r="379" spans="7:7" x14ac:dyDescent="0.25">
      <c r="G379" s="41"/>
    </row>
    <row r="380" spans="7:7" ht="15.75" customHeight="1" x14ac:dyDescent="0.25">
      <c r="G380" s="41"/>
    </row>
    <row r="381" spans="7:7" x14ac:dyDescent="0.25">
      <c r="G381" s="41"/>
    </row>
    <row r="382" spans="7:7" ht="15.75" customHeight="1" x14ac:dyDescent="0.25">
      <c r="G382" s="41"/>
    </row>
    <row r="383" spans="7:7" x14ac:dyDescent="0.25">
      <c r="G383" s="41"/>
    </row>
    <row r="384" spans="7:7" ht="15.75" customHeight="1" x14ac:dyDescent="0.25">
      <c r="G384" s="41"/>
    </row>
    <row r="385" spans="7:7" x14ac:dyDescent="0.25">
      <c r="G385" s="41"/>
    </row>
    <row r="386" spans="7:7" ht="15.75" customHeight="1" x14ac:dyDescent="0.25">
      <c r="G386" s="41"/>
    </row>
    <row r="387" spans="7:7" x14ac:dyDescent="0.25">
      <c r="G387" s="41"/>
    </row>
    <row r="388" spans="7:7" ht="15.75" customHeight="1" x14ac:dyDescent="0.25">
      <c r="G388" s="41"/>
    </row>
    <row r="389" spans="7:7" x14ac:dyDescent="0.25">
      <c r="G389" s="41"/>
    </row>
    <row r="390" spans="7:7" ht="15.75" customHeight="1" x14ac:dyDescent="0.25">
      <c r="G390" s="41"/>
    </row>
  </sheetData>
  <autoFilter ref="A2:BG328" xr:uid="{00000000-0009-0000-0000-000001000000}"/>
  <mergeCells count="38">
    <mergeCell ref="BC230:BC232"/>
    <mergeCell ref="BD230:BD232"/>
    <mergeCell ref="AX230:AX232"/>
    <mergeCell ref="AY230:AY232"/>
    <mergeCell ref="AZ230:AZ232"/>
    <mergeCell ref="BA230:BA232"/>
    <mergeCell ref="BB230:BB232"/>
    <mergeCell ref="BC9:BC11"/>
    <mergeCell ref="BD9:BD11"/>
    <mergeCell ref="AX50:AX52"/>
    <mergeCell ref="AY50:AY52"/>
    <mergeCell ref="AZ50:AZ52"/>
    <mergeCell ref="BA50:BA52"/>
    <mergeCell ref="BB50:BB52"/>
    <mergeCell ref="BC50:BC52"/>
    <mergeCell ref="BD50:BD52"/>
    <mergeCell ref="AX9:AX11"/>
    <mergeCell ref="AY9:AY11"/>
    <mergeCell ref="AZ9:AZ11"/>
    <mergeCell ref="BA9:BA11"/>
    <mergeCell ref="BB9:BB11"/>
    <mergeCell ref="BE1:BG1"/>
    <mergeCell ref="Z1:AB1"/>
    <mergeCell ref="AC1:AE1"/>
    <mergeCell ref="AI1:AK1"/>
    <mergeCell ref="AR1:AT1"/>
    <mergeCell ref="AU1:AW1"/>
    <mergeCell ref="AO1:AQ1"/>
    <mergeCell ref="AF1:AH1"/>
    <mergeCell ref="AL1:AN1"/>
    <mergeCell ref="AX1:BD1"/>
    <mergeCell ref="B1:D1"/>
    <mergeCell ref="E1:F1"/>
    <mergeCell ref="W1:Y1"/>
    <mergeCell ref="S1:V1"/>
    <mergeCell ref="K1:O1"/>
    <mergeCell ref="P1:R1"/>
    <mergeCell ref="G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A51D-51EF-4D75-A15A-4131D7007846}">
  <dimension ref="A1:K48"/>
  <sheetViews>
    <sheetView zoomScale="70" zoomScaleNormal="70" workbookViewId="0">
      <pane xSplit="1" ySplit="2" topLeftCell="B3" activePane="bottomRight" state="frozen"/>
      <selection pane="topRight" activeCell="B1" sqref="B1"/>
      <selection pane="bottomLeft" activeCell="A3" sqref="A3"/>
      <selection pane="bottomRight" activeCell="E3" sqref="E3"/>
    </sheetView>
  </sheetViews>
  <sheetFormatPr baseColWidth="10" defaultColWidth="10.7109375" defaultRowHeight="15" x14ac:dyDescent="0.25"/>
  <cols>
    <col min="1" max="1" width="25" customWidth="1"/>
    <col min="2" max="2" width="26" customWidth="1"/>
    <col min="3" max="3" width="27.85546875" customWidth="1"/>
    <col min="4" max="4" width="42.42578125" customWidth="1"/>
    <col min="5" max="5" width="110.42578125" customWidth="1"/>
    <col min="6" max="6" width="30.7109375" hidden="1" customWidth="1"/>
    <col min="7" max="7" width="31.5703125" hidden="1" customWidth="1"/>
    <col min="8" max="8" width="24.85546875" hidden="1" customWidth="1"/>
    <col min="9" max="9" width="21" hidden="1" customWidth="1"/>
    <col min="10" max="10" width="23.140625" hidden="1" customWidth="1"/>
    <col min="11" max="11" width="20.28515625" hidden="1" customWidth="1"/>
  </cols>
  <sheetData>
    <row r="1" spans="1:11" ht="58.5" customHeight="1" x14ac:dyDescent="0.25">
      <c r="A1" s="344" t="s">
        <v>1506</v>
      </c>
      <c r="B1" s="344"/>
      <c r="C1" s="344"/>
      <c r="D1" s="344"/>
      <c r="E1" s="344"/>
      <c r="F1" s="345" t="s">
        <v>1507</v>
      </c>
      <c r="G1" s="346"/>
      <c r="H1" s="346"/>
      <c r="I1" s="346"/>
      <c r="J1" s="346"/>
      <c r="K1" s="346"/>
    </row>
    <row r="2" spans="1:11" ht="15.75" x14ac:dyDescent="0.25">
      <c r="A2" s="246" t="s">
        <v>746</v>
      </c>
      <c r="B2" s="246" t="s">
        <v>743</v>
      </c>
      <c r="C2" s="246" t="s">
        <v>1508</v>
      </c>
      <c r="D2" s="246" t="s">
        <v>1509</v>
      </c>
      <c r="E2" s="246" t="s">
        <v>1510</v>
      </c>
      <c r="F2" s="347"/>
      <c r="G2" s="348"/>
      <c r="H2" s="348"/>
      <c r="I2" s="348"/>
      <c r="J2" s="348"/>
      <c r="K2" s="348"/>
    </row>
    <row r="3" spans="1:11" ht="231.75" customHeight="1" x14ac:dyDescent="0.25">
      <c r="A3" s="247" t="s">
        <v>1511</v>
      </c>
      <c r="B3" s="247" t="s">
        <v>1512</v>
      </c>
      <c r="C3" s="247" t="s">
        <v>1513</v>
      </c>
      <c r="D3" s="247" t="s">
        <v>1514</v>
      </c>
      <c r="E3" s="146" t="s">
        <v>1515</v>
      </c>
      <c r="F3" s="247" t="s">
        <v>1516</v>
      </c>
      <c r="G3" s="146" t="s">
        <v>428</v>
      </c>
      <c r="H3" s="146" t="s">
        <v>275</v>
      </c>
      <c r="I3" s="74"/>
      <c r="J3" s="74"/>
      <c r="K3" s="74"/>
    </row>
    <row r="4" spans="1:11" ht="163.5" customHeight="1" x14ac:dyDescent="0.25">
      <c r="A4" s="247" t="s">
        <v>1511</v>
      </c>
      <c r="B4" s="247" t="s">
        <v>1512</v>
      </c>
      <c r="C4" s="247" t="s">
        <v>1513</v>
      </c>
      <c r="D4" s="247" t="s">
        <v>1517</v>
      </c>
      <c r="E4" s="146" t="s">
        <v>1518</v>
      </c>
      <c r="F4" s="247" t="s">
        <v>1519</v>
      </c>
      <c r="G4" s="146" t="s">
        <v>240</v>
      </c>
      <c r="H4" s="146" t="s">
        <v>275</v>
      </c>
      <c r="I4" s="74"/>
      <c r="J4" s="74"/>
      <c r="K4" s="74"/>
    </row>
    <row r="5" spans="1:11" ht="269.25" customHeight="1" x14ac:dyDescent="0.25">
      <c r="A5" s="247" t="s">
        <v>1511</v>
      </c>
      <c r="B5" s="247" t="s">
        <v>1512</v>
      </c>
      <c r="C5" s="247" t="s">
        <v>1513</v>
      </c>
      <c r="D5" s="247" t="s">
        <v>1520</v>
      </c>
      <c r="E5" s="146" t="s">
        <v>1521</v>
      </c>
      <c r="F5" s="247" t="s">
        <v>1522</v>
      </c>
      <c r="G5" s="146" t="s">
        <v>268</v>
      </c>
      <c r="H5" s="146"/>
      <c r="I5" s="74"/>
      <c r="J5" s="74"/>
      <c r="K5" s="74"/>
    </row>
    <row r="6" spans="1:11" ht="209.25" customHeight="1" x14ac:dyDescent="0.25">
      <c r="A6" s="247" t="s">
        <v>1511</v>
      </c>
      <c r="B6" s="247" t="s">
        <v>1512</v>
      </c>
      <c r="C6" s="247" t="s">
        <v>1513</v>
      </c>
      <c r="D6" s="247" t="s">
        <v>1523</v>
      </c>
      <c r="E6" s="146" t="s">
        <v>1524</v>
      </c>
      <c r="F6" s="247" t="s">
        <v>1525</v>
      </c>
      <c r="G6" s="146" t="s">
        <v>240</v>
      </c>
      <c r="H6" s="146" t="s">
        <v>275</v>
      </c>
      <c r="I6" s="74"/>
      <c r="J6" s="74"/>
      <c r="K6" s="74"/>
    </row>
    <row r="7" spans="1:11" ht="57" hidden="1" customHeight="1" x14ac:dyDescent="0.25">
      <c r="A7" s="247" t="s">
        <v>1511</v>
      </c>
      <c r="B7" s="247" t="s">
        <v>1512</v>
      </c>
      <c r="C7" s="247" t="s">
        <v>1513</v>
      </c>
      <c r="D7" s="247" t="s">
        <v>1526</v>
      </c>
      <c r="E7" s="248" t="s">
        <v>1527</v>
      </c>
      <c r="F7" s="74"/>
      <c r="G7" s="74"/>
      <c r="H7" s="74"/>
      <c r="I7" s="74"/>
      <c r="J7" s="74"/>
      <c r="K7" s="74"/>
    </row>
    <row r="8" spans="1:11" ht="166.5" customHeight="1" x14ac:dyDescent="0.25">
      <c r="A8" s="247" t="s">
        <v>1511</v>
      </c>
      <c r="B8" s="247" t="s">
        <v>1512</v>
      </c>
      <c r="C8" s="247" t="s">
        <v>1528</v>
      </c>
      <c r="D8" s="247" t="s">
        <v>1529</v>
      </c>
      <c r="E8" s="146" t="s">
        <v>1530</v>
      </c>
      <c r="F8" s="247" t="s">
        <v>1531</v>
      </c>
      <c r="G8" s="146" t="s">
        <v>210</v>
      </c>
      <c r="H8" s="146" t="s">
        <v>240</v>
      </c>
      <c r="I8" s="146" t="s">
        <v>598</v>
      </c>
      <c r="J8" s="146" t="s">
        <v>268</v>
      </c>
      <c r="K8" s="146" t="s">
        <v>275</v>
      </c>
    </row>
    <row r="9" spans="1:11" ht="173.25" customHeight="1" x14ac:dyDescent="0.25">
      <c r="A9" s="247" t="s">
        <v>1511</v>
      </c>
      <c r="B9" s="247" t="s">
        <v>1512</v>
      </c>
      <c r="C9" s="247" t="s">
        <v>1528</v>
      </c>
      <c r="D9" s="247" t="s">
        <v>1532</v>
      </c>
      <c r="E9" s="146" t="s">
        <v>1533</v>
      </c>
      <c r="F9" s="247" t="s">
        <v>1534</v>
      </c>
      <c r="G9" s="146" t="s">
        <v>210</v>
      </c>
      <c r="H9" s="74"/>
      <c r="I9" s="74"/>
      <c r="J9" s="74"/>
      <c r="K9" s="74"/>
    </row>
    <row r="10" spans="1:11" ht="117" customHeight="1" x14ac:dyDescent="0.25">
      <c r="A10" s="247" t="s">
        <v>1511</v>
      </c>
      <c r="B10" s="247" t="s">
        <v>1512</v>
      </c>
      <c r="C10" s="247" t="s">
        <v>1528</v>
      </c>
      <c r="D10" s="247" t="s">
        <v>1535</v>
      </c>
      <c r="E10" s="146" t="s">
        <v>1536</v>
      </c>
      <c r="F10" s="247" t="s">
        <v>1537</v>
      </c>
      <c r="G10" s="146" t="s">
        <v>268</v>
      </c>
      <c r="H10" s="146" t="s">
        <v>598</v>
      </c>
      <c r="I10" s="146" t="s">
        <v>275</v>
      </c>
      <c r="J10" s="74"/>
      <c r="K10" s="74"/>
    </row>
    <row r="11" spans="1:11" ht="108.75" customHeight="1" x14ac:dyDescent="0.25">
      <c r="A11" s="247" t="s">
        <v>1511</v>
      </c>
      <c r="B11" s="247" t="s">
        <v>1512</v>
      </c>
      <c r="C11" s="247" t="s">
        <v>1538</v>
      </c>
      <c r="D11" s="247" t="s">
        <v>1539</v>
      </c>
      <c r="E11" s="146" t="s">
        <v>1540</v>
      </c>
      <c r="F11" s="247" t="s">
        <v>1541</v>
      </c>
      <c r="G11" s="146" t="s">
        <v>268</v>
      </c>
      <c r="H11" s="74"/>
      <c r="I11" s="74"/>
      <c r="J11" s="74"/>
      <c r="K11" s="74"/>
    </row>
    <row r="12" spans="1:11" ht="147.75" customHeight="1" x14ac:dyDescent="0.25">
      <c r="A12" s="247" t="s">
        <v>1511</v>
      </c>
      <c r="B12" s="247" t="s">
        <v>1512</v>
      </c>
      <c r="C12" s="247" t="s">
        <v>1542</v>
      </c>
      <c r="D12" s="247" t="s">
        <v>1543</v>
      </c>
      <c r="E12" s="146" t="s">
        <v>1544</v>
      </c>
      <c r="F12" s="247" t="s">
        <v>1545</v>
      </c>
      <c r="G12" s="146" t="s">
        <v>428</v>
      </c>
      <c r="H12" s="146" t="s">
        <v>240</v>
      </c>
      <c r="I12" s="146" t="s">
        <v>275</v>
      </c>
      <c r="J12" s="146"/>
      <c r="K12" s="74"/>
    </row>
    <row r="13" spans="1:11" ht="246.75" customHeight="1" x14ac:dyDescent="0.25">
      <c r="A13" s="247" t="s">
        <v>1546</v>
      </c>
      <c r="B13" s="247" t="s">
        <v>1547</v>
      </c>
      <c r="C13" s="247" t="s">
        <v>1548</v>
      </c>
      <c r="D13" s="247" t="s">
        <v>1549</v>
      </c>
      <c r="E13" s="146" t="s">
        <v>1550</v>
      </c>
      <c r="F13" s="247" t="s">
        <v>1537</v>
      </c>
      <c r="G13" s="146" t="s">
        <v>598</v>
      </c>
      <c r="H13" s="146" t="s">
        <v>275</v>
      </c>
      <c r="I13" s="74"/>
      <c r="J13" s="74"/>
      <c r="K13" s="74"/>
    </row>
    <row r="14" spans="1:11" ht="176.25" customHeight="1" x14ac:dyDescent="0.25">
      <c r="A14" s="247" t="s">
        <v>1546</v>
      </c>
      <c r="B14" s="247" t="s">
        <v>1547</v>
      </c>
      <c r="C14" s="247" t="s">
        <v>1548</v>
      </c>
      <c r="D14" s="247" t="s">
        <v>1551</v>
      </c>
      <c r="E14" s="146" t="s">
        <v>1552</v>
      </c>
      <c r="F14" s="247" t="s">
        <v>1553</v>
      </c>
      <c r="G14" s="146" t="s">
        <v>210</v>
      </c>
      <c r="H14" s="146" t="s">
        <v>268</v>
      </c>
      <c r="I14" s="74"/>
      <c r="J14" s="74"/>
      <c r="K14" s="74"/>
    </row>
    <row r="15" spans="1:11" ht="183" customHeight="1" x14ac:dyDescent="0.25">
      <c r="A15" s="247" t="s">
        <v>1546</v>
      </c>
      <c r="B15" s="247" t="s">
        <v>1547</v>
      </c>
      <c r="C15" s="247" t="s">
        <v>1554</v>
      </c>
      <c r="D15" s="247" t="s">
        <v>1555</v>
      </c>
      <c r="E15" s="146" t="s">
        <v>1556</v>
      </c>
      <c r="F15" s="247" t="s">
        <v>1557</v>
      </c>
      <c r="G15" s="146" t="s">
        <v>210</v>
      </c>
      <c r="H15" s="74"/>
      <c r="I15" s="74"/>
      <c r="J15" s="74"/>
      <c r="K15" s="74"/>
    </row>
    <row r="16" spans="1:11" ht="138" customHeight="1" x14ac:dyDescent="0.25">
      <c r="A16" s="247" t="s">
        <v>1546</v>
      </c>
      <c r="B16" s="247" t="s">
        <v>1547</v>
      </c>
      <c r="C16" s="247" t="s">
        <v>1554</v>
      </c>
      <c r="D16" s="247" t="s">
        <v>1558</v>
      </c>
      <c r="E16" s="146" t="s">
        <v>1559</v>
      </c>
      <c r="F16" s="247" t="s">
        <v>1560</v>
      </c>
      <c r="G16" s="146" t="s">
        <v>1561</v>
      </c>
      <c r="H16" s="74"/>
      <c r="I16" s="74"/>
      <c r="J16" s="74"/>
      <c r="K16" s="74"/>
    </row>
    <row r="17" spans="1:11" ht="138" hidden="1" customHeight="1" x14ac:dyDescent="0.25">
      <c r="A17" s="247" t="s">
        <v>1546</v>
      </c>
      <c r="B17" s="247" t="s">
        <v>1547</v>
      </c>
      <c r="C17" s="247" t="s">
        <v>1554</v>
      </c>
      <c r="D17" s="247" t="s">
        <v>1562</v>
      </c>
      <c r="E17" s="248" t="s">
        <v>1563</v>
      </c>
      <c r="F17" s="74"/>
      <c r="G17" s="74"/>
      <c r="H17" s="74"/>
      <c r="I17" s="74"/>
      <c r="J17" s="74"/>
      <c r="K17" s="74"/>
    </row>
    <row r="18" spans="1:11" ht="138" customHeight="1" x14ac:dyDescent="0.25">
      <c r="A18" s="247" t="s">
        <v>1546</v>
      </c>
      <c r="B18" s="247" t="s">
        <v>1547</v>
      </c>
      <c r="C18" s="247" t="s">
        <v>1564</v>
      </c>
      <c r="D18" s="247" t="s">
        <v>1565</v>
      </c>
      <c r="E18" s="146" t="s">
        <v>1566</v>
      </c>
      <c r="F18" s="247" t="s">
        <v>1567</v>
      </c>
      <c r="G18" s="146" t="s">
        <v>268</v>
      </c>
      <c r="H18" s="146" t="s">
        <v>240</v>
      </c>
      <c r="I18" s="146" t="s">
        <v>428</v>
      </c>
      <c r="J18" s="146" t="s">
        <v>275</v>
      </c>
      <c r="K18" s="74"/>
    </row>
    <row r="19" spans="1:11" ht="86.25" hidden="1" customHeight="1" x14ac:dyDescent="0.25">
      <c r="A19" s="247" t="s">
        <v>1568</v>
      </c>
      <c r="B19" s="247" t="s">
        <v>1569</v>
      </c>
      <c r="C19" s="73" t="s">
        <v>83</v>
      </c>
      <c r="D19" s="73" t="s">
        <v>83</v>
      </c>
      <c r="E19" s="249" t="s">
        <v>83</v>
      </c>
      <c r="F19" s="74"/>
      <c r="G19" s="74"/>
      <c r="H19" s="74"/>
      <c r="I19" s="74"/>
      <c r="J19" s="74"/>
      <c r="K19" s="74"/>
    </row>
    <row r="20" spans="1:11" ht="108.75" hidden="1" customHeight="1" x14ac:dyDescent="0.25">
      <c r="A20" s="247" t="s">
        <v>1570</v>
      </c>
      <c r="B20" s="247" t="s">
        <v>1571</v>
      </c>
      <c r="C20" s="247" t="s">
        <v>1572</v>
      </c>
      <c r="D20" s="247" t="s">
        <v>1573</v>
      </c>
      <c r="E20" s="248" t="s">
        <v>1574</v>
      </c>
      <c r="F20" s="74"/>
      <c r="G20" s="74"/>
      <c r="H20" s="74"/>
      <c r="I20" s="74"/>
      <c r="J20" s="74"/>
      <c r="K20" s="74"/>
    </row>
    <row r="21" spans="1:11" ht="197.25" customHeight="1" x14ac:dyDescent="0.25">
      <c r="A21" s="247" t="s">
        <v>1570</v>
      </c>
      <c r="B21" s="247" t="s">
        <v>1571</v>
      </c>
      <c r="C21" s="247" t="s">
        <v>1572</v>
      </c>
      <c r="D21" s="247" t="s">
        <v>1575</v>
      </c>
      <c r="E21" s="146" t="s">
        <v>1576</v>
      </c>
      <c r="F21" s="247" t="s">
        <v>1577</v>
      </c>
      <c r="G21" s="146" t="s">
        <v>428</v>
      </c>
      <c r="H21" s="146" t="s">
        <v>275</v>
      </c>
      <c r="I21" s="146" t="s">
        <v>271</v>
      </c>
      <c r="J21" s="74"/>
      <c r="K21" s="74"/>
    </row>
    <row r="22" spans="1:11" ht="197.25" customHeight="1" x14ac:dyDescent="0.25">
      <c r="A22" s="247" t="s">
        <v>1570</v>
      </c>
      <c r="B22" s="247" t="s">
        <v>1571</v>
      </c>
      <c r="C22" s="247" t="s">
        <v>1572</v>
      </c>
      <c r="D22" s="247" t="s">
        <v>1578</v>
      </c>
      <c r="E22" s="146" t="s">
        <v>1579</v>
      </c>
      <c r="F22" s="247" t="s">
        <v>1560</v>
      </c>
      <c r="G22" s="146" t="s">
        <v>281</v>
      </c>
      <c r="H22" s="74"/>
      <c r="I22" s="74"/>
      <c r="J22" s="74"/>
      <c r="K22" s="74"/>
    </row>
    <row r="23" spans="1:11" ht="197.25" customHeight="1" x14ac:dyDescent="0.25">
      <c r="A23" s="247" t="s">
        <v>1570</v>
      </c>
      <c r="B23" s="247" t="s">
        <v>1571</v>
      </c>
      <c r="C23" s="247" t="s">
        <v>1572</v>
      </c>
      <c r="D23" s="247" t="s">
        <v>1580</v>
      </c>
      <c r="E23" s="146" t="s">
        <v>1581</v>
      </c>
      <c r="F23" s="247" t="s">
        <v>1582</v>
      </c>
      <c r="G23" s="146" t="s">
        <v>268</v>
      </c>
      <c r="H23" s="146" t="s">
        <v>281</v>
      </c>
      <c r="I23" s="74"/>
      <c r="J23" s="74"/>
      <c r="K23" s="74"/>
    </row>
    <row r="24" spans="1:11" ht="197.25" customHeight="1" x14ac:dyDescent="0.25">
      <c r="A24" s="247" t="s">
        <v>1570</v>
      </c>
      <c r="B24" s="247" t="s">
        <v>1571</v>
      </c>
      <c r="C24" s="247" t="s">
        <v>1572</v>
      </c>
      <c r="D24" s="247" t="s">
        <v>1583</v>
      </c>
      <c r="E24" s="146" t="s">
        <v>1584</v>
      </c>
      <c r="F24" s="247" t="s">
        <v>1585</v>
      </c>
      <c r="G24" s="146" t="s">
        <v>257</v>
      </c>
      <c r="H24" s="146" t="s">
        <v>268</v>
      </c>
      <c r="I24" s="74"/>
      <c r="J24" s="74"/>
      <c r="K24" s="74"/>
    </row>
    <row r="25" spans="1:11" ht="197.25" hidden="1" customHeight="1" x14ac:dyDescent="0.25">
      <c r="A25" s="247" t="s">
        <v>1570</v>
      </c>
      <c r="B25" s="247" t="s">
        <v>1571</v>
      </c>
      <c r="C25" s="247" t="s">
        <v>1572</v>
      </c>
      <c r="D25" s="247" t="s">
        <v>1586</v>
      </c>
      <c r="E25" s="248" t="s">
        <v>1587</v>
      </c>
      <c r="F25" s="74"/>
      <c r="G25" s="74"/>
      <c r="H25" s="74"/>
      <c r="I25" s="74"/>
      <c r="J25" s="74"/>
      <c r="K25" s="74"/>
    </row>
    <row r="26" spans="1:11" ht="135.75" customHeight="1" x14ac:dyDescent="0.25">
      <c r="A26" s="247" t="s">
        <v>1570</v>
      </c>
      <c r="B26" s="247" t="s">
        <v>1571</v>
      </c>
      <c r="C26" s="247" t="s">
        <v>1572</v>
      </c>
      <c r="D26" s="247" t="s">
        <v>1588</v>
      </c>
      <c r="E26" s="146" t="s">
        <v>1589</v>
      </c>
      <c r="F26" s="247" t="s">
        <v>1590</v>
      </c>
      <c r="G26" s="146" t="s">
        <v>275</v>
      </c>
      <c r="H26" s="74"/>
      <c r="I26" s="74"/>
      <c r="J26" s="74"/>
      <c r="K26" s="74"/>
    </row>
    <row r="27" spans="1:11" ht="197.25" hidden="1" customHeight="1" x14ac:dyDescent="0.25">
      <c r="A27" s="247" t="s">
        <v>1570</v>
      </c>
      <c r="B27" s="247" t="s">
        <v>1571</v>
      </c>
      <c r="C27" s="247" t="s">
        <v>1572</v>
      </c>
      <c r="D27" s="247" t="s">
        <v>1591</v>
      </c>
      <c r="E27" s="248" t="s">
        <v>1592</v>
      </c>
      <c r="F27" s="74"/>
      <c r="G27" s="74"/>
      <c r="H27" s="74"/>
      <c r="I27" s="74"/>
      <c r="J27" s="74"/>
      <c r="K27" s="74"/>
    </row>
    <row r="28" spans="1:11" ht="197.25" customHeight="1" x14ac:dyDescent="0.25">
      <c r="A28" s="247" t="s">
        <v>1570</v>
      </c>
      <c r="B28" s="247" t="s">
        <v>1571</v>
      </c>
      <c r="C28" s="247" t="s">
        <v>1572</v>
      </c>
      <c r="D28" s="247" t="s">
        <v>1593</v>
      </c>
      <c r="E28" s="146" t="s">
        <v>1594</v>
      </c>
      <c r="F28" s="247" t="s">
        <v>1595</v>
      </c>
      <c r="G28" s="247" t="s">
        <v>271</v>
      </c>
      <c r="H28" s="74"/>
      <c r="I28" s="74"/>
      <c r="J28" s="74"/>
      <c r="K28" s="74"/>
    </row>
    <row r="29" spans="1:11" ht="197.25" customHeight="1" x14ac:dyDescent="0.25">
      <c r="A29" s="247" t="s">
        <v>1570</v>
      </c>
      <c r="B29" s="247" t="s">
        <v>1571</v>
      </c>
      <c r="C29" s="247" t="s">
        <v>1572</v>
      </c>
      <c r="D29" s="247" t="s">
        <v>1596</v>
      </c>
      <c r="E29" s="146" t="s">
        <v>1597</v>
      </c>
      <c r="F29" s="247" t="s">
        <v>1598</v>
      </c>
      <c r="G29" s="146" t="s">
        <v>268</v>
      </c>
      <c r="H29" s="74"/>
      <c r="I29" s="74"/>
      <c r="J29" s="74"/>
      <c r="K29" s="74"/>
    </row>
    <row r="30" spans="1:11" ht="197.25" customHeight="1" x14ac:dyDescent="0.25">
      <c r="A30" s="247" t="s">
        <v>1570</v>
      </c>
      <c r="B30" s="247" t="s">
        <v>1571</v>
      </c>
      <c r="C30" s="247" t="s">
        <v>1572</v>
      </c>
      <c r="D30" s="247" t="s">
        <v>1599</v>
      </c>
      <c r="E30" s="146" t="s">
        <v>1600</v>
      </c>
      <c r="F30" s="247" t="s">
        <v>1598</v>
      </c>
      <c r="G30" s="146" t="s">
        <v>268</v>
      </c>
      <c r="H30" s="74"/>
      <c r="I30" s="74"/>
      <c r="J30" s="74"/>
      <c r="K30" s="74"/>
    </row>
    <row r="31" spans="1:11" ht="197.25" customHeight="1" x14ac:dyDescent="0.25">
      <c r="A31" s="247" t="s">
        <v>1570</v>
      </c>
      <c r="B31" s="247" t="s">
        <v>1571</v>
      </c>
      <c r="C31" s="247" t="s">
        <v>1572</v>
      </c>
      <c r="D31" s="247" t="s">
        <v>1601</v>
      </c>
      <c r="E31" s="146" t="s">
        <v>1602</v>
      </c>
      <c r="F31" s="247" t="s">
        <v>1519</v>
      </c>
      <c r="G31" s="146" t="s">
        <v>240</v>
      </c>
      <c r="H31" s="146" t="s">
        <v>275</v>
      </c>
      <c r="I31" s="74"/>
      <c r="J31" s="74"/>
      <c r="K31" s="74"/>
    </row>
    <row r="32" spans="1:11" ht="197.25" hidden="1" customHeight="1" x14ac:dyDescent="0.25">
      <c r="A32" s="247" t="s">
        <v>1570</v>
      </c>
      <c r="B32" s="247" t="s">
        <v>1571</v>
      </c>
      <c r="C32" s="247" t="s">
        <v>1572</v>
      </c>
      <c r="D32" s="247" t="s">
        <v>1603</v>
      </c>
      <c r="E32" s="248" t="s">
        <v>1604</v>
      </c>
      <c r="F32" s="74"/>
      <c r="G32" s="74"/>
      <c r="H32" s="74"/>
      <c r="I32" s="74"/>
      <c r="J32" s="74"/>
      <c r="K32" s="74"/>
    </row>
    <row r="33" spans="1:11" ht="147.75" customHeight="1" x14ac:dyDescent="0.25">
      <c r="A33" s="247" t="s">
        <v>1570</v>
      </c>
      <c r="B33" s="247" t="s">
        <v>1571</v>
      </c>
      <c r="C33" s="247" t="s">
        <v>1572</v>
      </c>
      <c r="D33" s="247" t="s">
        <v>1605</v>
      </c>
      <c r="E33" s="146" t="s">
        <v>1606</v>
      </c>
      <c r="F33" s="247" t="s">
        <v>1607</v>
      </c>
      <c r="G33" s="146" t="s">
        <v>439</v>
      </c>
      <c r="H33" s="146" t="s">
        <v>288</v>
      </c>
      <c r="I33" s="74"/>
      <c r="J33" s="74"/>
      <c r="K33" s="74"/>
    </row>
    <row r="34" spans="1:11" ht="197.25" hidden="1" customHeight="1" x14ac:dyDescent="0.25">
      <c r="A34" s="247" t="s">
        <v>1570</v>
      </c>
      <c r="B34" s="247" t="s">
        <v>1571</v>
      </c>
      <c r="C34" s="247" t="s">
        <v>1608</v>
      </c>
      <c r="D34" s="247" t="s">
        <v>1609</v>
      </c>
      <c r="E34" s="248" t="s">
        <v>1610</v>
      </c>
      <c r="F34" s="74"/>
      <c r="G34" s="74"/>
      <c r="H34" s="74"/>
      <c r="I34" s="74"/>
      <c r="J34" s="74"/>
      <c r="K34" s="74"/>
    </row>
    <row r="35" spans="1:11" ht="146.25" hidden="1" customHeight="1" x14ac:dyDescent="0.25">
      <c r="A35" s="247" t="s">
        <v>1611</v>
      </c>
      <c r="B35" s="247" t="s">
        <v>1612</v>
      </c>
      <c r="C35" s="247" t="s">
        <v>1613</v>
      </c>
      <c r="D35" s="247" t="s">
        <v>1614</v>
      </c>
      <c r="E35" s="248" t="s">
        <v>1615</v>
      </c>
      <c r="F35" s="74"/>
      <c r="G35" s="74"/>
      <c r="H35" s="74"/>
      <c r="I35" s="74"/>
      <c r="J35" s="74"/>
      <c r="K35" s="74"/>
    </row>
    <row r="36" spans="1:11" ht="146.25" customHeight="1" x14ac:dyDescent="0.25">
      <c r="A36" s="247" t="s">
        <v>1611</v>
      </c>
      <c r="B36" s="247" t="s">
        <v>1612</v>
      </c>
      <c r="C36" s="247" t="s">
        <v>1613</v>
      </c>
      <c r="D36" s="247" t="s">
        <v>1616</v>
      </c>
      <c r="E36" s="146" t="s">
        <v>1617</v>
      </c>
      <c r="F36" s="247" t="s">
        <v>1519</v>
      </c>
      <c r="G36" s="146" t="s">
        <v>240</v>
      </c>
      <c r="H36" s="146"/>
      <c r="I36" s="74"/>
      <c r="J36" s="74"/>
      <c r="K36" s="74"/>
    </row>
    <row r="37" spans="1:11" ht="261.75" hidden="1" customHeight="1" x14ac:dyDescent="0.25">
      <c r="A37" s="247" t="s">
        <v>1611</v>
      </c>
      <c r="B37" s="247" t="s">
        <v>1612</v>
      </c>
      <c r="C37" s="247" t="s">
        <v>1613</v>
      </c>
      <c r="D37" s="247" t="s">
        <v>1618</v>
      </c>
      <c r="E37" s="248" t="s">
        <v>1619</v>
      </c>
      <c r="F37" s="74"/>
      <c r="G37" s="74"/>
      <c r="H37" s="74"/>
      <c r="I37" s="74"/>
      <c r="J37" s="74"/>
      <c r="K37" s="74"/>
    </row>
    <row r="38" spans="1:11" ht="123.75" customHeight="1" x14ac:dyDescent="0.25">
      <c r="A38" s="247" t="s">
        <v>1611</v>
      </c>
      <c r="B38" s="247" t="s">
        <v>1612</v>
      </c>
      <c r="C38" s="247" t="s">
        <v>1613</v>
      </c>
      <c r="D38" s="247" t="s">
        <v>1620</v>
      </c>
      <c r="E38" s="146" t="s">
        <v>1621</v>
      </c>
      <c r="F38" s="247" t="s">
        <v>1622</v>
      </c>
      <c r="G38" s="146" t="s">
        <v>598</v>
      </c>
      <c r="H38" s="146" t="s">
        <v>275</v>
      </c>
      <c r="I38" s="74"/>
      <c r="J38" s="74"/>
      <c r="K38" s="74"/>
    </row>
    <row r="39" spans="1:11" ht="173.25" customHeight="1" x14ac:dyDescent="0.25">
      <c r="A39" s="247" t="s">
        <v>1611</v>
      </c>
      <c r="B39" s="247" t="s">
        <v>1612</v>
      </c>
      <c r="C39" s="247" t="s">
        <v>1613</v>
      </c>
      <c r="D39" s="247" t="s">
        <v>1623</v>
      </c>
      <c r="E39" s="146" t="s">
        <v>1624</v>
      </c>
      <c r="F39" s="247" t="s">
        <v>1534</v>
      </c>
      <c r="G39" s="146" t="s">
        <v>210</v>
      </c>
      <c r="H39" s="74"/>
      <c r="I39" s="74"/>
      <c r="J39" s="74"/>
      <c r="K39" s="74"/>
    </row>
    <row r="40" spans="1:11" ht="178.5" hidden="1" customHeight="1" x14ac:dyDescent="0.25">
      <c r="A40" s="247" t="s">
        <v>1611</v>
      </c>
      <c r="B40" s="247" t="s">
        <v>1612</v>
      </c>
      <c r="C40" s="247" t="s">
        <v>1613</v>
      </c>
      <c r="D40" s="247" t="s">
        <v>1625</v>
      </c>
      <c r="E40" s="248" t="s">
        <v>1626</v>
      </c>
      <c r="F40" s="74"/>
      <c r="G40" s="74"/>
      <c r="H40" s="74"/>
      <c r="I40" s="74"/>
      <c r="J40" s="74"/>
      <c r="K40" s="74"/>
    </row>
    <row r="41" spans="1:11" ht="173.25" customHeight="1" x14ac:dyDescent="0.25">
      <c r="A41" s="247" t="s">
        <v>1611</v>
      </c>
      <c r="B41" s="247" t="s">
        <v>1612</v>
      </c>
      <c r="C41" s="247" t="s">
        <v>1627</v>
      </c>
      <c r="D41" s="247" t="s">
        <v>1628</v>
      </c>
      <c r="E41" s="146" t="s">
        <v>1629</v>
      </c>
      <c r="F41" s="247" t="s">
        <v>1630</v>
      </c>
      <c r="G41" s="146" t="s">
        <v>268</v>
      </c>
      <c r="H41" s="74"/>
      <c r="I41" s="74"/>
      <c r="J41" s="74"/>
      <c r="K41" s="74"/>
    </row>
    <row r="42" spans="1:11" ht="138.75" hidden="1" customHeight="1" x14ac:dyDescent="0.25">
      <c r="A42" s="247" t="s">
        <v>1611</v>
      </c>
      <c r="B42" s="247" t="s">
        <v>1612</v>
      </c>
      <c r="C42" s="247" t="s">
        <v>1631</v>
      </c>
      <c r="D42" s="81" t="s">
        <v>1632</v>
      </c>
      <c r="E42" s="248" t="s">
        <v>1633</v>
      </c>
    </row>
    <row r="43" spans="1:11" ht="102.75" hidden="1" customHeight="1" x14ac:dyDescent="0.25">
      <c r="A43" s="247" t="s">
        <v>1634</v>
      </c>
      <c r="B43" s="247" t="s">
        <v>1635</v>
      </c>
      <c r="C43" s="73" t="s">
        <v>83</v>
      </c>
      <c r="D43" s="73" t="s">
        <v>83</v>
      </c>
      <c r="E43" s="249" t="s">
        <v>83</v>
      </c>
    </row>
    <row r="44" spans="1:11" ht="102.75" hidden="1" customHeight="1" x14ac:dyDescent="0.25">
      <c r="A44" s="247" t="s">
        <v>1636</v>
      </c>
      <c r="B44" s="247" t="s">
        <v>1637</v>
      </c>
      <c r="C44" s="73" t="s">
        <v>83</v>
      </c>
      <c r="D44" s="73" t="s">
        <v>83</v>
      </c>
      <c r="E44" s="73" t="s">
        <v>83</v>
      </c>
    </row>
    <row r="45" spans="1:11" x14ac:dyDescent="0.25">
      <c r="A45" s="1"/>
      <c r="B45" s="1"/>
      <c r="C45" s="1"/>
      <c r="D45" s="1"/>
    </row>
    <row r="46" spans="1:11" x14ac:dyDescent="0.25">
      <c r="A46" s="1"/>
      <c r="B46" s="1"/>
      <c r="C46" s="1"/>
      <c r="D46" s="1"/>
    </row>
    <row r="47" spans="1:11" x14ac:dyDescent="0.25">
      <c r="A47" s="1"/>
      <c r="B47" s="1"/>
      <c r="C47" s="1"/>
      <c r="D47" s="1"/>
    </row>
    <row r="48" spans="1:11" x14ac:dyDescent="0.25">
      <c r="A48" s="1"/>
      <c r="B48" s="1"/>
      <c r="C48" s="1"/>
      <c r="D48" s="1"/>
    </row>
  </sheetData>
  <mergeCells count="2">
    <mergeCell ref="A1:E1"/>
    <mergeCell ref="F1:K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opLeftCell="B1" zoomScale="90" zoomScaleNormal="90" workbookViewId="0">
      <pane ySplit="2" topLeftCell="A32" activePane="bottomLeft" state="frozen"/>
      <selection pane="bottomLeft" sqref="A1:D33"/>
    </sheetView>
  </sheetViews>
  <sheetFormatPr baseColWidth="10" defaultRowHeight="15" x14ac:dyDescent="0.25"/>
  <cols>
    <col min="1" max="1" width="28.85546875" customWidth="1"/>
    <col min="2" max="2" width="38.140625" customWidth="1"/>
    <col min="3" max="3" width="39.85546875" customWidth="1"/>
    <col min="4" max="4" width="105.42578125" customWidth="1"/>
    <col min="5" max="5" width="28.42578125" customWidth="1"/>
    <col min="6" max="6" width="29.5703125" customWidth="1"/>
    <col min="7" max="7" width="40.5703125" customWidth="1"/>
    <col min="8" max="8" width="29.42578125" customWidth="1"/>
    <col min="9" max="9" width="30.28515625" customWidth="1"/>
    <col min="10" max="10" width="33.28515625" customWidth="1"/>
  </cols>
  <sheetData>
    <row r="1" spans="1:10" ht="18.75" x14ac:dyDescent="0.25">
      <c r="A1" s="349" t="s">
        <v>3</v>
      </c>
      <c r="B1" s="350"/>
      <c r="C1" s="350"/>
      <c r="D1" s="351"/>
      <c r="E1" s="352" t="s">
        <v>747</v>
      </c>
      <c r="F1" s="353"/>
      <c r="G1" s="354"/>
      <c r="H1" s="355" t="s">
        <v>742</v>
      </c>
      <c r="I1" s="355"/>
      <c r="J1" s="355"/>
    </row>
    <row r="2" spans="1:10" ht="37.5" x14ac:dyDescent="0.25">
      <c r="A2" s="11" t="s">
        <v>4</v>
      </c>
      <c r="B2" s="11" t="s">
        <v>82</v>
      </c>
      <c r="C2" s="11" t="s">
        <v>1</v>
      </c>
      <c r="D2" s="11" t="s">
        <v>2</v>
      </c>
      <c r="E2" s="29" t="s">
        <v>16</v>
      </c>
      <c r="F2" s="29" t="s">
        <v>749</v>
      </c>
      <c r="G2" s="28" t="s">
        <v>437</v>
      </c>
      <c r="H2" s="27" t="s">
        <v>16</v>
      </c>
      <c r="I2" s="27" t="s">
        <v>436</v>
      </c>
      <c r="J2" s="27" t="s">
        <v>437</v>
      </c>
    </row>
    <row r="3" spans="1:10" ht="94.5" x14ac:dyDescent="0.25">
      <c r="A3" s="3" t="s">
        <v>231</v>
      </c>
      <c r="B3" s="3" t="s">
        <v>230</v>
      </c>
      <c r="C3" s="2" t="s">
        <v>229</v>
      </c>
      <c r="D3" s="6" t="s">
        <v>278</v>
      </c>
      <c r="E3" s="31"/>
      <c r="F3" s="31"/>
      <c r="G3" s="31"/>
    </row>
    <row r="4" spans="1:10" ht="78.75" x14ac:dyDescent="0.25">
      <c r="A4" s="3" t="s">
        <v>10</v>
      </c>
      <c r="B4" s="3" t="s">
        <v>11</v>
      </c>
      <c r="C4" s="2" t="s">
        <v>439</v>
      </c>
      <c r="D4" s="2" t="s">
        <v>289</v>
      </c>
    </row>
    <row r="5" spans="1:10" ht="189" x14ac:dyDescent="0.25">
      <c r="A5" s="3" t="s">
        <v>10</v>
      </c>
      <c r="B5" s="3" t="s">
        <v>11</v>
      </c>
      <c r="C5" s="2" t="s">
        <v>288</v>
      </c>
      <c r="D5" s="2" t="s">
        <v>23</v>
      </c>
    </row>
    <row r="6" spans="1:10" ht="126" x14ac:dyDescent="0.25">
      <c r="A6" s="3" t="s">
        <v>6</v>
      </c>
      <c r="B6" s="3" t="s">
        <v>5</v>
      </c>
      <c r="C6" s="2" t="s">
        <v>415</v>
      </c>
      <c r="D6" s="2" t="s">
        <v>258</v>
      </c>
      <c r="E6" s="32" t="s">
        <v>750</v>
      </c>
      <c r="F6" s="32" t="s">
        <v>751</v>
      </c>
      <c r="G6" s="32" t="s">
        <v>756</v>
      </c>
    </row>
    <row r="7" spans="1:10" ht="122.25" customHeight="1" x14ac:dyDescent="0.25">
      <c r="A7" s="3" t="s">
        <v>6</v>
      </c>
      <c r="B7" s="3" t="s">
        <v>5</v>
      </c>
      <c r="C7" s="2" t="s">
        <v>451</v>
      </c>
      <c r="D7" s="2" t="s">
        <v>25</v>
      </c>
    </row>
    <row r="8" spans="1:10" ht="171" customHeight="1" x14ac:dyDescent="0.25">
      <c r="A8" s="3" t="s">
        <v>6</v>
      </c>
      <c r="B8" s="3" t="s">
        <v>5</v>
      </c>
      <c r="C8" s="2" t="s">
        <v>426</v>
      </c>
      <c r="D8" s="2" t="s">
        <v>26</v>
      </c>
      <c r="E8" s="32" t="s">
        <v>750</v>
      </c>
      <c r="F8" s="32" t="s">
        <v>755</v>
      </c>
      <c r="G8" s="32" t="s">
        <v>754</v>
      </c>
    </row>
    <row r="9" spans="1:10" ht="78.75" x14ac:dyDescent="0.25">
      <c r="A9" s="3" t="s">
        <v>6</v>
      </c>
      <c r="B9" s="3" t="s">
        <v>5</v>
      </c>
      <c r="C9" s="2" t="s">
        <v>428</v>
      </c>
      <c r="D9" s="2" t="s">
        <v>27</v>
      </c>
    </row>
    <row r="10" spans="1:10" ht="94.5" x14ac:dyDescent="0.25">
      <c r="A10" s="3" t="s">
        <v>6</v>
      </c>
      <c r="B10" s="3" t="s">
        <v>5</v>
      </c>
      <c r="C10" s="2" t="s">
        <v>285</v>
      </c>
      <c r="D10" s="2" t="s">
        <v>284</v>
      </c>
    </row>
    <row r="11" spans="1:10" ht="94.5" x14ac:dyDescent="0.25">
      <c r="A11" s="3" t="s">
        <v>6</v>
      </c>
      <c r="B11" s="3" t="s">
        <v>5</v>
      </c>
      <c r="C11" s="2" t="s">
        <v>286</v>
      </c>
      <c r="D11" s="2" t="s">
        <v>28</v>
      </c>
    </row>
    <row r="12" spans="1:10" ht="78.75" x14ac:dyDescent="0.25">
      <c r="A12" s="5" t="s">
        <v>6</v>
      </c>
      <c r="B12" s="5" t="s">
        <v>5</v>
      </c>
      <c r="C12" s="4" t="s">
        <v>283</v>
      </c>
      <c r="D12" s="4" t="s">
        <v>13</v>
      </c>
    </row>
    <row r="13" spans="1:10" ht="283.5" x14ac:dyDescent="0.25">
      <c r="A13" s="3" t="s">
        <v>6</v>
      </c>
      <c r="B13" s="3" t="s">
        <v>5</v>
      </c>
      <c r="C13" s="2" t="s">
        <v>257</v>
      </c>
      <c r="D13" s="2" t="s">
        <v>29</v>
      </c>
    </row>
    <row r="14" spans="1:10" ht="126" x14ac:dyDescent="0.25">
      <c r="A14" s="5" t="s">
        <v>6</v>
      </c>
      <c r="B14" s="5" t="s">
        <v>7</v>
      </c>
      <c r="C14" s="4" t="s">
        <v>281</v>
      </c>
      <c r="D14" s="4" t="s">
        <v>282</v>
      </c>
    </row>
    <row r="15" spans="1:10" ht="188.25" customHeight="1" x14ac:dyDescent="0.25">
      <c r="A15" s="3" t="s">
        <v>6</v>
      </c>
      <c r="B15" s="3" t="s">
        <v>7</v>
      </c>
      <c r="C15" s="2" t="s">
        <v>210</v>
      </c>
      <c r="D15" s="2" t="s">
        <v>219</v>
      </c>
      <c r="E15" s="32" t="s">
        <v>750</v>
      </c>
      <c r="F15" s="32" t="s">
        <v>751</v>
      </c>
      <c r="G15" s="32" t="s">
        <v>748</v>
      </c>
      <c r="H15" s="30" t="s">
        <v>679</v>
      </c>
      <c r="I15" s="30" t="s">
        <v>680</v>
      </c>
      <c r="J15" s="30" t="s">
        <v>681</v>
      </c>
    </row>
    <row r="16" spans="1:10" ht="188.25" customHeight="1" x14ac:dyDescent="0.25">
      <c r="A16" s="3" t="s">
        <v>6</v>
      </c>
      <c r="B16" s="3" t="s">
        <v>7</v>
      </c>
      <c r="C16" s="2" t="s">
        <v>210</v>
      </c>
      <c r="D16" s="2" t="s">
        <v>219</v>
      </c>
      <c r="E16" s="32" t="s">
        <v>750</v>
      </c>
      <c r="F16" s="32" t="s">
        <v>751</v>
      </c>
      <c r="G16" s="32" t="s">
        <v>748</v>
      </c>
      <c r="H16" s="30" t="s">
        <v>679</v>
      </c>
      <c r="I16" s="30" t="s">
        <v>728</v>
      </c>
      <c r="J16" s="30" t="s">
        <v>734</v>
      </c>
    </row>
    <row r="17" spans="1:10" ht="188.25" customHeight="1" x14ac:dyDescent="0.25">
      <c r="A17" s="3" t="s">
        <v>6</v>
      </c>
      <c r="B17" s="3" t="s">
        <v>7</v>
      </c>
      <c r="C17" s="2" t="s">
        <v>210</v>
      </c>
      <c r="D17" s="2" t="s">
        <v>219</v>
      </c>
      <c r="E17" s="32" t="s">
        <v>753</v>
      </c>
      <c r="F17" s="32" t="s">
        <v>753</v>
      </c>
      <c r="G17" s="32" t="s">
        <v>752</v>
      </c>
      <c r="H17" s="30" t="s">
        <v>679</v>
      </c>
      <c r="I17" s="30" t="s">
        <v>683</v>
      </c>
      <c r="J17" s="30" t="s">
        <v>684</v>
      </c>
    </row>
    <row r="18" spans="1:10" ht="157.5" x14ac:dyDescent="0.25">
      <c r="A18" s="3" t="s">
        <v>6</v>
      </c>
      <c r="B18" s="3" t="s">
        <v>7</v>
      </c>
      <c r="C18" s="2" t="s">
        <v>213</v>
      </c>
      <c r="D18" s="2" t="s">
        <v>214</v>
      </c>
    </row>
    <row r="19" spans="1:10" ht="173.25" x14ac:dyDescent="0.25">
      <c r="A19" s="3" t="s">
        <v>6</v>
      </c>
      <c r="B19" s="3" t="s">
        <v>7</v>
      </c>
      <c r="C19" s="2" t="s">
        <v>268</v>
      </c>
      <c r="D19" s="9" t="s">
        <v>267</v>
      </c>
    </row>
    <row r="20" spans="1:10" ht="84.75" customHeight="1" x14ac:dyDescent="0.25">
      <c r="A20" s="3" t="s">
        <v>6</v>
      </c>
      <c r="B20" s="3" t="s">
        <v>7</v>
      </c>
      <c r="C20" s="2" t="s">
        <v>273</v>
      </c>
      <c r="D20" s="9" t="s">
        <v>30</v>
      </c>
    </row>
    <row r="21" spans="1:10" ht="267.75" x14ac:dyDescent="0.25">
      <c r="A21" s="5" t="s">
        <v>6</v>
      </c>
      <c r="B21" s="5" t="s">
        <v>7</v>
      </c>
      <c r="C21" s="4" t="s">
        <v>225</v>
      </c>
      <c r="D21" s="4" t="s">
        <v>31</v>
      </c>
    </row>
    <row r="22" spans="1:10" ht="173.25" x14ac:dyDescent="0.25">
      <c r="A22" s="3" t="s">
        <v>6</v>
      </c>
      <c r="B22" s="3" t="s">
        <v>7</v>
      </c>
      <c r="C22" s="2" t="s">
        <v>279</v>
      </c>
      <c r="D22" s="6" t="s">
        <v>280</v>
      </c>
    </row>
    <row r="23" spans="1:10" ht="252" x14ac:dyDescent="0.25">
      <c r="A23" s="3" t="s">
        <v>6</v>
      </c>
      <c r="B23" s="3" t="s">
        <v>8</v>
      </c>
      <c r="C23" s="2" t="s">
        <v>240</v>
      </c>
      <c r="D23" s="2" t="s">
        <v>237</v>
      </c>
    </row>
    <row r="24" spans="1:10" ht="132.75" customHeight="1" x14ac:dyDescent="0.25">
      <c r="A24" s="5" t="s">
        <v>6</v>
      </c>
      <c r="B24" s="5" t="s">
        <v>8</v>
      </c>
      <c r="C24" s="4" t="s">
        <v>260</v>
      </c>
      <c r="D24" s="4" t="s">
        <v>259</v>
      </c>
    </row>
    <row r="25" spans="1:10" ht="273" customHeight="1" x14ac:dyDescent="0.25">
      <c r="A25" s="5" t="s">
        <v>6</v>
      </c>
      <c r="B25" s="5" t="s">
        <v>8</v>
      </c>
      <c r="C25" s="4" t="s">
        <v>270</v>
      </c>
      <c r="D25" s="4" t="s">
        <v>33</v>
      </c>
    </row>
    <row r="26" spans="1:10" ht="157.5" x14ac:dyDescent="0.25">
      <c r="A26" s="3" t="s">
        <v>6</v>
      </c>
      <c r="B26" s="3" t="s">
        <v>8</v>
      </c>
      <c r="C26" s="2" t="s">
        <v>598</v>
      </c>
      <c r="D26" s="2" t="s">
        <v>34</v>
      </c>
    </row>
    <row r="27" spans="1:10" ht="173.25" x14ac:dyDescent="0.25">
      <c r="A27" s="3" t="s">
        <v>6</v>
      </c>
      <c r="B27" s="3" t="s">
        <v>8</v>
      </c>
      <c r="C27" s="2" t="s">
        <v>272</v>
      </c>
      <c r="D27" s="2" t="s">
        <v>35</v>
      </c>
    </row>
    <row r="28" spans="1:10" ht="126" customHeight="1" x14ac:dyDescent="0.25">
      <c r="A28" s="3" t="s">
        <v>6</v>
      </c>
      <c r="B28" s="3" t="s">
        <v>8</v>
      </c>
      <c r="C28" s="2" t="s">
        <v>242</v>
      </c>
      <c r="D28" s="2" t="s">
        <v>36</v>
      </c>
    </row>
    <row r="29" spans="1:10" ht="157.5" x14ac:dyDescent="0.25">
      <c r="A29" s="3" t="s">
        <v>6</v>
      </c>
      <c r="B29" s="3" t="s">
        <v>9</v>
      </c>
      <c r="C29" s="2" t="s">
        <v>276</v>
      </c>
      <c r="D29" s="7" t="s">
        <v>277</v>
      </c>
    </row>
    <row r="30" spans="1:10" ht="89.25" customHeight="1" x14ac:dyDescent="0.25">
      <c r="A30" s="3" t="s">
        <v>6</v>
      </c>
      <c r="B30" s="3" t="s">
        <v>9</v>
      </c>
      <c r="C30" s="2" t="s">
        <v>466</v>
      </c>
      <c r="D30" s="8" t="s">
        <v>14</v>
      </c>
    </row>
    <row r="31" spans="1:10" ht="204.75" x14ac:dyDescent="0.25">
      <c r="A31" s="3" t="s">
        <v>6</v>
      </c>
      <c r="B31" s="3" t="s">
        <v>9</v>
      </c>
      <c r="C31" s="2" t="s">
        <v>275</v>
      </c>
      <c r="D31" s="8" t="s">
        <v>37</v>
      </c>
    </row>
    <row r="32" spans="1:10" ht="141.75" x14ac:dyDescent="0.25">
      <c r="A32" s="3" t="s">
        <v>6</v>
      </c>
      <c r="B32" s="3" t="s">
        <v>9</v>
      </c>
      <c r="C32" s="2" t="s">
        <v>274</v>
      </c>
      <c r="D32" s="8" t="s">
        <v>235</v>
      </c>
    </row>
    <row r="33" spans="1:4" ht="78.75" x14ac:dyDescent="0.25">
      <c r="A33" s="3" t="s">
        <v>6</v>
      </c>
      <c r="B33" s="3" t="s">
        <v>9</v>
      </c>
      <c r="C33" s="2" t="s">
        <v>271</v>
      </c>
      <c r="D33" s="8" t="s">
        <v>38</v>
      </c>
    </row>
  </sheetData>
  <autoFilter ref="A2:D33" xr:uid="{00000000-0009-0000-0000-000002000000}"/>
  <mergeCells count="3">
    <mergeCell ref="A1:D1"/>
    <mergeCell ref="E1:G1"/>
    <mergeCell ref="H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5A11"/>
  </sheetPr>
  <dimension ref="A1:EB250"/>
  <sheetViews>
    <sheetView zoomScale="70" zoomScaleNormal="70" workbookViewId="0">
      <pane xSplit="3" ySplit="4" topLeftCell="AX5" activePane="bottomRight" state="frozen"/>
      <selection pane="topRight" activeCell="D1" sqref="D1"/>
      <selection pane="bottomLeft" activeCell="A5" sqref="A5"/>
      <selection pane="bottomRight" activeCell="AX3" sqref="AX3:AZ3"/>
    </sheetView>
  </sheetViews>
  <sheetFormatPr baseColWidth="10" defaultColWidth="14.42578125" defaultRowHeight="15" customHeight="1" x14ac:dyDescent="0.2"/>
  <cols>
    <col min="1" max="1" width="30.85546875" style="97" customWidth="1"/>
    <col min="2" max="2" width="36" style="97" customWidth="1"/>
    <col min="3" max="3" width="31.7109375" style="97" customWidth="1"/>
    <col min="4" max="4" width="45.140625" style="97" customWidth="1"/>
    <col min="5" max="5" width="37.5703125" style="97" customWidth="1"/>
    <col min="6" max="6" width="43.140625" style="97" customWidth="1"/>
    <col min="7" max="7" width="69.5703125" style="97" customWidth="1"/>
    <col min="8" max="8" width="56.7109375" style="97" customWidth="1"/>
    <col min="9" max="9" width="54.140625" style="97" customWidth="1"/>
    <col min="10" max="10" width="51.7109375" style="97" customWidth="1"/>
    <col min="11" max="11" width="54" style="97" customWidth="1"/>
    <col min="12" max="12" width="58.28515625" style="97" customWidth="1"/>
    <col min="13" max="13" width="57.28515625" style="97" customWidth="1"/>
    <col min="14" max="14" width="84.5703125" style="97" customWidth="1"/>
    <col min="15" max="15" width="50.7109375" style="97" customWidth="1"/>
    <col min="16" max="16" width="55.140625" style="97" customWidth="1"/>
    <col min="17" max="17" width="52.7109375" style="97" customWidth="1"/>
    <col min="18" max="18" width="70.85546875" style="97" customWidth="1"/>
    <col min="19" max="19" width="73.85546875" style="97" customWidth="1"/>
    <col min="20" max="20" width="60.140625" style="97" customWidth="1"/>
    <col min="21" max="21" width="63.140625" style="97" customWidth="1"/>
    <col min="22" max="22" width="74.28515625" style="97" customWidth="1"/>
    <col min="23" max="23" width="94.42578125" style="97" customWidth="1"/>
    <col min="24" max="24" width="83" style="97" customWidth="1"/>
    <col min="25" max="25" width="75.42578125" style="97" customWidth="1"/>
    <col min="26" max="26" width="83.28515625" style="97" customWidth="1"/>
    <col min="27" max="27" width="80.7109375" style="97" customWidth="1"/>
    <col min="28" max="28" width="103.42578125" style="97" customWidth="1"/>
    <col min="29" max="29" width="108.140625" style="97" customWidth="1"/>
    <col min="30" max="30" width="112.42578125" style="97" customWidth="1"/>
    <col min="31" max="31" width="93.42578125" style="97" customWidth="1"/>
    <col min="32" max="32" width="94.85546875" style="97" customWidth="1"/>
    <col min="33" max="33" width="82.85546875" style="97" customWidth="1"/>
    <col min="34" max="34" width="51" style="97" customWidth="1"/>
    <col min="35" max="35" width="61.7109375" style="97" customWidth="1"/>
    <col min="36" max="36" width="271.5703125" style="97" customWidth="1"/>
    <col min="37" max="37" width="136.7109375" style="97" customWidth="1"/>
    <col min="38" max="38" width="92.28515625" style="97" customWidth="1"/>
    <col min="39" max="39" width="62.85546875" style="97" customWidth="1"/>
    <col min="40" max="40" width="147.7109375" style="97" customWidth="1"/>
    <col min="41" max="41" width="134.28515625" style="97" customWidth="1"/>
    <col min="42" max="42" width="50.42578125" style="97" customWidth="1"/>
    <col min="43" max="43" width="96.85546875" style="97" customWidth="1"/>
    <col min="44" max="44" width="74.7109375" style="97" customWidth="1"/>
    <col min="45" max="45" width="62.28515625" style="97" customWidth="1"/>
    <col min="46" max="46" width="71.5703125" style="97" customWidth="1"/>
    <col min="47" max="47" width="58.28515625" style="97" customWidth="1"/>
    <col min="48" max="48" width="94.85546875" style="97" customWidth="1"/>
    <col min="49" max="49" width="54.140625" style="97" customWidth="1"/>
    <col min="50" max="50" width="92" style="97" customWidth="1"/>
    <col min="51" max="51" width="70.28515625" style="97" customWidth="1"/>
    <col min="52" max="52" width="81.85546875" style="97" customWidth="1"/>
    <col min="53" max="54" width="52.42578125" style="97" customWidth="1"/>
    <col min="55" max="55" width="61.42578125" style="97" customWidth="1"/>
    <col min="56" max="56" width="53.7109375" style="97" customWidth="1"/>
    <col min="57" max="57" width="56.7109375" style="97" customWidth="1"/>
    <col min="58" max="58" width="55.28515625" style="97" customWidth="1"/>
    <col min="59" max="59" width="50.85546875" style="97" customWidth="1"/>
    <col min="60" max="60" width="46.140625" style="97" customWidth="1"/>
    <col min="61" max="61" width="52" style="97" customWidth="1"/>
    <col min="62" max="62" width="63" style="97" customWidth="1"/>
    <col min="63" max="63" width="66.5703125" style="97" customWidth="1"/>
    <col min="64" max="64" width="66.140625" style="97" customWidth="1"/>
    <col min="65" max="65" width="50" style="97" customWidth="1"/>
    <col min="66" max="66" width="56.140625" style="97" customWidth="1"/>
    <col min="67" max="67" width="57" style="97" customWidth="1"/>
    <col min="68" max="68" width="59.5703125" style="97" customWidth="1"/>
    <col min="69" max="69" width="59.140625" style="97" customWidth="1"/>
    <col min="70" max="70" width="57.5703125" style="97" customWidth="1"/>
    <col min="71" max="71" width="50.28515625" style="97" customWidth="1"/>
    <col min="72" max="72" width="46.7109375" style="97" customWidth="1"/>
    <col min="73" max="73" width="41.140625" style="97" customWidth="1"/>
    <col min="74" max="74" width="42.85546875" style="97" customWidth="1"/>
    <col min="75" max="75" width="51.140625" style="97" customWidth="1"/>
    <col min="76" max="76" width="50.28515625" style="97" customWidth="1"/>
    <col min="77" max="77" width="51" style="97" customWidth="1"/>
    <col min="78" max="78" width="47.140625" style="97" customWidth="1"/>
    <col min="79" max="91" width="42.7109375" style="97" customWidth="1"/>
    <col min="92" max="92" width="49" style="97" customWidth="1"/>
    <col min="93" max="93" width="50.42578125" style="97" customWidth="1"/>
    <col min="94" max="94" width="60" style="97" customWidth="1"/>
    <col min="95" max="95" width="78.42578125" style="97" customWidth="1"/>
    <col min="96" max="96" width="60.7109375" style="97" customWidth="1"/>
    <col min="97" max="97" width="46.85546875" style="97" customWidth="1"/>
    <col min="98" max="98" width="39.42578125" style="97" customWidth="1"/>
    <col min="99" max="99" width="30.7109375" style="97" customWidth="1"/>
    <col min="100" max="100" width="36.5703125" style="97" customWidth="1"/>
    <col min="101" max="101" width="45.140625" style="97" customWidth="1"/>
    <col min="102" max="102" width="57.28515625" style="97" customWidth="1"/>
    <col min="103" max="128" width="10.7109375" style="97" customWidth="1"/>
    <col min="129" max="16384" width="14.42578125" style="97"/>
  </cols>
  <sheetData>
    <row r="1" spans="1:102" ht="28.5" customHeight="1" x14ac:dyDescent="0.2">
      <c r="A1" s="367" t="s">
        <v>1097</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row>
    <row r="2" spans="1:102" ht="20.25" customHeight="1" x14ac:dyDescent="0.2">
      <c r="A2" s="369" t="s">
        <v>1098</v>
      </c>
      <c r="B2" s="370"/>
      <c r="C2" s="370"/>
      <c r="D2" s="370"/>
      <c r="E2" s="370"/>
      <c r="F2" s="370"/>
      <c r="G2" s="370"/>
      <c r="H2" s="370"/>
      <c r="I2" s="370"/>
      <c r="J2" s="370"/>
      <c r="K2" s="370"/>
      <c r="L2" s="370"/>
      <c r="M2" s="370"/>
      <c r="N2" s="370"/>
      <c r="O2" s="370"/>
      <c r="P2" s="371"/>
      <c r="Q2" s="372" t="s">
        <v>1099</v>
      </c>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73" t="s">
        <v>1100</v>
      </c>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74" t="s">
        <v>1101</v>
      </c>
      <c r="CC2" s="368"/>
      <c r="CD2" s="368"/>
      <c r="CE2" s="368"/>
      <c r="CF2" s="368"/>
      <c r="CG2" s="368"/>
      <c r="CH2" s="368"/>
      <c r="CI2" s="368"/>
      <c r="CJ2" s="368"/>
      <c r="CK2" s="368"/>
      <c r="CL2" s="368"/>
      <c r="CM2" s="375"/>
      <c r="CN2" s="377" t="s">
        <v>1102</v>
      </c>
      <c r="CO2" s="378"/>
      <c r="CP2" s="378"/>
      <c r="CQ2" s="378"/>
      <c r="CR2" s="378"/>
      <c r="CS2" s="378"/>
      <c r="CT2" s="379"/>
      <c r="CU2" s="377" t="s">
        <v>1103</v>
      </c>
      <c r="CV2" s="378"/>
      <c r="CW2" s="378"/>
      <c r="CX2" s="379"/>
    </row>
    <row r="3" spans="1:102" ht="49.5" customHeight="1" x14ac:dyDescent="0.2">
      <c r="A3" s="364" t="s">
        <v>1104</v>
      </c>
      <c r="B3" s="364" t="s">
        <v>1105</v>
      </c>
      <c r="C3" s="380" t="s">
        <v>1106</v>
      </c>
      <c r="D3" s="364" t="s">
        <v>1107</v>
      </c>
      <c r="E3" s="364" t="s">
        <v>1108</v>
      </c>
      <c r="F3" s="364" t="s">
        <v>1109</v>
      </c>
      <c r="G3" s="364" t="s">
        <v>1110</v>
      </c>
      <c r="H3" s="364" t="s">
        <v>1111</v>
      </c>
      <c r="I3" s="364" t="s">
        <v>1112</v>
      </c>
      <c r="J3" s="364" t="s">
        <v>1113</v>
      </c>
      <c r="K3" s="364" t="s">
        <v>1114</v>
      </c>
      <c r="L3" s="364" t="s">
        <v>1115</v>
      </c>
      <c r="M3" s="364" t="s">
        <v>1116</v>
      </c>
      <c r="N3" s="364" t="s">
        <v>1117</v>
      </c>
      <c r="O3" s="364" t="s">
        <v>1118</v>
      </c>
      <c r="P3" s="364" t="s">
        <v>1119</v>
      </c>
      <c r="Q3" s="366" t="s">
        <v>199</v>
      </c>
      <c r="R3" s="360"/>
      <c r="S3" s="361"/>
      <c r="T3" s="363" t="s">
        <v>200</v>
      </c>
      <c r="U3" s="360"/>
      <c r="V3" s="361"/>
      <c r="W3" s="363" t="s">
        <v>201</v>
      </c>
      <c r="X3" s="360"/>
      <c r="Y3" s="360"/>
      <c r="Z3" s="361"/>
      <c r="AA3" s="363" t="s">
        <v>202</v>
      </c>
      <c r="AB3" s="360"/>
      <c r="AC3" s="360"/>
      <c r="AD3" s="361"/>
      <c r="AE3" s="363" t="s">
        <v>203</v>
      </c>
      <c r="AF3" s="360"/>
      <c r="AG3" s="360"/>
      <c r="AH3" s="360"/>
      <c r="AI3" s="361"/>
      <c r="AJ3" s="363" t="s">
        <v>204</v>
      </c>
      <c r="AK3" s="360"/>
      <c r="AL3" s="361"/>
      <c r="AM3" s="363" t="s">
        <v>205</v>
      </c>
      <c r="AN3" s="360"/>
      <c r="AO3" s="361"/>
      <c r="AP3" s="363" t="s">
        <v>206</v>
      </c>
      <c r="AQ3" s="360"/>
      <c r="AR3" s="360"/>
      <c r="AS3" s="361"/>
      <c r="AT3" s="363" t="s">
        <v>207</v>
      </c>
      <c r="AU3" s="360"/>
      <c r="AV3" s="360"/>
      <c r="AW3" s="361"/>
      <c r="AX3" s="363" t="s">
        <v>208</v>
      </c>
      <c r="AY3" s="360"/>
      <c r="AZ3" s="360"/>
      <c r="BA3" s="98" t="s">
        <v>1120</v>
      </c>
      <c r="BB3" s="359" t="s">
        <v>1121</v>
      </c>
      <c r="BC3" s="361"/>
      <c r="BD3" s="359" t="s">
        <v>1122</v>
      </c>
      <c r="BE3" s="360"/>
      <c r="BF3" s="360"/>
      <c r="BG3" s="360"/>
      <c r="BH3" s="360"/>
      <c r="BI3" s="360"/>
      <c r="BJ3" s="360"/>
      <c r="BK3" s="360"/>
      <c r="BL3" s="360"/>
      <c r="BM3" s="360"/>
      <c r="BN3" s="360"/>
      <c r="BO3" s="360"/>
      <c r="BP3" s="360"/>
      <c r="BQ3" s="360"/>
      <c r="BR3" s="361"/>
      <c r="BS3" s="362" t="s">
        <v>1123</v>
      </c>
      <c r="BT3" s="360"/>
      <c r="BU3" s="360"/>
      <c r="BV3" s="360"/>
      <c r="BW3" s="360"/>
      <c r="BX3" s="360"/>
      <c r="BY3" s="360"/>
      <c r="BZ3" s="360"/>
      <c r="CA3" s="360"/>
      <c r="CB3" s="376"/>
      <c r="CC3" s="370"/>
      <c r="CD3" s="370"/>
      <c r="CE3" s="370"/>
      <c r="CF3" s="370"/>
      <c r="CG3" s="370"/>
      <c r="CH3" s="370"/>
      <c r="CI3" s="370"/>
      <c r="CJ3" s="370"/>
      <c r="CK3" s="370"/>
      <c r="CL3" s="370"/>
      <c r="CM3" s="371"/>
      <c r="CN3" s="376"/>
      <c r="CO3" s="370"/>
      <c r="CP3" s="370"/>
      <c r="CQ3" s="370"/>
      <c r="CR3" s="370"/>
      <c r="CS3" s="370"/>
      <c r="CT3" s="371"/>
      <c r="CU3" s="376"/>
      <c r="CV3" s="370"/>
      <c r="CW3" s="370"/>
      <c r="CX3" s="371"/>
    </row>
    <row r="4" spans="1:102" ht="117.75" customHeight="1" x14ac:dyDescent="0.2">
      <c r="A4" s="365"/>
      <c r="B4" s="365"/>
      <c r="C4" s="365"/>
      <c r="D4" s="365"/>
      <c r="E4" s="365"/>
      <c r="F4" s="365"/>
      <c r="G4" s="365"/>
      <c r="H4" s="365"/>
      <c r="I4" s="365"/>
      <c r="J4" s="365"/>
      <c r="K4" s="365"/>
      <c r="L4" s="365"/>
      <c r="M4" s="365"/>
      <c r="N4" s="365"/>
      <c r="O4" s="365"/>
      <c r="P4" s="365"/>
      <c r="Q4" s="99" t="s">
        <v>1124</v>
      </c>
      <c r="R4" s="99" t="s">
        <v>1125</v>
      </c>
      <c r="S4" s="218" t="s">
        <v>1126</v>
      </c>
      <c r="T4" s="99" t="s">
        <v>1127</v>
      </c>
      <c r="U4" s="99" t="s">
        <v>1128</v>
      </c>
      <c r="V4" s="99" t="s">
        <v>1129</v>
      </c>
      <c r="W4" s="99" t="s">
        <v>1130</v>
      </c>
      <c r="X4" s="99" t="s">
        <v>1131</v>
      </c>
      <c r="Y4" s="99" t="s">
        <v>1132</v>
      </c>
      <c r="Z4" s="99" t="s">
        <v>1133</v>
      </c>
      <c r="AA4" s="99" t="s">
        <v>1134</v>
      </c>
      <c r="AB4" s="99" t="s">
        <v>1135</v>
      </c>
      <c r="AC4" s="99" t="s">
        <v>1136</v>
      </c>
      <c r="AD4" s="218" t="s">
        <v>1137</v>
      </c>
      <c r="AE4" s="99" t="s">
        <v>1138</v>
      </c>
      <c r="AF4" s="99" t="s">
        <v>1139</v>
      </c>
      <c r="AG4" s="99" t="s">
        <v>1140</v>
      </c>
      <c r="AH4" s="99" t="s">
        <v>1141</v>
      </c>
      <c r="AI4" s="99" t="s">
        <v>1142</v>
      </c>
      <c r="AJ4" s="99" t="s">
        <v>1143</v>
      </c>
      <c r="AK4" s="99" t="s">
        <v>1144</v>
      </c>
      <c r="AL4" s="99" t="s">
        <v>1145</v>
      </c>
      <c r="AM4" s="99" t="s">
        <v>1146</v>
      </c>
      <c r="AN4" s="99" t="s">
        <v>1147</v>
      </c>
      <c r="AO4" s="99" t="s">
        <v>1148</v>
      </c>
      <c r="AP4" s="99" t="s">
        <v>1149</v>
      </c>
      <c r="AQ4" s="99" t="s">
        <v>1150</v>
      </c>
      <c r="AR4" s="99" t="s">
        <v>1151</v>
      </c>
      <c r="AS4" s="99" t="s">
        <v>1152</v>
      </c>
      <c r="AT4" s="99" t="s">
        <v>1153</v>
      </c>
      <c r="AU4" s="99" t="s">
        <v>1154</v>
      </c>
      <c r="AV4" s="218" t="s">
        <v>1155</v>
      </c>
      <c r="AW4" s="99" t="s">
        <v>1156</v>
      </c>
      <c r="AX4" s="99" t="s">
        <v>1157</v>
      </c>
      <c r="AY4" s="99" t="s">
        <v>1158</v>
      </c>
      <c r="AZ4" s="100" t="s">
        <v>1159</v>
      </c>
      <c r="BA4" s="101" t="s">
        <v>1160</v>
      </c>
      <c r="BB4" s="101" t="s">
        <v>1161</v>
      </c>
      <c r="BC4" s="101" t="s">
        <v>1162</v>
      </c>
      <c r="BD4" s="101" t="s">
        <v>1163</v>
      </c>
      <c r="BE4" s="101" t="s">
        <v>1164</v>
      </c>
      <c r="BF4" s="101" t="s">
        <v>1165</v>
      </c>
      <c r="BG4" s="101" t="s">
        <v>1166</v>
      </c>
      <c r="BH4" s="101" t="s">
        <v>1167</v>
      </c>
      <c r="BI4" s="101" t="s">
        <v>1168</v>
      </c>
      <c r="BJ4" s="101" t="s">
        <v>1169</v>
      </c>
      <c r="BK4" s="101" t="s">
        <v>1170</v>
      </c>
      <c r="BL4" s="101" t="s">
        <v>1171</v>
      </c>
      <c r="BM4" s="101" t="s">
        <v>1172</v>
      </c>
      <c r="BN4" s="101" t="s">
        <v>1173</v>
      </c>
      <c r="BO4" s="101" t="s">
        <v>1174</v>
      </c>
      <c r="BP4" s="101" t="s">
        <v>1175</v>
      </c>
      <c r="BQ4" s="101" t="s">
        <v>1176</v>
      </c>
      <c r="BR4" s="101" t="s">
        <v>1177</v>
      </c>
      <c r="BS4" s="101" t="s">
        <v>1178</v>
      </c>
      <c r="BT4" s="101" t="s">
        <v>1179</v>
      </c>
      <c r="BU4" s="101" t="s">
        <v>1180</v>
      </c>
      <c r="BV4" s="101" t="s">
        <v>1181</v>
      </c>
      <c r="BW4" s="101" t="s">
        <v>1182</v>
      </c>
      <c r="BX4" s="101" t="s">
        <v>1183</v>
      </c>
      <c r="BY4" s="101" t="s">
        <v>1184</v>
      </c>
      <c r="BZ4" s="101" t="s">
        <v>1185</v>
      </c>
      <c r="CA4" s="102" t="s">
        <v>1186</v>
      </c>
      <c r="CB4" s="99" t="s">
        <v>1187</v>
      </c>
      <c r="CC4" s="99" t="s">
        <v>1188</v>
      </c>
      <c r="CD4" s="99" t="s">
        <v>1189</v>
      </c>
      <c r="CE4" s="99" t="s">
        <v>1190</v>
      </c>
      <c r="CF4" s="99" t="s">
        <v>1191</v>
      </c>
      <c r="CG4" s="99" t="s">
        <v>1192</v>
      </c>
      <c r="CH4" s="99" t="s">
        <v>1193</v>
      </c>
      <c r="CI4" s="99" t="s">
        <v>1194</v>
      </c>
      <c r="CJ4" s="99" t="s">
        <v>1195</v>
      </c>
      <c r="CK4" s="99" t="s">
        <v>1196</v>
      </c>
      <c r="CL4" s="160" t="s">
        <v>1317</v>
      </c>
      <c r="CM4" s="99" t="s">
        <v>1197</v>
      </c>
      <c r="CN4" s="103" t="s">
        <v>1198</v>
      </c>
      <c r="CO4" s="101" t="s">
        <v>1199</v>
      </c>
      <c r="CP4" s="101" t="s">
        <v>1200</v>
      </c>
      <c r="CQ4" s="101" t="s">
        <v>1201</v>
      </c>
      <c r="CR4" s="101" t="s">
        <v>1202</v>
      </c>
      <c r="CS4" s="101" t="s">
        <v>1203</v>
      </c>
      <c r="CT4" s="102" t="s">
        <v>1204</v>
      </c>
      <c r="CU4" s="104" t="s">
        <v>1205</v>
      </c>
      <c r="CV4" s="105" t="s">
        <v>1206</v>
      </c>
      <c r="CW4" s="106" t="s">
        <v>1207</v>
      </c>
      <c r="CX4" s="107" t="s">
        <v>1208</v>
      </c>
    </row>
    <row r="5" spans="1:102" s="122" customFormat="1" ht="27.75" customHeight="1" x14ac:dyDescent="0.25">
      <c r="A5" s="113" t="s">
        <v>1209</v>
      </c>
      <c r="B5" s="113" t="s">
        <v>1214</v>
      </c>
      <c r="C5" s="113" t="s">
        <v>1261</v>
      </c>
      <c r="D5" s="114" t="s">
        <v>1212</v>
      </c>
      <c r="E5" s="115">
        <v>3183382382</v>
      </c>
      <c r="F5" s="116" t="s">
        <v>1213</v>
      </c>
      <c r="G5" s="117" t="s">
        <v>1215</v>
      </c>
      <c r="H5" s="115" t="s">
        <v>1216</v>
      </c>
      <c r="I5" s="116" t="s">
        <v>1217</v>
      </c>
      <c r="J5" s="114" t="s">
        <v>1218</v>
      </c>
      <c r="K5" s="116" t="s">
        <v>1219</v>
      </c>
      <c r="L5" s="115" t="s">
        <v>1220</v>
      </c>
      <c r="M5" s="115">
        <v>3164969528</v>
      </c>
      <c r="N5" s="116" t="s">
        <v>1221</v>
      </c>
      <c r="O5" s="115" t="s">
        <v>1222</v>
      </c>
      <c r="P5" s="118">
        <v>44357</v>
      </c>
      <c r="Q5" s="110" t="s">
        <v>1210</v>
      </c>
      <c r="R5" s="110" t="s">
        <v>1210</v>
      </c>
      <c r="S5" s="110" t="s">
        <v>1210</v>
      </c>
      <c r="T5" s="111" t="s">
        <v>1210</v>
      </c>
      <c r="U5" s="123" t="s">
        <v>1210</v>
      </c>
      <c r="V5" s="123" t="s">
        <v>1210</v>
      </c>
      <c r="W5" s="111" t="s">
        <v>1210</v>
      </c>
      <c r="X5" s="111" t="s">
        <v>1210</v>
      </c>
      <c r="Y5" s="111" t="s">
        <v>1210</v>
      </c>
      <c r="Z5" s="111" t="s">
        <v>1210</v>
      </c>
      <c r="AA5" s="112" t="s">
        <v>1210</v>
      </c>
      <c r="AB5" s="112" t="s">
        <v>1210</v>
      </c>
      <c r="AC5" s="112" t="s">
        <v>1210</v>
      </c>
      <c r="AD5" s="124" t="s">
        <v>1210</v>
      </c>
      <c r="AE5" s="112" t="s">
        <v>1210</v>
      </c>
      <c r="AF5" s="112" t="s">
        <v>1210</v>
      </c>
      <c r="AG5" s="112" t="s">
        <v>1210</v>
      </c>
      <c r="AH5" s="112" t="s">
        <v>1210</v>
      </c>
      <c r="AI5" s="112" t="s">
        <v>1210</v>
      </c>
      <c r="AJ5" s="112" t="s">
        <v>1210</v>
      </c>
      <c r="AK5" s="112" t="s">
        <v>1210</v>
      </c>
      <c r="AL5" s="124" t="s">
        <v>1210</v>
      </c>
      <c r="AM5" s="112" t="s">
        <v>759</v>
      </c>
      <c r="AN5" s="112" t="s">
        <v>759</v>
      </c>
      <c r="AO5" s="112" t="s">
        <v>759</v>
      </c>
      <c r="AP5" s="117" t="s">
        <v>1210</v>
      </c>
      <c r="AQ5" s="117" t="s">
        <v>1210</v>
      </c>
      <c r="AR5" s="117" t="s">
        <v>1210</v>
      </c>
      <c r="AS5" s="117" t="s">
        <v>1210</v>
      </c>
      <c r="AT5" s="112" t="s">
        <v>1210</v>
      </c>
      <c r="AU5" s="112" t="s">
        <v>1210</v>
      </c>
      <c r="AV5" s="124" t="s">
        <v>1210</v>
      </c>
      <c r="AW5" s="124" t="s">
        <v>1210</v>
      </c>
      <c r="AX5" s="117" t="s">
        <v>1210</v>
      </c>
      <c r="AY5" s="117" t="s">
        <v>1210</v>
      </c>
      <c r="AZ5" s="112" t="s">
        <v>1210</v>
      </c>
      <c r="BA5" s="117" t="s">
        <v>1210</v>
      </c>
      <c r="BB5" s="115" t="s">
        <v>1210</v>
      </c>
      <c r="BC5" s="117" t="s">
        <v>1210</v>
      </c>
      <c r="BD5" s="117" t="s">
        <v>1210</v>
      </c>
      <c r="BE5" s="117" t="s">
        <v>1210</v>
      </c>
      <c r="BF5" s="117" t="s">
        <v>1210</v>
      </c>
      <c r="BG5" s="117" t="s">
        <v>759</v>
      </c>
      <c r="BH5" s="117" t="s">
        <v>759</v>
      </c>
      <c r="BI5" s="117" t="s">
        <v>1210</v>
      </c>
      <c r="BJ5" s="117" t="s">
        <v>759</v>
      </c>
      <c r="BK5" s="117" t="s">
        <v>759</v>
      </c>
      <c r="BL5" s="117" t="s">
        <v>759</v>
      </c>
      <c r="BM5" s="117" t="s">
        <v>759</v>
      </c>
      <c r="BN5" s="117" t="s">
        <v>759</v>
      </c>
      <c r="BO5" s="117" t="s">
        <v>759</v>
      </c>
      <c r="BP5" s="117" t="s">
        <v>759</v>
      </c>
      <c r="BQ5" s="117" t="s">
        <v>759</v>
      </c>
      <c r="BR5" s="117" t="s">
        <v>759</v>
      </c>
      <c r="BS5" s="117" t="s">
        <v>1210</v>
      </c>
      <c r="BT5" s="117" t="s">
        <v>759</v>
      </c>
      <c r="BU5" s="117" t="s">
        <v>759</v>
      </c>
      <c r="BV5" s="117" t="s">
        <v>1210</v>
      </c>
      <c r="BW5" s="117" t="s">
        <v>1210</v>
      </c>
      <c r="BX5" s="117" t="s">
        <v>1210</v>
      </c>
      <c r="BY5" s="117" t="s">
        <v>1210</v>
      </c>
      <c r="BZ5" s="117" t="s">
        <v>1210</v>
      </c>
      <c r="CA5" s="117" t="s">
        <v>1210</v>
      </c>
      <c r="CB5" s="114">
        <f>COUNTIF(Q5:S5,"SI")</f>
        <v>3</v>
      </c>
      <c r="CC5" s="114">
        <f>COUNTIF(T5:V5,"SI")</f>
        <v>3</v>
      </c>
      <c r="CD5" s="114">
        <f>COUNTIF(W5:Z5,"SI")</f>
        <v>4</v>
      </c>
      <c r="CE5" s="114">
        <f>COUNTIF(AA5:AD5,"SI")</f>
        <v>4</v>
      </c>
      <c r="CF5" s="114">
        <f>COUNTIF(AE5:AI5,"SI")</f>
        <v>5</v>
      </c>
      <c r="CG5" s="114">
        <f>COUNTIF(AJ5:AL5,"SI")</f>
        <v>3</v>
      </c>
      <c r="CH5" s="114">
        <f>COUNTIF(AM5:AO5,"SI")</f>
        <v>0</v>
      </c>
      <c r="CI5" s="114">
        <f>COUNTIF(AP5:AS5,"SI")</f>
        <v>4</v>
      </c>
      <c r="CJ5" s="114">
        <f>COUNTIF(AT5:AW5,"SI")</f>
        <v>4</v>
      </c>
      <c r="CK5" s="114">
        <f>COUNTIF(AX5:AZ5,"SI")</f>
        <v>3</v>
      </c>
      <c r="CL5" s="114">
        <f>SUM(CB5:CK5)</f>
        <v>33</v>
      </c>
      <c r="CM5" s="119">
        <f>CL5/32</f>
        <v>1.03125</v>
      </c>
      <c r="CN5" s="114">
        <f>COUNTIF(BA5,"SI")</f>
        <v>1</v>
      </c>
      <c r="CO5" s="115">
        <f>COUNTIF(BB5,"SI")</f>
        <v>1</v>
      </c>
      <c r="CP5" s="117">
        <f>COUNTIF(BC5,"SI")</f>
        <v>1</v>
      </c>
      <c r="CQ5" s="117">
        <f>COUNTIFS(BD5:BR5,"SI")</f>
        <v>4</v>
      </c>
      <c r="CR5" s="117">
        <f>COUNTIFS(BS5:CA5,"SI")</f>
        <v>7</v>
      </c>
      <c r="CS5" s="113">
        <f>SUM(CN5:CR5)</f>
        <v>14</v>
      </c>
      <c r="CT5" s="120">
        <f>(CS5/14)</f>
        <v>1</v>
      </c>
      <c r="CU5" s="356"/>
      <c r="CV5" s="357"/>
      <c r="CW5" s="358"/>
      <c r="CX5" s="121"/>
    </row>
    <row r="6" spans="1:102" ht="15.75" customHeight="1" x14ac:dyDescent="0.2">
      <c r="U6" s="97" t="s">
        <v>1259</v>
      </c>
      <c r="V6" s="97" t="s">
        <v>1260</v>
      </c>
      <c r="AD6" s="161"/>
      <c r="AS6" s="161"/>
    </row>
    <row r="7" spans="1:102" ht="15.75" customHeight="1" x14ac:dyDescent="0.2"/>
    <row r="8" spans="1:102" ht="15.75" customHeight="1" x14ac:dyDescent="0.2"/>
    <row r="9" spans="1:102" ht="15.75" customHeight="1" x14ac:dyDescent="0.2"/>
    <row r="10" spans="1:102" ht="15.75" customHeight="1" x14ac:dyDescent="0.2"/>
    <row r="11" spans="1:102" ht="15.75" customHeight="1" x14ac:dyDescent="0.2"/>
    <row r="12" spans="1:102" ht="15.75" customHeight="1" x14ac:dyDescent="0.2"/>
    <row r="13" spans="1:102" ht="15.75" customHeight="1" x14ac:dyDescent="0.2"/>
    <row r="14" spans="1:102" ht="15.75" customHeight="1" x14ac:dyDescent="0.2"/>
    <row r="15" spans="1:102" ht="15.75" customHeight="1" x14ac:dyDescent="0.2"/>
    <row r="16" spans="1:10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129:132" ht="15.75" customHeight="1" x14ac:dyDescent="0.2"/>
    <row r="34" spans="129:132" ht="15.75" customHeight="1" x14ac:dyDescent="0.2"/>
    <row r="35" spans="129:132" ht="15.75" customHeight="1" x14ac:dyDescent="0.2"/>
    <row r="36" spans="129:132" ht="15.75" customHeight="1" x14ac:dyDescent="0.2"/>
    <row r="37" spans="129:132" ht="15.75" customHeight="1" x14ac:dyDescent="0.2"/>
    <row r="38" spans="129:132" ht="15.75" customHeight="1" x14ac:dyDescent="0.2"/>
    <row r="39" spans="129:132" ht="15.75" customHeight="1" x14ac:dyDescent="0.2"/>
    <row r="40" spans="129:132" ht="15.75" customHeight="1" x14ac:dyDescent="0.2"/>
    <row r="41" spans="129:132" ht="15.75" customHeight="1" x14ac:dyDescent="0.2"/>
    <row r="42" spans="129:132" ht="15.75" customHeight="1" x14ac:dyDescent="0.2"/>
    <row r="43" spans="129:132" ht="15.75" customHeight="1" x14ac:dyDescent="0.2"/>
    <row r="44" spans="129:132" ht="15.75" customHeight="1" x14ac:dyDescent="0.25">
      <c r="DY44" s="108"/>
      <c r="DZ44" s="108"/>
      <c r="EA44" s="108"/>
      <c r="EB44" s="108"/>
    </row>
    <row r="45" spans="129:132" ht="15.75" customHeight="1" x14ac:dyDescent="0.25">
      <c r="DY45" s="108"/>
      <c r="DZ45" s="108"/>
      <c r="EA45" s="108"/>
      <c r="EB45" s="108"/>
    </row>
    <row r="46" spans="129:132" ht="15.75" customHeight="1" x14ac:dyDescent="0.25">
      <c r="DY46" s="108"/>
      <c r="DZ46" s="108"/>
      <c r="EA46" s="108"/>
      <c r="EB46" s="108"/>
    </row>
    <row r="47" spans="129:132" ht="15.75" customHeight="1" x14ac:dyDescent="0.25">
      <c r="DY47" s="108"/>
      <c r="DZ47" s="108"/>
      <c r="EA47" s="108"/>
      <c r="EB47" s="108"/>
    </row>
    <row r="48" spans="129:132" ht="15.75" customHeight="1" x14ac:dyDescent="0.25">
      <c r="DY48" s="108"/>
      <c r="DZ48" s="108"/>
      <c r="EA48" s="109" t="s">
        <v>1210</v>
      </c>
      <c r="EB48" s="108"/>
    </row>
    <row r="49" spans="129:132" ht="15.75" customHeight="1" x14ac:dyDescent="0.25">
      <c r="DY49" s="108"/>
      <c r="DZ49" s="108"/>
      <c r="EA49" s="109" t="s">
        <v>1211</v>
      </c>
      <c r="EB49" s="108"/>
    </row>
    <row r="50" spans="129:132" ht="15.75" customHeight="1" x14ac:dyDescent="0.25">
      <c r="DY50" s="108"/>
      <c r="DZ50" s="108"/>
      <c r="EA50" s="109" t="s">
        <v>759</v>
      </c>
      <c r="EB50" s="108"/>
    </row>
    <row r="51" spans="129:132" ht="15.75" customHeight="1" x14ac:dyDescent="0.25">
      <c r="DY51" s="108"/>
      <c r="DZ51" s="108"/>
      <c r="EA51" s="108"/>
      <c r="EB51" s="108"/>
    </row>
    <row r="52" spans="129:132" ht="15.75" customHeight="1" x14ac:dyDescent="0.25">
      <c r="DY52" s="108"/>
      <c r="DZ52" s="108"/>
      <c r="EA52" s="108"/>
      <c r="EB52" s="108"/>
    </row>
    <row r="53" spans="129:132" ht="15.75" customHeight="1" x14ac:dyDescent="0.25">
      <c r="DY53" s="108"/>
      <c r="DZ53" s="108"/>
      <c r="EA53" s="108"/>
      <c r="EB53" s="108"/>
    </row>
    <row r="54" spans="129:132" ht="15.75" customHeight="1" x14ac:dyDescent="0.25">
      <c r="DY54" s="108"/>
      <c r="DZ54" s="108"/>
      <c r="EA54" s="108"/>
      <c r="EB54" s="108"/>
    </row>
    <row r="55" spans="129:132" ht="15.75" customHeight="1" x14ac:dyDescent="0.25">
      <c r="DY55" s="108"/>
      <c r="DZ55" s="108"/>
      <c r="EA55" s="108"/>
      <c r="EB55" s="108"/>
    </row>
    <row r="56" spans="129:132" ht="15.75" customHeight="1" x14ac:dyDescent="0.2"/>
    <row r="57" spans="129:132" ht="15.75" customHeight="1" x14ac:dyDescent="0.2"/>
    <row r="58" spans="129:132" ht="15.75" customHeight="1" x14ac:dyDescent="0.2"/>
    <row r="59" spans="129:132" ht="15.75" customHeight="1" x14ac:dyDescent="0.2"/>
    <row r="60" spans="129:132" ht="15.75" customHeight="1" x14ac:dyDescent="0.2"/>
    <row r="61" spans="129:132" ht="15.75" customHeight="1" x14ac:dyDescent="0.2"/>
    <row r="62" spans="129:132" ht="15.75" customHeight="1" x14ac:dyDescent="0.2"/>
    <row r="63" spans="129:132" ht="15.75" customHeight="1" x14ac:dyDescent="0.2"/>
    <row r="64" spans="129:13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sheetData>
  <mergeCells count="37">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CU5:CW5"/>
    <mergeCell ref="BD3:BR3"/>
    <mergeCell ref="BS3:CA3"/>
    <mergeCell ref="AJ3:AL3"/>
    <mergeCell ref="AM3:AO3"/>
    <mergeCell ref="AP3:AS3"/>
    <mergeCell ref="AT3:AW3"/>
    <mergeCell ref="AX3:AZ3"/>
    <mergeCell ref="BB3:BC3"/>
  </mergeCells>
  <conditionalFormatting sqref="CS5">
    <cfRule type="cellIs" dxfId="20" priority="1" operator="greaterThanOrEqual">
      <formula>12</formula>
    </cfRule>
  </conditionalFormatting>
  <conditionalFormatting sqref="CS5">
    <cfRule type="cellIs" dxfId="19" priority="2" operator="between">
      <formula>9</formula>
      <formula>11</formula>
    </cfRule>
  </conditionalFormatting>
  <conditionalFormatting sqref="CS5">
    <cfRule type="cellIs" dxfId="18" priority="3" operator="lessThanOrEqual">
      <formula>8</formula>
    </cfRule>
  </conditionalFormatting>
  <conditionalFormatting sqref="CT5">
    <cfRule type="cellIs" dxfId="17" priority="4" operator="greaterThanOrEqual">
      <formula>0.81</formula>
    </cfRule>
  </conditionalFormatting>
  <conditionalFormatting sqref="CT5">
    <cfRule type="cellIs" dxfId="16" priority="5" operator="between">
      <formula>0.54</formula>
      <formula>0.8</formula>
    </cfRule>
  </conditionalFormatting>
  <conditionalFormatting sqref="CT5">
    <cfRule type="cellIs" dxfId="15" priority="6" operator="lessThanOrEqual">
      <formula>0.53</formula>
    </cfRule>
  </conditionalFormatting>
  <dataValidations count="2">
    <dataValidation type="list" allowBlank="1" showErrorMessage="1" sqref="U5 AM5:AO5 BF5:BR5 BT5:BV5" xr:uid="{00000000-0002-0000-0400-000000000000}">
      <formula1>$EA$48:$EA$50</formula1>
    </dataValidation>
    <dataValidation type="list" allowBlank="1" showErrorMessage="1" sqref="Q5:T5 V5:AL5 AP5:BE5 BS5 BW5:CA5" xr:uid="{00000000-0002-0000-0400-000001000000}">
      <formula1>$EA$48:$EA$49</formula1>
    </dataValidation>
  </dataValidations>
  <hyperlinks>
    <hyperlink ref="I5" r:id="rId1" xr:uid="{00000000-0004-0000-0400-000000000000}"/>
    <hyperlink ref="K5" r:id="rId2" xr:uid="{00000000-0004-0000-0400-000001000000}"/>
    <hyperlink ref="N5" r:id="rId3" xr:uid="{00000000-0004-0000-0400-000002000000}"/>
  </hyperlinks>
  <pageMargins left="0.7" right="0.7" top="0.75" bottom="0.75" header="0" footer="0"/>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2365-FDA3-43E0-8F39-07D834643FAA}">
  <sheetPr>
    <tabColor rgb="FFA8D08D"/>
  </sheetPr>
  <dimension ref="A1:AF895"/>
  <sheetViews>
    <sheetView tabSelected="1" topLeftCell="A2" zoomScale="55" zoomScaleNormal="55" workbookViewId="0">
      <pane xSplit="5" ySplit="2" topLeftCell="F4" activePane="bottomRight" state="frozen"/>
      <selection activeCell="A2" sqref="A2"/>
      <selection pane="topRight" activeCell="F2" sqref="F2"/>
      <selection pane="bottomLeft" activeCell="A4" sqref="A4"/>
      <selection pane="bottomRight" activeCell="K10" sqref="K10"/>
    </sheetView>
  </sheetViews>
  <sheetFormatPr baseColWidth="10" defaultColWidth="14.42578125" defaultRowHeight="15" customHeight="1" x14ac:dyDescent="0.2"/>
  <cols>
    <col min="1" max="1" width="28.140625" style="135" customWidth="1"/>
    <col min="2" max="2" width="34.7109375" style="135" customWidth="1"/>
    <col min="3" max="3" width="46" style="135" customWidth="1"/>
    <col min="4" max="4" width="49.7109375" style="135" hidden="1" customWidth="1"/>
    <col min="5" max="5" width="63.28515625" style="134" customWidth="1"/>
    <col min="6" max="6" width="81.7109375" style="132" customWidth="1"/>
    <col min="7" max="7" width="32.85546875" style="137" customWidth="1"/>
    <col min="8" max="8" width="28.28515625" style="136" customWidth="1"/>
    <col min="9" max="9" width="33.28515625" style="137" customWidth="1"/>
    <col min="10" max="10" width="26.85546875" style="137" customWidth="1"/>
    <col min="11" max="11" width="33.28515625" style="137" customWidth="1"/>
    <col min="12" max="12" width="19.85546875" style="132" customWidth="1"/>
    <col min="13" max="13" width="20.42578125" style="132" customWidth="1"/>
    <col min="14" max="14" width="22" style="132" customWidth="1"/>
    <col min="15" max="15" width="33.28515625" style="132" customWidth="1"/>
    <col min="16" max="16" width="41.7109375" style="132" customWidth="1"/>
    <col min="17" max="17" width="36.7109375" style="132" customWidth="1"/>
    <col min="18" max="18" width="35.28515625" style="132" customWidth="1"/>
    <col min="19" max="19" width="40" style="132" customWidth="1"/>
    <col min="20" max="20" width="33.85546875" style="132" customWidth="1"/>
    <col min="21" max="21" width="47.7109375" style="132" customWidth="1"/>
    <col min="22" max="22" width="25.5703125" style="132" customWidth="1"/>
    <col min="23" max="23" width="27.7109375" style="137" customWidth="1"/>
    <col min="24" max="24" width="18.5703125" style="132" customWidth="1"/>
    <col min="25" max="25" width="18.7109375" style="132" customWidth="1"/>
    <col min="26" max="26" width="20.5703125" style="132" customWidth="1"/>
    <col min="27" max="27" width="29.140625" style="132" customWidth="1"/>
    <col min="28" max="28" width="28.5703125" style="132" customWidth="1"/>
    <col min="29" max="29" width="28.140625" style="132" customWidth="1"/>
    <col min="30" max="30" width="11.42578125" style="132" customWidth="1"/>
    <col min="31" max="31" width="14.28515625" style="132" customWidth="1"/>
    <col min="32" max="32" width="11.42578125" style="132" customWidth="1"/>
    <col min="33" max="16384" width="14.42578125" style="132"/>
  </cols>
  <sheetData>
    <row r="1" spans="1:32" ht="54" customHeight="1" x14ac:dyDescent="0.2">
      <c r="A1" s="454" t="s">
        <v>1343</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6"/>
    </row>
    <row r="2" spans="1:32" ht="75.75" customHeight="1" x14ac:dyDescent="0.2">
      <c r="A2" s="452" t="s">
        <v>1223</v>
      </c>
      <c r="B2" s="452" t="s">
        <v>1224</v>
      </c>
      <c r="C2" s="452" t="s">
        <v>437</v>
      </c>
      <c r="D2" s="452" t="s">
        <v>1319</v>
      </c>
      <c r="E2" s="452" t="s">
        <v>1225</v>
      </c>
      <c r="F2" s="452" t="s">
        <v>1226</v>
      </c>
      <c r="G2" s="452" t="s">
        <v>1227</v>
      </c>
      <c r="H2" s="452" t="s">
        <v>1290</v>
      </c>
      <c r="I2" s="452" t="s">
        <v>1228</v>
      </c>
      <c r="J2" s="445" t="s">
        <v>1329</v>
      </c>
      <c r="K2" s="452" t="s">
        <v>1330</v>
      </c>
      <c r="L2" s="453" t="s">
        <v>1229</v>
      </c>
      <c r="M2" s="449"/>
      <c r="N2" s="449"/>
      <c r="O2" s="449"/>
      <c r="P2" s="449"/>
      <c r="Q2" s="449"/>
      <c r="R2" s="449"/>
      <c r="S2" s="449"/>
      <c r="T2" s="449"/>
      <c r="U2" s="450"/>
      <c r="V2" s="452" t="s">
        <v>1230</v>
      </c>
      <c r="W2" s="452" t="s">
        <v>1231</v>
      </c>
      <c r="X2" s="453" t="s">
        <v>1331</v>
      </c>
      <c r="Y2" s="449"/>
      <c r="Z2" s="450"/>
      <c r="AA2" s="445" t="s">
        <v>1232</v>
      </c>
      <c r="AB2" s="445" t="s">
        <v>1233</v>
      </c>
      <c r="AC2" s="445" t="s">
        <v>1234</v>
      </c>
      <c r="AD2" s="448" t="s">
        <v>1235</v>
      </c>
      <c r="AE2" s="449"/>
      <c r="AF2" s="450"/>
    </row>
    <row r="3" spans="1:32" s="230" customFormat="1" ht="129.75" customHeight="1" x14ac:dyDescent="0.25">
      <c r="A3" s="457"/>
      <c r="B3" s="457"/>
      <c r="C3" s="457"/>
      <c r="D3" s="457"/>
      <c r="E3" s="457"/>
      <c r="F3" s="447"/>
      <c r="G3" s="451"/>
      <c r="H3" s="458"/>
      <c r="I3" s="451"/>
      <c r="J3" s="451"/>
      <c r="K3" s="451"/>
      <c r="L3" s="197" t="s">
        <v>1236</v>
      </c>
      <c r="M3" s="197" t="s">
        <v>1237</v>
      </c>
      <c r="N3" s="197" t="s">
        <v>1238</v>
      </c>
      <c r="O3" s="197" t="s">
        <v>1239</v>
      </c>
      <c r="P3" s="197" t="s">
        <v>1240</v>
      </c>
      <c r="Q3" s="197" t="s">
        <v>1241</v>
      </c>
      <c r="R3" s="197" t="s">
        <v>1242</v>
      </c>
      <c r="S3" s="197" t="s">
        <v>1243</v>
      </c>
      <c r="T3" s="197" t="s">
        <v>1244</v>
      </c>
      <c r="U3" s="197" t="s">
        <v>1245</v>
      </c>
      <c r="V3" s="446"/>
      <c r="W3" s="451"/>
      <c r="X3" s="277" t="s">
        <v>1246</v>
      </c>
      <c r="Y3" s="277" t="s">
        <v>1247</v>
      </c>
      <c r="Z3" s="277" t="s">
        <v>1248</v>
      </c>
      <c r="AA3" s="446"/>
      <c r="AB3" s="447"/>
      <c r="AC3" s="447"/>
      <c r="AD3" s="198" t="s">
        <v>1249</v>
      </c>
      <c r="AE3" s="199" t="s">
        <v>1250</v>
      </c>
      <c r="AF3" s="200" t="s">
        <v>1251</v>
      </c>
    </row>
    <row r="4" spans="1:32" ht="82.5" customHeight="1" x14ac:dyDescent="0.2">
      <c r="A4" s="407" t="s">
        <v>602</v>
      </c>
      <c r="B4" s="407" t="s">
        <v>606</v>
      </c>
      <c r="C4" s="397" t="s">
        <v>912</v>
      </c>
      <c r="D4" s="264"/>
      <c r="E4" s="397" t="s">
        <v>607</v>
      </c>
      <c r="F4" s="163" t="s">
        <v>1397</v>
      </c>
      <c r="G4" s="164" t="s">
        <v>1344</v>
      </c>
      <c r="H4" s="165">
        <v>44979</v>
      </c>
      <c r="I4" s="166">
        <v>20</v>
      </c>
      <c r="J4" s="167" t="s">
        <v>1345</v>
      </c>
      <c r="K4" s="166" t="s">
        <v>1665</v>
      </c>
      <c r="L4" s="168">
        <v>1</v>
      </c>
      <c r="M4" s="168">
        <v>0</v>
      </c>
      <c r="N4" s="168">
        <v>1</v>
      </c>
      <c r="O4" s="168">
        <v>1</v>
      </c>
      <c r="P4" s="168">
        <v>0</v>
      </c>
      <c r="Q4" s="168">
        <v>1</v>
      </c>
      <c r="R4" s="168">
        <v>0</v>
      </c>
      <c r="S4" s="168">
        <v>1</v>
      </c>
      <c r="T4" s="168">
        <v>0</v>
      </c>
      <c r="U4" s="168">
        <v>0</v>
      </c>
      <c r="V4" s="169">
        <f t="shared" ref="V4:V11" si="0">SUM(L4:U4)</f>
        <v>5</v>
      </c>
      <c r="W4" s="273">
        <f>(+U4+T4+S4+R4+Q4+P4+O4+N4+M4+L4)/10</f>
        <v>0.5</v>
      </c>
      <c r="X4" s="400">
        <v>10</v>
      </c>
      <c r="Y4" s="400">
        <v>10</v>
      </c>
      <c r="Z4" s="383">
        <f>Y4/X4</f>
        <v>1</v>
      </c>
      <c r="AA4" s="414">
        <f>AVERAGE(Z4:Z6)</f>
        <v>1</v>
      </c>
      <c r="AB4" s="383">
        <f>AVERAGE(AA4:AA19)</f>
        <v>1</v>
      </c>
      <c r="AC4" s="443">
        <f>AVERAGE(AB4:AB103)</f>
        <v>1</v>
      </c>
      <c r="AD4" s="133"/>
      <c r="AE4" s="133"/>
      <c r="AF4" s="133"/>
    </row>
    <row r="5" spans="1:32" ht="82.5" customHeight="1" x14ac:dyDescent="0.2">
      <c r="A5" s="408"/>
      <c r="B5" s="408"/>
      <c r="C5" s="398"/>
      <c r="D5" s="264"/>
      <c r="E5" s="398"/>
      <c r="F5" s="163" t="s">
        <v>1443</v>
      </c>
      <c r="G5" s="164" t="s">
        <v>1444</v>
      </c>
      <c r="H5" s="165">
        <v>44986</v>
      </c>
      <c r="I5" s="166">
        <v>22</v>
      </c>
      <c r="J5" s="167" t="s">
        <v>1351</v>
      </c>
      <c r="K5" s="166" t="s">
        <v>1666</v>
      </c>
      <c r="L5" s="168">
        <v>1</v>
      </c>
      <c r="M5" s="168">
        <v>0</v>
      </c>
      <c r="N5" s="168">
        <v>1</v>
      </c>
      <c r="O5" s="168">
        <v>0</v>
      </c>
      <c r="P5" s="168">
        <v>0</v>
      </c>
      <c r="Q5" s="168">
        <v>1</v>
      </c>
      <c r="R5" s="168">
        <v>0</v>
      </c>
      <c r="S5" s="168">
        <v>0</v>
      </c>
      <c r="T5" s="168">
        <v>0</v>
      </c>
      <c r="U5" s="168">
        <v>0</v>
      </c>
      <c r="V5" s="169">
        <f t="shared" si="0"/>
        <v>3</v>
      </c>
      <c r="W5" s="273">
        <f>(+U5+T5+S5+R5+Q5+P5+O5+N5+M5+L5)/10</f>
        <v>0.3</v>
      </c>
      <c r="X5" s="401"/>
      <c r="Y5" s="401"/>
      <c r="Z5" s="384"/>
      <c r="AA5" s="384"/>
      <c r="AB5" s="384"/>
      <c r="AC5" s="444"/>
      <c r="AD5" s="133"/>
      <c r="AE5" s="133"/>
      <c r="AF5" s="133"/>
    </row>
    <row r="6" spans="1:32" ht="84" customHeight="1" x14ac:dyDescent="0.2">
      <c r="A6" s="408"/>
      <c r="B6" s="408"/>
      <c r="C6" s="398"/>
      <c r="D6" s="262" t="s">
        <v>1320</v>
      </c>
      <c r="E6" s="398"/>
      <c r="F6" s="163" t="s">
        <v>1398</v>
      </c>
      <c r="G6" s="164" t="s">
        <v>1346</v>
      </c>
      <c r="H6" s="165">
        <v>45001</v>
      </c>
      <c r="I6" s="166">
        <v>13</v>
      </c>
      <c r="J6" s="167" t="s">
        <v>1345</v>
      </c>
      <c r="K6" s="166" t="s">
        <v>1667</v>
      </c>
      <c r="L6" s="168">
        <v>1</v>
      </c>
      <c r="M6" s="168">
        <v>0</v>
      </c>
      <c r="N6" s="168">
        <v>1</v>
      </c>
      <c r="O6" s="168">
        <v>1</v>
      </c>
      <c r="P6" s="168">
        <v>0</v>
      </c>
      <c r="Q6" s="168">
        <v>1</v>
      </c>
      <c r="R6" s="168">
        <v>0</v>
      </c>
      <c r="S6" s="168">
        <v>1</v>
      </c>
      <c r="T6" s="168">
        <v>0</v>
      </c>
      <c r="U6" s="168">
        <v>0</v>
      </c>
      <c r="V6" s="169">
        <f t="shared" si="0"/>
        <v>5</v>
      </c>
      <c r="W6" s="273">
        <f t="shared" ref="W6:W21" si="1">(+U6+T6+S6+R6+Q6+P6+O6+N6+M6+L6)/10</f>
        <v>0.5</v>
      </c>
      <c r="X6" s="401"/>
      <c r="Y6" s="401"/>
      <c r="Z6" s="384"/>
      <c r="AA6" s="384"/>
      <c r="AB6" s="384"/>
      <c r="AC6" s="444"/>
      <c r="AD6" s="133"/>
      <c r="AE6" s="133"/>
      <c r="AF6" s="133"/>
    </row>
    <row r="7" spans="1:32" ht="90" customHeight="1" x14ac:dyDescent="0.2">
      <c r="A7" s="408"/>
      <c r="B7" s="408"/>
      <c r="C7" s="398"/>
      <c r="D7" s="262"/>
      <c r="E7" s="398"/>
      <c r="F7" s="163" t="s">
        <v>1399</v>
      </c>
      <c r="G7" s="164" t="s">
        <v>1344</v>
      </c>
      <c r="H7" s="165">
        <v>45042</v>
      </c>
      <c r="I7" s="166">
        <v>10</v>
      </c>
      <c r="J7" s="167" t="s">
        <v>1345</v>
      </c>
      <c r="K7" s="166" t="s">
        <v>1668</v>
      </c>
      <c r="L7" s="168">
        <v>1</v>
      </c>
      <c r="M7" s="168">
        <v>0</v>
      </c>
      <c r="N7" s="168">
        <v>1</v>
      </c>
      <c r="O7" s="168">
        <v>1</v>
      </c>
      <c r="P7" s="168">
        <v>0</v>
      </c>
      <c r="Q7" s="168">
        <v>1</v>
      </c>
      <c r="R7" s="168">
        <v>0</v>
      </c>
      <c r="S7" s="168">
        <v>1</v>
      </c>
      <c r="T7" s="168">
        <v>0</v>
      </c>
      <c r="U7" s="168">
        <v>0</v>
      </c>
      <c r="V7" s="169">
        <f t="shared" si="0"/>
        <v>5</v>
      </c>
      <c r="W7" s="273">
        <f t="shared" si="1"/>
        <v>0.5</v>
      </c>
      <c r="X7" s="401"/>
      <c r="Y7" s="401"/>
      <c r="Z7" s="384"/>
      <c r="AA7" s="384"/>
      <c r="AB7" s="384"/>
      <c r="AC7" s="444"/>
      <c r="AD7" s="133"/>
      <c r="AE7" s="133"/>
      <c r="AF7" s="133"/>
    </row>
    <row r="8" spans="1:32" ht="102" customHeight="1" x14ac:dyDescent="0.2">
      <c r="A8" s="408"/>
      <c r="B8" s="408"/>
      <c r="C8" s="398"/>
      <c r="D8" s="262"/>
      <c r="E8" s="398"/>
      <c r="F8" s="163" t="s">
        <v>1382</v>
      </c>
      <c r="G8" s="164" t="s">
        <v>1346</v>
      </c>
      <c r="H8" s="165">
        <v>45049</v>
      </c>
      <c r="I8" s="166">
        <v>15</v>
      </c>
      <c r="J8" s="167" t="s">
        <v>1345</v>
      </c>
      <c r="K8" s="166" t="s">
        <v>1669</v>
      </c>
      <c r="L8" s="168">
        <v>1</v>
      </c>
      <c r="M8" s="168">
        <v>0</v>
      </c>
      <c r="N8" s="168">
        <v>1</v>
      </c>
      <c r="O8" s="168">
        <v>1</v>
      </c>
      <c r="P8" s="168">
        <v>0</v>
      </c>
      <c r="Q8" s="168">
        <v>1</v>
      </c>
      <c r="R8" s="168">
        <v>0</v>
      </c>
      <c r="S8" s="168">
        <v>1</v>
      </c>
      <c r="T8" s="168">
        <v>0</v>
      </c>
      <c r="U8" s="168">
        <v>0</v>
      </c>
      <c r="V8" s="169">
        <f t="shared" si="0"/>
        <v>5</v>
      </c>
      <c r="W8" s="273">
        <f t="shared" si="1"/>
        <v>0.5</v>
      </c>
      <c r="X8" s="401"/>
      <c r="Y8" s="401"/>
      <c r="Z8" s="384"/>
      <c r="AA8" s="384"/>
      <c r="AB8" s="384"/>
      <c r="AC8" s="444"/>
      <c r="AD8" s="133"/>
      <c r="AE8" s="133"/>
      <c r="AF8" s="133"/>
    </row>
    <row r="9" spans="1:32" ht="102" customHeight="1" x14ac:dyDescent="0.2">
      <c r="A9" s="408"/>
      <c r="B9" s="408"/>
      <c r="C9" s="398"/>
      <c r="D9" s="262"/>
      <c r="E9" s="398"/>
      <c r="F9" s="163" t="s">
        <v>1468</v>
      </c>
      <c r="G9" s="164" t="s">
        <v>1473</v>
      </c>
      <c r="H9" s="165">
        <v>45063</v>
      </c>
      <c r="I9" s="166">
        <v>15</v>
      </c>
      <c r="J9" s="167" t="s">
        <v>1349</v>
      </c>
      <c r="K9" s="166" t="s">
        <v>1670</v>
      </c>
      <c r="L9" s="168">
        <v>1</v>
      </c>
      <c r="M9" s="168">
        <v>1</v>
      </c>
      <c r="N9" s="168">
        <v>0</v>
      </c>
      <c r="O9" s="168">
        <v>0</v>
      </c>
      <c r="P9" s="168">
        <v>0</v>
      </c>
      <c r="Q9" s="168">
        <v>1</v>
      </c>
      <c r="R9" s="168">
        <v>0</v>
      </c>
      <c r="S9" s="168">
        <v>0</v>
      </c>
      <c r="T9" s="168">
        <v>0</v>
      </c>
      <c r="U9" s="168">
        <v>0</v>
      </c>
      <c r="V9" s="169">
        <f t="shared" si="0"/>
        <v>3</v>
      </c>
      <c r="W9" s="273">
        <f t="shared" si="1"/>
        <v>0.3</v>
      </c>
      <c r="X9" s="401"/>
      <c r="Y9" s="401"/>
      <c r="Z9" s="384"/>
      <c r="AA9" s="384"/>
      <c r="AB9" s="384"/>
      <c r="AC9" s="444"/>
      <c r="AD9" s="133"/>
      <c r="AE9" s="133"/>
      <c r="AF9" s="133"/>
    </row>
    <row r="10" spans="1:32" ht="102" customHeight="1" x14ac:dyDescent="0.2">
      <c r="A10" s="408"/>
      <c r="B10" s="408"/>
      <c r="C10" s="398"/>
      <c r="D10" s="262"/>
      <c r="E10" s="398"/>
      <c r="F10" s="163" t="s">
        <v>1469</v>
      </c>
      <c r="G10" s="164" t="s">
        <v>1470</v>
      </c>
      <c r="H10" s="165">
        <v>45063</v>
      </c>
      <c r="I10" s="166">
        <v>16</v>
      </c>
      <c r="J10" s="167" t="s">
        <v>1345</v>
      </c>
      <c r="K10" s="166" t="s">
        <v>1671</v>
      </c>
      <c r="L10" s="168">
        <v>1</v>
      </c>
      <c r="M10" s="168">
        <v>0</v>
      </c>
      <c r="N10" s="168">
        <v>1</v>
      </c>
      <c r="O10" s="168">
        <v>1</v>
      </c>
      <c r="P10" s="168">
        <v>0</v>
      </c>
      <c r="Q10" s="168">
        <v>1</v>
      </c>
      <c r="R10" s="168">
        <v>0</v>
      </c>
      <c r="S10" s="168">
        <v>1</v>
      </c>
      <c r="T10" s="168">
        <v>0</v>
      </c>
      <c r="U10" s="168">
        <v>0</v>
      </c>
      <c r="V10" s="169">
        <f t="shared" si="0"/>
        <v>5</v>
      </c>
      <c r="W10" s="273">
        <f t="shared" si="1"/>
        <v>0.5</v>
      </c>
      <c r="X10" s="401"/>
      <c r="Y10" s="401"/>
      <c r="Z10" s="384"/>
      <c r="AA10" s="384"/>
      <c r="AB10" s="384"/>
      <c r="AC10" s="444"/>
      <c r="AD10" s="133"/>
      <c r="AE10" s="133"/>
      <c r="AF10" s="133"/>
    </row>
    <row r="11" spans="1:32" ht="102" customHeight="1" x14ac:dyDescent="0.2">
      <c r="A11" s="408"/>
      <c r="B11" s="408"/>
      <c r="C11" s="398"/>
      <c r="D11" s="262"/>
      <c r="E11" s="398"/>
      <c r="F11" s="163" t="s">
        <v>1480</v>
      </c>
      <c r="G11" s="164" t="s">
        <v>1344</v>
      </c>
      <c r="H11" s="165">
        <v>45070</v>
      </c>
      <c r="I11" s="166">
        <v>12</v>
      </c>
      <c r="J11" s="167" t="s">
        <v>1345</v>
      </c>
      <c r="K11" s="166" t="s">
        <v>1672</v>
      </c>
      <c r="L11" s="168">
        <v>1</v>
      </c>
      <c r="M11" s="168">
        <v>0</v>
      </c>
      <c r="N11" s="168">
        <v>1</v>
      </c>
      <c r="O11" s="168">
        <v>1</v>
      </c>
      <c r="P11" s="168">
        <v>0</v>
      </c>
      <c r="Q11" s="168">
        <v>1</v>
      </c>
      <c r="R11" s="168">
        <v>0</v>
      </c>
      <c r="S11" s="168">
        <v>1</v>
      </c>
      <c r="T11" s="168">
        <v>0</v>
      </c>
      <c r="U11" s="168">
        <v>0</v>
      </c>
      <c r="V11" s="169">
        <f t="shared" si="0"/>
        <v>5</v>
      </c>
      <c r="W11" s="273">
        <f t="shared" si="1"/>
        <v>0.5</v>
      </c>
      <c r="X11" s="401"/>
      <c r="Y11" s="401"/>
      <c r="Z11" s="384"/>
      <c r="AA11" s="384"/>
      <c r="AB11" s="384"/>
      <c r="AC11" s="444"/>
      <c r="AD11" s="133"/>
      <c r="AE11" s="133"/>
      <c r="AF11" s="133"/>
    </row>
    <row r="12" spans="1:32" ht="102" customHeight="1" x14ac:dyDescent="0.2">
      <c r="A12" s="408"/>
      <c r="B12" s="408"/>
      <c r="C12" s="398"/>
      <c r="D12" s="262"/>
      <c r="E12" s="398"/>
      <c r="F12" s="240" t="s">
        <v>1483</v>
      </c>
      <c r="G12" s="164" t="s">
        <v>1470</v>
      </c>
      <c r="H12" s="186">
        <v>45105</v>
      </c>
      <c r="I12" s="187">
        <v>18</v>
      </c>
      <c r="J12" s="167" t="s">
        <v>1345</v>
      </c>
      <c r="K12" s="166" t="s">
        <v>1673</v>
      </c>
      <c r="L12" s="168">
        <v>1</v>
      </c>
      <c r="M12" s="168">
        <v>0</v>
      </c>
      <c r="N12" s="168">
        <v>1</v>
      </c>
      <c r="O12" s="168">
        <v>1</v>
      </c>
      <c r="P12" s="168">
        <v>0</v>
      </c>
      <c r="Q12" s="168">
        <v>1</v>
      </c>
      <c r="R12" s="168">
        <v>0</v>
      </c>
      <c r="S12" s="168">
        <v>1</v>
      </c>
      <c r="T12" s="168">
        <v>0</v>
      </c>
      <c r="U12" s="168">
        <v>0</v>
      </c>
      <c r="V12" s="169">
        <f t="shared" ref="V12:V13" si="2">SUM(L12:U12)</f>
        <v>5</v>
      </c>
      <c r="W12" s="273">
        <f t="shared" si="1"/>
        <v>0.5</v>
      </c>
      <c r="X12" s="401"/>
      <c r="Y12" s="401"/>
      <c r="Z12" s="384"/>
      <c r="AA12" s="384"/>
      <c r="AB12" s="384"/>
      <c r="AC12" s="444"/>
      <c r="AD12" s="133"/>
      <c r="AE12" s="133"/>
      <c r="AF12" s="133"/>
    </row>
    <row r="13" spans="1:32" s="136" customFormat="1" ht="102" customHeight="1" x14ac:dyDescent="0.25">
      <c r="A13" s="408"/>
      <c r="B13" s="409"/>
      <c r="C13" s="399"/>
      <c r="D13" s="262"/>
      <c r="E13" s="399"/>
      <c r="F13" s="279" t="s">
        <v>1484</v>
      </c>
      <c r="G13" s="234" t="s">
        <v>1485</v>
      </c>
      <c r="H13" s="233">
        <v>45122</v>
      </c>
      <c r="I13" s="187">
        <v>87</v>
      </c>
      <c r="J13" s="234" t="s">
        <v>1486</v>
      </c>
      <c r="K13" s="460" t="s">
        <v>1674</v>
      </c>
      <c r="L13" s="168">
        <v>1</v>
      </c>
      <c r="M13" s="168">
        <v>0</v>
      </c>
      <c r="N13" s="168">
        <v>1</v>
      </c>
      <c r="O13" s="168">
        <v>1</v>
      </c>
      <c r="P13" s="168">
        <v>0</v>
      </c>
      <c r="Q13" s="168">
        <v>1</v>
      </c>
      <c r="R13" s="168">
        <v>0</v>
      </c>
      <c r="S13" s="168">
        <v>1</v>
      </c>
      <c r="T13" s="168">
        <v>0</v>
      </c>
      <c r="U13" s="168">
        <v>0</v>
      </c>
      <c r="V13" s="169">
        <f t="shared" si="2"/>
        <v>5</v>
      </c>
      <c r="W13" s="273">
        <f t="shared" si="1"/>
        <v>0.5</v>
      </c>
      <c r="X13" s="402"/>
      <c r="Y13" s="402"/>
      <c r="Z13" s="385"/>
      <c r="AA13" s="415"/>
      <c r="AB13" s="384"/>
      <c r="AC13" s="444"/>
      <c r="AD13" s="133"/>
      <c r="AE13" s="133"/>
      <c r="AF13" s="133"/>
    </row>
    <row r="14" spans="1:32" ht="100.5" customHeight="1" x14ac:dyDescent="0.2">
      <c r="A14" s="408"/>
      <c r="B14" s="407" t="s">
        <v>619</v>
      </c>
      <c r="C14" s="397" t="s">
        <v>1341</v>
      </c>
      <c r="D14" s="262" t="s">
        <v>1321</v>
      </c>
      <c r="E14" s="397" t="s">
        <v>620</v>
      </c>
      <c r="F14" s="242" t="s">
        <v>1400</v>
      </c>
      <c r="G14" s="243" t="s">
        <v>1347</v>
      </c>
      <c r="H14" s="189" t="s">
        <v>1348</v>
      </c>
      <c r="I14" s="190">
        <v>50</v>
      </c>
      <c r="J14" s="167" t="s">
        <v>1349</v>
      </c>
      <c r="K14" s="166" t="s">
        <v>1675</v>
      </c>
      <c r="L14" s="168">
        <v>1</v>
      </c>
      <c r="M14" s="168">
        <v>0</v>
      </c>
      <c r="N14" s="168">
        <v>1</v>
      </c>
      <c r="O14" s="168">
        <v>1</v>
      </c>
      <c r="P14" s="168">
        <v>1</v>
      </c>
      <c r="Q14" s="168">
        <v>1</v>
      </c>
      <c r="R14" s="168">
        <v>0</v>
      </c>
      <c r="S14" s="168">
        <v>0</v>
      </c>
      <c r="T14" s="168">
        <v>0</v>
      </c>
      <c r="U14" s="168">
        <v>0</v>
      </c>
      <c r="V14" s="169">
        <f t="shared" ref="V14:V21" si="3">SUM(L14:U14)</f>
        <v>5</v>
      </c>
      <c r="W14" s="273">
        <f t="shared" si="1"/>
        <v>0.5</v>
      </c>
      <c r="X14" s="396">
        <v>3</v>
      </c>
      <c r="Y14" s="396">
        <v>3</v>
      </c>
      <c r="Z14" s="381">
        <f>Y14/X14</f>
        <v>1</v>
      </c>
      <c r="AA14" s="403">
        <f>AVERAGE(Z14:Z18)</f>
        <v>1</v>
      </c>
      <c r="AB14" s="384"/>
      <c r="AC14" s="444"/>
      <c r="AD14" s="133"/>
      <c r="AE14" s="133"/>
      <c r="AF14" s="133"/>
    </row>
    <row r="15" spans="1:32" ht="105" customHeight="1" x14ac:dyDescent="0.2">
      <c r="A15" s="408"/>
      <c r="B15" s="408"/>
      <c r="C15" s="398"/>
      <c r="D15" s="262"/>
      <c r="E15" s="398"/>
      <c r="F15" s="163" t="s">
        <v>1445</v>
      </c>
      <c r="G15" s="164" t="s">
        <v>1380</v>
      </c>
      <c r="H15" s="189">
        <v>44975</v>
      </c>
      <c r="I15" s="166">
        <v>18</v>
      </c>
      <c r="J15" s="167" t="s">
        <v>1440</v>
      </c>
      <c r="K15" s="166" t="s">
        <v>1676</v>
      </c>
      <c r="L15" s="168">
        <v>1</v>
      </c>
      <c r="M15" s="168">
        <v>0</v>
      </c>
      <c r="N15" s="168">
        <v>1</v>
      </c>
      <c r="O15" s="168">
        <v>1</v>
      </c>
      <c r="P15" s="168">
        <v>1</v>
      </c>
      <c r="Q15" s="168">
        <v>1</v>
      </c>
      <c r="R15" s="168">
        <v>0</v>
      </c>
      <c r="S15" s="168">
        <v>0</v>
      </c>
      <c r="T15" s="168">
        <v>0</v>
      </c>
      <c r="U15" s="168">
        <v>0</v>
      </c>
      <c r="V15" s="169">
        <f t="shared" si="3"/>
        <v>5</v>
      </c>
      <c r="W15" s="273">
        <f t="shared" si="1"/>
        <v>0.5</v>
      </c>
      <c r="X15" s="396"/>
      <c r="Y15" s="396"/>
      <c r="Z15" s="381"/>
      <c r="AA15" s="387"/>
      <c r="AB15" s="384"/>
      <c r="AC15" s="444"/>
      <c r="AD15" s="133"/>
      <c r="AE15" s="133"/>
      <c r="AF15" s="133"/>
    </row>
    <row r="16" spans="1:32" ht="111" customHeight="1" x14ac:dyDescent="0.2">
      <c r="A16" s="408"/>
      <c r="B16" s="408"/>
      <c r="C16" s="398"/>
      <c r="D16" s="262"/>
      <c r="E16" s="398"/>
      <c r="F16" s="170" t="s">
        <v>1403</v>
      </c>
      <c r="G16" s="164" t="s">
        <v>1404</v>
      </c>
      <c r="H16" s="189" t="s">
        <v>1415</v>
      </c>
      <c r="I16" s="166">
        <v>12</v>
      </c>
      <c r="J16" s="167" t="s">
        <v>1349</v>
      </c>
      <c r="K16" s="166" t="s">
        <v>1677</v>
      </c>
      <c r="L16" s="168">
        <v>1</v>
      </c>
      <c r="M16" s="168">
        <v>0</v>
      </c>
      <c r="N16" s="168">
        <v>1</v>
      </c>
      <c r="O16" s="168">
        <v>1</v>
      </c>
      <c r="P16" s="168">
        <v>1</v>
      </c>
      <c r="Q16" s="168">
        <v>1</v>
      </c>
      <c r="R16" s="168">
        <v>0</v>
      </c>
      <c r="S16" s="168">
        <v>0</v>
      </c>
      <c r="T16" s="168">
        <v>0</v>
      </c>
      <c r="U16" s="168">
        <v>0</v>
      </c>
      <c r="V16" s="169">
        <f t="shared" si="3"/>
        <v>5</v>
      </c>
      <c r="W16" s="273">
        <f t="shared" si="1"/>
        <v>0.5</v>
      </c>
      <c r="X16" s="396"/>
      <c r="Y16" s="396"/>
      <c r="Z16" s="381"/>
      <c r="AA16" s="387"/>
      <c r="AB16" s="384"/>
      <c r="AC16" s="444"/>
      <c r="AD16" s="133"/>
      <c r="AE16" s="133"/>
      <c r="AF16" s="133"/>
    </row>
    <row r="17" spans="1:32" ht="168.75" customHeight="1" x14ac:dyDescent="0.2">
      <c r="A17" s="408"/>
      <c r="B17" s="408"/>
      <c r="C17" s="397" t="s">
        <v>915</v>
      </c>
      <c r="D17" s="262" t="s">
        <v>1318</v>
      </c>
      <c r="E17" s="389" t="s">
        <v>580</v>
      </c>
      <c r="F17" s="163" t="s">
        <v>1362</v>
      </c>
      <c r="G17" s="164" t="s">
        <v>1347</v>
      </c>
      <c r="H17" s="165" t="s">
        <v>1348</v>
      </c>
      <c r="I17" s="166">
        <v>50</v>
      </c>
      <c r="J17" s="167" t="s">
        <v>1370</v>
      </c>
      <c r="K17" s="166" t="s">
        <v>1675</v>
      </c>
      <c r="L17" s="168">
        <v>1</v>
      </c>
      <c r="M17" s="168">
        <v>0</v>
      </c>
      <c r="N17" s="168">
        <v>1</v>
      </c>
      <c r="O17" s="168">
        <v>1</v>
      </c>
      <c r="P17" s="168">
        <v>1</v>
      </c>
      <c r="Q17" s="168">
        <v>1</v>
      </c>
      <c r="R17" s="168">
        <v>0</v>
      </c>
      <c r="S17" s="168">
        <v>0</v>
      </c>
      <c r="T17" s="168">
        <v>0</v>
      </c>
      <c r="U17" s="168">
        <v>0</v>
      </c>
      <c r="V17" s="169">
        <f t="shared" si="3"/>
        <v>5</v>
      </c>
      <c r="W17" s="270">
        <f t="shared" si="1"/>
        <v>0.5</v>
      </c>
      <c r="X17" s="426">
        <v>2</v>
      </c>
      <c r="Y17" s="426">
        <v>2</v>
      </c>
      <c r="Z17" s="428">
        <f>Y17/X17</f>
        <v>1</v>
      </c>
      <c r="AA17" s="425"/>
      <c r="AB17" s="384"/>
      <c r="AC17" s="444"/>
      <c r="AD17" s="133"/>
      <c r="AE17" s="133"/>
      <c r="AF17" s="133"/>
    </row>
    <row r="18" spans="1:32" ht="133.5" customHeight="1" x14ac:dyDescent="0.2">
      <c r="A18" s="408"/>
      <c r="B18" s="408"/>
      <c r="C18" s="398"/>
      <c r="D18" s="262"/>
      <c r="E18" s="389"/>
      <c r="F18" s="163" t="s">
        <v>1362</v>
      </c>
      <c r="G18" s="164" t="s">
        <v>1347</v>
      </c>
      <c r="H18" s="165" t="s">
        <v>1487</v>
      </c>
      <c r="I18" s="166">
        <v>50</v>
      </c>
      <c r="J18" s="167" t="s">
        <v>1370</v>
      </c>
      <c r="K18" s="459" t="s">
        <v>1678</v>
      </c>
      <c r="L18" s="168">
        <v>1</v>
      </c>
      <c r="M18" s="168">
        <v>0</v>
      </c>
      <c r="N18" s="168">
        <v>1</v>
      </c>
      <c r="O18" s="168">
        <v>1</v>
      </c>
      <c r="P18" s="168">
        <v>1</v>
      </c>
      <c r="Q18" s="168">
        <v>1</v>
      </c>
      <c r="R18" s="168">
        <v>0</v>
      </c>
      <c r="S18" s="168">
        <v>0</v>
      </c>
      <c r="T18" s="168">
        <v>0</v>
      </c>
      <c r="U18" s="168">
        <v>0</v>
      </c>
      <c r="V18" s="169">
        <f t="shared" si="3"/>
        <v>5</v>
      </c>
      <c r="W18" s="270">
        <f t="shared" si="1"/>
        <v>0.5</v>
      </c>
      <c r="X18" s="441"/>
      <c r="Y18" s="441"/>
      <c r="Z18" s="442"/>
      <c r="AA18" s="440"/>
      <c r="AB18" s="384"/>
      <c r="AC18" s="444"/>
      <c r="AD18" s="133"/>
      <c r="AE18" s="133"/>
      <c r="AF18" s="133"/>
    </row>
    <row r="19" spans="1:32" ht="244.5" customHeight="1" x14ac:dyDescent="0.2">
      <c r="A19" s="409"/>
      <c r="B19" s="259" t="s">
        <v>624</v>
      </c>
      <c r="C19" s="262" t="s">
        <v>1095</v>
      </c>
      <c r="D19" s="262" t="s">
        <v>1322</v>
      </c>
      <c r="E19" s="262" t="s">
        <v>1094</v>
      </c>
      <c r="F19" s="163" t="s">
        <v>1488</v>
      </c>
      <c r="G19" s="164" t="s">
        <v>1479</v>
      </c>
      <c r="H19" s="165">
        <v>45082</v>
      </c>
      <c r="I19" s="166">
        <v>15</v>
      </c>
      <c r="J19" s="167" t="s">
        <v>1345</v>
      </c>
      <c r="K19" s="166" t="s">
        <v>1679</v>
      </c>
      <c r="L19" s="168">
        <v>1</v>
      </c>
      <c r="M19" s="168">
        <v>0</v>
      </c>
      <c r="N19" s="168">
        <v>0</v>
      </c>
      <c r="O19" s="168">
        <v>0</v>
      </c>
      <c r="P19" s="168">
        <v>1</v>
      </c>
      <c r="Q19" s="168">
        <v>1</v>
      </c>
      <c r="R19" s="168">
        <v>0</v>
      </c>
      <c r="S19" s="168">
        <v>0</v>
      </c>
      <c r="T19" s="168">
        <v>0</v>
      </c>
      <c r="U19" s="168">
        <v>0</v>
      </c>
      <c r="V19" s="169">
        <f t="shared" si="3"/>
        <v>3</v>
      </c>
      <c r="W19" s="270">
        <f t="shared" si="1"/>
        <v>0.3</v>
      </c>
      <c r="X19" s="274">
        <v>1</v>
      </c>
      <c r="Y19" s="274">
        <v>1</v>
      </c>
      <c r="Z19" s="269">
        <f t="shared" ref="Z19:Z25" si="4">Y19/X19</f>
        <v>1</v>
      </c>
      <c r="AA19" s="271">
        <f>AVERAGE(Z19:Z19)</f>
        <v>1</v>
      </c>
      <c r="AB19" s="385"/>
      <c r="AC19" s="444"/>
      <c r="AD19" s="133"/>
      <c r="AE19" s="133"/>
      <c r="AF19" s="133"/>
    </row>
    <row r="20" spans="1:32" s="162" customFormat="1" ht="186.75" customHeight="1" x14ac:dyDescent="0.2">
      <c r="A20" s="407" t="s">
        <v>626</v>
      </c>
      <c r="B20" s="436" t="s">
        <v>627</v>
      </c>
      <c r="C20" s="433" t="s">
        <v>918</v>
      </c>
      <c r="D20" s="278" t="s">
        <v>1323</v>
      </c>
      <c r="E20" s="433" t="s">
        <v>920</v>
      </c>
      <c r="F20" s="171" t="s">
        <v>1446</v>
      </c>
      <c r="G20" s="172" t="s">
        <v>1441</v>
      </c>
      <c r="H20" s="173">
        <v>45038</v>
      </c>
      <c r="I20" s="166">
        <v>18</v>
      </c>
      <c r="J20" s="167" t="s">
        <v>1447</v>
      </c>
      <c r="K20" s="174" t="s">
        <v>1680</v>
      </c>
      <c r="L20" s="175">
        <v>1</v>
      </c>
      <c r="M20" s="175">
        <v>0</v>
      </c>
      <c r="N20" s="175">
        <v>1</v>
      </c>
      <c r="O20" s="175">
        <v>0</v>
      </c>
      <c r="P20" s="175">
        <v>1</v>
      </c>
      <c r="Q20" s="175">
        <v>1</v>
      </c>
      <c r="R20" s="175">
        <v>0</v>
      </c>
      <c r="S20" s="175">
        <v>0</v>
      </c>
      <c r="T20" s="175">
        <v>0</v>
      </c>
      <c r="U20" s="175">
        <v>0</v>
      </c>
      <c r="V20" s="176">
        <f t="shared" si="3"/>
        <v>4</v>
      </c>
      <c r="W20" s="219">
        <f t="shared" si="1"/>
        <v>0.4</v>
      </c>
      <c r="X20" s="438">
        <v>2</v>
      </c>
      <c r="Y20" s="438">
        <v>2</v>
      </c>
      <c r="Z20" s="429">
        <f t="shared" si="4"/>
        <v>1</v>
      </c>
      <c r="AA20" s="431">
        <f>AVERAGE(Z20:Z20)</f>
        <v>1</v>
      </c>
      <c r="AB20" s="412">
        <f>AVERAGE(AA20:AA23)</f>
        <v>1</v>
      </c>
      <c r="AC20" s="444"/>
      <c r="AD20" s="178"/>
      <c r="AE20" s="178"/>
      <c r="AF20" s="178"/>
    </row>
    <row r="21" spans="1:32" s="162" customFormat="1" ht="186.75" customHeight="1" x14ac:dyDescent="0.2">
      <c r="A21" s="408"/>
      <c r="B21" s="437"/>
      <c r="C21" s="435"/>
      <c r="D21" s="278"/>
      <c r="E21" s="435"/>
      <c r="F21" s="163" t="s">
        <v>1448</v>
      </c>
      <c r="G21" s="262" t="s">
        <v>1357</v>
      </c>
      <c r="H21" s="205">
        <v>45040</v>
      </c>
      <c r="I21" s="262">
        <v>280</v>
      </c>
      <c r="J21" s="232" t="s">
        <v>1353</v>
      </c>
      <c r="K21" s="262" t="s">
        <v>1681</v>
      </c>
      <c r="L21" s="228">
        <v>1</v>
      </c>
      <c r="M21" s="228">
        <v>1</v>
      </c>
      <c r="N21" s="228">
        <v>1</v>
      </c>
      <c r="O21" s="228">
        <v>1</v>
      </c>
      <c r="P21" s="228">
        <v>1</v>
      </c>
      <c r="Q21" s="228">
        <v>1</v>
      </c>
      <c r="R21" s="228">
        <v>0</v>
      </c>
      <c r="S21" s="228">
        <v>0</v>
      </c>
      <c r="T21" s="228">
        <v>0</v>
      </c>
      <c r="U21" s="228">
        <v>0</v>
      </c>
      <c r="V21" s="176">
        <f t="shared" si="3"/>
        <v>6</v>
      </c>
      <c r="W21" s="219">
        <f t="shared" si="1"/>
        <v>0.6</v>
      </c>
      <c r="X21" s="439"/>
      <c r="Y21" s="439"/>
      <c r="Z21" s="430"/>
      <c r="AA21" s="432"/>
      <c r="AB21" s="412"/>
      <c r="AC21" s="444"/>
      <c r="AD21" s="178"/>
      <c r="AE21" s="178"/>
      <c r="AF21" s="178"/>
    </row>
    <row r="22" spans="1:32" ht="159.75" customHeight="1" x14ac:dyDescent="0.2">
      <c r="A22" s="408"/>
      <c r="B22" s="259" t="s">
        <v>632</v>
      </c>
      <c r="C22" s="262" t="s">
        <v>919</v>
      </c>
      <c r="D22" s="179" t="s">
        <v>1318</v>
      </c>
      <c r="E22" s="262" t="s">
        <v>922</v>
      </c>
      <c r="F22" s="180" t="s">
        <v>1449</v>
      </c>
      <c r="G22" s="164" t="s">
        <v>1347</v>
      </c>
      <c r="H22" s="165" t="s">
        <v>1405</v>
      </c>
      <c r="I22" s="166">
        <v>4</v>
      </c>
      <c r="J22" s="167" t="s">
        <v>1353</v>
      </c>
      <c r="K22" s="166" t="s">
        <v>1682</v>
      </c>
      <c r="L22" s="168">
        <v>1</v>
      </c>
      <c r="M22" s="168">
        <v>0</v>
      </c>
      <c r="N22" s="168">
        <v>1</v>
      </c>
      <c r="O22" s="168">
        <v>0</v>
      </c>
      <c r="P22" s="168">
        <v>0</v>
      </c>
      <c r="Q22" s="168">
        <v>1</v>
      </c>
      <c r="R22" s="168">
        <v>0</v>
      </c>
      <c r="S22" s="168">
        <v>0</v>
      </c>
      <c r="T22" s="168">
        <v>0</v>
      </c>
      <c r="U22" s="168">
        <v>1</v>
      </c>
      <c r="V22" s="169">
        <f>SUM(L22:U22)</f>
        <v>4</v>
      </c>
      <c r="W22" s="273">
        <f>(+U22+T22+S22+R22+Q22+P22+O22+N22+M22+L22)/10</f>
        <v>0.4</v>
      </c>
      <c r="X22" s="265">
        <v>1</v>
      </c>
      <c r="Y22" s="265">
        <v>1</v>
      </c>
      <c r="Z22" s="261">
        <f t="shared" si="4"/>
        <v>1</v>
      </c>
      <c r="AA22" s="268">
        <f>AVERAGE(Z22:Z22)</f>
        <v>1</v>
      </c>
      <c r="AB22" s="412"/>
      <c r="AC22" s="444"/>
      <c r="AD22" s="181"/>
      <c r="AE22" s="181"/>
      <c r="AF22" s="181"/>
    </row>
    <row r="23" spans="1:32" s="162" customFormat="1" ht="126.75" customHeight="1" x14ac:dyDescent="0.2">
      <c r="A23" s="408"/>
      <c r="B23" s="260" t="s">
        <v>637</v>
      </c>
      <c r="C23" s="263" t="s">
        <v>894</v>
      </c>
      <c r="D23" s="278"/>
      <c r="E23" s="263" t="s">
        <v>893</v>
      </c>
      <c r="F23" s="171" t="s">
        <v>1368</v>
      </c>
      <c r="G23" s="182" t="s">
        <v>1350</v>
      </c>
      <c r="H23" s="173">
        <v>45021</v>
      </c>
      <c r="I23" s="166">
        <v>32</v>
      </c>
      <c r="J23" s="167" t="s">
        <v>1356</v>
      </c>
      <c r="K23" s="166" t="s">
        <v>1683</v>
      </c>
      <c r="L23" s="175">
        <v>1</v>
      </c>
      <c r="M23" s="175">
        <v>0</v>
      </c>
      <c r="N23" s="175">
        <v>1</v>
      </c>
      <c r="O23" s="175">
        <v>0</v>
      </c>
      <c r="P23" s="175">
        <v>0</v>
      </c>
      <c r="Q23" s="175">
        <v>1</v>
      </c>
      <c r="R23" s="175">
        <v>0</v>
      </c>
      <c r="S23" s="175">
        <v>0</v>
      </c>
      <c r="T23" s="175">
        <v>0</v>
      </c>
      <c r="U23" s="175">
        <v>1</v>
      </c>
      <c r="V23" s="176">
        <f>SUM(L23:U23)</f>
        <v>4</v>
      </c>
      <c r="W23" s="219">
        <f>(+U23+T23+S23+R23+Q23+P23+O23+N23+M23+L23)/10</f>
        <v>0.4</v>
      </c>
      <c r="X23" s="265">
        <v>1</v>
      </c>
      <c r="Y23" s="265">
        <v>1</v>
      </c>
      <c r="Z23" s="261">
        <f t="shared" si="4"/>
        <v>1</v>
      </c>
      <c r="AA23" s="268">
        <f>AVERAGE(Z23:Z23)</f>
        <v>1</v>
      </c>
      <c r="AB23" s="412"/>
      <c r="AC23" s="444"/>
      <c r="AD23" s="178"/>
      <c r="AE23" s="178"/>
      <c r="AF23" s="178"/>
    </row>
    <row r="24" spans="1:32" ht="116.25" customHeight="1" x14ac:dyDescent="0.2">
      <c r="A24" s="407" t="s">
        <v>640</v>
      </c>
      <c r="B24" s="259" t="s">
        <v>641</v>
      </c>
      <c r="C24" s="262" t="s">
        <v>937</v>
      </c>
      <c r="D24" s="262" t="s">
        <v>1318</v>
      </c>
      <c r="E24" s="262" t="s">
        <v>926</v>
      </c>
      <c r="F24" s="163" t="s">
        <v>1450</v>
      </c>
      <c r="G24" s="164" t="s">
        <v>1344</v>
      </c>
      <c r="H24" s="165">
        <v>45042</v>
      </c>
      <c r="I24" s="166">
        <v>10</v>
      </c>
      <c r="J24" s="167" t="s">
        <v>1451</v>
      </c>
      <c r="K24" s="166" t="s">
        <v>1668</v>
      </c>
      <c r="L24" s="168">
        <v>1</v>
      </c>
      <c r="M24" s="168">
        <v>0</v>
      </c>
      <c r="N24" s="168">
        <v>1</v>
      </c>
      <c r="O24" s="168">
        <v>1</v>
      </c>
      <c r="P24" s="168">
        <v>0</v>
      </c>
      <c r="Q24" s="168">
        <v>1</v>
      </c>
      <c r="R24" s="168">
        <v>0</v>
      </c>
      <c r="S24" s="168">
        <v>1</v>
      </c>
      <c r="T24" s="168">
        <v>0</v>
      </c>
      <c r="U24" s="168">
        <v>0</v>
      </c>
      <c r="V24" s="169">
        <f>SUM(L24:U24)</f>
        <v>5</v>
      </c>
      <c r="W24" s="273">
        <f>(+U24+T24+S24+R24+Q24+P24+O24+N24+M24+L24)/10</f>
        <v>0.5</v>
      </c>
      <c r="X24" s="265">
        <v>1</v>
      </c>
      <c r="Y24" s="265">
        <v>1</v>
      </c>
      <c r="Z24" s="261">
        <f t="shared" si="4"/>
        <v>1</v>
      </c>
      <c r="AA24" s="268">
        <f>AVERAGE(Z24:Z24)</f>
        <v>1</v>
      </c>
      <c r="AB24" s="412">
        <f>AVERAGE(AA24:AA33)</f>
        <v>1</v>
      </c>
      <c r="AC24" s="444"/>
      <c r="AD24" s="181"/>
      <c r="AE24" s="181"/>
      <c r="AF24" s="181"/>
    </row>
    <row r="25" spans="1:32" ht="94.5" customHeight="1" x14ac:dyDescent="0.2">
      <c r="A25" s="408"/>
      <c r="B25" s="407" t="s">
        <v>642</v>
      </c>
      <c r="C25" s="397" t="s">
        <v>643</v>
      </c>
      <c r="D25" s="263" t="s">
        <v>1318</v>
      </c>
      <c r="E25" s="433" t="s">
        <v>645</v>
      </c>
      <c r="F25" s="163" t="s">
        <v>1363</v>
      </c>
      <c r="G25" s="164" t="s">
        <v>1364</v>
      </c>
      <c r="H25" s="165">
        <v>44988</v>
      </c>
      <c r="I25" s="166">
        <v>14</v>
      </c>
      <c r="J25" s="167" t="s">
        <v>1365</v>
      </c>
      <c r="K25" s="166" t="s">
        <v>1684</v>
      </c>
      <c r="L25" s="168">
        <v>1</v>
      </c>
      <c r="M25" s="168">
        <v>0</v>
      </c>
      <c r="N25" s="168">
        <v>1</v>
      </c>
      <c r="O25" s="168">
        <v>1</v>
      </c>
      <c r="P25" s="168">
        <v>1</v>
      </c>
      <c r="Q25" s="168">
        <v>1</v>
      </c>
      <c r="R25" s="168">
        <v>0</v>
      </c>
      <c r="S25" s="168">
        <v>0</v>
      </c>
      <c r="T25" s="168">
        <v>0</v>
      </c>
      <c r="U25" s="168">
        <v>0</v>
      </c>
      <c r="V25" s="169">
        <f>SUM(L25:U25)</f>
        <v>5</v>
      </c>
      <c r="W25" s="273">
        <f>(+U25+T25+S25+R25+Q25+P25+O25+N25+M25+L25)/10</f>
        <v>0.5</v>
      </c>
      <c r="X25" s="400">
        <v>3</v>
      </c>
      <c r="Y25" s="400">
        <v>3</v>
      </c>
      <c r="Z25" s="417">
        <f t="shared" si="4"/>
        <v>1</v>
      </c>
      <c r="AA25" s="424">
        <f>AVERAGE(Z25:Z31)</f>
        <v>1</v>
      </c>
      <c r="AB25" s="412"/>
      <c r="AC25" s="444"/>
      <c r="AD25" s="181"/>
      <c r="AE25" s="181"/>
      <c r="AF25" s="181"/>
    </row>
    <row r="26" spans="1:32" ht="140.25" customHeight="1" x14ac:dyDescent="0.2">
      <c r="A26" s="408"/>
      <c r="B26" s="408"/>
      <c r="C26" s="398"/>
      <c r="D26" s="263"/>
      <c r="E26" s="434"/>
      <c r="F26" s="163" t="s">
        <v>1453</v>
      </c>
      <c r="G26" s="262" t="s">
        <v>1379</v>
      </c>
      <c r="H26" s="205">
        <v>45058</v>
      </c>
      <c r="I26" s="262">
        <v>21</v>
      </c>
      <c r="J26" s="184" t="s">
        <v>1365</v>
      </c>
      <c r="K26" s="262" t="s">
        <v>1685</v>
      </c>
      <c r="L26" s="228">
        <v>1</v>
      </c>
      <c r="M26" s="228">
        <v>0</v>
      </c>
      <c r="N26" s="228">
        <v>1</v>
      </c>
      <c r="O26" s="228">
        <v>1</v>
      </c>
      <c r="P26" s="228">
        <v>1</v>
      </c>
      <c r="Q26" s="228">
        <v>1</v>
      </c>
      <c r="R26" s="228">
        <v>0</v>
      </c>
      <c r="S26" s="228">
        <v>1</v>
      </c>
      <c r="T26" s="228">
        <v>0</v>
      </c>
      <c r="U26" s="228">
        <v>0</v>
      </c>
      <c r="V26" s="169">
        <f t="shared" ref="V26:V27" si="5">SUM(L26:U26)</f>
        <v>6</v>
      </c>
      <c r="W26" s="273">
        <f t="shared" ref="W26:W89" si="6">(+U26+T26+S26+R26+Q26+P26+O26+N26+M26+L26)/10</f>
        <v>0.6</v>
      </c>
      <c r="X26" s="401"/>
      <c r="Y26" s="401"/>
      <c r="Z26" s="418"/>
      <c r="AA26" s="425"/>
      <c r="AB26" s="412"/>
      <c r="AC26" s="444"/>
      <c r="AD26" s="181"/>
      <c r="AE26" s="181"/>
      <c r="AF26" s="181"/>
    </row>
    <row r="27" spans="1:32" ht="83.25" customHeight="1" x14ac:dyDescent="0.2">
      <c r="A27" s="408"/>
      <c r="B27" s="408"/>
      <c r="C27" s="399"/>
      <c r="D27" s="263"/>
      <c r="E27" s="435"/>
      <c r="F27" s="279" t="s">
        <v>1452</v>
      </c>
      <c r="G27" s="234" t="s">
        <v>1347</v>
      </c>
      <c r="H27" s="233">
        <v>45059</v>
      </c>
      <c r="I27" s="234">
        <v>80</v>
      </c>
      <c r="J27" s="232" t="s">
        <v>1434</v>
      </c>
      <c r="K27" s="262" t="s">
        <v>1686</v>
      </c>
      <c r="L27" s="228">
        <v>1</v>
      </c>
      <c r="M27" s="228">
        <v>0</v>
      </c>
      <c r="N27" s="228">
        <v>1</v>
      </c>
      <c r="O27" s="228">
        <v>1</v>
      </c>
      <c r="P27" s="228">
        <v>1</v>
      </c>
      <c r="Q27" s="228">
        <v>1</v>
      </c>
      <c r="R27" s="228">
        <v>0</v>
      </c>
      <c r="S27" s="228">
        <v>0</v>
      </c>
      <c r="T27" s="228">
        <v>0</v>
      </c>
      <c r="U27" s="228">
        <v>0</v>
      </c>
      <c r="V27" s="169">
        <f t="shared" si="5"/>
        <v>5</v>
      </c>
      <c r="W27" s="273">
        <f t="shared" si="6"/>
        <v>0.5</v>
      </c>
      <c r="X27" s="402"/>
      <c r="Y27" s="402"/>
      <c r="Z27" s="423"/>
      <c r="AA27" s="425"/>
      <c r="AB27" s="412"/>
      <c r="AC27" s="444"/>
      <c r="AD27" s="181"/>
      <c r="AE27" s="181"/>
      <c r="AF27" s="181"/>
    </row>
    <row r="28" spans="1:32" ht="129" customHeight="1" x14ac:dyDescent="0.2">
      <c r="A28" s="408"/>
      <c r="B28" s="408"/>
      <c r="C28" s="201" t="s">
        <v>927</v>
      </c>
      <c r="D28" s="262" t="s">
        <v>1324</v>
      </c>
      <c r="E28" s="263" t="s">
        <v>928</v>
      </c>
      <c r="F28" s="183" t="s">
        <v>1687</v>
      </c>
      <c r="G28" s="164" t="s">
        <v>1688</v>
      </c>
      <c r="H28" s="165">
        <v>45132</v>
      </c>
      <c r="I28" s="166">
        <v>45</v>
      </c>
      <c r="J28" s="232" t="s">
        <v>1689</v>
      </c>
      <c r="K28" s="459" t="s">
        <v>1690</v>
      </c>
      <c r="L28" s="168">
        <v>1</v>
      </c>
      <c r="M28" s="168">
        <v>0</v>
      </c>
      <c r="N28" s="168">
        <v>1</v>
      </c>
      <c r="O28" s="168">
        <v>1</v>
      </c>
      <c r="P28" s="168">
        <v>1</v>
      </c>
      <c r="Q28" s="168">
        <v>1</v>
      </c>
      <c r="R28" s="168">
        <v>0</v>
      </c>
      <c r="S28" s="168">
        <v>0</v>
      </c>
      <c r="T28" s="168">
        <v>0</v>
      </c>
      <c r="U28" s="168">
        <v>1</v>
      </c>
      <c r="V28" s="169">
        <f t="shared" ref="V28:V47" si="7">SUM(L28:U28)</f>
        <v>6</v>
      </c>
      <c r="W28" s="273">
        <f t="shared" si="6"/>
        <v>0.6</v>
      </c>
      <c r="X28" s="265">
        <v>1</v>
      </c>
      <c r="Y28" s="265">
        <v>1</v>
      </c>
      <c r="Z28" s="192">
        <f>Y28/X28</f>
        <v>1</v>
      </c>
      <c r="AA28" s="425"/>
      <c r="AB28" s="412"/>
      <c r="AC28" s="444"/>
      <c r="AD28" s="181"/>
      <c r="AE28" s="181"/>
      <c r="AF28" s="181"/>
    </row>
    <row r="29" spans="1:32" ht="99" customHeight="1" x14ac:dyDescent="0.2">
      <c r="A29" s="408"/>
      <c r="B29" s="408"/>
      <c r="C29" s="389" t="s">
        <v>653</v>
      </c>
      <c r="D29" s="263"/>
      <c r="E29" s="397" t="s">
        <v>654</v>
      </c>
      <c r="F29" s="171" t="s">
        <v>1406</v>
      </c>
      <c r="G29" s="164" t="s">
        <v>1372</v>
      </c>
      <c r="H29" s="165">
        <v>45009</v>
      </c>
      <c r="I29" s="166">
        <v>14</v>
      </c>
      <c r="J29" s="167" t="s">
        <v>1365</v>
      </c>
      <c r="K29" s="166" t="s">
        <v>1691</v>
      </c>
      <c r="L29" s="168">
        <v>1</v>
      </c>
      <c r="M29" s="168">
        <v>1</v>
      </c>
      <c r="N29" s="168">
        <v>1</v>
      </c>
      <c r="O29" s="168">
        <v>1</v>
      </c>
      <c r="P29" s="168">
        <v>1</v>
      </c>
      <c r="Q29" s="168">
        <v>1</v>
      </c>
      <c r="R29" s="168">
        <v>0</v>
      </c>
      <c r="S29" s="168">
        <v>0</v>
      </c>
      <c r="T29" s="168">
        <v>0</v>
      </c>
      <c r="U29" s="168">
        <v>0</v>
      </c>
      <c r="V29" s="168">
        <f t="shared" si="7"/>
        <v>6</v>
      </c>
      <c r="W29" s="270">
        <f t="shared" si="6"/>
        <v>0.6</v>
      </c>
      <c r="X29" s="426">
        <v>3</v>
      </c>
      <c r="Y29" s="426">
        <v>3</v>
      </c>
      <c r="Z29" s="427">
        <f>Y29/X29</f>
        <v>1</v>
      </c>
      <c r="AA29" s="425"/>
      <c r="AB29" s="412"/>
      <c r="AC29" s="444"/>
      <c r="AD29" s="181"/>
      <c r="AE29" s="181"/>
      <c r="AF29" s="181"/>
    </row>
    <row r="30" spans="1:32" ht="75" customHeight="1" x14ac:dyDescent="0.2">
      <c r="A30" s="408"/>
      <c r="B30" s="408"/>
      <c r="C30" s="389"/>
      <c r="D30" s="263"/>
      <c r="E30" s="398"/>
      <c r="F30" s="171" t="s">
        <v>1409</v>
      </c>
      <c r="G30" s="164" t="s">
        <v>1372</v>
      </c>
      <c r="H30" s="165">
        <v>45021</v>
      </c>
      <c r="I30" s="166">
        <v>32</v>
      </c>
      <c r="J30" s="167" t="s">
        <v>1365</v>
      </c>
      <c r="K30" s="166" t="s">
        <v>1683</v>
      </c>
      <c r="L30" s="168">
        <v>1</v>
      </c>
      <c r="M30" s="168">
        <v>0</v>
      </c>
      <c r="N30" s="168">
        <v>1</v>
      </c>
      <c r="O30" s="168">
        <v>1</v>
      </c>
      <c r="P30" s="168">
        <v>1</v>
      </c>
      <c r="Q30" s="168">
        <v>1</v>
      </c>
      <c r="R30" s="168">
        <v>0</v>
      </c>
      <c r="S30" s="168">
        <v>0</v>
      </c>
      <c r="T30" s="168">
        <v>0</v>
      </c>
      <c r="U30" s="168">
        <v>0</v>
      </c>
      <c r="V30" s="168">
        <f t="shared" si="7"/>
        <v>5</v>
      </c>
      <c r="W30" s="270">
        <f t="shared" si="6"/>
        <v>0.5</v>
      </c>
      <c r="X30" s="426"/>
      <c r="Y30" s="426"/>
      <c r="Z30" s="428"/>
      <c r="AA30" s="425"/>
      <c r="AB30" s="412"/>
      <c r="AC30" s="444"/>
      <c r="AD30" s="181"/>
      <c r="AE30" s="181"/>
      <c r="AF30" s="181"/>
    </row>
    <row r="31" spans="1:32" ht="93" customHeight="1" x14ac:dyDescent="0.2">
      <c r="A31" s="408"/>
      <c r="B31" s="408"/>
      <c r="C31" s="389"/>
      <c r="D31" s="263" t="s">
        <v>1318</v>
      </c>
      <c r="E31" s="398"/>
      <c r="F31" s="163" t="s">
        <v>1407</v>
      </c>
      <c r="G31" s="164" t="s">
        <v>1414</v>
      </c>
      <c r="H31" s="165">
        <v>45038</v>
      </c>
      <c r="I31" s="166">
        <v>14</v>
      </c>
      <c r="J31" s="232" t="s">
        <v>1454</v>
      </c>
      <c r="K31" s="166" t="s">
        <v>1692</v>
      </c>
      <c r="L31" s="168">
        <v>1</v>
      </c>
      <c r="M31" s="168">
        <v>0</v>
      </c>
      <c r="N31" s="168">
        <v>1</v>
      </c>
      <c r="O31" s="168">
        <v>1</v>
      </c>
      <c r="P31" s="168">
        <v>1</v>
      </c>
      <c r="Q31" s="168">
        <v>1</v>
      </c>
      <c r="R31" s="168">
        <v>0</v>
      </c>
      <c r="S31" s="168">
        <v>0</v>
      </c>
      <c r="T31" s="168">
        <v>0</v>
      </c>
      <c r="U31" s="168">
        <v>0</v>
      </c>
      <c r="V31" s="169">
        <f t="shared" si="7"/>
        <v>5</v>
      </c>
      <c r="W31" s="270">
        <f t="shared" si="6"/>
        <v>0.5</v>
      </c>
      <c r="X31" s="426"/>
      <c r="Y31" s="426"/>
      <c r="Z31" s="428"/>
      <c r="AA31" s="425"/>
      <c r="AB31" s="412"/>
      <c r="AC31" s="444"/>
      <c r="AD31" s="181"/>
      <c r="AE31" s="181"/>
      <c r="AF31" s="181"/>
    </row>
    <row r="32" spans="1:32" ht="109.5" customHeight="1" x14ac:dyDescent="0.2">
      <c r="A32" s="408"/>
      <c r="B32" s="407" t="s">
        <v>981</v>
      </c>
      <c r="C32" s="397" t="s">
        <v>1332</v>
      </c>
      <c r="D32" s="264"/>
      <c r="E32" s="397" t="s">
        <v>1333</v>
      </c>
      <c r="F32" s="163" t="s">
        <v>1410</v>
      </c>
      <c r="G32" s="164" t="s">
        <v>1361</v>
      </c>
      <c r="H32" s="165">
        <v>45009</v>
      </c>
      <c r="I32" s="166">
        <v>42</v>
      </c>
      <c r="J32" s="167" t="s">
        <v>1356</v>
      </c>
      <c r="K32" s="166" t="s">
        <v>1693</v>
      </c>
      <c r="L32" s="168">
        <v>1</v>
      </c>
      <c r="M32" s="168">
        <v>1</v>
      </c>
      <c r="N32" s="168">
        <v>0</v>
      </c>
      <c r="O32" s="168">
        <v>1</v>
      </c>
      <c r="P32" s="168">
        <v>0</v>
      </c>
      <c r="Q32" s="168">
        <v>1</v>
      </c>
      <c r="R32" s="168">
        <v>0</v>
      </c>
      <c r="S32" s="168">
        <v>0</v>
      </c>
      <c r="T32" s="168">
        <v>0</v>
      </c>
      <c r="U32" s="168">
        <v>0</v>
      </c>
      <c r="V32" s="169">
        <f t="shared" si="7"/>
        <v>4</v>
      </c>
      <c r="W32" s="273">
        <f t="shared" si="6"/>
        <v>0.4</v>
      </c>
      <c r="X32" s="396">
        <v>2</v>
      </c>
      <c r="Y32" s="396">
        <v>2</v>
      </c>
      <c r="Z32" s="381">
        <f>Y32/X32</f>
        <v>1</v>
      </c>
      <c r="AA32" s="403">
        <f>AVERAGE(Z32:Z33)</f>
        <v>1</v>
      </c>
      <c r="AB32" s="412"/>
      <c r="AC32" s="444"/>
      <c r="AD32" s="181"/>
      <c r="AE32" s="181"/>
      <c r="AF32" s="181"/>
    </row>
    <row r="33" spans="1:32" ht="93.75" customHeight="1" x14ac:dyDescent="0.2">
      <c r="A33" s="408"/>
      <c r="B33" s="408"/>
      <c r="C33" s="398"/>
      <c r="D33" s="262" t="s">
        <v>1318</v>
      </c>
      <c r="E33" s="398"/>
      <c r="F33" s="280" t="s">
        <v>1411</v>
      </c>
      <c r="G33" s="164" t="s">
        <v>1366</v>
      </c>
      <c r="H33" s="165">
        <v>45040</v>
      </c>
      <c r="I33" s="166">
        <v>283</v>
      </c>
      <c r="J33" s="167" t="s">
        <v>1367</v>
      </c>
      <c r="K33" s="166" t="s">
        <v>1681</v>
      </c>
      <c r="L33" s="168">
        <v>1</v>
      </c>
      <c r="M33" s="168">
        <v>1</v>
      </c>
      <c r="N33" s="168">
        <v>0</v>
      </c>
      <c r="O33" s="168">
        <v>1</v>
      </c>
      <c r="P33" s="168">
        <v>1</v>
      </c>
      <c r="Q33" s="168">
        <v>1</v>
      </c>
      <c r="R33" s="168">
        <v>0</v>
      </c>
      <c r="S33" s="168">
        <v>0</v>
      </c>
      <c r="T33" s="168">
        <v>0</v>
      </c>
      <c r="U33" s="168">
        <v>0</v>
      </c>
      <c r="V33" s="169">
        <f t="shared" si="7"/>
        <v>5</v>
      </c>
      <c r="W33" s="273">
        <f t="shared" si="6"/>
        <v>0.5</v>
      </c>
      <c r="X33" s="396"/>
      <c r="Y33" s="396"/>
      <c r="Z33" s="381"/>
      <c r="AA33" s="387"/>
      <c r="AB33" s="412"/>
      <c r="AC33" s="444"/>
      <c r="AD33" s="181"/>
      <c r="AE33" s="181"/>
      <c r="AF33" s="181"/>
    </row>
    <row r="34" spans="1:32" ht="96.75" customHeight="1" x14ac:dyDescent="0.2">
      <c r="A34" s="388" t="s">
        <v>659</v>
      </c>
      <c r="B34" s="407" t="s">
        <v>660</v>
      </c>
      <c r="C34" s="397" t="s">
        <v>931</v>
      </c>
      <c r="D34" s="262" t="s">
        <v>1318</v>
      </c>
      <c r="E34" s="397" t="s">
        <v>932</v>
      </c>
      <c r="F34" s="163" t="s">
        <v>1412</v>
      </c>
      <c r="G34" s="164" t="s">
        <v>1347</v>
      </c>
      <c r="H34" s="165" t="s">
        <v>1348</v>
      </c>
      <c r="I34" s="166">
        <v>50</v>
      </c>
      <c r="J34" s="167" t="s">
        <v>1349</v>
      </c>
      <c r="K34" s="166" t="s">
        <v>1675</v>
      </c>
      <c r="L34" s="168">
        <v>1</v>
      </c>
      <c r="M34" s="168">
        <v>0</v>
      </c>
      <c r="N34" s="168">
        <v>1</v>
      </c>
      <c r="O34" s="168">
        <v>1</v>
      </c>
      <c r="P34" s="168">
        <v>1</v>
      </c>
      <c r="Q34" s="168">
        <v>1</v>
      </c>
      <c r="R34" s="168">
        <v>0</v>
      </c>
      <c r="S34" s="168">
        <v>0</v>
      </c>
      <c r="T34" s="168">
        <v>0</v>
      </c>
      <c r="U34" s="168">
        <v>0</v>
      </c>
      <c r="V34" s="169">
        <f t="shared" si="7"/>
        <v>5</v>
      </c>
      <c r="W34" s="273">
        <f t="shared" si="6"/>
        <v>0.5</v>
      </c>
      <c r="X34" s="396">
        <v>3</v>
      </c>
      <c r="Y34" s="396">
        <v>3</v>
      </c>
      <c r="Z34" s="417">
        <f t="shared" ref="Z34:Z41" si="8">Y34/X34</f>
        <v>1</v>
      </c>
      <c r="AA34" s="420">
        <f>AVERAGE(Z34:Z34)</f>
        <v>1</v>
      </c>
      <c r="AB34" s="412">
        <f>AVERAGE(AA34:AA40)</f>
        <v>1</v>
      </c>
      <c r="AC34" s="444"/>
      <c r="AD34" s="181"/>
      <c r="AE34" s="181"/>
      <c r="AF34" s="181"/>
    </row>
    <row r="35" spans="1:32" ht="101.25" customHeight="1" x14ac:dyDescent="0.2">
      <c r="A35" s="388"/>
      <c r="B35" s="408"/>
      <c r="C35" s="398"/>
      <c r="D35" s="262"/>
      <c r="E35" s="398"/>
      <c r="F35" s="163" t="s">
        <v>1413</v>
      </c>
      <c r="G35" s="164" t="s">
        <v>1347</v>
      </c>
      <c r="H35" s="189" t="s">
        <v>1369</v>
      </c>
      <c r="I35" s="190">
        <v>18</v>
      </c>
      <c r="J35" s="167" t="s">
        <v>1349</v>
      </c>
      <c r="K35" s="166" t="s">
        <v>1381</v>
      </c>
      <c r="L35" s="168">
        <v>1</v>
      </c>
      <c r="M35" s="168">
        <v>0</v>
      </c>
      <c r="N35" s="168">
        <v>1</v>
      </c>
      <c r="O35" s="168">
        <v>0</v>
      </c>
      <c r="P35" s="168">
        <v>0</v>
      </c>
      <c r="Q35" s="168">
        <v>1</v>
      </c>
      <c r="R35" s="168">
        <v>0</v>
      </c>
      <c r="S35" s="168">
        <v>0</v>
      </c>
      <c r="T35" s="168">
        <v>0</v>
      </c>
      <c r="U35" s="168">
        <v>0</v>
      </c>
      <c r="V35" s="169">
        <f t="shared" si="7"/>
        <v>3</v>
      </c>
      <c r="W35" s="273">
        <f t="shared" si="6"/>
        <v>0.3</v>
      </c>
      <c r="X35" s="396"/>
      <c r="Y35" s="396"/>
      <c r="Z35" s="418"/>
      <c r="AA35" s="421"/>
      <c r="AB35" s="412"/>
      <c r="AC35" s="444"/>
      <c r="AD35" s="181"/>
      <c r="AE35" s="181"/>
      <c r="AF35" s="181"/>
    </row>
    <row r="36" spans="1:32" ht="315" x14ac:dyDescent="0.2">
      <c r="A36" s="388"/>
      <c r="B36" s="409"/>
      <c r="C36" s="399"/>
      <c r="D36" s="262"/>
      <c r="E36" s="399"/>
      <c r="F36" s="163" t="s">
        <v>1481</v>
      </c>
      <c r="G36" s="164" t="s">
        <v>1404</v>
      </c>
      <c r="H36" s="189" t="s">
        <v>1482</v>
      </c>
      <c r="I36" s="190">
        <v>24</v>
      </c>
      <c r="J36" s="167" t="s">
        <v>1349</v>
      </c>
      <c r="K36" s="239" t="s">
        <v>1408</v>
      </c>
      <c r="L36" s="168">
        <v>1</v>
      </c>
      <c r="M36" s="168">
        <v>0</v>
      </c>
      <c r="N36" s="168">
        <v>1</v>
      </c>
      <c r="O36" s="168">
        <v>1</v>
      </c>
      <c r="P36" s="168">
        <v>1</v>
      </c>
      <c r="Q36" s="168">
        <v>1</v>
      </c>
      <c r="R36" s="168">
        <v>0</v>
      </c>
      <c r="S36" s="168">
        <v>0</v>
      </c>
      <c r="T36" s="168">
        <v>0</v>
      </c>
      <c r="U36" s="168">
        <v>0</v>
      </c>
      <c r="V36" s="169">
        <f t="shared" si="7"/>
        <v>5</v>
      </c>
      <c r="W36" s="273">
        <f t="shared" si="6"/>
        <v>0.5</v>
      </c>
      <c r="X36" s="396"/>
      <c r="Y36" s="396"/>
      <c r="Z36" s="419"/>
      <c r="AA36" s="422"/>
      <c r="AB36" s="412"/>
      <c r="AC36" s="444"/>
      <c r="AD36" s="181"/>
      <c r="AE36" s="181"/>
      <c r="AF36" s="181"/>
    </row>
    <row r="37" spans="1:32" ht="129.75" customHeight="1" x14ac:dyDescent="0.2">
      <c r="A37" s="410"/>
      <c r="B37" s="259" t="s">
        <v>662</v>
      </c>
      <c r="C37" s="262" t="s">
        <v>1096</v>
      </c>
      <c r="D37" s="262" t="s">
        <v>1318</v>
      </c>
      <c r="E37" s="262" t="s">
        <v>664</v>
      </c>
      <c r="F37" s="171" t="s">
        <v>1694</v>
      </c>
      <c r="G37" s="164" t="s">
        <v>1347</v>
      </c>
      <c r="H37" s="189">
        <v>45128</v>
      </c>
      <c r="I37" s="190">
        <v>74</v>
      </c>
      <c r="J37" s="167" t="s">
        <v>1416</v>
      </c>
      <c r="K37" s="166" t="s">
        <v>1695</v>
      </c>
      <c r="L37" s="168">
        <v>1</v>
      </c>
      <c r="M37" s="168">
        <v>0</v>
      </c>
      <c r="N37" s="168">
        <v>1</v>
      </c>
      <c r="O37" s="168">
        <v>0</v>
      </c>
      <c r="P37" s="168">
        <v>1</v>
      </c>
      <c r="Q37" s="168">
        <v>1</v>
      </c>
      <c r="R37" s="168">
        <v>0</v>
      </c>
      <c r="S37" s="168">
        <v>0</v>
      </c>
      <c r="T37" s="168">
        <v>0</v>
      </c>
      <c r="U37" s="168">
        <v>0</v>
      </c>
      <c r="V37" s="169">
        <f t="shared" si="7"/>
        <v>4</v>
      </c>
      <c r="W37" s="270">
        <f t="shared" si="6"/>
        <v>0.4</v>
      </c>
      <c r="X37" s="275">
        <v>1</v>
      </c>
      <c r="Y37" s="275">
        <v>1</v>
      </c>
      <c r="Z37" s="270">
        <f t="shared" si="8"/>
        <v>1</v>
      </c>
      <c r="AA37" s="271">
        <f>AVERAGE(Z37:Z37)</f>
        <v>1</v>
      </c>
      <c r="AB37" s="413"/>
      <c r="AC37" s="444"/>
      <c r="AD37" s="181"/>
      <c r="AE37" s="181"/>
      <c r="AF37" s="181"/>
    </row>
    <row r="38" spans="1:32" ht="106.5" customHeight="1" x14ac:dyDescent="0.2">
      <c r="A38" s="410"/>
      <c r="B38" s="259" t="s">
        <v>666</v>
      </c>
      <c r="C38" s="262" t="s">
        <v>949</v>
      </c>
      <c r="D38" s="262" t="s">
        <v>1318</v>
      </c>
      <c r="E38" s="262" t="s">
        <v>669</v>
      </c>
      <c r="F38" s="171" t="s">
        <v>1455</v>
      </c>
      <c r="G38" s="164" t="s">
        <v>1347</v>
      </c>
      <c r="H38" s="165" t="s">
        <v>1369</v>
      </c>
      <c r="I38" s="190">
        <v>12</v>
      </c>
      <c r="J38" s="167" t="s">
        <v>1370</v>
      </c>
      <c r="K38" s="166" t="s">
        <v>1696</v>
      </c>
      <c r="L38" s="168">
        <v>1</v>
      </c>
      <c r="M38" s="168">
        <v>0</v>
      </c>
      <c r="N38" s="168">
        <v>1</v>
      </c>
      <c r="O38" s="168">
        <v>0</v>
      </c>
      <c r="P38" s="168">
        <v>0</v>
      </c>
      <c r="Q38" s="168">
        <v>1</v>
      </c>
      <c r="R38" s="168">
        <v>0</v>
      </c>
      <c r="S38" s="168">
        <v>0</v>
      </c>
      <c r="T38" s="168">
        <v>0</v>
      </c>
      <c r="U38" s="168">
        <v>0</v>
      </c>
      <c r="V38" s="169">
        <f t="shared" si="7"/>
        <v>3</v>
      </c>
      <c r="W38" s="270">
        <f t="shared" si="6"/>
        <v>0.3</v>
      </c>
      <c r="X38" s="275">
        <v>1</v>
      </c>
      <c r="Y38" s="275">
        <v>1</v>
      </c>
      <c r="Z38" s="270">
        <f t="shared" si="8"/>
        <v>1</v>
      </c>
      <c r="AA38" s="271">
        <f>AVERAGE(Z38:Z38)</f>
        <v>1</v>
      </c>
      <c r="AB38" s="413"/>
      <c r="AC38" s="444"/>
      <c r="AD38" s="181"/>
      <c r="AE38" s="181"/>
      <c r="AF38" s="181"/>
    </row>
    <row r="39" spans="1:32" s="162" customFormat="1" ht="111" customHeight="1" x14ac:dyDescent="0.2">
      <c r="A39" s="410"/>
      <c r="B39" s="276" t="s">
        <v>1253</v>
      </c>
      <c r="C39" s="267" t="s">
        <v>933</v>
      </c>
      <c r="D39" s="278" t="s">
        <v>1318</v>
      </c>
      <c r="E39" s="267" t="s">
        <v>934</v>
      </c>
      <c r="F39" s="171" t="s">
        <v>1476</v>
      </c>
      <c r="G39" s="182" t="s">
        <v>1471</v>
      </c>
      <c r="H39" s="173" t="s">
        <v>1472</v>
      </c>
      <c r="I39" s="174">
        <v>2</v>
      </c>
      <c r="J39" s="167" t="s">
        <v>1367</v>
      </c>
      <c r="K39" s="174" t="s">
        <v>1697</v>
      </c>
      <c r="L39" s="175">
        <v>1</v>
      </c>
      <c r="M39" s="175">
        <v>0</v>
      </c>
      <c r="N39" s="175">
        <v>1</v>
      </c>
      <c r="O39" s="175">
        <v>1</v>
      </c>
      <c r="P39" s="175">
        <v>1</v>
      </c>
      <c r="Q39" s="175">
        <v>1</v>
      </c>
      <c r="R39" s="175">
        <v>0</v>
      </c>
      <c r="S39" s="175">
        <v>0</v>
      </c>
      <c r="T39" s="175">
        <v>0</v>
      </c>
      <c r="U39" s="175">
        <v>0</v>
      </c>
      <c r="V39" s="176">
        <f t="shared" si="7"/>
        <v>5</v>
      </c>
      <c r="W39" s="177">
        <f t="shared" si="6"/>
        <v>0.5</v>
      </c>
      <c r="X39" s="224">
        <v>1</v>
      </c>
      <c r="Y39" s="224">
        <v>1</v>
      </c>
      <c r="Z39" s="223">
        <f t="shared" si="8"/>
        <v>1</v>
      </c>
      <c r="AA39" s="222">
        <f>AVERAGE(Z39:Z39)</f>
        <v>1</v>
      </c>
      <c r="AB39" s="413"/>
      <c r="AC39" s="444"/>
      <c r="AD39" s="178"/>
      <c r="AE39" s="178"/>
      <c r="AF39" s="178"/>
    </row>
    <row r="40" spans="1:32" ht="82.5" customHeight="1" x14ac:dyDescent="0.2">
      <c r="A40" s="416"/>
      <c r="B40" s="260" t="s">
        <v>1254</v>
      </c>
      <c r="C40" s="263" t="s">
        <v>898</v>
      </c>
      <c r="D40" s="263" t="s">
        <v>1318</v>
      </c>
      <c r="E40" s="263" t="s">
        <v>675</v>
      </c>
      <c r="F40" s="240" t="s">
        <v>1466</v>
      </c>
      <c r="G40" s="185" t="s">
        <v>1456</v>
      </c>
      <c r="H40" s="186" t="s">
        <v>1457</v>
      </c>
      <c r="I40" s="187">
        <v>25</v>
      </c>
      <c r="J40" s="167" t="s">
        <v>1416</v>
      </c>
      <c r="K40" s="187" t="s">
        <v>1698</v>
      </c>
      <c r="L40" s="215">
        <v>1</v>
      </c>
      <c r="M40" s="215">
        <v>0</v>
      </c>
      <c r="N40" s="215">
        <v>0</v>
      </c>
      <c r="O40" s="215">
        <v>0</v>
      </c>
      <c r="P40" s="215">
        <v>1</v>
      </c>
      <c r="Q40" s="215">
        <v>1</v>
      </c>
      <c r="R40" s="215">
        <v>0</v>
      </c>
      <c r="S40" s="215">
        <v>0</v>
      </c>
      <c r="T40" s="215">
        <v>0</v>
      </c>
      <c r="U40" s="215">
        <v>0</v>
      </c>
      <c r="V40" s="226">
        <f t="shared" si="7"/>
        <v>3</v>
      </c>
      <c r="W40" s="272">
        <f t="shared" si="6"/>
        <v>0.3</v>
      </c>
      <c r="X40" s="266">
        <v>1</v>
      </c>
      <c r="Y40" s="266">
        <v>1</v>
      </c>
      <c r="Z40" s="221">
        <f t="shared" si="8"/>
        <v>1</v>
      </c>
      <c r="AA40" s="271">
        <f>AVERAGE(Z40:Z40)</f>
        <v>1</v>
      </c>
      <c r="AB40" s="413"/>
      <c r="AC40" s="444"/>
      <c r="AD40" s="181"/>
      <c r="AE40" s="181"/>
      <c r="AF40" s="181"/>
    </row>
    <row r="41" spans="1:32" ht="187.5" customHeight="1" x14ac:dyDescent="0.2">
      <c r="A41" s="388" t="s">
        <v>679</v>
      </c>
      <c r="B41" s="407" t="s">
        <v>680</v>
      </c>
      <c r="C41" s="397" t="s">
        <v>942</v>
      </c>
      <c r="D41" s="389" t="s">
        <v>1325</v>
      </c>
      <c r="E41" s="389" t="s">
        <v>945</v>
      </c>
      <c r="F41" s="170" t="s">
        <v>1417</v>
      </c>
      <c r="G41" s="262" t="s">
        <v>1346</v>
      </c>
      <c r="H41" s="205">
        <v>44985</v>
      </c>
      <c r="I41" s="278">
        <v>16</v>
      </c>
      <c r="J41" s="167" t="s">
        <v>1416</v>
      </c>
      <c r="K41" s="262" t="s">
        <v>1699</v>
      </c>
      <c r="L41" s="228">
        <v>1</v>
      </c>
      <c r="M41" s="228">
        <v>1</v>
      </c>
      <c r="N41" s="228">
        <v>1</v>
      </c>
      <c r="O41" s="228">
        <v>0</v>
      </c>
      <c r="P41" s="228">
        <v>1</v>
      </c>
      <c r="Q41" s="228">
        <v>1</v>
      </c>
      <c r="R41" s="228">
        <v>0</v>
      </c>
      <c r="S41" s="228">
        <v>0</v>
      </c>
      <c r="T41" s="228">
        <v>1</v>
      </c>
      <c r="U41" s="228">
        <v>0</v>
      </c>
      <c r="V41" s="228">
        <f t="shared" si="7"/>
        <v>6</v>
      </c>
      <c r="W41" s="261">
        <f t="shared" si="6"/>
        <v>0.6</v>
      </c>
      <c r="X41" s="396">
        <v>4</v>
      </c>
      <c r="Y41" s="396">
        <v>4</v>
      </c>
      <c r="Z41" s="381">
        <f t="shared" si="8"/>
        <v>1</v>
      </c>
      <c r="AA41" s="414">
        <f>AVERAGE(Z41:Z59)</f>
        <v>1</v>
      </c>
      <c r="AB41" s="412">
        <f>AVERAGE(AA41:AA97)</f>
        <v>1</v>
      </c>
      <c r="AC41" s="444"/>
      <c r="AD41" s="181"/>
      <c r="AE41" s="181"/>
      <c r="AF41" s="181"/>
    </row>
    <row r="42" spans="1:32" ht="81" customHeight="1" x14ac:dyDescent="0.2">
      <c r="A42" s="388"/>
      <c r="B42" s="408"/>
      <c r="C42" s="398"/>
      <c r="D42" s="389"/>
      <c r="E42" s="389"/>
      <c r="F42" s="170" t="s">
        <v>1489</v>
      </c>
      <c r="G42" s="262" t="s">
        <v>1346</v>
      </c>
      <c r="H42" s="205">
        <v>45072</v>
      </c>
      <c r="I42" s="278">
        <v>14</v>
      </c>
      <c r="J42" s="167" t="s">
        <v>1416</v>
      </c>
      <c r="K42" s="262" t="s">
        <v>1700</v>
      </c>
      <c r="L42" s="228">
        <v>1</v>
      </c>
      <c r="M42" s="228">
        <v>1</v>
      </c>
      <c r="N42" s="228">
        <v>1</v>
      </c>
      <c r="O42" s="228">
        <v>0</v>
      </c>
      <c r="P42" s="228">
        <v>1</v>
      </c>
      <c r="Q42" s="228">
        <v>1</v>
      </c>
      <c r="R42" s="228">
        <v>0</v>
      </c>
      <c r="S42" s="228">
        <v>0</v>
      </c>
      <c r="T42" s="228">
        <v>1</v>
      </c>
      <c r="U42" s="228">
        <v>0</v>
      </c>
      <c r="V42" s="228">
        <f t="shared" si="7"/>
        <v>6</v>
      </c>
      <c r="W42" s="261">
        <f t="shared" si="6"/>
        <v>0.6</v>
      </c>
      <c r="X42" s="396"/>
      <c r="Y42" s="396"/>
      <c r="Z42" s="381"/>
      <c r="AA42" s="384"/>
      <c r="AB42" s="412"/>
      <c r="AC42" s="444"/>
      <c r="AD42" s="181"/>
      <c r="AE42" s="181"/>
      <c r="AF42" s="181"/>
    </row>
    <row r="43" spans="1:32" ht="201.75" customHeight="1" x14ac:dyDescent="0.2">
      <c r="A43" s="388"/>
      <c r="B43" s="408"/>
      <c r="C43" s="398"/>
      <c r="D43" s="389"/>
      <c r="E43" s="389"/>
      <c r="F43" s="170" t="s">
        <v>1701</v>
      </c>
      <c r="G43" s="262" t="s">
        <v>1346</v>
      </c>
      <c r="H43" s="205">
        <v>45163</v>
      </c>
      <c r="I43" s="278">
        <v>13</v>
      </c>
      <c r="J43" s="167" t="s">
        <v>1416</v>
      </c>
      <c r="K43" s="262" t="s">
        <v>1702</v>
      </c>
      <c r="L43" s="228">
        <v>1</v>
      </c>
      <c r="M43" s="228">
        <v>1</v>
      </c>
      <c r="N43" s="228">
        <v>1</v>
      </c>
      <c r="O43" s="228">
        <v>0</v>
      </c>
      <c r="P43" s="228">
        <v>1</v>
      </c>
      <c r="Q43" s="228">
        <v>1</v>
      </c>
      <c r="R43" s="228">
        <v>0</v>
      </c>
      <c r="S43" s="228">
        <v>0</v>
      </c>
      <c r="T43" s="228">
        <v>1</v>
      </c>
      <c r="U43" s="228">
        <v>0</v>
      </c>
      <c r="V43" s="228">
        <f t="shared" si="7"/>
        <v>6</v>
      </c>
      <c r="W43" s="261">
        <f t="shared" si="6"/>
        <v>0.6</v>
      </c>
      <c r="X43" s="396"/>
      <c r="Y43" s="396"/>
      <c r="Z43" s="381"/>
      <c r="AA43" s="384"/>
      <c r="AB43" s="412"/>
      <c r="AC43" s="444"/>
      <c r="AD43" s="181"/>
      <c r="AE43" s="181"/>
      <c r="AF43" s="181"/>
    </row>
    <row r="44" spans="1:32" ht="114.75" customHeight="1" x14ac:dyDescent="0.2">
      <c r="A44" s="388"/>
      <c r="B44" s="408"/>
      <c r="C44" s="398"/>
      <c r="D44" s="389"/>
      <c r="E44" s="389"/>
      <c r="F44" s="462" t="s">
        <v>1744</v>
      </c>
      <c r="G44" s="461" t="s">
        <v>1703</v>
      </c>
      <c r="H44" s="463">
        <v>45198</v>
      </c>
      <c r="I44" s="461">
        <v>21</v>
      </c>
      <c r="J44" s="464" t="s">
        <v>1416</v>
      </c>
      <c r="K44" s="461" t="s">
        <v>1745</v>
      </c>
      <c r="L44" s="228">
        <v>1</v>
      </c>
      <c r="M44" s="228">
        <v>1</v>
      </c>
      <c r="N44" s="228">
        <v>1</v>
      </c>
      <c r="O44" s="228">
        <v>0</v>
      </c>
      <c r="P44" s="228">
        <v>1</v>
      </c>
      <c r="Q44" s="228">
        <v>1</v>
      </c>
      <c r="R44" s="228">
        <v>0</v>
      </c>
      <c r="S44" s="228">
        <v>0</v>
      </c>
      <c r="T44" s="228">
        <v>1</v>
      </c>
      <c r="U44" s="228">
        <v>0</v>
      </c>
      <c r="V44" s="228">
        <f t="shared" si="7"/>
        <v>6</v>
      </c>
      <c r="W44" s="261">
        <f t="shared" si="6"/>
        <v>0.6</v>
      </c>
      <c r="X44" s="396"/>
      <c r="Y44" s="396"/>
      <c r="Z44" s="381"/>
      <c r="AA44" s="384"/>
      <c r="AB44" s="412"/>
      <c r="AC44" s="444"/>
      <c r="AD44" s="181"/>
      <c r="AE44" s="181"/>
      <c r="AF44" s="181"/>
    </row>
    <row r="45" spans="1:32" ht="88.5" customHeight="1" x14ac:dyDescent="0.2">
      <c r="A45" s="388"/>
      <c r="B45" s="408"/>
      <c r="C45" s="398"/>
      <c r="D45" s="389"/>
      <c r="E45" s="397" t="s">
        <v>901</v>
      </c>
      <c r="F45" s="279" t="s">
        <v>1371</v>
      </c>
      <c r="G45" s="232" t="s">
        <v>1352</v>
      </c>
      <c r="H45" s="233">
        <v>44959</v>
      </c>
      <c r="I45" s="234">
        <v>4</v>
      </c>
      <c r="J45" s="232" t="s">
        <v>1353</v>
      </c>
      <c r="K45" s="234" t="s">
        <v>1704</v>
      </c>
      <c r="L45" s="228">
        <v>1</v>
      </c>
      <c r="M45" s="228">
        <v>1</v>
      </c>
      <c r="N45" s="228">
        <v>0</v>
      </c>
      <c r="O45" s="228">
        <v>0</v>
      </c>
      <c r="P45" s="228">
        <v>0</v>
      </c>
      <c r="Q45" s="228">
        <v>1</v>
      </c>
      <c r="R45" s="228">
        <v>0</v>
      </c>
      <c r="S45" s="228">
        <v>0</v>
      </c>
      <c r="T45" s="228">
        <v>0</v>
      </c>
      <c r="U45" s="228">
        <v>0</v>
      </c>
      <c r="V45" s="228">
        <f t="shared" si="7"/>
        <v>3</v>
      </c>
      <c r="W45" s="261">
        <f t="shared" si="6"/>
        <v>0.3</v>
      </c>
      <c r="X45" s="400">
        <v>2</v>
      </c>
      <c r="Y45" s="400">
        <v>2</v>
      </c>
      <c r="Z45" s="383">
        <f>Y45/X45</f>
        <v>1</v>
      </c>
      <c r="AA45" s="384"/>
      <c r="AB45" s="412"/>
      <c r="AC45" s="444"/>
      <c r="AD45" s="181"/>
      <c r="AE45" s="181"/>
      <c r="AF45" s="181"/>
    </row>
    <row r="46" spans="1:32" ht="83.25" customHeight="1" x14ac:dyDescent="0.2">
      <c r="A46" s="388"/>
      <c r="B46" s="408"/>
      <c r="C46" s="398"/>
      <c r="D46" s="389"/>
      <c r="E46" s="399"/>
      <c r="F46" s="279" t="s">
        <v>1418</v>
      </c>
      <c r="G46" s="262" t="s">
        <v>1357</v>
      </c>
      <c r="H46" s="233">
        <v>45029</v>
      </c>
      <c r="I46" s="234">
        <v>6</v>
      </c>
      <c r="J46" s="184" t="s">
        <v>1351</v>
      </c>
      <c r="K46" s="234" t="s">
        <v>1705</v>
      </c>
      <c r="L46" s="228">
        <v>1</v>
      </c>
      <c r="M46" s="228">
        <v>1</v>
      </c>
      <c r="N46" s="228">
        <v>0</v>
      </c>
      <c r="O46" s="228">
        <v>0</v>
      </c>
      <c r="P46" s="228">
        <v>0</v>
      </c>
      <c r="Q46" s="228">
        <v>1</v>
      </c>
      <c r="R46" s="228">
        <v>0</v>
      </c>
      <c r="S46" s="228">
        <v>0</v>
      </c>
      <c r="T46" s="228">
        <v>0</v>
      </c>
      <c r="U46" s="228">
        <v>0</v>
      </c>
      <c r="V46" s="228">
        <f t="shared" si="7"/>
        <v>3</v>
      </c>
      <c r="W46" s="261">
        <f t="shared" si="6"/>
        <v>0.3</v>
      </c>
      <c r="X46" s="402"/>
      <c r="Y46" s="402"/>
      <c r="Z46" s="385"/>
      <c r="AA46" s="384"/>
      <c r="AB46" s="412"/>
      <c r="AC46" s="444"/>
      <c r="AD46" s="181"/>
      <c r="AE46" s="181"/>
      <c r="AF46" s="181"/>
    </row>
    <row r="47" spans="1:32" ht="98.25" customHeight="1" x14ac:dyDescent="0.2">
      <c r="A47" s="388"/>
      <c r="B47" s="408"/>
      <c r="C47" s="398"/>
      <c r="D47" s="389"/>
      <c r="E47" s="397" t="s">
        <v>903</v>
      </c>
      <c r="F47" s="163" t="s">
        <v>1419</v>
      </c>
      <c r="G47" s="262" t="s">
        <v>1355</v>
      </c>
      <c r="H47" s="205" t="s">
        <v>1354</v>
      </c>
      <c r="I47" s="262">
        <v>15</v>
      </c>
      <c r="J47" s="184" t="s">
        <v>1356</v>
      </c>
      <c r="K47" s="262" t="s">
        <v>1706</v>
      </c>
      <c r="L47" s="228">
        <v>1</v>
      </c>
      <c r="M47" s="228">
        <v>1</v>
      </c>
      <c r="N47" s="228">
        <v>0</v>
      </c>
      <c r="O47" s="228">
        <v>1</v>
      </c>
      <c r="P47" s="228">
        <v>0</v>
      </c>
      <c r="Q47" s="228">
        <v>1</v>
      </c>
      <c r="R47" s="228">
        <v>0</v>
      </c>
      <c r="S47" s="228">
        <v>0</v>
      </c>
      <c r="T47" s="228">
        <v>0</v>
      </c>
      <c r="U47" s="228">
        <v>0</v>
      </c>
      <c r="V47" s="228">
        <f t="shared" si="7"/>
        <v>4</v>
      </c>
      <c r="W47" s="261">
        <f t="shared" si="6"/>
        <v>0.4</v>
      </c>
      <c r="X47" s="400">
        <v>17</v>
      </c>
      <c r="Y47" s="400">
        <v>17</v>
      </c>
      <c r="Z47" s="383">
        <f>Y47/X47</f>
        <v>1</v>
      </c>
      <c r="AA47" s="384"/>
      <c r="AB47" s="412"/>
      <c r="AC47" s="444"/>
      <c r="AD47" s="181"/>
      <c r="AE47" s="181"/>
      <c r="AF47" s="181"/>
    </row>
    <row r="48" spans="1:32" ht="98.25" customHeight="1" x14ac:dyDescent="0.2">
      <c r="A48" s="388"/>
      <c r="B48" s="408"/>
      <c r="C48" s="398"/>
      <c r="D48" s="389"/>
      <c r="E48" s="398"/>
      <c r="F48" s="281" t="s">
        <v>1707</v>
      </c>
      <c r="G48" s="262" t="s">
        <v>1357</v>
      </c>
      <c r="H48" s="205">
        <v>44987</v>
      </c>
      <c r="I48" s="262">
        <v>8</v>
      </c>
      <c r="J48" s="184" t="s">
        <v>1351</v>
      </c>
      <c r="K48" s="262" t="s">
        <v>1708</v>
      </c>
      <c r="L48" s="228">
        <v>1</v>
      </c>
      <c r="M48" s="228">
        <v>1</v>
      </c>
      <c r="N48" s="228">
        <v>0</v>
      </c>
      <c r="O48" s="228">
        <v>1</v>
      </c>
      <c r="P48" s="228">
        <v>0</v>
      </c>
      <c r="Q48" s="228">
        <v>1</v>
      </c>
      <c r="R48" s="228">
        <v>0</v>
      </c>
      <c r="S48" s="228">
        <v>0</v>
      </c>
      <c r="T48" s="228">
        <v>0</v>
      </c>
      <c r="U48" s="228">
        <v>0</v>
      </c>
      <c r="V48" s="228">
        <f t="shared" ref="V48:V58" si="9">SUM(L48:U48)</f>
        <v>4</v>
      </c>
      <c r="W48" s="261">
        <f t="shared" si="6"/>
        <v>0.4</v>
      </c>
      <c r="X48" s="401"/>
      <c r="Y48" s="401"/>
      <c r="Z48" s="384"/>
      <c r="AA48" s="384"/>
      <c r="AB48" s="412"/>
      <c r="AC48" s="444"/>
      <c r="AD48" s="181"/>
      <c r="AE48" s="181"/>
      <c r="AF48" s="181"/>
    </row>
    <row r="49" spans="1:32" ht="98.25" customHeight="1" x14ac:dyDescent="0.2">
      <c r="A49" s="388"/>
      <c r="B49" s="408"/>
      <c r="C49" s="398"/>
      <c r="D49" s="389"/>
      <c r="E49" s="398"/>
      <c r="F49" s="280" t="s">
        <v>1420</v>
      </c>
      <c r="G49" s="262" t="s">
        <v>1358</v>
      </c>
      <c r="H49" s="205">
        <v>44999</v>
      </c>
      <c r="I49" s="262">
        <v>18</v>
      </c>
      <c r="J49" s="184" t="s">
        <v>1351</v>
      </c>
      <c r="K49" s="262" t="s">
        <v>1709</v>
      </c>
      <c r="L49" s="228">
        <v>1</v>
      </c>
      <c r="M49" s="228">
        <v>1</v>
      </c>
      <c r="N49" s="228">
        <v>0</v>
      </c>
      <c r="O49" s="228">
        <v>1</v>
      </c>
      <c r="P49" s="228">
        <v>0</v>
      </c>
      <c r="Q49" s="228">
        <v>1</v>
      </c>
      <c r="R49" s="228">
        <v>0</v>
      </c>
      <c r="S49" s="228">
        <v>0</v>
      </c>
      <c r="T49" s="228">
        <v>0</v>
      </c>
      <c r="U49" s="228">
        <v>0</v>
      </c>
      <c r="V49" s="228">
        <f t="shared" si="9"/>
        <v>4</v>
      </c>
      <c r="W49" s="261">
        <f t="shared" si="6"/>
        <v>0.4</v>
      </c>
      <c r="X49" s="401"/>
      <c r="Y49" s="401"/>
      <c r="Z49" s="384"/>
      <c r="AA49" s="384"/>
      <c r="AB49" s="412"/>
      <c r="AC49" s="444"/>
      <c r="AD49" s="181"/>
      <c r="AE49" s="181"/>
      <c r="AF49" s="181"/>
    </row>
    <row r="50" spans="1:32" ht="98.25" customHeight="1" x14ac:dyDescent="0.2">
      <c r="A50" s="388"/>
      <c r="B50" s="408"/>
      <c r="C50" s="398"/>
      <c r="D50" s="389"/>
      <c r="E50" s="398"/>
      <c r="F50" s="282" t="s">
        <v>1421</v>
      </c>
      <c r="G50" s="262" t="s">
        <v>1359</v>
      </c>
      <c r="H50" s="205">
        <v>45000</v>
      </c>
      <c r="I50" s="262">
        <v>24</v>
      </c>
      <c r="J50" s="184" t="s">
        <v>1356</v>
      </c>
      <c r="K50" s="262" t="s">
        <v>1710</v>
      </c>
      <c r="L50" s="228">
        <v>1</v>
      </c>
      <c r="M50" s="228">
        <v>1</v>
      </c>
      <c r="N50" s="228">
        <v>0</v>
      </c>
      <c r="O50" s="228">
        <v>1</v>
      </c>
      <c r="P50" s="228">
        <v>0</v>
      </c>
      <c r="Q50" s="228">
        <v>1</v>
      </c>
      <c r="R50" s="228">
        <v>0</v>
      </c>
      <c r="S50" s="228">
        <v>0</v>
      </c>
      <c r="T50" s="228">
        <v>0</v>
      </c>
      <c r="U50" s="228">
        <v>0</v>
      </c>
      <c r="V50" s="228">
        <f t="shared" si="9"/>
        <v>4</v>
      </c>
      <c r="W50" s="261">
        <f t="shared" si="6"/>
        <v>0.4</v>
      </c>
      <c r="X50" s="401"/>
      <c r="Y50" s="401"/>
      <c r="Z50" s="384"/>
      <c r="AA50" s="384"/>
      <c r="AB50" s="412"/>
      <c r="AC50" s="444"/>
      <c r="AD50" s="181"/>
      <c r="AE50" s="181"/>
      <c r="AF50" s="181"/>
    </row>
    <row r="51" spans="1:32" ht="98.25" customHeight="1" x14ac:dyDescent="0.2">
      <c r="A51" s="388"/>
      <c r="B51" s="408"/>
      <c r="C51" s="398"/>
      <c r="D51" s="389"/>
      <c r="E51" s="398"/>
      <c r="F51" s="282" t="s">
        <v>1425</v>
      </c>
      <c r="G51" s="262" t="s">
        <v>1359</v>
      </c>
      <c r="H51" s="205">
        <v>45000</v>
      </c>
      <c r="I51" s="262">
        <v>24</v>
      </c>
      <c r="J51" s="184" t="s">
        <v>1356</v>
      </c>
      <c r="K51" s="262" t="s">
        <v>1711</v>
      </c>
      <c r="L51" s="228">
        <v>1</v>
      </c>
      <c r="M51" s="228">
        <v>1</v>
      </c>
      <c r="N51" s="228">
        <v>0</v>
      </c>
      <c r="O51" s="228">
        <v>1</v>
      </c>
      <c r="P51" s="228">
        <v>0</v>
      </c>
      <c r="Q51" s="228">
        <v>1</v>
      </c>
      <c r="R51" s="228">
        <v>0</v>
      </c>
      <c r="S51" s="228">
        <v>0</v>
      </c>
      <c r="T51" s="228">
        <v>0</v>
      </c>
      <c r="U51" s="228">
        <v>0</v>
      </c>
      <c r="V51" s="228">
        <f t="shared" si="9"/>
        <v>4</v>
      </c>
      <c r="W51" s="261">
        <f t="shared" si="6"/>
        <v>0.4</v>
      </c>
      <c r="X51" s="401"/>
      <c r="Y51" s="401"/>
      <c r="Z51" s="384"/>
      <c r="AA51" s="384"/>
      <c r="AB51" s="412"/>
      <c r="AC51" s="444"/>
      <c r="AD51" s="181"/>
      <c r="AE51" s="181"/>
      <c r="AF51" s="181"/>
    </row>
    <row r="52" spans="1:32" ht="98.25" customHeight="1" x14ac:dyDescent="0.2">
      <c r="A52" s="388"/>
      <c r="B52" s="408"/>
      <c r="C52" s="398"/>
      <c r="D52" s="389"/>
      <c r="E52" s="398"/>
      <c r="F52" s="163" t="s">
        <v>1491</v>
      </c>
      <c r="G52" s="262" t="s">
        <v>1358</v>
      </c>
      <c r="H52" s="205">
        <v>45027</v>
      </c>
      <c r="I52" s="262">
        <v>18</v>
      </c>
      <c r="J52" s="184" t="s">
        <v>1365</v>
      </c>
      <c r="K52" s="262" t="s">
        <v>1712</v>
      </c>
      <c r="L52" s="228">
        <v>1</v>
      </c>
      <c r="M52" s="228">
        <v>1</v>
      </c>
      <c r="N52" s="228">
        <v>0</v>
      </c>
      <c r="O52" s="228">
        <v>1</v>
      </c>
      <c r="P52" s="228">
        <v>0</v>
      </c>
      <c r="Q52" s="228">
        <v>1</v>
      </c>
      <c r="R52" s="228">
        <v>0</v>
      </c>
      <c r="S52" s="228">
        <v>0</v>
      </c>
      <c r="T52" s="228">
        <v>0</v>
      </c>
      <c r="U52" s="228">
        <v>0</v>
      </c>
      <c r="V52" s="228">
        <f t="shared" si="9"/>
        <v>4</v>
      </c>
      <c r="W52" s="261">
        <f t="shared" si="6"/>
        <v>0.4</v>
      </c>
      <c r="X52" s="401"/>
      <c r="Y52" s="401"/>
      <c r="Z52" s="384"/>
      <c r="AA52" s="384"/>
      <c r="AB52" s="412"/>
      <c r="AC52" s="444"/>
      <c r="AD52" s="181"/>
      <c r="AE52" s="181"/>
      <c r="AF52" s="181"/>
    </row>
    <row r="53" spans="1:32" ht="98.25" customHeight="1" x14ac:dyDescent="0.2">
      <c r="A53" s="388"/>
      <c r="B53" s="408"/>
      <c r="C53" s="398"/>
      <c r="D53" s="389"/>
      <c r="E53" s="398"/>
      <c r="F53" s="235" t="s">
        <v>1426</v>
      </c>
      <c r="G53" s="262" t="s">
        <v>1374</v>
      </c>
      <c r="H53" s="205">
        <v>45028</v>
      </c>
      <c r="I53" s="262">
        <v>14</v>
      </c>
      <c r="J53" s="184" t="s">
        <v>1365</v>
      </c>
      <c r="K53" s="262" t="s">
        <v>1713</v>
      </c>
      <c r="L53" s="228">
        <v>1</v>
      </c>
      <c r="M53" s="228">
        <v>1</v>
      </c>
      <c r="N53" s="228">
        <v>0</v>
      </c>
      <c r="O53" s="228">
        <v>1</v>
      </c>
      <c r="P53" s="228">
        <v>0</v>
      </c>
      <c r="Q53" s="228">
        <v>1</v>
      </c>
      <c r="R53" s="228">
        <v>0</v>
      </c>
      <c r="S53" s="228">
        <v>0</v>
      </c>
      <c r="T53" s="228">
        <v>0</v>
      </c>
      <c r="U53" s="228">
        <v>0</v>
      </c>
      <c r="V53" s="228">
        <f t="shared" si="9"/>
        <v>4</v>
      </c>
      <c r="W53" s="261">
        <f t="shared" si="6"/>
        <v>0.4</v>
      </c>
      <c r="X53" s="401"/>
      <c r="Y53" s="401"/>
      <c r="Z53" s="384"/>
      <c r="AA53" s="384"/>
      <c r="AB53" s="412"/>
      <c r="AC53" s="444"/>
      <c r="AD53" s="181"/>
      <c r="AE53" s="181"/>
      <c r="AF53" s="181"/>
    </row>
    <row r="54" spans="1:32" ht="98.25" customHeight="1" x14ac:dyDescent="0.2">
      <c r="A54" s="388"/>
      <c r="B54" s="408"/>
      <c r="C54" s="398"/>
      <c r="D54" s="389"/>
      <c r="E54" s="398"/>
      <c r="F54" s="282" t="s">
        <v>1714</v>
      </c>
      <c r="G54" s="262" t="s">
        <v>1357</v>
      </c>
      <c r="H54" s="205">
        <v>45029</v>
      </c>
      <c r="I54" s="262">
        <v>8</v>
      </c>
      <c r="J54" s="184" t="s">
        <v>1365</v>
      </c>
      <c r="K54" s="262" t="s">
        <v>1715</v>
      </c>
      <c r="L54" s="228">
        <v>1</v>
      </c>
      <c r="M54" s="228">
        <v>1</v>
      </c>
      <c r="N54" s="228">
        <v>0</v>
      </c>
      <c r="O54" s="228">
        <v>1</v>
      </c>
      <c r="P54" s="228">
        <v>0</v>
      </c>
      <c r="Q54" s="228">
        <v>1</v>
      </c>
      <c r="R54" s="228">
        <v>0</v>
      </c>
      <c r="S54" s="228">
        <v>0</v>
      </c>
      <c r="T54" s="228">
        <v>0</v>
      </c>
      <c r="U54" s="228">
        <v>0</v>
      </c>
      <c r="V54" s="228">
        <f t="shared" si="9"/>
        <v>4</v>
      </c>
      <c r="W54" s="261">
        <f t="shared" si="6"/>
        <v>0.4</v>
      </c>
      <c r="X54" s="401"/>
      <c r="Y54" s="401"/>
      <c r="Z54" s="384"/>
      <c r="AA54" s="384"/>
      <c r="AB54" s="412"/>
      <c r="AC54" s="444"/>
      <c r="AD54" s="181"/>
      <c r="AE54" s="181"/>
      <c r="AF54" s="181"/>
    </row>
    <row r="55" spans="1:32" ht="98.25" customHeight="1" x14ac:dyDescent="0.2">
      <c r="A55" s="388"/>
      <c r="B55" s="408"/>
      <c r="C55" s="398"/>
      <c r="D55" s="389"/>
      <c r="E55" s="398"/>
      <c r="F55" s="282" t="s">
        <v>1427</v>
      </c>
      <c r="G55" s="262" t="s">
        <v>1373</v>
      </c>
      <c r="H55" s="205">
        <v>45030</v>
      </c>
      <c r="I55" s="262">
        <v>67</v>
      </c>
      <c r="J55" s="184" t="s">
        <v>1365</v>
      </c>
      <c r="K55" s="262" t="s">
        <v>1716</v>
      </c>
      <c r="L55" s="228">
        <v>1</v>
      </c>
      <c r="M55" s="228">
        <v>1</v>
      </c>
      <c r="N55" s="228">
        <v>0</v>
      </c>
      <c r="O55" s="228">
        <v>1</v>
      </c>
      <c r="P55" s="228">
        <v>0</v>
      </c>
      <c r="Q55" s="228">
        <v>1</v>
      </c>
      <c r="R55" s="228">
        <v>0</v>
      </c>
      <c r="S55" s="228">
        <v>0</v>
      </c>
      <c r="T55" s="228">
        <v>0</v>
      </c>
      <c r="U55" s="228">
        <v>0</v>
      </c>
      <c r="V55" s="228">
        <f t="shared" si="9"/>
        <v>4</v>
      </c>
      <c r="W55" s="261">
        <f t="shared" si="6"/>
        <v>0.4</v>
      </c>
      <c r="X55" s="401"/>
      <c r="Y55" s="401"/>
      <c r="Z55" s="384"/>
      <c r="AA55" s="384"/>
      <c r="AB55" s="412"/>
      <c r="AC55" s="444"/>
      <c r="AD55" s="181"/>
      <c r="AE55" s="181"/>
      <c r="AF55" s="181"/>
    </row>
    <row r="56" spans="1:32" ht="98.25" customHeight="1" x14ac:dyDescent="0.2">
      <c r="A56" s="388"/>
      <c r="B56" s="408"/>
      <c r="C56" s="398"/>
      <c r="D56" s="389"/>
      <c r="E56" s="398"/>
      <c r="F56" s="163" t="s">
        <v>1442</v>
      </c>
      <c r="G56" s="262" t="s">
        <v>1357</v>
      </c>
      <c r="H56" s="205">
        <v>45040</v>
      </c>
      <c r="I56" s="262">
        <v>280</v>
      </c>
      <c r="J56" s="232" t="s">
        <v>1353</v>
      </c>
      <c r="K56" s="262" t="s">
        <v>1681</v>
      </c>
      <c r="L56" s="228">
        <v>1</v>
      </c>
      <c r="M56" s="228">
        <v>1</v>
      </c>
      <c r="N56" s="228">
        <v>1</v>
      </c>
      <c r="O56" s="228">
        <v>1</v>
      </c>
      <c r="P56" s="228">
        <v>1</v>
      </c>
      <c r="Q56" s="228">
        <v>1</v>
      </c>
      <c r="R56" s="228">
        <v>0</v>
      </c>
      <c r="S56" s="228">
        <v>0</v>
      </c>
      <c r="T56" s="228">
        <v>0</v>
      </c>
      <c r="U56" s="228">
        <v>0</v>
      </c>
      <c r="V56" s="228">
        <f t="shared" si="9"/>
        <v>6</v>
      </c>
      <c r="W56" s="261">
        <f t="shared" si="6"/>
        <v>0.6</v>
      </c>
      <c r="X56" s="401"/>
      <c r="Y56" s="401"/>
      <c r="Z56" s="384"/>
      <c r="AA56" s="384"/>
      <c r="AB56" s="412"/>
      <c r="AC56" s="444"/>
      <c r="AD56" s="181"/>
      <c r="AE56" s="181"/>
      <c r="AF56" s="181"/>
    </row>
    <row r="57" spans="1:32" ht="98.25" customHeight="1" x14ac:dyDescent="0.2">
      <c r="A57" s="388"/>
      <c r="B57" s="408"/>
      <c r="C57" s="398"/>
      <c r="D57" s="389"/>
      <c r="E57" s="398"/>
      <c r="F57" s="163" t="s">
        <v>1428</v>
      </c>
      <c r="G57" s="262" t="s">
        <v>1357</v>
      </c>
      <c r="H57" s="205">
        <v>45055</v>
      </c>
      <c r="I57" s="262">
        <v>33</v>
      </c>
      <c r="J57" s="184" t="s">
        <v>1365</v>
      </c>
      <c r="K57" s="262" t="s">
        <v>1717</v>
      </c>
      <c r="L57" s="228">
        <v>1</v>
      </c>
      <c r="M57" s="228">
        <v>1</v>
      </c>
      <c r="N57" s="228">
        <v>0</v>
      </c>
      <c r="O57" s="228">
        <v>1</v>
      </c>
      <c r="P57" s="228">
        <v>0</v>
      </c>
      <c r="Q57" s="228">
        <v>1</v>
      </c>
      <c r="R57" s="228">
        <v>0</v>
      </c>
      <c r="S57" s="228">
        <v>0</v>
      </c>
      <c r="T57" s="228">
        <v>0</v>
      </c>
      <c r="U57" s="228">
        <v>0</v>
      </c>
      <c r="V57" s="228">
        <f t="shared" si="9"/>
        <v>4</v>
      </c>
      <c r="W57" s="261">
        <f t="shared" si="6"/>
        <v>0.4</v>
      </c>
      <c r="X57" s="401"/>
      <c r="Y57" s="401"/>
      <c r="Z57" s="384"/>
      <c r="AA57" s="384"/>
      <c r="AB57" s="412"/>
      <c r="AC57" s="444"/>
      <c r="AD57" s="181"/>
      <c r="AE57" s="181"/>
      <c r="AF57" s="181"/>
    </row>
    <row r="58" spans="1:32" ht="98.25" customHeight="1" x14ac:dyDescent="0.2">
      <c r="A58" s="388"/>
      <c r="B58" s="408"/>
      <c r="C58" s="398"/>
      <c r="D58" s="389"/>
      <c r="E58" s="398"/>
      <c r="F58" s="163" t="s">
        <v>1492</v>
      </c>
      <c r="G58" s="262" t="s">
        <v>1358</v>
      </c>
      <c r="H58" s="205">
        <v>45056</v>
      </c>
      <c r="I58" s="262">
        <v>18</v>
      </c>
      <c r="J58" s="184" t="s">
        <v>1365</v>
      </c>
      <c r="K58" s="262" t="s">
        <v>1718</v>
      </c>
      <c r="L58" s="228">
        <v>1</v>
      </c>
      <c r="M58" s="228">
        <v>1</v>
      </c>
      <c r="N58" s="228">
        <v>0</v>
      </c>
      <c r="O58" s="228">
        <v>1</v>
      </c>
      <c r="P58" s="228">
        <v>0</v>
      </c>
      <c r="Q58" s="228">
        <v>1</v>
      </c>
      <c r="R58" s="228">
        <v>0</v>
      </c>
      <c r="S58" s="228">
        <v>0</v>
      </c>
      <c r="T58" s="228">
        <v>0</v>
      </c>
      <c r="U58" s="228">
        <v>0</v>
      </c>
      <c r="V58" s="228">
        <f t="shared" si="9"/>
        <v>4</v>
      </c>
      <c r="W58" s="261">
        <f t="shared" si="6"/>
        <v>0.4</v>
      </c>
      <c r="X58" s="401"/>
      <c r="Y58" s="401"/>
      <c r="Z58" s="384"/>
      <c r="AA58" s="384"/>
      <c r="AB58" s="412"/>
      <c r="AC58" s="444"/>
      <c r="AD58" s="181"/>
      <c r="AE58" s="181"/>
      <c r="AF58" s="181"/>
    </row>
    <row r="59" spans="1:32" ht="78" customHeight="1" x14ac:dyDescent="0.2">
      <c r="A59" s="388"/>
      <c r="B59" s="408"/>
      <c r="C59" s="398"/>
      <c r="D59" s="389"/>
      <c r="E59" s="398"/>
      <c r="F59" s="283" t="s">
        <v>1719</v>
      </c>
      <c r="G59" s="262" t="s">
        <v>1357</v>
      </c>
      <c r="H59" s="233">
        <v>45057</v>
      </c>
      <c r="I59" s="234">
        <v>8</v>
      </c>
      <c r="J59" s="184" t="s">
        <v>1365</v>
      </c>
      <c r="K59" s="262" t="s">
        <v>1720</v>
      </c>
      <c r="L59" s="228">
        <v>1</v>
      </c>
      <c r="M59" s="228">
        <v>1</v>
      </c>
      <c r="N59" s="228">
        <v>0</v>
      </c>
      <c r="O59" s="228">
        <v>1</v>
      </c>
      <c r="P59" s="228">
        <v>0</v>
      </c>
      <c r="Q59" s="228">
        <v>1</v>
      </c>
      <c r="R59" s="228">
        <v>0</v>
      </c>
      <c r="S59" s="228">
        <v>0</v>
      </c>
      <c r="T59" s="228">
        <v>0</v>
      </c>
      <c r="U59" s="228">
        <v>0</v>
      </c>
      <c r="V59" s="228">
        <f t="shared" ref="V59:V70" si="10">SUM(L59:U59)</f>
        <v>4</v>
      </c>
      <c r="W59" s="261">
        <f t="shared" si="6"/>
        <v>0.4</v>
      </c>
      <c r="X59" s="401"/>
      <c r="Y59" s="401"/>
      <c r="Z59" s="384"/>
      <c r="AA59" s="384"/>
      <c r="AB59" s="412"/>
      <c r="AC59" s="444"/>
      <c r="AD59" s="181"/>
      <c r="AE59" s="181"/>
      <c r="AF59" s="181"/>
    </row>
    <row r="60" spans="1:32" ht="78" customHeight="1" x14ac:dyDescent="0.2">
      <c r="A60" s="388"/>
      <c r="B60" s="408"/>
      <c r="C60" s="398"/>
      <c r="D60" s="262"/>
      <c r="E60" s="398"/>
      <c r="F60" s="283" t="s">
        <v>1721</v>
      </c>
      <c r="G60" s="262" t="s">
        <v>1357</v>
      </c>
      <c r="H60" s="284">
        <v>45071</v>
      </c>
      <c r="I60" s="234">
        <v>8</v>
      </c>
      <c r="J60" s="184" t="s">
        <v>1365</v>
      </c>
      <c r="K60" s="262" t="s">
        <v>1722</v>
      </c>
      <c r="L60" s="228">
        <v>1</v>
      </c>
      <c r="M60" s="228">
        <v>1</v>
      </c>
      <c r="N60" s="228">
        <v>0</v>
      </c>
      <c r="O60" s="228">
        <v>1</v>
      </c>
      <c r="P60" s="228">
        <v>0</v>
      </c>
      <c r="Q60" s="228">
        <v>1</v>
      </c>
      <c r="R60" s="228">
        <v>0</v>
      </c>
      <c r="S60" s="228">
        <v>0</v>
      </c>
      <c r="T60" s="228">
        <v>0</v>
      </c>
      <c r="U60" s="228">
        <v>0</v>
      </c>
      <c r="V60" s="228">
        <f t="shared" si="10"/>
        <v>4</v>
      </c>
      <c r="W60" s="261">
        <f t="shared" si="6"/>
        <v>0.4</v>
      </c>
      <c r="X60" s="401"/>
      <c r="Y60" s="401"/>
      <c r="Z60" s="384"/>
      <c r="AA60" s="384"/>
      <c r="AB60" s="412"/>
      <c r="AC60" s="444"/>
      <c r="AD60" s="181"/>
      <c r="AE60" s="181"/>
      <c r="AF60" s="181"/>
    </row>
    <row r="61" spans="1:32" ht="78" customHeight="1" x14ac:dyDescent="0.2">
      <c r="A61" s="388"/>
      <c r="B61" s="408"/>
      <c r="C61" s="398"/>
      <c r="D61" s="262"/>
      <c r="E61" s="398"/>
      <c r="F61" s="283" t="s">
        <v>1490</v>
      </c>
      <c r="G61" s="262" t="s">
        <v>1357</v>
      </c>
      <c r="H61" s="284">
        <v>45092</v>
      </c>
      <c r="I61" s="234">
        <v>32</v>
      </c>
      <c r="J61" s="184" t="s">
        <v>1494</v>
      </c>
      <c r="K61" s="461" t="s">
        <v>1723</v>
      </c>
      <c r="L61" s="228">
        <v>1</v>
      </c>
      <c r="M61" s="228">
        <v>1</v>
      </c>
      <c r="N61" s="228">
        <v>0</v>
      </c>
      <c r="O61" s="228">
        <v>1</v>
      </c>
      <c r="P61" s="228">
        <v>0</v>
      </c>
      <c r="Q61" s="228">
        <v>1</v>
      </c>
      <c r="R61" s="228">
        <v>0</v>
      </c>
      <c r="S61" s="228">
        <v>0</v>
      </c>
      <c r="T61" s="228">
        <v>0</v>
      </c>
      <c r="U61" s="228">
        <v>0</v>
      </c>
      <c r="V61" s="228">
        <f t="shared" si="10"/>
        <v>4</v>
      </c>
      <c r="W61" s="261">
        <f t="shared" si="6"/>
        <v>0.4</v>
      </c>
      <c r="X61" s="401"/>
      <c r="Y61" s="401"/>
      <c r="Z61" s="384"/>
      <c r="AA61" s="384"/>
      <c r="AB61" s="412"/>
      <c r="AC61" s="444"/>
      <c r="AD61" s="181"/>
      <c r="AE61" s="181"/>
      <c r="AF61" s="181"/>
    </row>
    <row r="62" spans="1:32" ht="78" customHeight="1" x14ac:dyDescent="0.2">
      <c r="A62" s="388"/>
      <c r="B62" s="408"/>
      <c r="C62" s="398"/>
      <c r="D62" s="262"/>
      <c r="E62" s="398"/>
      <c r="F62" s="163" t="s">
        <v>1493</v>
      </c>
      <c r="G62" s="262" t="s">
        <v>1358</v>
      </c>
      <c r="H62" s="284">
        <v>45092</v>
      </c>
      <c r="I62" s="234">
        <v>35</v>
      </c>
      <c r="J62" s="184" t="s">
        <v>1365</v>
      </c>
      <c r="K62" s="461" t="s">
        <v>1724</v>
      </c>
      <c r="L62" s="228">
        <v>1</v>
      </c>
      <c r="M62" s="228">
        <v>1</v>
      </c>
      <c r="N62" s="228">
        <v>0</v>
      </c>
      <c r="O62" s="228">
        <v>1</v>
      </c>
      <c r="P62" s="228">
        <v>0</v>
      </c>
      <c r="Q62" s="228">
        <v>1</v>
      </c>
      <c r="R62" s="228">
        <v>0</v>
      </c>
      <c r="S62" s="228">
        <v>0</v>
      </c>
      <c r="T62" s="228">
        <v>0</v>
      </c>
      <c r="U62" s="228">
        <v>0</v>
      </c>
      <c r="V62" s="228">
        <f t="shared" si="10"/>
        <v>4</v>
      </c>
      <c r="W62" s="261">
        <f t="shared" si="6"/>
        <v>0.4</v>
      </c>
      <c r="X62" s="401"/>
      <c r="Y62" s="401"/>
      <c r="Z62" s="384"/>
      <c r="AA62" s="384"/>
      <c r="AB62" s="412"/>
      <c r="AC62" s="444"/>
      <c r="AD62" s="181"/>
      <c r="AE62" s="181"/>
      <c r="AF62" s="181"/>
    </row>
    <row r="63" spans="1:32" ht="78" customHeight="1" x14ac:dyDescent="0.2">
      <c r="A63" s="388"/>
      <c r="B63" s="409"/>
      <c r="C63" s="399"/>
      <c r="D63" s="262"/>
      <c r="E63" s="399"/>
      <c r="F63" s="283" t="s">
        <v>1721</v>
      </c>
      <c r="G63" s="262" t="s">
        <v>1357</v>
      </c>
      <c r="H63" s="284">
        <v>45120</v>
      </c>
      <c r="I63" s="234">
        <v>9</v>
      </c>
      <c r="J63" s="184" t="s">
        <v>1365</v>
      </c>
      <c r="K63" s="461" t="s">
        <v>1743</v>
      </c>
      <c r="L63" s="228">
        <v>1</v>
      </c>
      <c r="M63" s="228">
        <v>1</v>
      </c>
      <c r="N63" s="228">
        <v>0</v>
      </c>
      <c r="O63" s="228">
        <v>1</v>
      </c>
      <c r="P63" s="228">
        <v>0</v>
      </c>
      <c r="Q63" s="228">
        <v>1</v>
      </c>
      <c r="R63" s="228">
        <v>0</v>
      </c>
      <c r="S63" s="228">
        <v>0</v>
      </c>
      <c r="T63" s="228">
        <v>0</v>
      </c>
      <c r="U63" s="228">
        <v>0</v>
      </c>
      <c r="V63" s="228">
        <f t="shared" si="10"/>
        <v>4</v>
      </c>
      <c r="W63" s="261">
        <f t="shared" si="6"/>
        <v>0.4</v>
      </c>
      <c r="X63" s="402"/>
      <c r="Y63" s="402"/>
      <c r="Z63" s="385"/>
      <c r="AA63" s="415"/>
      <c r="AB63" s="412"/>
      <c r="AC63" s="444"/>
      <c r="AD63" s="181"/>
      <c r="AE63" s="181"/>
      <c r="AF63" s="181"/>
    </row>
    <row r="64" spans="1:32" s="162" customFormat="1" ht="87" customHeight="1" x14ac:dyDescent="0.2">
      <c r="A64" s="388"/>
      <c r="B64" s="388" t="s">
        <v>683</v>
      </c>
      <c r="C64" s="389" t="s">
        <v>684</v>
      </c>
      <c r="D64" s="389" t="s">
        <v>1318</v>
      </c>
      <c r="E64" s="411" t="s">
        <v>548</v>
      </c>
      <c r="F64" s="285" t="s">
        <v>1467</v>
      </c>
      <c r="G64" s="278" t="s">
        <v>1458</v>
      </c>
      <c r="H64" s="241">
        <v>44985</v>
      </c>
      <c r="I64" s="278">
        <v>40</v>
      </c>
      <c r="J64" s="232" t="s">
        <v>1416</v>
      </c>
      <c r="K64" s="278" t="s">
        <v>1725</v>
      </c>
      <c r="L64" s="228">
        <v>1</v>
      </c>
      <c r="M64" s="228">
        <v>1</v>
      </c>
      <c r="N64" s="228">
        <v>0</v>
      </c>
      <c r="O64" s="228">
        <v>1</v>
      </c>
      <c r="P64" s="228">
        <v>0</v>
      </c>
      <c r="Q64" s="228">
        <v>1</v>
      </c>
      <c r="R64" s="228">
        <v>0</v>
      </c>
      <c r="S64" s="228">
        <v>1</v>
      </c>
      <c r="T64" s="228">
        <v>0</v>
      </c>
      <c r="U64" s="228">
        <v>0</v>
      </c>
      <c r="V64" s="229">
        <f t="shared" si="10"/>
        <v>5</v>
      </c>
      <c r="W64" s="220">
        <f t="shared" si="6"/>
        <v>0.5</v>
      </c>
      <c r="X64" s="396">
        <v>3</v>
      </c>
      <c r="Y64" s="396">
        <v>3</v>
      </c>
      <c r="Z64" s="381">
        <f>Y64/X64</f>
        <v>1</v>
      </c>
      <c r="AA64" s="403">
        <f>AVERAGE(Z64:Z66)</f>
        <v>1</v>
      </c>
      <c r="AB64" s="412"/>
      <c r="AC64" s="444"/>
      <c r="AD64" s="178"/>
      <c r="AE64" s="178"/>
      <c r="AF64" s="178"/>
    </row>
    <row r="65" spans="1:32" s="162" customFormat="1" ht="87" customHeight="1" x14ac:dyDescent="0.2">
      <c r="A65" s="388"/>
      <c r="B65" s="388"/>
      <c r="C65" s="389"/>
      <c r="D65" s="389"/>
      <c r="E65" s="411"/>
      <c r="F65" s="171" t="s">
        <v>1495</v>
      </c>
      <c r="G65" s="278" t="s">
        <v>1741</v>
      </c>
      <c r="H65" s="207">
        <v>45121</v>
      </c>
      <c r="I65" s="278">
        <v>3</v>
      </c>
      <c r="J65" s="206" t="s">
        <v>1447</v>
      </c>
      <c r="K65" s="461" t="s">
        <v>1742</v>
      </c>
      <c r="L65" s="228">
        <v>1</v>
      </c>
      <c r="M65" s="228">
        <v>1</v>
      </c>
      <c r="N65" s="228">
        <v>1</v>
      </c>
      <c r="O65" s="228">
        <v>1</v>
      </c>
      <c r="P65" s="228">
        <v>1</v>
      </c>
      <c r="Q65" s="228">
        <v>1</v>
      </c>
      <c r="R65" s="228">
        <v>0</v>
      </c>
      <c r="S65" s="228">
        <v>1</v>
      </c>
      <c r="T65" s="228">
        <v>0</v>
      </c>
      <c r="U65" s="228">
        <v>0</v>
      </c>
      <c r="V65" s="229">
        <f t="shared" si="10"/>
        <v>7</v>
      </c>
      <c r="W65" s="220">
        <f t="shared" si="6"/>
        <v>0.7</v>
      </c>
      <c r="X65" s="396"/>
      <c r="Y65" s="396"/>
      <c r="Z65" s="381"/>
      <c r="AA65" s="387"/>
      <c r="AB65" s="412"/>
      <c r="AC65" s="444"/>
      <c r="AD65" s="178"/>
      <c r="AE65" s="178"/>
      <c r="AF65" s="178"/>
    </row>
    <row r="66" spans="1:32" ht="201.75" customHeight="1" x14ac:dyDescent="0.2">
      <c r="A66" s="388"/>
      <c r="B66" s="410"/>
      <c r="C66" s="410"/>
      <c r="D66" s="389"/>
      <c r="E66" s="278" t="s">
        <v>550</v>
      </c>
      <c r="F66" s="171" t="s">
        <v>1459</v>
      </c>
      <c r="G66" s="278" t="s">
        <v>1458</v>
      </c>
      <c r="H66" s="207">
        <v>44972</v>
      </c>
      <c r="I66" s="278">
        <v>40</v>
      </c>
      <c r="J66" s="232" t="s">
        <v>1416</v>
      </c>
      <c r="K66" s="188" t="s">
        <v>1726</v>
      </c>
      <c r="L66" s="228">
        <v>1</v>
      </c>
      <c r="M66" s="228">
        <v>1</v>
      </c>
      <c r="N66" s="228">
        <v>0</v>
      </c>
      <c r="O66" s="228">
        <v>1</v>
      </c>
      <c r="P66" s="228">
        <v>0</v>
      </c>
      <c r="Q66" s="228">
        <v>1</v>
      </c>
      <c r="R66" s="228">
        <v>0</v>
      </c>
      <c r="S66" s="228">
        <v>1</v>
      </c>
      <c r="T66" s="228">
        <v>0</v>
      </c>
      <c r="U66" s="228">
        <v>0</v>
      </c>
      <c r="V66" s="228">
        <f t="shared" si="10"/>
        <v>5</v>
      </c>
      <c r="W66" s="261">
        <f t="shared" si="6"/>
        <v>0.5</v>
      </c>
      <c r="X66" s="396"/>
      <c r="Y66" s="396"/>
      <c r="Z66" s="381"/>
      <c r="AA66" s="404"/>
      <c r="AB66" s="412"/>
      <c r="AC66" s="444"/>
      <c r="AD66" s="181"/>
      <c r="AE66" s="181"/>
      <c r="AF66" s="181"/>
    </row>
    <row r="67" spans="1:32" ht="142.5" customHeight="1" x14ac:dyDescent="0.2">
      <c r="A67" s="388"/>
      <c r="B67" s="388" t="s">
        <v>687</v>
      </c>
      <c r="C67" s="262" t="s">
        <v>1256</v>
      </c>
      <c r="D67" s="262" t="s">
        <v>1326</v>
      </c>
      <c r="E67" s="262" t="s">
        <v>693</v>
      </c>
      <c r="F67" s="170" t="s">
        <v>1727</v>
      </c>
      <c r="G67" s="262" t="s">
        <v>1347</v>
      </c>
      <c r="H67" s="205" t="s">
        <v>1375</v>
      </c>
      <c r="I67" s="262">
        <v>16</v>
      </c>
      <c r="J67" s="184" t="s">
        <v>1377</v>
      </c>
      <c r="K67" s="461"/>
      <c r="L67" s="228">
        <v>1</v>
      </c>
      <c r="M67" s="228">
        <v>1</v>
      </c>
      <c r="N67" s="228">
        <v>0</v>
      </c>
      <c r="O67" s="228">
        <v>1</v>
      </c>
      <c r="P67" s="228">
        <v>1</v>
      </c>
      <c r="Q67" s="228">
        <v>1</v>
      </c>
      <c r="R67" s="228">
        <v>0</v>
      </c>
      <c r="S67" s="228">
        <v>0</v>
      </c>
      <c r="T67" s="228">
        <v>0</v>
      </c>
      <c r="U67" s="228">
        <v>0</v>
      </c>
      <c r="V67" s="228">
        <f t="shared" si="10"/>
        <v>5</v>
      </c>
      <c r="W67" s="261">
        <f t="shared" si="6"/>
        <v>0.5</v>
      </c>
      <c r="X67" s="265">
        <v>1</v>
      </c>
      <c r="Y67" s="265">
        <v>1</v>
      </c>
      <c r="Z67" s="261">
        <f>Y67/X67</f>
        <v>1</v>
      </c>
      <c r="AA67" s="405">
        <f>AVERAGE(Z67:Z68)</f>
        <v>1</v>
      </c>
      <c r="AB67" s="412"/>
      <c r="AC67" s="444"/>
      <c r="AD67" s="181"/>
      <c r="AE67" s="181"/>
      <c r="AF67" s="181"/>
    </row>
    <row r="68" spans="1:32" ht="132" customHeight="1" x14ac:dyDescent="0.2">
      <c r="A68" s="388"/>
      <c r="B68" s="388"/>
      <c r="C68" s="262" t="s">
        <v>696</v>
      </c>
      <c r="D68" s="262" t="s">
        <v>1326</v>
      </c>
      <c r="E68" s="262" t="s">
        <v>699</v>
      </c>
      <c r="F68" s="279" t="s">
        <v>1433</v>
      </c>
      <c r="G68" s="234" t="s">
        <v>1347</v>
      </c>
      <c r="H68" s="233">
        <v>45059</v>
      </c>
      <c r="I68" s="234">
        <v>80</v>
      </c>
      <c r="J68" s="232" t="s">
        <v>1434</v>
      </c>
      <c r="K68" s="262" t="s">
        <v>1686</v>
      </c>
      <c r="L68" s="228">
        <v>1</v>
      </c>
      <c r="M68" s="228">
        <v>0</v>
      </c>
      <c r="N68" s="228">
        <v>1</v>
      </c>
      <c r="O68" s="228">
        <v>1</v>
      </c>
      <c r="P68" s="228">
        <v>1</v>
      </c>
      <c r="Q68" s="228">
        <v>1</v>
      </c>
      <c r="R68" s="228">
        <v>0</v>
      </c>
      <c r="S68" s="228">
        <v>0</v>
      </c>
      <c r="T68" s="228">
        <v>0</v>
      </c>
      <c r="U68" s="228">
        <v>0</v>
      </c>
      <c r="V68" s="228">
        <f t="shared" si="10"/>
        <v>5</v>
      </c>
      <c r="W68" s="261">
        <f t="shared" si="6"/>
        <v>0.5</v>
      </c>
      <c r="X68" s="265">
        <v>1</v>
      </c>
      <c r="Y68" s="265">
        <v>1</v>
      </c>
      <c r="Z68" s="261">
        <f>Y68/X68</f>
        <v>1</v>
      </c>
      <c r="AA68" s="406"/>
      <c r="AB68" s="412"/>
      <c r="AC68" s="444"/>
      <c r="AD68" s="181"/>
      <c r="AE68" s="181"/>
      <c r="AF68" s="181"/>
    </row>
    <row r="69" spans="1:32" ht="132" customHeight="1" x14ac:dyDescent="0.2">
      <c r="A69" s="388"/>
      <c r="B69" s="407" t="s">
        <v>701</v>
      </c>
      <c r="C69" s="397" t="s">
        <v>905</v>
      </c>
      <c r="D69" s="262"/>
      <c r="E69" s="397" t="s">
        <v>702</v>
      </c>
      <c r="F69" s="279" t="s">
        <v>1728</v>
      </c>
      <c r="G69" s="232" t="s">
        <v>1729</v>
      </c>
      <c r="H69" s="205">
        <v>45009</v>
      </c>
      <c r="I69" s="234">
        <v>43</v>
      </c>
      <c r="J69" s="232" t="s">
        <v>1365</v>
      </c>
      <c r="K69" s="262" t="s">
        <v>1693</v>
      </c>
      <c r="L69" s="228">
        <v>1</v>
      </c>
      <c r="M69" s="228">
        <v>1</v>
      </c>
      <c r="N69" s="228">
        <v>1</v>
      </c>
      <c r="O69" s="228">
        <v>1</v>
      </c>
      <c r="P69" s="228">
        <v>1</v>
      </c>
      <c r="Q69" s="228">
        <v>1</v>
      </c>
      <c r="R69" s="228">
        <v>0</v>
      </c>
      <c r="S69" s="228">
        <v>0</v>
      </c>
      <c r="T69" s="228">
        <v>0</v>
      </c>
      <c r="U69" s="228">
        <v>0</v>
      </c>
      <c r="V69" s="228">
        <f t="shared" ref="V69" si="11">SUM(L69:U69)</f>
        <v>6</v>
      </c>
      <c r="W69" s="261">
        <f t="shared" si="6"/>
        <v>0.6</v>
      </c>
      <c r="X69" s="400">
        <v>5</v>
      </c>
      <c r="Y69" s="400">
        <v>5</v>
      </c>
      <c r="Z69" s="383">
        <f>Y69/X69</f>
        <v>1</v>
      </c>
      <c r="AA69" s="383">
        <f>AVERAGE(Z69:Z74)</f>
        <v>1</v>
      </c>
      <c r="AB69" s="412"/>
      <c r="AC69" s="444"/>
      <c r="AD69" s="181"/>
      <c r="AE69" s="181"/>
      <c r="AF69" s="181"/>
    </row>
    <row r="70" spans="1:32" ht="132" customHeight="1" x14ac:dyDescent="0.2">
      <c r="A70" s="388"/>
      <c r="B70" s="408"/>
      <c r="C70" s="398"/>
      <c r="D70" s="262"/>
      <c r="E70" s="398"/>
      <c r="F70" s="163" t="s">
        <v>1429</v>
      </c>
      <c r="G70" s="262" t="s">
        <v>1360</v>
      </c>
      <c r="H70" s="205">
        <v>45009</v>
      </c>
      <c r="I70" s="262">
        <v>22</v>
      </c>
      <c r="J70" s="184" t="s">
        <v>1356</v>
      </c>
      <c r="K70" s="262" t="s">
        <v>1691</v>
      </c>
      <c r="L70" s="228">
        <v>1</v>
      </c>
      <c r="M70" s="228">
        <v>0</v>
      </c>
      <c r="N70" s="228">
        <v>1</v>
      </c>
      <c r="O70" s="228">
        <v>1</v>
      </c>
      <c r="P70" s="228">
        <v>1</v>
      </c>
      <c r="Q70" s="228">
        <v>1</v>
      </c>
      <c r="R70" s="228">
        <v>0</v>
      </c>
      <c r="S70" s="228">
        <v>0</v>
      </c>
      <c r="T70" s="228">
        <v>0</v>
      </c>
      <c r="U70" s="228">
        <v>0</v>
      </c>
      <c r="V70" s="228">
        <f t="shared" si="10"/>
        <v>5</v>
      </c>
      <c r="W70" s="261">
        <f t="shared" si="6"/>
        <v>0.5</v>
      </c>
      <c r="X70" s="401"/>
      <c r="Y70" s="401"/>
      <c r="Z70" s="384"/>
      <c r="AA70" s="384"/>
      <c r="AB70" s="412"/>
      <c r="AC70" s="444"/>
      <c r="AD70" s="181"/>
      <c r="AE70" s="181"/>
      <c r="AF70" s="181"/>
    </row>
    <row r="71" spans="1:32" ht="132" customHeight="1" x14ac:dyDescent="0.2">
      <c r="A71" s="388"/>
      <c r="B71" s="408"/>
      <c r="C71" s="398"/>
      <c r="D71" s="262"/>
      <c r="E71" s="398"/>
      <c r="F71" s="163" t="s">
        <v>1431</v>
      </c>
      <c r="G71" s="262" t="s">
        <v>1432</v>
      </c>
      <c r="H71" s="205">
        <v>45038</v>
      </c>
      <c r="I71" s="262">
        <v>14</v>
      </c>
      <c r="J71" s="184" t="s">
        <v>1356</v>
      </c>
      <c r="K71" s="262" t="s">
        <v>1692</v>
      </c>
      <c r="L71" s="228">
        <v>1</v>
      </c>
      <c r="M71" s="228">
        <v>0</v>
      </c>
      <c r="N71" s="228">
        <v>1</v>
      </c>
      <c r="O71" s="228">
        <v>1</v>
      </c>
      <c r="P71" s="228">
        <v>1</v>
      </c>
      <c r="Q71" s="228">
        <v>1</v>
      </c>
      <c r="R71" s="228">
        <v>0</v>
      </c>
      <c r="S71" s="228">
        <v>0</v>
      </c>
      <c r="T71" s="228">
        <v>0</v>
      </c>
      <c r="U71" s="228">
        <v>0</v>
      </c>
      <c r="V71" s="228">
        <f t="shared" ref="V71:V72" si="12">SUM(L71:U71)</f>
        <v>5</v>
      </c>
      <c r="W71" s="261">
        <f t="shared" si="6"/>
        <v>0.5</v>
      </c>
      <c r="X71" s="401"/>
      <c r="Y71" s="401"/>
      <c r="Z71" s="384"/>
      <c r="AA71" s="384"/>
      <c r="AB71" s="412"/>
      <c r="AC71" s="444"/>
      <c r="AD71" s="181"/>
      <c r="AE71" s="181"/>
      <c r="AF71" s="181"/>
    </row>
    <row r="72" spans="1:32" ht="162" customHeight="1" x14ac:dyDescent="0.2">
      <c r="A72" s="388"/>
      <c r="B72" s="408"/>
      <c r="C72" s="398"/>
      <c r="D72" s="389" t="s">
        <v>1327</v>
      </c>
      <c r="E72" s="398"/>
      <c r="F72" s="163" t="s">
        <v>1430</v>
      </c>
      <c r="G72" s="262" t="s">
        <v>1376</v>
      </c>
      <c r="H72" s="205">
        <v>45040</v>
      </c>
      <c r="I72" s="262">
        <v>280</v>
      </c>
      <c r="J72" s="232" t="s">
        <v>1353</v>
      </c>
      <c r="K72" s="262" t="s">
        <v>1681</v>
      </c>
      <c r="L72" s="228">
        <v>1</v>
      </c>
      <c r="M72" s="228">
        <v>1</v>
      </c>
      <c r="N72" s="228">
        <v>1</v>
      </c>
      <c r="O72" s="228">
        <v>1</v>
      </c>
      <c r="P72" s="228">
        <v>1</v>
      </c>
      <c r="Q72" s="228">
        <v>1</v>
      </c>
      <c r="R72" s="228">
        <v>0</v>
      </c>
      <c r="S72" s="228">
        <v>0</v>
      </c>
      <c r="T72" s="228">
        <v>0</v>
      </c>
      <c r="U72" s="228">
        <v>0</v>
      </c>
      <c r="V72" s="228">
        <f t="shared" si="12"/>
        <v>6</v>
      </c>
      <c r="W72" s="261">
        <f t="shared" si="6"/>
        <v>0.6</v>
      </c>
      <c r="X72" s="401"/>
      <c r="Y72" s="401"/>
      <c r="Z72" s="384"/>
      <c r="AA72" s="384"/>
      <c r="AB72" s="412"/>
      <c r="AC72" s="444"/>
      <c r="AD72" s="181"/>
      <c r="AE72" s="181"/>
      <c r="AF72" s="181"/>
    </row>
    <row r="73" spans="1:32" ht="162" customHeight="1" x14ac:dyDescent="0.2">
      <c r="A73" s="388"/>
      <c r="B73" s="408"/>
      <c r="C73" s="398"/>
      <c r="D73" s="389"/>
      <c r="E73" s="398"/>
      <c r="F73" s="163" t="s">
        <v>1378</v>
      </c>
      <c r="G73" s="262" t="s">
        <v>1379</v>
      </c>
      <c r="H73" s="205">
        <v>45058</v>
      </c>
      <c r="I73" s="262">
        <v>21</v>
      </c>
      <c r="J73" s="184" t="s">
        <v>1365</v>
      </c>
      <c r="K73" s="262" t="s">
        <v>1730</v>
      </c>
      <c r="L73" s="228">
        <v>1</v>
      </c>
      <c r="M73" s="228">
        <v>0</v>
      </c>
      <c r="N73" s="228">
        <v>1</v>
      </c>
      <c r="O73" s="228">
        <v>1</v>
      </c>
      <c r="P73" s="228">
        <v>1</v>
      </c>
      <c r="Q73" s="228">
        <v>1</v>
      </c>
      <c r="R73" s="228">
        <v>0</v>
      </c>
      <c r="S73" s="228">
        <v>1</v>
      </c>
      <c r="T73" s="228">
        <v>0</v>
      </c>
      <c r="U73" s="228">
        <v>0</v>
      </c>
      <c r="V73" s="228">
        <f t="shared" ref="V73:V88" si="13">SUM(L73:U73)</f>
        <v>6</v>
      </c>
      <c r="W73" s="261">
        <f t="shared" si="6"/>
        <v>0.6</v>
      </c>
      <c r="X73" s="401"/>
      <c r="Y73" s="401"/>
      <c r="Z73" s="384"/>
      <c r="AA73" s="384"/>
      <c r="AB73" s="412"/>
      <c r="AC73" s="444"/>
      <c r="AD73" s="181"/>
      <c r="AE73" s="181"/>
      <c r="AF73" s="181"/>
    </row>
    <row r="74" spans="1:32" ht="131.25" customHeight="1" x14ac:dyDescent="0.2">
      <c r="A74" s="388"/>
      <c r="B74" s="409"/>
      <c r="C74" s="399"/>
      <c r="D74" s="389"/>
      <c r="E74" s="399"/>
      <c r="F74" s="279" t="s">
        <v>1433</v>
      </c>
      <c r="G74" s="234" t="s">
        <v>1347</v>
      </c>
      <c r="H74" s="233">
        <v>45059</v>
      </c>
      <c r="I74" s="234">
        <v>80</v>
      </c>
      <c r="J74" s="231" t="s">
        <v>1434</v>
      </c>
      <c r="K74" s="262" t="s">
        <v>1686</v>
      </c>
      <c r="L74" s="228">
        <v>1</v>
      </c>
      <c r="M74" s="228">
        <v>0</v>
      </c>
      <c r="N74" s="228">
        <v>1</v>
      </c>
      <c r="O74" s="228">
        <v>1</v>
      </c>
      <c r="P74" s="228">
        <v>1</v>
      </c>
      <c r="Q74" s="228">
        <v>1</v>
      </c>
      <c r="R74" s="228">
        <v>0</v>
      </c>
      <c r="S74" s="228">
        <v>0</v>
      </c>
      <c r="T74" s="228">
        <v>0</v>
      </c>
      <c r="U74" s="228">
        <v>0</v>
      </c>
      <c r="V74" s="228">
        <f t="shared" si="13"/>
        <v>5</v>
      </c>
      <c r="W74" s="261">
        <f t="shared" si="6"/>
        <v>0.5</v>
      </c>
      <c r="X74" s="402"/>
      <c r="Y74" s="402"/>
      <c r="Z74" s="385"/>
      <c r="AA74" s="385"/>
      <c r="AB74" s="412"/>
      <c r="AC74" s="444"/>
      <c r="AD74" s="181"/>
      <c r="AE74" s="181"/>
      <c r="AF74" s="181"/>
    </row>
    <row r="75" spans="1:32" ht="210" customHeight="1" x14ac:dyDescent="0.2">
      <c r="A75" s="388"/>
      <c r="B75" s="259" t="s">
        <v>705</v>
      </c>
      <c r="C75" s="262" t="s">
        <v>706</v>
      </c>
      <c r="D75" s="262"/>
      <c r="E75" s="262" t="s">
        <v>1257</v>
      </c>
      <c r="F75" s="163" t="s">
        <v>1731</v>
      </c>
      <c r="G75" s="208" t="s">
        <v>1347</v>
      </c>
      <c r="H75" s="209" t="s">
        <v>1369</v>
      </c>
      <c r="I75" s="208">
        <v>20</v>
      </c>
      <c r="J75" s="210" t="s">
        <v>1460</v>
      </c>
      <c r="K75" s="262" t="s">
        <v>1732</v>
      </c>
      <c r="L75" s="228">
        <v>1</v>
      </c>
      <c r="M75" s="228">
        <v>0</v>
      </c>
      <c r="N75" s="228">
        <v>1</v>
      </c>
      <c r="O75" s="228">
        <v>1</v>
      </c>
      <c r="P75" s="228">
        <v>0</v>
      </c>
      <c r="Q75" s="228">
        <v>1</v>
      </c>
      <c r="R75" s="228">
        <v>0</v>
      </c>
      <c r="S75" s="228">
        <v>1</v>
      </c>
      <c r="T75" s="228">
        <v>0</v>
      </c>
      <c r="U75" s="228">
        <v>0</v>
      </c>
      <c r="V75" s="228">
        <f t="shared" si="13"/>
        <v>5</v>
      </c>
      <c r="W75" s="261">
        <f t="shared" si="6"/>
        <v>0.5</v>
      </c>
      <c r="X75" s="265">
        <v>1</v>
      </c>
      <c r="Y75" s="265">
        <v>1</v>
      </c>
      <c r="Z75" s="261">
        <f>Y75/X75</f>
        <v>1</v>
      </c>
      <c r="AA75" s="225">
        <f>AVERAGE(Z75:Z75)</f>
        <v>1</v>
      </c>
      <c r="AB75" s="412"/>
      <c r="AC75" s="444"/>
      <c r="AD75" s="181"/>
      <c r="AE75" s="181"/>
      <c r="AF75" s="181"/>
    </row>
    <row r="76" spans="1:32" ht="153" customHeight="1" x14ac:dyDescent="0.2">
      <c r="A76" s="388"/>
      <c r="B76" s="388" t="s">
        <v>1258</v>
      </c>
      <c r="C76" s="397" t="s">
        <v>710</v>
      </c>
      <c r="D76" s="262"/>
      <c r="E76" s="397" t="s">
        <v>712</v>
      </c>
      <c r="F76" s="163" t="s">
        <v>1435</v>
      </c>
      <c r="G76" s="262" t="s">
        <v>1380</v>
      </c>
      <c r="H76" s="211">
        <v>45013</v>
      </c>
      <c r="I76" s="262">
        <v>23</v>
      </c>
      <c r="J76" s="184" t="s">
        <v>1365</v>
      </c>
      <c r="K76" s="262" t="s">
        <v>1733</v>
      </c>
      <c r="L76" s="188">
        <v>1</v>
      </c>
      <c r="M76" s="188">
        <v>0</v>
      </c>
      <c r="N76" s="188">
        <v>1</v>
      </c>
      <c r="O76" s="188">
        <v>1</v>
      </c>
      <c r="P76" s="188">
        <v>1</v>
      </c>
      <c r="Q76" s="188">
        <v>0</v>
      </c>
      <c r="R76" s="188">
        <v>0</v>
      </c>
      <c r="S76" s="188">
        <v>0</v>
      </c>
      <c r="T76" s="188">
        <v>0</v>
      </c>
      <c r="U76" s="188">
        <v>0</v>
      </c>
      <c r="V76" s="228">
        <f t="shared" si="13"/>
        <v>4</v>
      </c>
      <c r="W76" s="261">
        <f t="shared" si="6"/>
        <v>0.4</v>
      </c>
      <c r="X76" s="400">
        <v>6</v>
      </c>
      <c r="Y76" s="400">
        <v>6</v>
      </c>
      <c r="Z76" s="383">
        <f>Y76/X76</f>
        <v>1</v>
      </c>
      <c r="AA76" s="386">
        <f>AVERAGE(Z76:Z83)</f>
        <v>1</v>
      </c>
      <c r="AB76" s="412"/>
      <c r="AC76" s="444"/>
      <c r="AD76" s="181"/>
      <c r="AE76" s="181"/>
      <c r="AF76" s="181"/>
    </row>
    <row r="77" spans="1:32" ht="153" customHeight="1" x14ac:dyDescent="0.2">
      <c r="A77" s="388"/>
      <c r="B77" s="388"/>
      <c r="C77" s="398"/>
      <c r="D77" s="262"/>
      <c r="E77" s="398"/>
      <c r="F77" s="163" t="s">
        <v>1477</v>
      </c>
      <c r="G77" s="262" t="s">
        <v>1441</v>
      </c>
      <c r="H77" s="211">
        <v>45038</v>
      </c>
      <c r="I77" s="262"/>
      <c r="J77" s="184" t="s">
        <v>1462</v>
      </c>
      <c r="K77" s="262" t="s">
        <v>1680</v>
      </c>
      <c r="L77" s="175">
        <v>1</v>
      </c>
      <c r="M77" s="175">
        <v>0</v>
      </c>
      <c r="N77" s="175">
        <v>1</v>
      </c>
      <c r="O77" s="175">
        <v>0</v>
      </c>
      <c r="P77" s="175">
        <v>1</v>
      </c>
      <c r="Q77" s="175">
        <v>1</v>
      </c>
      <c r="R77" s="175">
        <v>0</v>
      </c>
      <c r="S77" s="175">
        <v>0</v>
      </c>
      <c r="T77" s="175">
        <v>0</v>
      </c>
      <c r="U77" s="175">
        <v>0</v>
      </c>
      <c r="V77" s="228">
        <f t="shared" si="13"/>
        <v>4</v>
      </c>
      <c r="W77" s="261">
        <f t="shared" si="6"/>
        <v>0.4</v>
      </c>
      <c r="X77" s="401"/>
      <c r="Y77" s="401"/>
      <c r="Z77" s="384"/>
      <c r="AA77" s="387"/>
      <c r="AB77" s="412"/>
      <c r="AC77" s="444"/>
      <c r="AD77" s="181"/>
      <c r="AE77" s="181"/>
      <c r="AF77" s="181"/>
    </row>
    <row r="78" spans="1:32" ht="153" customHeight="1" x14ac:dyDescent="0.2">
      <c r="A78" s="388"/>
      <c r="B78" s="388"/>
      <c r="C78" s="398"/>
      <c r="D78" s="262"/>
      <c r="E78" s="398"/>
      <c r="F78" s="163" t="s">
        <v>1461</v>
      </c>
      <c r="G78" s="262" t="s">
        <v>1478</v>
      </c>
      <c r="H78" s="205">
        <v>45040</v>
      </c>
      <c r="I78" s="262">
        <v>30</v>
      </c>
      <c r="J78" s="232" t="s">
        <v>1353</v>
      </c>
      <c r="K78" s="262" t="s">
        <v>1734</v>
      </c>
      <c r="L78" s="228">
        <v>1</v>
      </c>
      <c r="M78" s="228">
        <v>1</v>
      </c>
      <c r="N78" s="228">
        <v>1</v>
      </c>
      <c r="O78" s="228">
        <v>1</v>
      </c>
      <c r="P78" s="228">
        <v>1</v>
      </c>
      <c r="Q78" s="228">
        <v>1</v>
      </c>
      <c r="R78" s="228">
        <v>0</v>
      </c>
      <c r="S78" s="228">
        <v>0</v>
      </c>
      <c r="T78" s="228">
        <v>0</v>
      </c>
      <c r="U78" s="228">
        <v>0</v>
      </c>
      <c r="V78" s="228">
        <f t="shared" si="13"/>
        <v>6</v>
      </c>
      <c r="W78" s="261">
        <f t="shared" si="6"/>
        <v>0.6</v>
      </c>
      <c r="X78" s="401"/>
      <c r="Y78" s="401"/>
      <c r="Z78" s="384"/>
      <c r="AA78" s="387"/>
      <c r="AB78" s="412"/>
      <c r="AC78" s="444"/>
      <c r="AD78" s="181"/>
      <c r="AE78" s="181"/>
      <c r="AF78" s="181"/>
    </row>
    <row r="79" spans="1:32" ht="153" customHeight="1" x14ac:dyDescent="0.2">
      <c r="A79" s="388"/>
      <c r="B79" s="388"/>
      <c r="C79" s="398"/>
      <c r="D79" s="262"/>
      <c r="E79" s="398"/>
      <c r="F79" s="163" t="s">
        <v>1463</v>
      </c>
      <c r="G79" s="262" t="s">
        <v>1379</v>
      </c>
      <c r="H79" s="205">
        <v>45058</v>
      </c>
      <c r="I79" s="262">
        <v>21</v>
      </c>
      <c r="J79" s="184" t="s">
        <v>1365</v>
      </c>
      <c r="K79" s="262" t="s">
        <v>1685</v>
      </c>
      <c r="L79" s="228">
        <v>1</v>
      </c>
      <c r="M79" s="228">
        <v>0</v>
      </c>
      <c r="N79" s="228">
        <v>1</v>
      </c>
      <c r="O79" s="228">
        <v>1</v>
      </c>
      <c r="P79" s="228">
        <v>1</v>
      </c>
      <c r="Q79" s="228">
        <v>1</v>
      </c>
      <c r="R79" s="228">
        <v>0</v>
      </c>
      <c r="S79" s="228">
        <v>1</v>
      </c>
      <c r="T79" s="228">
        <v>0</v>
      </c>
      <c r="U79" s="228">
        <v>0</v>
      </c>
      <c r="V79" s="228">
        <f t="shared" si="13"/>
        <v>6</v>
      </c>
      <c r="W79" s="261">
        <f t="shared" si="6"/>
        <v>0.6</v>
      </c>
      <c r="X79" s="401"/>
      <c r="Y79" s="401"/>
      <c r="Z79" s="384"/>
      <c r="AA79" s="387"/>
      <c r="AB79" s="412"/>
      <c r="AC79" s="444"/>
      <c r="AD79" s="181"/>
      <c r="AE79" s="181"/>
      <c r="AF79" s="181"/>
    </row>
    <row r="80" spans="1:32" ht="153" customHeight="1" x14ac:dyDescent="0.2">
      <c r="A80" s="388"/>
      <c r="B80" s="388"/>
      <c r="C80" s="398"/>
      <c r="D80" s="262"/>
      <c r="E80" s="398"/>
      <c r="F80" s="163" t="s">
        <v>1501</v>
      </c>
      <c r="G80" s="262" t="s">
        <v>1496</v>
      </c>
      <c r="H80" s="205">
        <v>45112</v>
      </c>
      <c r="I80" s="262">
        <v>14</v>
      </c>
      <c r="J80" s="184" t="s">
        <v>1500</v>
      </c>
      <c r="K80" s="236" t="s">
        <v>1497</v>
      </c>
      <c r="L80" s="228">
        <v>1</v>
      </c>
      <c r="M80" s="228">
        <v>0</v>
      </c>
      <c r="N80" s="228">
        <v>1</v>
      </c>
      <c r="O80" s="228">
        <v>1</v>
      </c>
      <c r="P80" s="228">
        <v>0</v>
      </c>
      <c r="Q80" s="228">
        <v>1</v>
      </c>
      <c r="R80" s="228">
        <v>0</v>
      </c>
      <c r="S80" s="228">
        <v>1</v>
      </c>
      <c r="T80" s="228">
        <v>0</v>
      </c>
      <c r="U80" s="228">
        <v>0</v>
      </c>
      <c r="V80" s="228">
        <f t="shared" si="13"/>
        <v>5</v>
      </c>
      <c r="W80" s="261">
        <f t="shared" si="6"/>
        <v>0.5</v>
      </c>
      <c r="X80" s="401"/>
      <c r="Y80" s="401"/>
      <c r="Z80" s="384"/>
      <c r="AA80" s="387"/>
      <c r="AB80" s="412"/>
      <c r="AC80" s="444"/>
      <c r="AD80" s="181"/>
      <c r="AE80" s="181"/>
      <c r="AF80" s="181"/>
    </row>
    <row r="81" spans="1:32" s="230" customFormat="1" ht="153" customHeight="1" x14ac:dyDescent="0.25">
      <c r="A81" s="388"/>
      <c r="B81" s="388"/>
      <c r="C81" s="399"/>
      <c r="D81" s="201"/>
      <c r="E81" s="399"/>
      <c r="F81" s="279" t="s">
        <v>1499</v>
      </c>
      <c r="G81" s="234" t="s">
        <v>1498</v>
      </c>
      <c r="H81" s="233">
        <v>45122</v>
      </c>
      <c r="I81" s="234">
        <v>17</v>
      </c>
      <c r="J81" s="234" t="s">
        <v>1447</v>
      </c>
      <c r="K81" s="262" t="s">
        <v>1735</v>
      </c>
      <c r="L81" s="228">
        <v>1</v>
      </c>
      <c r="M81" s="228">
        <v>0</v>
      </c>
      <c r="N81" s="228">
        <v>1</v>
      </c>
      <c r="O81" s="228">
        <v>1</v>
      </c>
      <c r="P81" s="228">
        <v>0</v>
      </c>
      <c r="Q81" s="228">
        <v>1</v>
      </c>
      <c r="R81" s="228">
        <v>0</v>
      </c>
      <c r="S81" s="228">
        <v>1</v>
      </c>
      <c r="T81" s="228">
        <v>0</v>
      </c>
      <c r="U81" s="228">
        <v>0</v>
      </c>
      <c r="V81" s="228">
        <f t="shared" si="13"/>
        <v>5</v>
      </c>
      <c r="W81" s="261">
        <f>(+U79+T79+S79+R79+Q79+P79+O79+N79+M79+L79)/10</f>
        <v>0.6</v>
      </c>
      <c r="X81" s="402"/>
      <c r="Y81" s="402"/>
      <c r="Z81" s="385"/>
      <c r="AA81" s="387"/>
      <c r="AB81" s="412"/>
      <c r="AC81" s="444"/>
      <c r="AD81" s="244"/>
      <c r="AE81" s="244"/>
      <c r="AF81" s="244"/>
    </row>
    <row r="82" spans="1:32" ht="170.25" customHeight="1" x14ac:dyDescent="0.2">
      <c r="A82" s="388"/>
      <c r="B82" s="388"/>
      <c r="C82" s="201" t="s">
        <v>906</v>
      </c>
      <c r="D82" s="262"/>
      <c r="E82" s="262" t="s">
        <v>717</v>
      </c>
      <c r="F82" s="212" t="s">
        <v>1736</v>
      </c>
      <c r="G82" s="213" t="s">
        <v>1470</v>
      </c>
      <c r="H82" s="205">
        <v>45112</v>
      </c>
      <c r="I82" s="262">
        <v>7</v>
      </c>
      <c r="J82" s="234" t="s">
        <v>1447</v>
      </c>
      <c r="K82" s="262" t="s">
        <v>1737</v>
      </c>
      <c r="L82" s="228">
        <v>1</v>
      </c>
      <c r="M82" s="228">
        <v>0</v>
      </c>
      <c r="N82" s="228">
        <v>1</v>
      </c>
      <c r="O82" s="228">
        <v>1</v>
      </c>
      <c r="P82" s="228">
        <v>0</v>
      </c>
      <c r="Q82" s="228">
        <v>1</v>
      </c>
      <c r="R82" s="228">
        <v>0</v>
      </c>
      <c r="S82" s="228">
        <v>1</v>
      </c>
      <c r="T82" s="228">
        <v>0</v>
      </c>
      <c r="U82" s="228">
        <v>0</v>
      </c>
      <c r="V82" s="228">
        <f t="shared" si="13"/>
        <v>5</v>
      </c>
      <c r="W82" s="261">
        <f t="shared" si="6"/>
        <v>0.5</v>
      </c>
      <c r="X82" s="265">
        <v>1</v>
      </c>
      <c r="Y82" s="265">
        <v>1</v>
      </c>
      <c r="Z82" s="261">
        <f>Y82/X82</f>
        <v>1</v>
      </c>
      <c r="AA82" s="387"/>
      <c r="AB82" s="412"/>
      <c r="AC82" s="444"/>
      <c r="AD82" s="181"/>
      <c r="AE82" s="181"/>
      <c r="AF82" s="181"/>
    </row>
    <row r="83" spans="1:32" ht="207.75" customHeight="1" x14ac:dyDescent="0.2">
      <c r="A83" s="388"/>
      <c r="B83" s="388"/>
      <c r="C83" s="262" t="s">
        <v>719</v>
      </c>
      <c r="D83" s="262" t="s">
        <v>1328</v>
      </c>
      <c r="E83" s="262" t="s">
        <v>722</v>
      </c>
      <c r="F83" s="163" t="s">
        <v>1464</v>
      </c>
      <c r="G83" s="262" t="s">
        <v>1357</v>
      </c>
      <c r="H83" s="205">
        <v>45040</v>
      </c>
      <c r="I83" s="262">
        <v>280</v>
      </c>
      <c r="J83" s="232" t="s">
        <v>1353</v>
      </c>
      <c r="K83" s="262" t="s">
        <v>1681</v>
      </c>
      <c r="L83" s="228">
        <v>1</v>
      </c>
      <c r="M83" s="228">
        <v>1</v>
      </c>
      <c r="N83" s="228">
        <v>0</v>
      </c>
      <c r="O83" s="228">
        <v>1</v>
      </c>
      <c r="P83" s="228">
        <v>1</v>
      </c>
      <c r="Q83" s="228">
        <v>1</v>
      </c>
      <c r="R83" s="228">
        <v>0</v>
      </c>
      <c r="S83" s="228">
        <v>0</v>
      </c>
      <c r="T83" s="228">
        <v>0</v>
      </c>
      <c r="U83" s="228">
        <v>0</v>
      </c>
      <c r="V83" s="228">
        <f t="shared" si="13"/>
        <v>5</v>
      </c>
      <c r="W83" s="261">
        <f t="shared" si="6"/>
        <v>0.5</v>
      </c>
      <c r="X83" s="265">
        <v>1</v>
      </c>
      <c r="Y83" s="265">
        <v>1</v>
      </c>
      <c r="Z83" s="261">
        <f>Y83/X83</f>
        <v>1</v>
      </c>
      <c r="AA83" s="387"/>
      <c r="AB83" s="412"/>
      <c r="AC83" s="444"/>
      <c r="AD83" s="181"/>
      <c r="AE83" s="181"/>
      <c r="AF83" s="181"/>
    </row>
    <row r="84" spans="1:32" ht="75" x14ac:dyDescent="0.25">
      <c r="A84" s="388"/>
      <c r="B84" s="388" t="s">
        <v>723</v>
      </c>
      <c r="C84" s="389" t="s">
        <v>724</v>
      </c>
      <c r="D84" s="262" t="s">
        <v>1318</v>
      </c>
      <c r="E84" s="389" t="s">
        <v>727</v>
      </c>
      <c r="F84" s="279" t="s">
        <v>1391</v>
      </c>
      <c r="G84" s="390" t="s">
        <v>1738</v>
      </c>
      <c r="H84" s="238">
        <v>44965</v>
      </c>
      <c r="I84" s="390" t="s">
        <v>1739</v>
      </c>
      <c r="J84" s="393" t="s">
        <v>1740</v>
      </c>
      <c r="K84" s="237" t="s">
        <v>1388</v>
      </c>
      <c r="L84" s="228">
        <v>1</v>
      </c>
      <c r="M84" s="228">
        <v>0</v>
      </c>
      <c r="N84" s="228">
        <v>1</v>
      </c>
      <c r="O84" s="228">
        <v>0</v>
      </c>
      <c r="P84" s="228">
        <v>1</v>
      </c>
      <c r="Q84" s="228">
        <v>1</v>
      </c>
      <c r="R84" s="228">
        <v>0</v>
      </c>
      <c r="S84" s="228">
        <v>0</v>
      </c>
      <c r="T84" s="228">
        <v>0</v>
      </c>
      <c r="U84" s="228">
        <v>0</v>
      </c>
      <c r="V84" s="228">
        <f t="shared" si="13"/>
        <v>4</v>
      </c>
      <c r="W84" s="261">
        <f t="shared" si="6"/>
        <v>0.4</v>
      </c>
      <c r="X84" s="396">
        <v>13</v>
      </c>
      <c r="Y84" s="396">
        <v>13</v>
      </c>
      <c r="Z84" s="381">
        <f>Y84/X84</f>
        <v>1</v>
      </c>
      <c r="AA84" s="382">
        <f>AVERAGE(Z84)</f>
        <v>1</v>
      </c>
      <c r="AB84" s="412"/>
      <c r="AC84" s="444"/>
      <c r="AD84" s="181"/>
      <c r="AE84" s="181"/>
      <c r="AF84" s="181"/>
    </row>
    <row r="85" spans="1:32" ht="165" x14ac:dyDescent="0.25">
      <c r="A85" s="388"/>
      <c r="B85" s="388"/>
      <c r="C85" s="389"/>
      <c r="D85" s="262" t="s">
        <v>1328</v>
      </c>
      <c r="E85" s="389"/>
      <c r="F85" s="279" t="s">
        <v>1392</v>
      </c>
      <c r="G85" s="391"/>
      <c r="H85" s="233" t="s">
        <v>1389</v>
      </c>
      <c r="I85" s="391"/>
      <c r="J85" s="394"/>
      <c r="K85" s="237" t="s">
        <v>1390</v>
      </c>
      <c r="L85" s="228">
        <v>1</v>
      </c>
      <c r="M85" s="228">
        <v>0</v>
      </c>
      <c r="N85" s="228">
        <v>1</v>
      </c>
      <c r="O85" s="228">
        <v>0</v>
      </c>
      <c r="P85" s="228">
        <v>1</v>
      </c>
      <c r="Q85" s="228">
        <v>1</v>
      </c>
      <c r="R85" s="228">
        <v>0</v>
      </c>
      <c r="S85" s="228">
        <v>0</v>
      </c>
      <c r="T85" s="228">
        <v>0</v>
      </c>
      <c r="U85" s="228">
        <v>0</v>
      </c>
      <c r="V85" s="228">
        <f t="shared" si="13"/>
        <v>4</v>
      </c>
      <c r="W85" s="261">
        <f t="shared" si="6"/>
        <v>0.4</v>
      </c>
      <c r="X85" s="396"/>
      <c r="Y85" s="396"/>
      <c r="Z85" s="381"/>
      <c r="AA85" s="382"/>
      <c r="AB85" s="412"/>
      <c r="AC85" s="444"/>
      <c r="AD85" s="181"/>
      <c r="AE85" s="181"/>
      <c r="AF85" s="181"/>
    </row>
    <row r="86" spans="1:32" ht="45" x14ac:dyDescent="0.25">
      <c r="A86" s="388"/>
      <c r="B86" s="388"/>
      <c r="C86" s="389"/>
      <c r="D86" s="262"/>
      <c r="E86" s="389"/>
      <c r="F86" s="279" t="s">
        <v>1401</v>
      </c>
      <c r="G86" s="391"/>
      <c r="H86" s="233">
        <v>44978</v>
      </c>
      <c r="I86" s="391"/>
      <c r="J86" s="394"/>
      <c r="K86" s="237" t="s">
        <v>1402</v>
      </c>
      <c r="L86" s="228">
        <v>1</v>
      </c>
      <c r="M86" s="228">
        <v>0</v>
      </c>
      <c r="N86" s="228">
        <v>1</v>
      </c>
      <c r="O86" s="228">
        <v>0</v>
      </c>
      <c r="P86" s="228">
        <v>1</v>
      </c>
      <c r="Q86" s="228">
        <v>1</v>
      </c>
      <c r="R86" s="228">
        <v>0</v>
      </c>
      <c r="S86" s="228">
        <v>0</v>
      </c>
      <c r="T86" s="228">
        <v>0</v>
      </c>
      <c r="U86" s="228">
        <v>0</v>
      </c>
      <c r="V86" s="228">
        <f t="shared" si="13"/>
        <v>4</v>
      </c>
      <c r="W86" s="261">
        <f t="shared" si="6"/>
        <v>0.4</v>
      </c>
      <c r="X86" s="396"/>
      <c r="Y86" s="396"/>
      <c r="Z86" s="381"/>
      <c r="AA86" s="382"/>
      <c r="AB86" s="412"/>
      <c r="AC86" s="444"/>
      <c r="AD86" s="181"/>
      <c r="AE86" s="181"/>
      <c r="AF86" s="181"/>
    </row>
    <row r="87" spans="1:32" ht="75" x14ac:dyDescent="0.2">
      <c r="A87" s="388"/>
      <c r="B87" s="388"/>
      <c r="C87" s="389"/>
      <c r="D87" s="262"/>
      <c r="E87" s="389"/>
      <c r="F87" s="170" t="s">
        <v>1393</v>
      </c>
      <c r="G87" s="391"/>
      <c r="H87" s="205">
        <v>45000</v>
      </c>
      <c r="I87" s="391"/>
      <c r="J87" s="394"/>
      <c r="K87" s="236" t="s">
        <v>1387</v>
      </c>
      <c r="L87" s="228">
        <v>1</v>
      </c>
      <c r="M87" s="228">
        <v>0</v>
      </c>
      <c r="N87" s="228">
        <v>1</v>
      </c>
      <c r="O87" s="228">
        <v>0</v>
      </c>
      <c r="P87" s="228">
        <v>1</v>
      </c>
      <c r="Q87" s="228">
        <v>1</v>
      </c>
      <c r="R87" s="228">
        <v>0</v>
      </c>
      <c r="S87" s="228">
        <v>0</v>
      </c>
      <c r="T87" s="228">
        <v>0</v>
      </c>
      <c r="U87" s="228">
        <v>0</v>
      </c>
      <c r="V87" s="228">
        <f t="shared" si="13"/>
        <v>4</v>
      </c>
      <c r="W87" s="261">
        <f t="shared" si="6"/>
        <v>0.4</v>
      </c>
      <c r="X87" s="396"/>
      <c r="Y87" s="396"/>
      <c r="Z87" s="381"/>
      <c r="AA87" s="382"/>
      <c r="AB87" s="412"/>
      <c r="AC87" s="444"/>
      <c r="AD87" s="181"/>
      <c r="AE87" s="181"/>
      <c r="AF87" s="181"/>
    </row>
    <row r="88" spans="1:32" ht="75" x14ac:dyDescent="0.2">
      <c r="A88" s="388"/>
      <c r="B88" s="388"/>
      <c r="C88" s="389"/>
      <c r="D88" s="262"/>
      <c r="E88" s="389"/>
      <c r="F88" s="170" t="s">
        <v>1394</v>
      </c>
      <c r="G88" s="391"/>
      <c r="H88" s="205">
        <v>45009</v>
      </c>
      <c r="I88" s="391"/>
      <c r="J88" s="394"/>
      <c r="K88" s="236" t="s">
        <v>1383</v>
      </c>
      <c r="L88" s="228">
        <v>1</v>
      </c>
      <c r="M88" s="228">
        <v>0</v>
      </c>
      <c r="N88" s="228">
        <v>1</v>
      </c>
      <c r="O88" s="228">
        <v>0</v>
      </c>
      <c r="P88" s="228">
        <v>1</v>
      </c>
      <c r="Q88" s="228">
        <v>1</v>
      </c>
      <c r="R88" s="228">
        <v>0</v>
      </c>
      <c r="S88" s="228">
        <v>0</v>
      </c>
      <c r="T88" s="228">
        <v>0</v>
      </c>
      <c r="U88" s="228">
        <v>0</v>
      </c>
      <c r="V88" s="228">
        <f t="shared" si="13"/>
        <v>4</v>
      </c>
      <c r="W88" s="261">
        <f t="shared" si="6"/>
        <v>0.4</v>
      </c>
      <c r="X88" s="396"/>
      <c r="Y88" s="396"/>
      <c r="Z88" s="381"/>
      <c r="AA88" s="382"/>
      <c r="AB88" s="412"/>
      <c r="AC88" s="444"/>
      <c r="AD88" s="181"/>
      <c r="AE88" s="181"/>
      <c r="AF88" s="181"/>
    </row>
    <row r="89" spans="1:32" ht="75" x14ac:dyDescent="0.2">
      <c r="A89" s="388"/>
      <c r="B89" s="388"/>
      <c r="C89" s="389"/>
      <c r="D89" s="262"/>
      <c r="E89" s="389"/>
      <c r="F89" s="170" t="s">
        <v>1395</v>
      </c>
      <c r="G89" s="391"/>
      <c r="H89" s="205">
        <v>45021</v>
      </c>
      <c r="I89" s="391"/>
      <c r="J89" s="394"/>
      <c r="K89" s="236" t="s">
        <v>1384</v>
      </c>
      <c r="L89" s="228">
        <v>1</v>
      </c>
      <c r="M89" s="228">
        <v>0</v>
      </c>
      <c r="N89" s="228">
        <v>1</v>
      </c>
      <c r="O89" s="228">
        <v>0</v>
      </c>
      <c r="P89" s="228">
        <v>1</v>
      </c>
      <c r="Q89" s="228">
        <v>1</v>
      </c>
      <c r="R89" s="228">
        <v>0</v>
      </c>
      <c r="S89" s="228">
        <v>0</v>
      </c>
      <c r="T89" s="228">
        <v>0</v>
      </c>
      <c r="U89" s="228">
        <v>0</v>
      </c>
      <c r="V89" s="228">
        <f t="shared" ref="V89:V95" si="14">SUM(L89:U89)</f>
        <v>4</v>
      </c>
      <c r="W89" s="261">
        <f t="shared" si="6"/>
        <v>0.4</v>
      </c>
      <c r="X89" s="396"/>
      <c r="Y89" s="396"/>
      <c r="Z89" s="381"/>
      <c r="AA89" s="382"/>
      <c r="AB89" s="412"/>
      <c r="AC89" s="444"/>
      <c r="AD89" s="181"/>
      <c r="AE89" s="181"/>
      <c r="AF89" s="181"/>
    </row>
    <row r="90" spans="1:32" ht="165" x14ac:dyDescent="0.2">
      <c r="A90" s="388"/>
      <c r="B90" s="388"/>
      <c r="C90" s="389"/>
      <c r="D90" s="262"/>
      <c r="E90" s="389"/>
      <c r="F90" s="170" t="s">
        <v>1423</v>
      </c>
      <c r="G90" s="391"/>
      <c r="H90" s="205">
        <v>45034</v>
      </c>
      <c r="I90" s="391"/>
      <c r="J90" s="394"/>
      <c r="K90" s="236" t="s">
        <v>1422</v>
      </c>
      <c r="L90" s="228">
        <v>1</v>
      </c>
      <c r="M90" s="228">
        <v>0</v>
      </c>
      <c r="N90" s="228">
        <v>1</v>
      </c>
      <c r="O90" s="228">
        <v>0</v>
      </c>
      <c r="P90" s="228">
        <v>1</v>
      </c>
      <c r="Q90" s="228">
        <v>1</v>
      </c>
      <c r="R90" s="228">
        <v>0</v>
      </c>
      <c r="S90" s="228">
        <v>0</v>
      </c>
      <c r="T90" s="228">
        <v>0</v>
      </c>
      <c r="U90" s="228">
        <v>0</v>
      </c>
      <c r="V90" s="228">
        <f t="shared" si="14"/>
        <v>4</v>
      </c>
      <c r="W90" s="261">
        <f t="shared" ref="W90:W96" si="15">(+U90+T90+S90+R90+Q90+P90+O90+N90+M90+L90)/10</f>
        <v>0.4</v>
      </c>
      <c r="X90" s="396"/>
      <c r="Y90" s="396"/>
      <c r="Z90" s="381"/>
      <c r="AA90" s="382"/>
      <c r="AB90" s="412"/>
      <c r="AC90" s="444"/>
      <c r="AD90" s="181"/>
      <c r="AE90" s="181"/>
      <c r="AF90" s="181"/>
    </row>
    <row r="91" spans="1:32" ht="75" x14ac:dyDescent="0.2">
      <c r="A91" s="388"/>
      <c r="B91" s="388"/>
      <c r="C91" s="389"/>
      <c r="D91" s="262"/>
      <c r="E91" s="389"/>
      <c r="F91" s="170" t="s">
        <v>1396</v>
      </c>
      <c r="G91" s="391"/>
      <c r="H91" s="205">
        <v>45038</v>
      </c>
      <c r="I91" s="391"/>
      <c r="J91" s="394"/>
      <c r="K91" s="236" t="s">
        <v>1385</v>
      </c>
      <c r="L91" s="228">
        <v>1</v>
      </c>
      <c r="M91" s="228">
        <v>0</v>
      </c>
      <c r="N91" s="228">
        <v>1</v>
      </c>
      <c r="O91" s="228">
        <v>0</v>
      </c>
      <c r="P91" s="228">
        <v>1</v>
      </c>
      <c r="Q91" s="228">
        <v>1</v>
      </c>
      <c r="R91" s="228">
        <v>0</v>
      </c>
      <c r="S91" s="228">
        <v>0</v>
      </c>
      <c r="T91" s="228">
        <v>0</v>
      </c>
      <c r="U91" s="228">
        <v>0</v>
      </c>
      <c r="V91" s="228">
        <f t="shared" si="14"/>
        <v>4</v>
      </c>
      <c r="W91" s="261">
        <f t="shared" si="15"/>
        <v>0.4</v>
      </c>
      <c r="X91" s="396"/>
      <c r="Y91" s="396"/>
      <c r="Z91" s="381"/>
      <c r="AA91" s="382"/>
      <c r="AB91" s="412"/>
      <c r="AC91" s="444"/>
      <c r="AD91" s="181"/>
      <c r="AE91" s="181"/>
      <c r="AF91" s="181"/>
    </row>
    <row r="92" spans="1:32" ht="87.75" customHeight="1" x14ac:dyDescent="0.2">
      <c r="A92" s="388"/>
      <c r="B92" s="388"/>
      <c r="C92" s="389"/>
      <c r="D92" s="262"/>
      <c r="E92" s="389"/>
      <c r="F92" s="170" t="s">
        <v>1424</v>
      </c>
      <c r="G92" s="391"/>
      <c r="H92" s="205">
        <v>45040</v>
      </c>
      <c r="I92" s="391"/>
      <c r="J92" s="394"/>
      <c r="K92" s="236" t="s">
        <v>1386</v>
      </c>
      <c r="L92" s="228">
        <v>1</v>
      </c>
      <c r="M92" s="228">
        <v>0</v>
      </c>
      <c r="N92" s="228">
        <v>1</v>
      </c>
      <c r="O92" s="228">
        <v>0</v>
      </c>
      <c r="P92" s="228">
        <v>1</v>
      </c>
      <c r="Q92" s="228">
        <v>1</v>
      </c>
      <c r="R92" s="228">
        <v>0</v>
      </c>
      <c r="S92" s="228">
        <v>0</v>
      </c>
      <c r="T92" s="228">
        <v>0</v>
      </c>
      <c r="U92" s="228">
        <v>0</v>
      </c>
      <c r="V92" s="228">
        <f t="shared" si="14"/>
        <v>4</v>
      </c>
      <c r="W92" s="261">
        <f t="shared" si="15"/>
        <v>0.4</v>
      </c>
      <c r="X92" s="396"/>
      <c r="Y92" s="396"/>
      <c r="Z92" s="381"/>
      <c r="AA92" s="382"/>
      <c r="AB92" s="412"/>
      <c r="AC92" s="444"/>
      <c r="AD92" s="181"/>
      <c r="AE92" s="181"/>
      <c r="AF92" s="181"/>
    </row>
    <row r="93" spans="1:32" ht="123.75" customHeight="1" x14ac:dyDescent="0.2">
      <c r="A93" s="388"/>
      <c r="B93" s="388"/>
      <c r="C93" s="389"/>
      <c r="D93" s="262"/>
      <c r="E93" s="389"/>
      <c r="F93" s="170" t="s">
        <v>1437</v>
      </c>
      <c r="G93" s="391"/>
      <c r="H93" s="205">
        <v>45058</v>
      </c>
      <c r="I93" s="391"/>
      <c r="J93" s="394"/>
      <c r="K93" s="236" t="s">
        <v>1438</v>
      </c>
      <c r="L93" s="228">
        <v>1</v>
      </c>
      <c r="M93" s="228">
        <v>0</v>
      </c>
      <c r="N93" s="228">
        <v>1</v>
      </c>
      <c r="O93" s="228">
        <v>0</v>
      </c>
      <c r="P93" s="228">
        <v>1</v>
      </c>
      <c r="Q93" s="228">
        <v>1</v>
      </c>
      <c r="R93" s="228">
        <v>0</v>
      </c>
      <c r="S93" s="228">
        <v>0</v>
      </c>
      <c r="T93" s="228">
        <v>0</v>
      </c>
      <c r="U93" s="228">
        <v>0</v>
      </c>
      <c r="V93" s="228">
        <f t="shared" si="14"/>
        <v>4</v>
      </c>
      <c r="W93" s="261">
        <f t="shared" si="15"/>
        <v>0.4</v>
      </c>
      <c r="X93" s="396"/>
      <c r="Y93" s="396"/>
      <c r="Z93" s="381"/>
      <c r="AA93" s="382"/>
      <c r="AB93" s="412"/>
      <c r="AC93" s="444"/>
      <c r="AD93" s="181"/>
      <c r="AE93" s="181"/>
      <c r="AF93" s="181"/>
    </row>
    <row r="94" spans="1:32" ht="123.75" customHeight="1" x14ac:dyDescent="0.2">
      <c r="A94" s="388"/>
      <c r="B94" s="388"/>
      <c r="C94" s="389"/>
      <c r="D94" s="262"/>
      <c r="E94" s="389"/>
      <c r="F94" s="170" t="s">
        <v>1436</v>
      </c>
      <c r="G94" s="391"/>
      <c r="H94" s="205">
        <v>45059</v>
      </c>
      <c r="I94" s="391"/>
      <c r="J94" s="394"/>
      <c r="K94" s="236" t="s">
        <v>1439</v>
      </c>
      <c r="L94" s="228">
        <v>1</v>
      </c>
      <c r="M94" s="228">
        <v>0</v>
      </c>
      <c r="N94" s="228">
        <v>1</v>
      </c>
      <c r="O94" s="228">
        <v>0</v>
      </c>
      <c r="P94" s="228">
        <v>1</v>
      </c>
      <c r="Q94" s="228">
        <v>1</v>
      </c>
      <c r="R94" s="228">
        <v>0</v>
      </c>
      <c r="S94" s="228">
        <v>0</v>
      </c>
      <c r="T94" s="228">
        <v>0</v>
      </c>
      <c r="U94" s="228">
        <v>0</v>
      </c>
      <c r="V94" s="228">
        <f t="shared" si="14"/>
        <v>4</v>
      </c>
      <c r="W94" s="261">
        <f t="shared" si="15"/>
        <v>0.4</v>
      </c>
      <c r="X94" s="396"/>
      <c r="Y94" s="396"/>
      <c r="Z94" s="381"/>
      <c r="AA94" s="382"/>
      <c r="AB94" s="412"/>
      <c r="AC94" s="444"/>
      <c r="AD94" s="181"/>
      <c r="AE94" s="181"/>
      <c r="AF94" s="181"/>
    </row>
    <row r="95" spans="1:32" ht="123.75" customHeight="1" x14ac:dyDescent="0.2">
      <c r="A95" s="388"/>
      <c r="B95" s="388"/>
      <c r="C95" s="389"/>
      <c r="D95" s="262"/>
      <c r="E95" s="389"/>
      <c r="F95" s="170" t="s">
        <v>1475</v>
      </c>
      <c r="G95" s="391"/>
      <c r="H95" s="205">
        <v>45073</v>
      </c>
      <c r="I95" s="391"/>
      <c r="J95" s="394"/>
      <c r="K95" s="236" t="s">
        <v>1474</v>
      </c>
      <c r="L95" s="228">
        <v>1</v>
      </c>
      <c r="M95" s="228">
        <v>0</v>
      </c>
      <c r="N95" s="228">
        <v>1</v>
      </c>
      <c r="O95" s="228">
        <v>0</v>
      </c>
      <c r="P95" s="228">
        <v>1</v>
      </c>
      <c r="Q95" s="228">
        <v>1</v>
      </c>
      <c r="R95" s="228">
        <v>0</v>
      </c>
      <c r="S95" s="228">
        <v>0</v>
      </c>
      <c r="T95" s="228">
        <v>0</v>
      </c>
      <c r="U95" s="228">
        <v>0</v>
      </c>
      <c r="V95" s="228">
        <f t="shared" si="14"/>
        <v>4</v>
      </c>
      <c r="W95" s="261">
        <f t="shared" si="15"/>
        <v>0.4</v>
      </c>
      <c r="X95" s="396"/>
      <c r="Y95" s="396"/>
      <c r="Z95" s="381"/>
      <c r="AA95" s="382"/>
      <c r="AB95" s="412"/>
      <c r="AC95" s="444"/>
      <c r="AD95" s="181"/>
      <c r="AE95" s="181"/>
      <c r="AF95" s="181"/>
    </row>
    <row r="96" spans="1:32" ht="117.75" customHeight="1" x14ac:dyDescent="0.25">
      <c r="A96" s="388"/>
      <c r="B96" s="388"/>
      <c r="C96" s="389"/>
      <c r="D96" s="262"/>
      <c r="E96" s="389"/>
      <c r="F96" s="170" t="s">
        <v>1503</v>
      </c>
      <c r="G96" s="392"/>
      <c r="H96" s="233">
        <v>45122</v>
      </c>
      <c r="I96" s="392"/>
      <c r="J96" s="395"/>
      <c r="K96" s="245" t="s">
        <v>1502</v>
      </c>
      <c r="L96" s="228">
        <v>1</v>
      </c>
      <c r="M96" s="228">
        <v>0</v>
      </c>
      <c r="N96" s="228">
        <v>1</v>
      </c>
      <c r="O96" s="228">
        <v>0</v>
      </c>
      <c r="P96" s="228">
        <v>1</v>
      </c>
      <c r="Q96" s="228">
        <v>1</v>
      </c>
      <c r="R96" s="228">
        <v>0</v>
      </c>
      <c r="S96" s="228">
        <v>0</v>
      </c>
      <c r="T96" s="228">
        <v>0</v>
      </c>
      <c r="U96" s="228">
        <v>0</v>
      </c>
      <c r="V96" s="228">
        <f t="shared" ref="V96" si="16">SUM(L96:U96)</f>
        <v>4</v>
      </c>
      <c r="W96" s="261">
        <f t="shared" si="15"/>
        <v>0.4</v>
      </c>
      <c r="X96" s="396"/>
      <c r="Y96" s="396"/>
      <c r="Z96" s="381"/>
      <c r="AA96" s="382"/>
      <c r="AB96" s="412"/>
      <c r="AC96" s="444"/>
      <c r="AD96" s="181"/>
      <c r="AE96" s="181"/>
      <c r="AF96" s="181"/>
    </row>
    <row r="97" spans="1:32" ht="181.5" customHeight="1" x14ac:dyDescent="0.2">
      <c r="A97" s="388"/>
      <c r="B97" s="259" t="s">
        <v>728</v>
      </c>
      <c r="C97" s="262" t="s">
        <v>729</v>
      </c>
      <c r="D97" s="262" t="s">
        <v>1318</v>
      </c>
      <c r="E97" s="262" t="s">
        <v>732</v>
      </c>
      <c r="F97" s="163" t="s">
        <v>1465</v>
      </c>
      <c r="G97" s="262" t="s">
        <v>1504</v>
      </c>
      <c r="H97" s="205">
        <v>45030</v>
      </c>
      <c r="I97" s="262">
        <v>18</v>
      </c>
      <c r="J97" s="184" t="s">
        <v>1505</v>
      </c>
      <c r="K97" s="461"/>
      <c r="L97" s="228">
        <v>1</v>
      </c>
      <c r="M97" s="228">
        <v>0</v>
      </c>
      <c r="N97" s="228">
        <v>1</v>
      </c>
      <c r="O97" s="228">
        <v>0</v>
      </c>
      <c r="P97" s="228">
        <v>1</v>
      </c>
      <c r="Q97" s="228">
        <v>1</v>
      </c>
      <c r="R97" s="228">
        <v>0</v>
      </c>
      <c r="S97" s="228">
        <v>0</v>
      </c>
      <c r="T97" s="228">
        <v>0</v>
      </c>
      <c r="U97" s="228">
        <v>0</v>
      </c>
      <c r="V97" s="228">
        <f>SUM(L97:U97)</f>
        <v>4</v>
      </c>
      <c r="W97" s="261">
        <f>(+U97+T97+S97+R97+Q97+P97+O97+N97+M97+L97)/10</f>
        <v>0.4</v>
      </c>
      <c r="X97" s="265">
        <v>1</v>
      </c>
      <c r="Y97" s="265">
        <v>1</v>
      </c>
      <c r="Z97" s="261">
        <f>Y97/X97</f>
        <v>1</v>
      </c>
      <c r="AA97" s="225">
        <f>AVERAGE(Z97:Z98)</f>
        <v>1</v>
      </c>
      <c r="AB97" s="412"/>
      <c r="AC97" s="444"/>
      <c r="AD97" s="181"/>
      <c r="AE97" s="181"/>
      <c r="AF97" s="181"/>
    </row>
    <row r="98" spans="1:32" ht="172.5" customHeight="1" x14ac:dyDescent="0.2">
      <c r="A98" s="204"/>
      <c r="B98" s="204"/>
      <c r="C98" s="203"/>
      <c r="D98" s="203"/>
      <c r="E98" s="203"/>
      <c r="F98" s="181"/>
      <c r="G98" s="193"/>
      <c r="H98" s="191"/>
      <c r="I98" s="133"/>
      <c r="J98" s="193"/>
      <c r="K98" s="214" t="s">
        <v>1252</v>
      </c>
      <c r="L98" s="227">
        <f t="shared" ref="L98:U98" si="17">SUM(L3:L97)</f>
        <v>94</v>
      </c>
      <c r="M98" s="227">
        <f t="shared" si="17"/>
        <v>36</v>
      </c>
      <c r="N98" s="227">
        <f t="shared" si="17"/>
        <v>67</v>
      </c>
      <c r="O98" s="227">
        <f t="shared" si="17"/>
        <v>63</v>
      </c>
      <c r="P98" s="227">
        <f t="shared" si="17"/>
        <v>54</v>
      </c>
      <c r="Q98" s="227">
        <f t="shared" si="17"/>
        <v>93</v>
      </c>
      <c r="R98" s="227">
        <f t="shared" si="17"/>
        <v>0</v>
      </c>
      <c r="S98" s="227">
        <f t="shared" si="17"/>
        <v>19</v>
      </c>
      <c r="T98" s="227">
        <f t="shared" si="17"/>
        <v>4</v>
      </c>
      <c r="U98" s="227">
        <f t="shared" si="17"/>
        <v>3</v>
      </c>
      <c r="V98" s="228"/>
      <c r="W98" s="261"/>
      <c r="X98" s="216"/>
      <c r="Y98" s="216"/>
      <c r="AB98" s="217"/>
      <c r="AD98" s="181"/>
      <c r="AE98" s="181"/>
      <c r="AF98" s="181"/>
    </row>
    <row r="99" spans="1:32" ht="51.75" customHeight="1" x14ac:dyDescent="0.2">
      <c r="A99" s="194"/>
      <c r="B99" s="134"/>
      <c r="C99" s="134"/>
      <c r="D99" s="134"/>
      <c r="F99" s="181"/>
      <c r="G99" s="193"/>
      <c r="H99" s="191"/>
      <c r="I99" s="193"/>
      <c r="J99" s="193"/>
      <c r="K99" s="193"/>
      <c r="L99" s="195"/>
      <c r="M99" s="195"/>
      <c r="N99" s="195"/>
      <c r="O99" s="195"/>
      <c r="P99" s="195"/>
      <c r="Q99" s="195"/>
      <c r="R99" s="195"/>
      <c r="S99" s="195"/>
      <c r="T99" s="195"/>
      <c r="U99" s="195"/>
      <c r="V99" s="195"/>
      <c r="W99" s="196"/>
      <c r="X99" s="181"/>
      <c r="Y99" s="181"/>
      <c r="Z99" s="181"/>
      <c r="AA99" s="181"/>
      <c r="AB99" s="181"/>
      <c r="AC99" s="181"/>
      <c r="AD99" s="181"/>
      <c r="AE99" s="181"/>
      <c r="AF99" s="181"/>
    </row>
    <row r="100" spans="1:32" ht="15.75" customHeight="1" x14ac:dyDescent="0.2"/>
    <row r="101" spans="1:32" s="135" customFormat="1" ht="15.75" customHeight="1" x14ac:dyDescent="0.2">
      <c r="E101" s="134"/>
      <c r="F101" s="132"/>
      <c r="G101" s="137"/>
      <c r="H101" s="136"/>
      <c r="I101" s="137"/>
      <c r="J101" s="137"/>
      <c r="K101" s="137"/>
      <c r="L101" s="132"/>
      <c r="M101" s="132"/>
      <c r="N101" s="132"/>
      <c r="O101" s="132"/>
      <c r="P101" s="132"/>
      <c r="Q101" s="132"/>
      <c r="R101" s="132"/>
      <c r="S101" s="132"/>
      <c r="T101" s="132"/>
      <c r="U101" s="132"/>
      <c r="V101" s="132"/>
      <c r="W101" s="137"/>
      <c r="X101" s="132"/>
      <c r="Y101" s="132"/>
      <c r="Z101" s="132"/>
      <c r="AA101" s="132"/>
      <c r="AB101" s="132"/>
      <c r="AC101" s="132"/>
      <c r="AD101" s="132"/>
      <c r="AE101" s="132"/>
      <c r="AF101" s="132"/>
    </row>
    <row r="102" spans="1:32" s="135" customFormat="1" ht="15.75" customHeight="1" x14ac:dyDescent="0.2">
      <c r="E102" s="134"/>
      <c r="F102" s="132"/>
      <c r="G102" s="137"/>
      <c r="H102" s="136"/>
      <c r="I102" s="137"/>
      <c r="J102" s="137"/>
      <c r="K102" s="137"/>
      <c r="L102" s="132"/>
      <c r="M102" s="132"/>
      <c r="N102" s="132"/>
      <c r="O102" s="132"/>
      <c r="P102" s="132"/>
      <c r="Q102" s="132"/>
      <c r="R102" s="132"/>
      <c r="S102" s="132"/>
      <c r="T102" s="132"/>
      <c r="U102" s="132"/>
      <c r="V102" s="132"/>
      <c r="W102" s="137"/>
      <c r="X102" s="132"/>
      <c r="Y102" s="132"/>
      <c r="Z102" s="132"/>
      <c r="AA102" s="132"/>
      <c r="AB102" s="132"/>
      <c r="AC102" s="132"/>
      <c r="AD102" s="132"/>
      <c r="AE102" s="132"/>
      <c r="AF102" s="132"/>
    </row>
    <row r="103" spans="1:32" s="135" customFormat="1" ht="15.75" customHeight="1" x14ac:dyDescent="0.2">
      <c r="E103" s="134"/>
      <c r="F103" s="132"/>
      <c r="G103" s="137"/>
      <c r="H103" s="136"/>
      <c r="I103" s="137"/>
      <c r="J103" s="137"/>
      <c r="K103" s="137"/>
      <c r="L103" s="132"/>
      <c r="M103" s="132"/>
      <c r="N103" s="132"/>
      <c r="O103" s="132"/>
      <c r="P103" s="132"/>
      <c r="Q103" s="132"/>
      <c r="R103" s="132"/>
      <c r="S103" s="132"/>
      <c r="T103" s="132"/>
      <c r="U103" s="132"/>
      <c r="V103" s="132"/>
      <c r="W103" s="137"/>
      <c r="X103" s="132"/>
      <c r="Y103" s="132"/>
      <c r="Z103" s="132"/>
      <c r="AA103" s="132"/>
      <c r="AB103" s="132"/>
      <c r="AC103" s="132"/>
      <c r="AD103" s="132"/>
      <c r="AE103" s="132"/>
      <c r="AF103" s="132"/>
    </row>
    <row r="104" spans="1:32" s="135" customFormat="1" ht="15.75" customHeight="1" x14ac:dyDescent="0.2">
      <c r="E104" s="134"/>
      <c r="F104" s="132"/>
      <c r="G104" s="137"/>
      <c r="H104" s="136"/>
      <c r="I104" s="137"/>
      <c r="J104" s="137"/>
      <c r="K104" s="137"/>
      <c r="L104" s="132"/>
      <c r="M104" s="132"/>
      <c r="N104" s="132"/>
      <c r="O104" s="132"/>
      <c r="P104" s="132"/>
      <c r="Q104" s="132"/>
      <c r="R104" s="132"/>
      <c r="S104" s="132"/>
      <c r="T104" s="132"/>
      <c r="U104" s="132"/>
      <c r="V104" s="132"/>
      <c r="W104" s="137"/>
      <c r="X104" s="132"/>
      <c r="Y104" s="132"/>
      <c r="Z104" s="132"/>
      <c r="AA104" s="132"/>
      <c r="AB104" s="132"/>
      <c r="AC104" s="132"/>
      <c r="AD104" s="132"/>
      <c r="AE104" s="132"/>
      <c r="AF104" s="132"/>
    </row>
    <row r="105" spans="1:32" s="135" customFormat="1" ht="15.75" customHeight="1" x14ac:dyDescent="0.2">
      <c r="E105" s="134"/>
      <c r="F105" s="132"/>
      <c r="G105" s="137"/>
      <c r="H105" s="136"/>
      <c r="I105" s="137"/>
      <c r="J105" s="137"/>
      <c r="K105" s="137"/>
      <c r="L105" s="132"/>
      <c r="M105" s="132"/>
      <c r="N105" s="132"/>
      <c r="O105" s="132"/>
      <c r="P105" s="132"/>
      <c r="Q105" s="132"/>
      <c r="R105" s="132"/>
      <c r="S105" s="132"/>
      <c r="T105" s="132"/>
      <c r="U105" s="132"/>
      <c r="V105" s="132"/>
      <c r="W105" s="137"/>
      <c r="X105" s="132"/>
      <c r="Y105" s="132"/>
      <c r="Z105" s="132"/>
      <c r="AA105" s="132"/>
      <c r="AB105" s="132"/>
      <c r="AC105" s="132"/>
      <c r="AD105" s="132"/>
      <c r="AE105" s="132"/>
      <c r="AF105" s="132"/>
    </row>
    <row r="106" spans="1:32" s="135" customFormat="1" ht="15.75" customHeight="1" x14ac:dyDescent="0.2">
      <c r="E106" s="134"/>
      <c r="F106" s="132"/>
      <c r="G106" s="137"/>
      <c r="H106" s="136"/>
      <c r="I106" s="137"/>
      <c r="J106" s="137"/>
      <c r="K106" s="137"/>
      <c r="L106" s="132"/>
      <c r="M106" s="132"/>
      <c r="N106" s="132"/>
      <c r="O106" s="132"/>
      <c r="P106" s="132"/>
      <c r="Q106" s="132"/>
      <c r="R106" s="132"/>
      <c r="S106" s="132"/>
      <c r="T106" s="132"/>
      <c r="U106" s="132"/>
      <c r="V106" s="132"/>
      <c r="W106" s="137"/>
      <c r="X106" s="132"/>
      <c r="Y106" s="132"/>
      <c r="Z106" s="132"/>
      <c r="AA106" s="132"/>
      <c r="AB106" s="132"/>
      <c r="AC106" s="132"/>
      <c r="AD106" s="132"/>
      <c r="AE106" s="132"/>
      <c r="AF106" s="132"/>
    </row>
    <row r="107" spans="1:32" s="135" customFormat="1" ht="15.75" customHeight="1" x14ac:dyDescent="0.2">
      <c r="E107" s="134"/>
      <c r="F107" s="132"/>
      <c r="G107" s="137"/>
      <c r="H107" s="136"/>
      <c r="I107" s="137"/>
      <c r="J107" s="137"/>
      <c r="K107" s="137"/>
      <c r="L107" s="132"/>
      <c r="M107" s="132"/>
      <c r="N107" s="132"/>
      <c r="O107" s="132"/>
      <c r="P107" s="132"/>
      <c r="Q107" s="132"/>
      <c r="R107" s="132"/>
      <c r="S107" s="132"/>
      <c r="T107" s="132"/>
      <c r="U107" s="132"/>
      <c r="V107" s="132"/>
      <c r="W107" s="137"/>
      <c r="X107" s="132"/>
      <c r="Y107" s="132"/>
      <c r="Z107" s="132"/>
      <c r="AA107" s="132"/>
      <c r="AB107" s="132"/>
      <c r="AC107" s="132"/>
      <c r="AD107" s="132"/>
      <c r="AE107" s="132"/>
      <c r="AF107" s="132"/>
    </row>
    <row r="108" spans="1:32" s="135" customFormat="1" ht="15.75" customHeight="1" x14ac:dyDescent="0.2">
      <c r="E108" s="134"/>
      <c r="F108" s="132"/>
      <c r="G108" s="137"/>
      <c r="H108" s="136"/>
      <c r="I108" s="137"/>
      <c r="J108" s="137"/>
      <c r="K108" s="137"/>
      <c r="L108" s="132"/>
      <c r="M108" s="132"/>
      <c r="N108" s="132"/>
      <c r="O108" s="132"/>
      <c r="P108" s="132"/>
      <c r="Q108" s="132"/>
      <c r="R108" s="132"/>
      <c r="S108" s="132"/>
      <c r="T108" s="132"/>
      <c r="U108" s="132"/>
      <c r="V108" s="132"/>
      <c r="W108" s="137"/>
      <c r="X108" s="132"/>
      <c r="Y108" s="132"/>
      <c r="Z108" s="132"/>
      <c r="AA108" s="132"/>
      <c r="AB108" s="132"/>
      <c r="AC108" s="132"/>
      <c r="AD108" s="132"/>
      <c r="AE108" s="132"/>
      <c r="AF108" s="132"/>
    </row>
    <row r="109" spans="1:32" s="135" customFormat="1" ht="15.75" customHeight="1" x14ac:dyDescent="0.2">
      <c r="E109" s="134"/>
      <c r="F109" s="132"/>
      <c r="G109" s="137"/>
      <c r="H109" s="136"/>
      <c r="I109" s="137"/>
      <c r="J109" s="137"/>
      <c r="K109" s="137"/>
      <c r="L109" s="132"/>
      <c r="M109" s="132"/>
      <c r="N109" s="132"/>
      <c r="O109" s="132"/>
      <c r="P109" s="132"/>
      <c r="Q109" s="132"/>
      <c r="R109" s="132"/>
      <c r="S109" s="132"/>
      <c r="T109" s="132"/>
      <c r="U109" s="132"/>
      <c r="V109" s="132"/>
      <c r="W109" s="137"/>
      <c r="X109" s="132"/>
      <c r="Y109" s="132"/>
      <c r="Z109" s="132"/>
      <c r="AA109" s="132"/>
      <c r="AB109" s="132"/>
      <c r="AC109" s="132"/>
      <c r="AD109" s="132"/>
      <c r="AE109" s="132"/>
      <c r="AF109" s="132"/>
    </row>
    <row r="110" spans="1:32" s="135" customFormat="1" ht="15.75" customHeight="1" x14ac:dyDescent="0.2">
      <c r="E110" s="134"/>
      <c r="F110" s="132"/>
      <c r="G110" s="137"/>
      <c r="H110" s="136"/>
      <c r="I110" s="137"/>
      <c r="J110" s="137"/>
      <c r="K110" s="137"/>
      <c r="L110" s="132"/>
      <c r="M110" s="132"/>
      <c r="N110" s="132"/>
      <c r="O110" s="132"/>
      <c r="P110" s="132"/>
      <c r="Q110" s="132"/>
      <c r="R110" s="132"/>
      <c r="S110" s="132"/>
      <c r="T110" s="132"/>
      <c r="U110" s="132"/>
      <c r="V110" s="132"/>
      <c r="W110" s="137"/>
      <c r="X110" s="132"/>
      <c r="Y110" s="132"/>
      <c r="Z110" s="132"/>
      <c r="AA110" s="132"/>
      <c r="AB110" s="132"/>
      <c r="AC110" s="132"/>
      <c r="AD110" s="132"/>
      <c r="AE110" s="132"/>
      <c r="AF110" s="132"/>
    </row>
    <row r="111" spans="1:32" s="135" customFormat="1" ht="15.75" customHeight="1" x14ac:dyDescent="0.2">
      <c r="E111" s="134"/>
      <c r="F111" s="132"/>
      <c r="G111" s="137"/>
      <c r="H111" s="136"/>
      <c r="I111" s="137"/>
      <c r="J111" s="137"/>
      <c r="K111" s="137"/>
      <c r="L111" s="132"/>
      <c r="M111" s="132"/>
      <c r="N111" s="132"/>
      <c r="O111" s="132"/>
      <c r="P111" s="132"/>
      <c r="Q111" s="132"/>
      <c r="R111" s="132"/>
      <c r="S111" s="132"/>
      <c r="T111" s="132"/>
      <c r="U111" s="132"/>
      <c r="V111" s="132"/>
      <c r="W111" s="137"/>
      <c r="X111" s="132"/>
      <c r="Y111" s="132"/>
      <c r="Z111" s="132"/>
      <c r="AA111" s="132"/>
      <c r="AB111" s="132"/>
      <c r="AC111" s="132"/>
      <c r="AD111" s="132"/>
      <c r="AE111" s="132"/>
      <c r="AF111" s="132"/>
    </row>
    <row r="112" spans="1:32" s="135" customFormat="1" ht="15.75" customHeight="1" x14ac:dyDescent="0.2">
      <c r="E112" s="134"/>
      <c r="F112" s="132"/>
      <c r="G112" s="137"/>
      <c r="H112" s="136"/>
      <c r="I112" s="137"/>
      <c r="J112" s="137"/>
      <c r="K112" s="137"/>
      <c r="L112" s="132"/>
      <c r="M112" s="132"/>
      <c r="N112" s="132"/>
      <c r="O112" s="132"/>
      <c r="P112" s="132"/>
      <c r="Q112" s="132"/>
      <c r="R112" s="132"/>
      <c r="S112" s="132"/>
      <c r="T112" s="132"/>
      <c r="U112" s="132"/>
      <c r="V112" s="132"/>
      <c r="W112" s="137"/>
      <c r="X112" s="132"/>
      <c r="Y112" s="132"/>
      <c r="Z112" s="132"/>
      <c r="AA112" s="132"/>
      <c r="AB112" s="132"/>
      <c r="AC112" s="132"/>
      <c r="AD112" s="132"/>
      <c r="AE112" s="132"/>
      <c r="AF112" s="132"/>
    </row>
    <row r="113" spans="5:32" s="135" customFormat="1" ht="15.75" customHeight="1" x14ac:dyDescent="0.2">
      <c r="E113" s="134"/>
      <c r="F113" s="132"/>
      <c r="G113" s="137"/>
      <c r="H113" s="136"/>
      <c r="I113" s="137"/>
      <c r="J113" s="137"/>
      <c r="K113" s="137"/>
      <c r="L113" s="132"/>
      <c r="M113" s="132"/>
      <c r="N113" s="132"/>
      <c r="O113" s="132"/>
      <c r="P113" s="132"/>
      <c r="Q113" s="132"/>
      <c r="R113" s="132"/>
      <c r="S113" s="132"/>
      <c r="T113" s="132"/>
      <c r="U113" s="132"/>
      <c r="V113" s="132"/>
      <c r="W113" s="137"/>
      <c r="X113" s="132"/>
      <c r="Y113" s="132"/>
      <c r="Z113" s="132"/>
      <c r="AA113" s="132"/>
      <c r="AB113" s="132"/>
      <c r="AC113" s="132"/>
      <c r="AD113" s="132"/>
      <c r="AE113" s="132"/>
      <c r="AF113" s="132"/>
    </row>
    <row r="114" spans="5:32" s="135" customFormat="1" ht="15.75" customHeight="1" x14ac:dyDescent="0.2">
      <c r="E114" s="134"/>
      <c r="F114" s="132"/>
      <c r="G114" s="137"/>
      <c r="H114" s="136"/>
      <c r="I114" s="137"/>
      <c r="J114" s="137"/>
      <c r="K114" s="137"/>
      <c r="L114" s="132"/>
      <c r="M114" s="132"/>
      <c r="N114" s="132"/>
      <c r="O114" s="132"/>
      <c r="P114" s="132"/>
      <c r="Q114" s="132"/>
      <c r="R114" s="132"/>
      <c r="S114" s="132"/>
      <c r="T114" s="132"/>
      <c r="U114" s="132"/>
      <c r="V114" s="132"/>
      <c r="W114" s="137"/>
      <c r="X114" s="132"/>
      <c r="Y114" s="132"/>
      <c r="Z114" s="132"/>
      <c r="AA114" s="132"/>
      <c r="AB114" s="132"/>
      <c r="AC114" s="132"/>
      <c r="AD114" s="132"/>
      <c r="AE114" s="132"/>
      <c r="AF114" s="132"/>
    </row>
    <row r="115" spans="5:32" s="135" customFormat="1" ht="15.75" customHeight="1" x14ac:dyDescent="0.2">
      <c r="E115" s="134"/>
      <c r="F115" s="132"/>
      <c r="G115" s="137"/>
      <c r="H115" s="136"/>
      <c r="I115" s="137"/>
      <c r="J115" s="137"/>
      <c r="K115" s="137"/>
      <c r="L115" s="132"/>
      <c r="M115" s="132"/>
      <c r="N115" s="132"/>
      <c r="O115" s="132"/>
      <c r="P115" s="132"/>
      <c r="Q115" s="132"/>
      <c r="R115" s="132"/>
      <c r="S115" s="132"/>
      <c r="T115" s="132"/>
      <c r="U115" s="132"/>
      <c r="V115" s="132"/>
      <c r="W115" s="137"/>
      <c r="X115" s="132"/>
      <c r="Y115" s="132"/>
      <c r="Z115" s="132"/>
      <c r="AA115" s="132"/>
      <c r="AB115" s="132"/>
      <c r="AC115" s="132"/>
      <c r="AD115" s="132"/>
      <c r="AE115" s="132"/>
      <c r="AF115" s="132"/>
    </row>
    <row r="116" spans="5:32" s="135" customFormat="1" ht="15.75" customHeight="1" x14ac:dyDescent="0.2">
      <c r="E116" s="134"/>
      <c r="F116" s="132"/>
      <c r="G116" s="137"/>
      <c r="H116" s="136"/>
      <c r="I116" s="137"/>
      <c r="J116" s="137"/>
      <c r="K116" s="137"/>
      <c r="L116" s="132"/>
      <c r="M116" s="132"/>
      <c r="N116" s="132"/>
      <c r="O116" s="132"/>
      <c r="P116" s="132"/>
      <c r="Q116" s="132"/>
      <c r="R116" s="132"/>
      <c r="S116" s="132"/>
      <c r="T116" s="132"/>
      <c r="U116" s="132"/>
      <c r="V116" s="132"/>
      <c r="W116" s="137"/>
      <c r="X116" s="132"/>
      <c r="Y116" s="132"/>
      <c r="Z116" s="132"/>
      <c r="AA116" s="132"/>
      <c r="AB116" s="132"/>
      <c r="AC116" s="132"/>
      <c r="AD116" s="132"/>
      <c r="AE116" s="132"/>
      <c r="AF116" s="132"/>
    </row>
    <row r="117" spans="5:32" s="135" customFormat="1" ht="15.75" customHeight="1" x14ac:dyDescent="0.2">
      <c r="E117" s="134"/>
      <c r="F117" s="132"/>
      <c r="G117" s="137"/>
      <c r="H117" s="136"/>
      <c r="I117" s="137"/>
      <c r="J117" s="137"/>
      <c r="K117" s="137"/>
      <c r="L117" s="132"/>
      <c r="M117" s="132"/>
      <c r="N117" s="132"/>
      <c r="O117" s="132"/>
      <c r="P117" s="132"/>
      <c r="Q117" s="132"/>
      <c r="R117" s="132"/>
      <c r="S117" s="132"/>
      <c r="T117" s="132"/>
      <c r="U117" s="132"/>
      <c r="V117" s="132"/>
      <c r="W117" s="137"/>
      <c r="X117" s="132"/>
      <c r="Y117" s="132"/>
      <c r="Z117" s="132"/>
      <c r="AA117" s="132"/>
      <c r="AB117" s="132"/>
      <c r="AC117" s="132"/>
      <c r="AD117" s="132"/>
      <c r="AE117" s="132"/>
      <c r="AF117" s="132"/>
    </row>
    <row r="118" spans="5:32" s="135" customFormat="1" ht="15.75" customHeight="1" x14ac:dyDescent="0.2">
      <c r="E118" s="134"/>
      <c r="F118" s="132"/>
      <c r="G118" s="137"/>
      <c r="H118" s="136"/>
      <c r="I118" s="137"/>
      <c r="J118" s="137"/>
      <c r="K118" s="137"/>
      <c r="L118" s="132"/>
      <c r="M118" s="132"/>
      <c r="N118" s="132"/>
      <c r="O118" s="132"/>
      <c r="P118" s="132"/>
      <c r="Q118" s="132"/>
      <c r="R118" s="132"/>
      <c r="S118" s="132"/>
      <c r="T118" s="132"/>
      <c r="U118" s="132"/>
      <c r="V118" s="132"/>
      <c r="W118" s="137"/>
      <c r="X118" s="132"/>
      <c r="Y118" s="132"/>
      <c r="Z118" s="132"/>
      <c r="AA118" s="132"/>
      <c r="AB118" s="132"/>
      <c r="AC118" s="132"/>
      <c r="AD118" s="132"/>
      <c r="AE118" s="132"/>
      <c r="AF118" s="132"/>
    </row>
    <row r="119" spans="5:32" s="135" customFormat="1" ht="15.75" customHeight="1" x14ac:dyDescent="0.2">
      <c r="E119" s="134"/>
      <c r="F119" s="132"/>
      <c r="G119" s="137"/>
      <c r="H119" s="136"/>
      <c r="I119" s="137"/>
      <c r="J119" s="137"/>
      <c r="K119" s="137"/>
      <c r="L119" s="132"/>
      <c r="M119" s="132"/>
      <c r="N119" s="132"/>
      <c r="O119" s="132"/>
      <c r="P119" s="132"/>
      <c r="Q119" s="132"/>
      <c r="R119" s="132"/>
      <c r="S119" s="132"/>
      <c r="T119" s="132"/>
      <c r="U119" s="132"/>
      <c r="V119" s="132"/>
      <c r="W119" s="137"/>
      <c r="X119" s="132"/>
      <c r="Y119" s="132"/>
      <c r="Z119" s="132"/>
      <c r="AA119" s="132"/>
      <c r="AB119" s="132"/>
      <c r="AC119" s="132"/>
      <c r="AD119" s="132"/>
      <c r="AE119" s="132"/>
      <c r="AF119" s="132"/>
    </row>
    <row r="120" spans="5:32" s="135" customFormat="1" ht="15.75" customHeight="1" x14ac:dyDescent="0.2">
      <c r="E120" s="134"/>
      <c r="F120" s="132"/>
      <c r="G120" s="137"/>
      <c r="H120" s="136"/>
      <c r="I120" s="137"/>
      <c r="J120" s="137"/>
      <c r="K120" s="137"/>
      <c r="L120" s="132"/>
      <c r="M120" s="132"/>
      <c r="N120" s="132"/>
      <c r="O120" s="132"/>
      <c r="P120" s="132"/>
      <c r="Q120" s="132"/>
      <c r="R120" s="132"/>
      <c r="S120" s="132"/>
      <c r="T120" s="132"/>
      <c r="U120" s="132"/>
      <c r="V120" s="132"/>
      <c r="W120" s="137"/>
      <c r="X120" s="132"/>
      <c r="Y120" s="132"/>
      <c r="Z120" s="132"/>
      <c r="AA120" s="132"/>
      <c r="AB120" s="132"/>
      <c r="AC120" s="132"/>
      <c r="AD120" s="132"/>
      <c r="AE120" s="132"/>
      <c r="AF120" s="132"/>
    </row>
    <row r="121" spans="5:32" s="135" customFormat="1" ht="15.75" customHeight="1" x14ac:dyDescent="0.2">
      <c r="E121" s="134"/>
      <c r="F121" s="132"/>
      <c r="G121" s="137"/>
      <c r="H121" s="136"/>
      <c r="I121" s="137"/>
      <c r="J121" s="137"/>
      <c r="K121" s="137"/>
      <c r="L121" s="132"/>
      <c r="M121" s="132"/>
      <c r="N121" s="132"/>
      <c r="O121" s="132"/>
      <c r="P121" s="132"/>
      <c r="Q121" s="132"/>
      <c r="R121" s="132"/>
      <c r="S121" s="132"/>
      <c r="T121" s="132"/>
      <c r="U121" s="132"/>
      <c r="V121" s="132"/>
      <c r="W121" s="137"/>
      <c r="X121" s="132"/>
      <c r="Y121" s="132"/>
      <c r="Z121" s="132"/>
      <c r="AA121" s="132"/>
      <c r="AB121" s="132"/>
      <c r="AC121" s="132"/>
      <c r="AD121" s="132"/>
      <c r="AE121" s="132"/>
      <c r="AF121" s="132"/>
    </row>
    <row r="122" spans="5:32" s="135" customFormat="1" ht="15.75" customHeight="1" x14ac:dyDescent="0.2">
      <c r="E122" s="134"/>
      <c r="F122" s="132"/>
      <c r="G122" s="137"/>
      <c r="H122" s="136"/>
      <c r="I122" s="137"/>
      <c r="J122" s="137"/>
      <c r="K122" s="137"/>
      <c r="L122" s="132"/>
      <c r="M122" s="132"/>
      <c r="N122" s="132"/>
      <c r="O122" s="132"/>
      <c r="P122" s="132"/>
      <c r="Q122" s="132"/>
      <c r="R122" s="132"/>
      <c r="S122" s="132"/>
      <c r="T122" s="132"/>
      <c r="U122" s="132"/>
      <c r="V122" s="132"/>
      <c r="W122" s="137"/>
      <c r="X122" s="132"/>
      <c r="Y122" s="132"/>
      <c r="Z122" s="132"/>
      <c r="AA122" s="132"/>
      <c r="AB122" s="132"/>
      <c r="AC122" s="132"/>
      <c r="AD122" s="132"/>
      <c r="AE122" s="132"/>
      <c r="AF122" s="132"/>
    </row>
    <row r="123" spans="5:32" s="135" customFormat="1" ht="15.75" customHeight="1" x14ac:dyDescent="0.2">
      <c r="E123" s="134"/>
      <c r="F123" s="132"/>
      <c r="G123" s="137"/>
      <c r="H123" s="136"/>
      <c r="I123" s="137"/>
      <c r="J123" s="137"/>
      <c r="K123" s="137"/>
      <c r="L123" s="132"/>
      <c r="M123" s="132"/>
      <c r="N123" s="132"/>
      <c r="O123" s="132"/>
      <c r="P123" s="132"/>
      <c r="Q123" s="132"/>
      <c r="R123" s="132"/>
      <c r="S123" s="132"/>
      <c r="T123" s="132"/>
      <c r="U123" s="132"/>
      <c r="V123" s="132"/>
      <c r="W123" s="137"/>
      <c r="X123" s="132"/>
      <c r="Y123" s="132"/>
      <c r="Z123" s="132"/>
      <c r="AA123" s="132"/>
      <c r="AB123" s="132"/>
      <c r="AC123" s="132"/>
      <c r="AD123" s="132"/>
      <c r="AE123" s="132"/>
      <c r="AF123" s="132"/>
    </row>
    <row r="124" spans="5:32" s="135" customFormat="1" ht="15.75" customHeight="1" x14ac:dyDescent="0.2">
      <c r="E124" s="134"/>
      <c r="F124" s="132"/>
      <c r="G124" s="137"/>
      <c r="H124" s="136"/>
      <c r="I124" s="137"/>
      <c r="J124" s="137"/>
      <c r="K124" s="137"/>
      <c r="L124" s="132"/>
      <c r="M124" s="132"/>
      <c r="N124" s="132"/>
      <c r="O124" s="132"/>
      <c r="P124" s="132"/>
      <c r="Q124" s="132"/>
      <c r="R124" s="132"/>
      <c r="S124" s="132"/>
      <c r="T124" s="132"/>
      <c r="U124" s="132"/>
      <c r="V124" s="132"/>
      <c r="W124" s="137"/>
      <c r="X124" s="132"/>
      <c r="Y124" s="132"/>
      <c r="Z124" s="132"/>
      <c r="AA124" s="132"/>
      <c r="AB124" s="132"/>
      <c r="AC124" s="132"/>
      <c r="AD124" s="132"/>
      <c r="AE124" s="132"/>
      <c r="AF124" s="132"/>
    </row>
    <row r="125" spans="5:32" s="135" customFormat="1" ht="15.75" customHeight="1" x14ac:dyDescent="0.2">
      <c r="E125" s="134"/>
      <c r="F125" s="132"/>
      <c r="G125" s="137"/>
      <c r="H125" s="136"/>
      <c r="I125" s="137"/>
      <c r="J125" s="137"/>
      <c r="K125" s="137"/>
      <c r="L125" s="132"/>
      <c r="M125" s="132"/>
      <c r="N125" s="132"/>
      <c r="O125" s="132"/>
      <c r="P125" s="132"/>
      <c r="Q125" s="132"/>
      <c r="R125" s="132"/>
      <c r="S125" s="132"/>
      <c r="T125" s="132"/>
      <c r="U125" s="132"/>
      <c r="V125" s="132"/>
      <c r="W125" s="137"/>
      <c r="X125" s="132"/>
      <c r="Y125" s="132"/>
      <c r="Z125" s="132"/>
      <c r="AA125" s="132"/>
      <c r="AB125" s="132"/>
      <c r="AC125" s="132"/>
      <c r="AD125" s="132"/>
      <c r="AE125" s="132"/>
      <c r="AF125" s="132"/>
    </row>
    <row r="126" spans="5:32" s="135" customFormat="1" ht="15.75" customHeight="1" x14ac:dyDescent="0.2">
      <c r="E126" s="134"/>
      <c r="F126" s="132"/>
      <c r="G126" s="137"/>
      <c r="H126" s="136"/>
      <c r="I126" s="137"/>
      <c r="J126" s="137"/>
      <c r="K126" s="137"/>
      <c r="L126" s="132"/>
      <c r="M126" s="132"/>
      <c r="N126" s="132"/>
      <c r="O126" s="132"/>
      <c r="P126" s="132"/>
      <c r="Q126" s="132"/>
      <c r="R126" s="132"/>
      <c r="S126" s="132"/>
      <c r="T126" s="132"/>
      <c r="U126" s="132"/>
      <c r="V126" s="132"/>
      <c r="W126" s="137"/>
      <c r="X126" s="132"/>
      <c r="Y126" s="132"/>
      <c r="Z126" s="132"/>
      <c r="AA126" s="132"/>
      <c r="AB126" s="132"/>
      <c r="AC126" s="132"/>
      <c r="AD126" s="132"/>
      <c r="AE126" s="132"/>
      <c r="AF126" s="132"/>
    </row>
    <row r="127" spans="5:32" s="135" customFormat="1" ht="15.75" customHeight="1" x14ac:dyDescent="0.2">
      <c r="E127" s="134"/>
      <c r="F127" s="132"/>
      <c r="G127" s="137"/>
      <c r="H127" s="136"/>
      <c r="I127" s="137"/>
      <c r="J127" s="137"/>
      <c r="K127" s="137"/>
      <c r="L127" s="132"/>
      <c r="M127" s="132"/>
      <c r="N127" s="132"/>
      <c r="O127" s="132"/>
      <c r="P127" s="132"/>
      <c r="Q127" s="132"/>
      <c r="R127" s="132"/>
      <c r="S127" s="132"/>
      <c r="T127" s="132"/>
      <c r="U127" s="132"/>
      <c r="V127" s="132"/>
      <c r="W127" s="137"/>
      <c r="X127" s="132"/>
      <c r="Y127" s="132"/>
      <c r="Z127" s="132"/>
      <c r="AA127" s="132"/>
      <c r="AB127" s="132"/>
      <c r="AC127" s="132"/>
      <c r="AD127" s="132"/>
      <c r="AE127" s="132"/>
      <c r="AF127" s="132"/>
    </row>
    <row r="128" spans="5:32" s="135" customFormat="1" ht="15.75" customHeight="1" x14ac:dyDescent="0.2">
      <c r="E128" s="134"/>
      <c r="F128" s="132"/>
      <c r="G128" s="137"/>
      <c r="H128" s="136"/>
      <c r="I128" s="137"/>
      <c r="J128" s="137"/>
      <c r="K128" s="137"/>
      <c r="L128" s="132"/>
      <c r="M128" s="132"/>
      <c r="N128" s="132"/>
      <c r="O128" s="132"/>
      <c r="P128" s="132"/>
      <c r="Q128" s="132"/>
      <c r="R128" s="132"/>
      <c r="S128" s="132"/>
      <c r="T128" s="132"/>
      <c r="U128" s="132"/>
      <c r="V128" s="132"/>
      <c r="W128" s="137"/>
      <c r="X128" s="132"/>
      <c r="Y128" s="132"/>
      <c r="Z128" s="132"/>
      <c r="AA128" s="132"/>
      <c r="AB128" s="132"/>
      <c r="AC128" s="132"/>
      <c r="AD128" s="132"/>
      <c r="AE128" s="132"/>
      <c r="AF128" s="132"/>
    </row>
    <row r="129" spans="5:32" s="135" customFormat="1" ht="15.75" customHeight="1" x14ac:dyDescent="0.2">
      <c r="E129" s="134"/>
      <c r="F129" s="132"/>
      <c r="G129" s="137"/>
      <c r="H129" s="136"/>
      <c r="I129" s="137"/>
      <c r="J129" s="137"/>
      <c r="K129" s="137"/>
      <c r="L129" s="132"/>
      <c r="M129" s="132"/>
      <c r="N129" s="132"/>
      <c r="O129" s="132"/>
      <c r="P129" s="132"/>
      <c r="Q129" s="132"/>
      <c r="R129" s="132"/>
      <c r="S129" s="132"/>
      <c r="T129" s="132"/>
      <c r="U129" s="132"/>
      <c r="V129" s="132"/>
      <c r="W129" s="137"/>
      <c r="X129" s="132"/>
      <c r="Y129" s="132"/>
      <c r="Z129" s="132"/>
      <c r="AA129" s="132"/>
      <c r="AB129" s="132"/>
      <c r="AC129" s="132"/>
      <c r="AD129" s="132"/>
      <c r="AE129" s="132"/>
      <c r="AF129" s="132"/>
    </row>
    <row r="130" spans="5:32" s="135" customFormat="1" ht="15.75" customHeight="1" x14ac:dyDescent="0.2">
      <c r="E130" s="134"/>
      <c r="F130" s="132"/>
      <c r="G130" s="137"/>
      <c r="H130" s="136"/>
      <c r="I130" s="137"/>
      <c r="J130" s="137"/>
      <c r="K130" s="137"/>
      <c r="L130" s="132"/>
      <c r="M130" s="132"/>
      <c r="N130" s="132"/>
      <c r="O130" s="132"/>
      <c r="P130" s="132"/>
      <c r="Q130" s="132"/>
      <c r="R130" s="132"/>
      <c r="S130" s="132"/>
      <c r="T130" s="132"/>
      <c r="U130" s="132"/>
      <c r="V130" s="132"/>
      <c r="W130" s="137"/>
      <c r="X130" s="132"/>
      <c r="Y130" s="132"/>
      <c r="Z130" s="132"/>
      <c r="AA130" s="132"/>
      <c r="AB130" s="132"/>
      <c r="AC130" s="132"/>
      <c r="AD130" s="132"/>
      <c r="AE130" s="132"/>
      <c r="AF130" s="132"/>
    </row>
    <row r="131" spans="5:32" s="135" customFormat="1" ht="15.75" customHeight="1" x14ac:dyDescent="0.2">
      <c r="E131" s="134"/>
      <c r="F131" s="132"/>
      <c r="G131" s="137"/>
      <c r="H131" s="136"/>
      <c r="I131" s="137"/>
      <c r="J131" s="137"/>
      <c r="K131" s="137"/>
      <c r="L131" s="132"/>
      <c r="M131" s="132"/>
      <c r="N131" s="132"/>
      <c r="O131" s="132"/>
      <c r="P131" s="132"/>
      <c r="Q131" s="132"/>
      <c r="R131" s="132"/>
      <c r="S131" s="132"/>
      <c r="T131" s="132"/>
      <c r="U131" s="132"/>
      <c r="V131" s="132"/>
      <c r="W131" s="137"/>
      <c r="X131" s="132"/>
      <c r="Y131" s="132"/>
      <c r="Z131" s="132"/>
      <c r="AA131" s="132"/>
      <c r="AB131" s="132"/>
      <c r="AC131" s="132"/>
      <c r="AD131" s="132"/>
      <c r="AE131" s="132"/>
      <c r="AF131" s="132"/>
    </row>
    <row r="132" spans="5:32" s="135" customFormat="1" ht="15.75" customHeight="1" x14ac:dyDescent="0.2">
      <c r="E132" s="134"/>
      <c r="F132" s="132"/>
      <c r="G132" s="137"/>
      <c r="H132" s="136"/>
      <c r="I132" s="137"/>
      <c r="J132" s="137"/>
      <c r="K132" s="137"/>
      <c r="L132" s="132"/>
      <c r="M132" s="132"/>
      <c r="N132" s="132"/>
      <c r="O132" s="132"/>
      <c r="P132" s="132"/>
      <c r="Q132" s="132"/>
      <c r="R132" s="132"/>
      <c r="S132" s="132"/>
      <c r="T132" s="132"/>
      <c r="U132" s="132"/>
      <c r="V132" s="132"/>
      <c r="W132" s="137"/>
      <c r="X132" s="132"/>
      <c r="Y132" s="132"/>
      <c r="Z132" s="132"/>
      <c r="AA132" s="132"/>
      <c r="AB132" s="132"/>
      <c r="AC132" s="132"/>
      <c r="AD132" s="132"/>
      <c r="AE132" s="132"/>
      <c r="AF132" s="132"/>
    </row>
    <row r="133" spans="5:32" s="135" customFormat="1" ht="15.75" customHeight="1" x14ac:dyDescent="0.2">
      <c r="E133" s="134"/>
      <c r="F133" s="132"/>
      <c r="G133" s="137"/>
      <c r="H133" s="136"/>
      <c r="I133" s="137"/>
      <c r="J133" s="137"/>
      <c r="K133" s="137"/>
      <c r="L133" s="132"/>
      <c r="M133" s="132"/>
      <c r="N133" s="132"/>
      <c r="O133" s="132"/>
      <c r="P133" s="132"/>
      <c r="Q133" s="132"/>
      <c r="R133" s="132"/>
      <c r="S133" s="132"/>
      <c r="T133" s="132"/>
      <c r="U133" s="132"/>
      <c r="V133" s="132"/>
      <c r="W133" s="137"/>
      <c r="X133" s="132"/>
      <c r="Y133" s="132"/>
      <c r="Z133" s="132"/>
      <c r="AA133" s="132"/>
      <c r="AB133" s="132"/>
      <c r="AC133" s="132"/>
      <c r="AD133" s="132"/>
      <c r="AE133" s="132"/>
      <c r="AF133" s="132"/>
    </row>
    <row r="134" spans="5:32" s="135" customFormat="1" ht="15.75" customHeight="1" x14ac:dyDescent="0.2">
      <c r="E134" s="134"/>
      <c r="F134" s="132"/>
      <c r="G134" s="137"/>
      <c r="H134" s="136"/>
      <c r="I134" s="137"/>
      <c r="J134" s="137"/>
      <c r="K134" s="137"/>
      <c r="L134" s="132"/>
      <c r="M134" s="132"/>
      <c r="N134" s="132"/>
      <c r="O134" s="132"/>
      <c r="P134" s="132"/>
      <c r="Q134" s="132"/>
      <c r="R134" s="132"/>
      <c r="S134" s="132"/>
      <c r="T134" s="132"/>
      <c r="U134" s="132"/>
      <c r="V134" s="132"/>
      <c r="W134" s="137"/>
      <c r="X134" s="132"/>
      <c r="Y134" s="132"/>
      <c r="Z134" s="132"/>
      <c r="AA134" s="132"/>
      <c r="AB134" s="132"/>
      <c r="AC134" s="132"/>
      <c r="AD134" s="132"/>
      <c r="AE134" s="132"/>
      <c r="AF134" s="132"/>
    </row>
    <row r="135" spans="5:32" s="135" customFormat="1" ht="15.75" customHeight="1" x14ac:dyDescent="0.2">
      <c r="E135" s="134"/>
      <c r="F135" s="132"/>
      <c r="G135" s="137"/>
      <c r="H135" s="136"/>
      <c r="I135" s="137"/>
      <c r="J135" s="137"/>
      <c r="K135" s="137"/>
      <c r="L135" s="132"/>
      <c r="M135" s="132"/>
      <c r="N135" s="132"/>
      <c r="O135" s="132"/>
      <c r="P135" s="132"/>
      <c r="Q135" s="132"/>
      <c r="R135" s="132"/>
      <c r="S135" s="132"/>
      <c r="T135" s="132"/>
      <c r="U135" s="132"/>
      <c r="V135" s="132"/>
      <c r="W135" s="137"/>
      <c r="X135" s="132"/>
      <c r="Y135" s="132"/>
      <c r="Z135" s="132"/>
      <c r="AA135" s="132"/>
      <c r="AB135" s="132"/>
      <c r="AC135" s="132"/>
      <c r="AD135" s="132"/>
      <c r="AE135" s="132"/>
      <c r="AF135" s="132"/>
    </row>
    <row r="136" spans="5:32" s="135" customFormat="1" ht="15.75" customHeight="1" x14ac:dyDescent="0.2">
      <c r="E136" s="134"/>
      <c r="F136" s="132"/>
      <c r="G136" s="137"/>
      <c r="H136" s="136"/>
      <c r="I136" s="137"/>
      <c r="J136" s="137"/>
      <c r="K136" s="137"/>
      <c r="L136" s="132"/>
      <c r="M136" s="132"/>
      <c r="N136" s="132"/>
      <c r="O136" s="132"/>
      <c r="P136" s="132"/>
      <c r="Q136" s="132"/>
      <c r="R136" s="132"/>
      <c r="S136" s="132"/>
      <c r="T136" s="132"/>
      <c r="U136" s="132"/>
      <c r="V136" s="132"/>
      <c r="W136" s="137"/>
      <c r="X136" s="132"/>
      <c r="Y136" s="132"/>
      <c r="Z136" s="132"/>
      <c r="AA136" s="132"/>
      <c r="AB136" s="132"/>
      <c r="AC136" s="132"/>
      <c r="AD136" s="132"/>
      <c r="AE136" s="132"/>
      <c r="AF136" s="132"/>
    </row>
    <row r="137" spans="5:32" s="135" customFormat="1" ht="15.75" customHeight="1" x14ac:dyDescent="0.2">
      <c r="E137" s="134"/>
      <c r="F137" s="132"/>
      <c r="G137" s="137"/>
      <c r="H137" s="136"/>
      <c r="I137" s="137"/>
      <c r="J137" s="137"/>
      <c r="K137" s="137"/>
      <c r="L137" s="132"/>
      <c r="M137" s="132"/>
      <c r="N137" s="132"/>
      <c r="O137" s="132"/>
      <c r="P137" s="132"/>
      <c r="Q137" s="132"/>
      <c r="R137" s="132"/>
      <c r="S137" s="132"/>
      <c r="T137" s="132"/>
      <c r="U137" s="132"/>
      <c r="V137" s="132"/>
      <c r="W137" s="137"/>
      <c r="X137" s="132"/>
      <c r="Y137" s="132"/>
      <c r="Z137" s="132"/>
      <c r="AA137" s="132"/>
      <c r="AB137" s="132"/>
      <c r="AC137" s="132"/>
      <c r="AD137" s="132"/>
      <c r="AE137" s="132"/>
      <c r="AF137" s="132"/>
    </row>
    <row r="138" spans="5:32" s="135" customFormat="1" ht="15.75" customHeight="1" x14ac:dyDescent="0.2">
      <c r="E138" s="134"/>
      <c r="F138" s="132"/>
      <c r="G138" s="137"/>
      <c r="H138" s="136"/>
      <c r="I138" s="137"/>
      <c r="J138" s="137"/>
      <c r="K138" s="137"/>
      <c r="L138" s="132"/>
      <c r="M138" s="132"/>
      <c r="N138" s="132"/>
      <c r="O138" s="132"/>
      <c r="P138" s="132"/>
      <c r="Q138" s="132"/>
      <c r="R138" s="132"/>
      <c r="S138" s="132"/>
      <c r="T138" s="132"/>
      <c r="U138" s="132"/>
      <c r="V138" s="132"/>
      <c r="W138" s="137"/>
      <c r="X138" s="132"/>
      <c r="Y138" s="132"/>
      <c r="Z138" s="132"/>
      <c r="AA138" s="132"/>
      <c r="AB138" s="132"/>
      <c r="AC138" s="132"/>
      <c r="AD138" s="132"/>
      <c r="AE138" s="132"/>
      <c r="AF138" s="132"/>
    </row>
    <row r="139" spans="5:32" s="135" customFormat="1" ht="15.75" customHeight="1" x14ac:dyDescent="0.2">
      <c r="E139" s="134"/>
      <c r="F139" s="132"/>
      <c r="G139" s="137"/>
      <c r="H139" s="136"/>
      <c r="I139" s="137"/>
      <c r="J139" s="137"/>
      <c r="K139" s="137"/>
      <c r="L139" s="132"/>
      <c r="M139" s="132"/>
      <c r="N139" s="132"/>
      <c r="O139" s="132"/>
      <c r="P139" s="132"/>
      <c r="Q139" s="132"/>
      <c r="R139" s="132"/>
      <c r="S139" s="132"/>
      <c r="T139" s="132"/>
      <c r="U139" s="132"/>
      <c r="V139" s="132"/>
      <c r="W139" s="137"/>
      <c r="X139" s="132"/>
      <c r="Y139" s="132"/>
      <c r="Z139" s="132"/>
      <c r="AA139" s="132"/>
      <c r="AB139" s="132"/>
      <c r="AC139" s="132"/>
      <c r="AD139" s="132"/>
      <c r="AE139" s="132"/>
      <c r="AF139" s="132"/>
    </row>
    <row r="140" spans="5:32" s="135" customFormat="1" ht="15.75" customHeight="1" x14ac:dyDescent="0.2">
      <c r="E140" s="134"/>
      <c r="F140" s="132"/>
      <c r="G140" s="137"/>
      <c r="H140" s="136"/>
      <c r="I140" s="137"/>
      <c r="J140" s="137"/>
      <c r="K140" s="137"/>
      <c r="L140" s="132"/>
      <c r="M140" s="132"/>
      <c r="N140" s="132"/>
      <c r="O140" s="132"/>
      <c r="P140" s="132"/>
      <c r="Q140" s="132"/>
      <c r="R140" s="132"/>
      <c r="S140" s="132"/>
      <c r="T140" s="132"/>
      <c r="U140" s="132"/>
      <c r="V140" s="132"/>
      <c r="W140" s="137"/>
      <c r="X140" s="132"/>
      <c r="Y140" s="132"/>
      <c r="Z140" s="132"/>
      <c r="AA140" s="132"/>
      <c r="AB140" s="132"/>
      <c r="AC140" s="132"/>
      <c r="AD140" s="132"/>
      <c r="AE140" s="132"/>
      <c r="AF140" s="132"/>
    </row>
    <row r="141" spans="5:32" s="135" customFormat="1" ht="15.75" customHeight="1" x14ac:dyDescent="0.2">
      <c r="E141" s="134"/>
      <c r="F141" s="132"/>
      <c r="G141" s="137"/>
      <c r="H141" s="136"/>
      <c r="I141" s="137"/>
      <c r="J141" s="137"/>
      <c r="K141" s="137"/>
      <c r="L141" s="132"/>
      <c r="M141" s="132"/>
      <c r="N141" s="132"/>
      <c r="O141" s="132"/>
      <c r="P141" s="132"/>
      <c r="Q141" s="132"/>
      <c r="R141" s="132"/>
      <c r="S141" s="132"/>
      <c r="T141" s="132"/>
      <c r="U141" s="132"/>
      <c r="V141" s="132"/>
      <c r="W141" s="137"/>
      <c r="X141" s="132"/>
      <c r="Y141" s="132"/>
      <c r="Z141" s="132"/>
      <c r="AA141" s="132"/>
      <c r="AB141" s="132"/>
      <c r="AC141" s="132"/>
      <c r="AD141" s="132"/>
      <c r="AE141" s="132"/>
      <c r="AF141" s="132"/>
    </row>
    <row r="142" spans="5:32" s="135" customFormat="1" ht="15.75" customHeight="1" x14ac:dyDescent="0.2">
      <c r="E142" s="134"/>
      <c r="F142" s="132"/>
      <c r="G142" s="137"/>
      <c r="H142" s="136"/>
      <c r="I142" s="137"/>
      <c r="J142" s="137"/>
      <c r="K142" s="137"/>
      <c r="L142" s="132"/>
      <c r="M142" s="132"/>
      <c r="N142" s="132"/>
      <c r="O142" s="132"/>
      <c r="P142" s="132"/>
      <c r="Q142" s="132"/>
      <c r="R142" s="132"/>
      <c r="S142" s="132"/>
      <c r="T142" s="132"/>
      <c r="U142" s="132"/>
      <c r="V142" s="132"/>
      <c r="W142" s="137"/>
      <c r="X142" s="132"/>
      <c r="Y142" s="132"/>
      <c r="Z142" s="132"/>
      <c r="AA142" s="132"/>
      <c r="AB142" s="132"/>
      <c r="AC142" s="132"/>
      <c r="AD142" s="132"/>
      <c r="AE142" s="132"/>
      <c r="AF142" s="132"/>
    </row>
    <row r="143" spans="5:32" s="135" customFormat="1" ht="15.75" customHeight="1" x14ac:dyDescent="0.2">
      <c r="E143" s="134"/>
      <c r="F143" s="132"/>
      <c r="G143" s="137"/>
      <c r="H143" s="136"/>
      <c r="I143" s="137"/>
      <c r="J143" s="137"/>
      <c r="K143" s="137"/>
      <c r="L143" s="132"/>
      <c r="M143" s="132"/>
      <c r="N143" s="132"/>
      <c r="O143" s="132"/>
      <c r="P143" s="132"/>
      <c r="Q143" s="132"/>
      <c r="R143" s="132"/>
      <c r="S143" s="132"/>
      <c r="T143" s="132"/>
      <c r="U143" s="132"/>
      <c r="V143" s="132"/>
      <c r="W143" s="137"/>
      <c r="X143" s="132"/>
      <c r="Y143" s="132"/>
      <c r="Z143" s="132"/>
      <c r="AA143" s="132"/>
      <c r="AB143" s="132"/>
      <c r="AC143" s="132"/>
      <c r="AD143" s="132"/>
      <c r="AE143" s="132"/>
      <c r="AF143" s="132"/>
    </row>
    <row r="144" spans="5:32" s="135" customFormat="1" ht="15.75" customHeight="1" x14ac:dyDescent="0.2">
      <c r="E144" s="134"/>
      <c r="F144" s="132"/>
      <c r="G144" s="137"/>
      <c r="H144" s="136"/>
      <c r="I144" s="137"/>
      <c r="J144" s="137"/>
      <c r="K144" s="137"/>
      <c r="L144" s="132"/>
      <c r="M144" s="132"/>
      <c r="N144" s="132"/>
      <c r="O144" s="132"/>
      <c r="P144" s="132"/>
      <c r="Q144" s="132"/>
      <c r="R144" s="132"/>
      <c r="S144" s="132"/>
      <c r="T144" s="132"/>
      <c r="U144" s="132"/>
      <c r="V144" s="132"/>
      <c r="W144" s="137"/>
      <c r="X144" s="132"/>
      <c r="Y144" s="132"/>
      <c r="Z144" s="132"/>
      <c r="AA144" s="132"/>
      <c r="AB144" s="132"/>
      <c r="AC144" s="132"/>
      <c r="AD144" s="132"/>
      <c r="AE144" s="132"/>
      <c r="AF144" s="132"/>
    </row>
    <row r="145" spans="5:32" s="135" customFormat="1" ht="15.75" customHeight="1" x14ac:dyDescent="0.2">
      <c r="E145" s="134"/>
      <c r="F145" s="132"/>
      <c r="G145" s="137"/>
      <c r="H145" s="136"/>
      <c r="I145" s="137"/>
      <c r="J145" s="137"/>
      <c r="K145" s="137"/>
      <c r="L145" s="132"/>
      <c r="M145" s="132"/>
      <c r="N145" s="132"/>
      <c r="O145" s="132"/>
      <c r="P145" s="132"/>
      <c r="Q145" s="132"/>
      <c r="R145" s="132"/>
      <c r="S145" s="132"/>
      <c r="T145" s="132"/>
      <c r="U145" s="132"/>
      <c r="V145" s="132"/>
      <c r="W145" s="137"/>
      <c r="X145" s="132"/>
      <c r="Y145" s="132"/>
      <c r="Z145" s="132"/>
      <c r="AA145" s="132"/>
      <c r="AB145" s="132"/>
      <c r="AC145" s="132"/>
      <c r="AD145" s="132"/>
      <c r="AE145" s="132"/>
      <c r="AF145" s="132"/>
    </row>
    <row r="146" spans="5:32" s="135" customFormat="1" ht="15.75" customHeight="1" x14ac:dyDescent="0.2">
      <c r="E146" s="134"/>
      <c r="F146" s="132"/>
      <c r="G146" s="137"/>
      <c r="H146" s="136"/>
      <c r="I146" s="137"/>
      <c r="J146" s="137"/>
      <c r="K146" s="137"/>
      <c r="L146" s="132"/>
      <c r="M146" s="132"/>
      <c r="N146" s="132"/>
      <c r="O146" s="132"/>
      <c r="P146" s="132"/>
      <c r="Q146" s="132"/>
      <c r="R146" s="132"/>
      <c r="S146" s="132"/>
      <c r="T146" s="132"/>
      <c r="U146" s="132"/>
      <c r="V146" s="132"/>
      <c r="W146" s="137"/>
      <c r="X146" s="132"/>
      <c r="Y146" s="132"/>
      <c r="Z146" s="132"/>
      <c r="AA146" s="132"/>
      <c r="AB146" s="132"/>
      <c r="AC146" s="132"/>
      <c r="AD146" s="132"/>
      <c r="AE146" s="132"/>
      <c r="AF146" s="132"/>
    </row>
    <row r="147" spans="5:32" s="135" customFormat="1" ht="15.75" customHeight="1" x14ac:dyDescent="0.2">
      <c r="E147" s="134"/>
      <c r="F147" s="132"/>
      <c r="G147" s="137"/>
      <c r="H147" s="136"/>
      <c r="I147" s="137"/>
      <c r="J147" s="137"/>
      <c r="K147" s="137"/>
      <c r="L147" s="132"/>
      <c r="M147" s="132"/>
      <c r="N147" s="132"/>
      <c r="O147" s="132"/>
      <c r="P147" s="132"/>
      <c r="Q147" s="132"/>
      <c r="R147" s="132"/>
      <c r="S147" s="132"/>
      <c r="T147" s="132"/>
      <c r="U147" s="132"/>
      <c r="V147" s="132"/>
      <c r="W147" s="137"/>
      <c r="X147" s="132"/>
      <c r="Y147" s="132"/>
      <c r="Z147" s="132"/>
      <c r="AA147" s="132"/>
      <c r="AB147" s="132"/>
      <c r="AC147" s="132"/>
      <c r="AD147" s="132"/>
      <c r="AE147" s="132"/>
      <c r="AF147" s="132"/>
    </row>
    <row r="148" spans="5:32" s="135" customFormat="1" ht="15.75" customHeight="1" x14ac:dyDescent="0.2">
      <c r="E148" s="134"/>
      <c r="F148" s="132"/>
      <c r="G148" s="137"/>
      <c r="H148" s="136"/>
      <c r="I148" s="137"/>
      <c r="J148" s="137"/>
      <c r="K148" s="137"/>
      <c r="L148" s="132"/>
      <c r="M148" s="132"/>
      <c r="N148" s="132"/>
      <c r="O148" s="132"/>
      <c r="P148" s="132"/>
      <c r="Q148" s="132"/>
      <c r="R148" s="132"/>
      <c r="S148" s="132"/>
      <c r="T148" s="132"/>
      <c r="U148" s="132"/>
      <c r="V148" s="132"/>
      <c r="W148" s="137"/>
      <c r="X148" s="132"/>
      <c r="Y148" s="132"/>
      <c r="Z148" s="132"/>
      <c r="AA148" s="132"/>
      <c r="AB148" s="132"/>
      <c r="AC148" s="132"/>
      <c r="AD148" s="132"/>
      <c r="AE148" s="132"/>
      <c r="AF148" s="132"/>
    </row>
    <row r="149" spans="5:32" s="135" customFormat="1" ht="15.75" customHeight="1" x14ac:dyDescent="0.2">
      <c r="E149" s="134"/>
      <c r="F149" s="132"/>
      <c r="G149" s="137"/>
      <c r="H149" s="136"/>
      <c r="I149" s="137"/>
      <c r="J149" s="137"/>
      <c r="K149" s="137"/>
      <c r="L149" s="132"/>
      <c r="M149" s="132"/>
      <c r="N149" s="132"/>
      <c r="O149" s="132"/>
      <c r="P149" s="132"/>
      <c r="Q149" s="132"/>
      <c r="R149" s="132"/>
      <c r="S149" s="132"/>
      <c r="T149" s="132"/>
      <c r="U149" s="132"/>
      <c r="V149" s="132"/>
      <c r="W149" s="137"/>
      <c r="X149" s="132"/>
      <c r="Y149" s="132"/>
      <c r="Z149" s="132"/>
      <c r="AA149" s="132"/>
      <c r="AB149" s="132"/>
      <c r="AC149" s="132"/>
      <c r="AD149" s="132"/>
      <c r="AE149" s="132"/>
      <c r="AF149" s="132"/>
    </row>
    <row r="150" spans="5:32" s="135" customFormat="1" ht="15.75" customHeight="1" x14ac:dyDescent="0.2">
      <c r="E150" s="134"/>
      <c r="F150" s="132"/>
      <c r="G150" s="137"/>
      <c r="H150" s="136"/>
      <c r="I150" s="137"/>
      <c r="J150" s="137"/>
      <c r="K150" s="137"/>
      <c r="L150" s="132"/>
      <c r="M150" s="132"/>
      <c r="N150" s="132"/>
      <c r="O150" s="132"/>
      <c r="P150" s="132"/>
      <c r="Q150" s="132"/>
      <c r="R150" s="132"/>
      <c r="S150" s="132"/>
      <c r="T150" s="132"/>
      <c r="U150" s="132"/>
      <c r="V150" s="132"/>
      <c r="W150" s="137"/>
      <c r="X150" s="132"/>
      <c r="Y150" s="132"/>
      <c r="Z150" s="132"/>
      <c r="AA150" s="132"/>
      <c r="AB150" s="132"/>
      <c r="AC150" s="132"/>
      <c r="AD150" s="132"/>
      <c r="AE150" s="132"/>
      <c r="AF150" s="132"/>
    </row>
    <row r="151" spans="5:32" s="135" customFormat="1" ht="15.75" customHeight="1" x14ac:dyDescent="0.2">
      <c r="E151" s="134"/>
      <c r="F151" s="132"/>
      <c r="G151" s="137"/>
      <c r="H151" s="136"/>
      <c r="I151" s="137"/>
      <c r="J151" s="137"/>
      <c r="K151" s="137"/>
      <c r="L151" s="132"/>
      <c r="M151" s="132"/>
      <c r="N151" s="132"/>
      <c r="O151" s="132"/>
      <c r="P151" s="132"/>
      <c r="Q151" s="132"/>
      <c r="R151" s="132"/>
      <c r="S151" s="132"/>
      <c r="T151" s="132"/>
      <c r="U151" s="132"/>
      <c r="V151" s="132"/>
      <c r="W151" s="137"/>
      <c r="X151" s="132"/>
      <c r="Y151" s="132"/>
      <c r="Z151" s="132"/>
      <c r="AA151" s="132"/>
      <c r="AB151" s="132"/>
      <c r="AC151" s="132"/>
      <c r="AD151" s="132"/>
      <c r="AE151" s="132"/>
      <c r="AF151" s="132"/>
    </row>
    <row r="152" spans="5:32" s="135" customFormat="1" ht="15.75" customHeight="1" x14ac:dyDescent="0.2">
      <c r="E152" s="134"/>
      <c r="F152" s="132"/>
      <c r="G152" s="137"/>
      <c r="H152" s="136"/>
      <c r="I152" s="137"/>
      <c r="J152" s="137"/>
      <c r="K152" s="137"/>
      <c r="L152" s="132"/>
      <c r="M152" s="132"/>
      <c r="N152" s="132"/>
      <c r="O152" s="132"/>
      <c r="P152" s="132"/>
      <c r="Q152" s="132"/>
      <c r="R152" s="132"/>
      <c r="S152" s="132"/>
      <c r="T152" s="132"/>
      <c r="U152" s="132"/>
      <c r="V152" s="132"/>
      <c r="W152" s="137"/>
      <c r="X152" s="132"/>
      <c r="Y152" s="132"/>
      <c r="Z152" s="132"/>
      <c r="AA152" s="132"/>
      <c r="AB152" s="132"/>
      <c r="AC152" s="132"/>
      <c r="AD152" s="132"/>
      <c r="AE152" s="132"/>
      <c r="AF152" s="132"/>
    </row>
    <row r="153" spans="5:32" s="135" customFormat="1" ht="15.75" customHeight="1" x14ac:dyDescent="0.2">
      <c r="E153" s="134"/>
      <c r="F153" s="132"/>
      <c r="G153" s="137"/>
      <c r="H153" s="136"/>
      <c r="I153" s="137"/>
      <c r="J153" s="137"/>
      <c r="K153" s="137"/>
      <c r="L153" s="132"/>
      <c r="M153" s="132"/>
      <c r="N153" s="132"/>
      <c r="O153" s="132"/>
      <c r="P153" s="132"/>
      <c r="Q153" s="132"/>
      <c r="R153" s="132"/>
      <c r="S153" s="132"/>
      <c r="T153" s="132"/>
      <c r="U153" s="132"/>
      <c r="V153" s="132"/>
      <c r="W153" s="137"/>
      <c r="X153" s="132"/>
      <c r="Y153" s="132"/>
      <c r="Z153" s="132"/>
      <c r="AA153" s="132"/>
      <c r="AB153" s="132"/>
      <c r="AC153" s="132"/>
      <c r="AD153" s="132"/>
      <c r="AE153" s="132"/>
      <c r="AF153" s="132"/>
    </row>
    <row r="154" spans="5:32" s="135" customFormat="1" ht="15.75" customHeight="1" x14ac:dyDescent="0.2">
      <c r="E154" s="134"/>
      <c r="F154" s="132"/>
      <c r="G154" s="137"/>
      <c r="H154" s="136"/>
      <c r="I154" s="137"/>
      <c r="J154" s="137"/>
      <c r="K154" s="137"/>
      <c r="L154" s="132"/>
      <c r="M154" s="132"/>
      <c r="N154" s="132"/>
      <c r="O154" s="132"/>
      <c r="P154" s="132"/>
      <c r="Q154" s="132"/>
      <c r="R154" s="132"/>
      <c r="S154" s="132"/>
      <c r="T154" s="132"/>
      <c r="U154" s="132"/>
      <c r="V154" s="132"/>
      <c r="W154" s="137"/>
      <c r="X154" s="132"/>
      <c r="Y154" s="132"/>
      <c r="Z154" s="132"/>
      <c r="AA154" s="132"/>
      <c r="AB154" s="132"/>
      <c r="AC154" s="132"/>
      <c r="AD154" s="132"/>
      <c r="AE154" s="132"/>
      <c r="AF154" s="132"/>
    </row>
    <row r="155" spans="5:32" s="135" customFormat="1" ht="15.75" customHeight="1" x14ac:dyDescent="0.2">
      <c r="E155" s="134"/>
      <c r="F155" s="132"/>
      <c r="G155" s="137"/>
      <c r="H155" s="136"/>
      <c r="I155" s="137"/>
      <c r="J155" s="137"/>
      <c r="K155" s="137"/>
      <c r="L155" s="132"/>
      <c r="M155" s="132"/>
      <c r="N155" s="132"/>
      <c r="O155" s="132"/>
      <c r="P155" s="132"/>
      <c r="Q155" s="132"/>
      <c r="R155" s="132"/>
      <c r="S155" s="132"/>
      <c r="T155" s="132"/>
      <c r="U155" s="132"/>
      <c r="V155" s="132"/>
      <c r="W155" s="137"/>
      <c r="X155" s="132"/>
      <c r="Y155" s="132"/>
      <c r="Z155" s="132"/>
      <c r="AA155" s="132"/>
      <c r="AB155" s="132"/>
      <c r="AC155" s="132"/>
      <c r="AD155" s="132"/>
      <c r="AE155" s="132"/>
      <c r="AF155" s="132"/>
    </row>
    <row r="156" spans="5:32" s="135" customFormat="1" ht="15.75" customHeight="1" x14ac:dyDescent="0.2">
      <c r="E156" s="134"/>
      <c r="F156" s="132"/>
      <c r="G156" s="137"/>
      <c r="H156" s="136"/>
      <c r="I156" s="137"/>
      <c r="J156" s="137"/>
      <c r="K156" s="137"/>
      <c r="L156" s="132"/>
      <c r="M156" s="132"/>
      <c r="N156" s="132"/>
      <c r="O156" s="132"/>
      <c r="P156" s="132"/>
      <c r="Q156" s="132"/>
      <c r="R156" s="132"/>
      <c r="S156" s="132"/>
      <c r="T156" s="132"/>
      <c r="U156" s="132"/>
      <c r="V156" s="132"/>
      <c r="W156" s="137"/>
      <c r="X156" s="132"/>
      <c r="Y156" s="132"/>
      <c r="Z156" s="132"/>
      <c r="AA156" s="132"/>
      <c r="AB156" s="132"/>
      <c r="AC156" s="132"/>
      <c r="AD156" s="132"/>
      <c r="AE156" s="132"/>
      <c r="AF156" s="132"/>
    </row>
    <row r="157" spans="5:32" s="135" customFormat="1" ht="15.75" customHeight="1" x14ac:dyDescent="0.2">
      <c r="E157" s="134"/>
      <c r="F157" s="132"/>
      <c r="G157" s="137"/>
      <c r="H157" s="136"/>
      <c r="I157" s="137"/>
      <c r="J157" s="137"/>
      <c r="K157" s="137"/>
      <c r="L157" s="132"/>
      <c r="M157" s="132"/>
      <c r="N157" s="132"/>
      <c r="O157" s="132"/>
      <c r="P157" s="132"/>
      <c r="Q157" s="132"/>
      <c r="R157" s="132"/>
      <c r="S157" s="132"/>
      <c r="T157" s="132"/>
      <c r="U157" s="132"/>
      <c r="V157" s="132"/>
      <c r="W157" s="137"/>
      <c r="X157" s="132"/>
      <c r="Y157" s="132"/>
      <c r="Z157" s="132"/>
      <c r="AA157" s="132"/>
      <c r="AB157" s="132"/>
      <c r="AC157" s="132"/>
      <c r="AD157" s="132"/>
      <c r="AE157" s="132"/>
      <c r="AF157" s="132"/>
    </row>
    <row r="158" spans="5:32" s="135" customFormat="1" ht="15.75" customHeight="1" x14ac:dyDescent="0.2">
      <c r="E158" s="134"/>
      <c r="F158" s="132"/>
      <c r="G158" s="137"/>
      <c r="H158" s="136"/>
      <c r="I158" s="137"/>
      <c r="J158" s="137"/>
      <c r="K158" s="137"/>
      <c r="L158" s="132"/>
      <c r="M158" s="132"/>
      <c r="N158" s="132"/>
      <c r="O158" s="132"/>
      <c r="P158" s="132"/>
      <c r="Q158" s="132"/>
      <c r="R158" s="132"/>
      <c r="S158" s="132"/>
      <c r="T158" s="132"/>
      <c r="U158" s="132"/>
      <c r="V158" s="132"/>
      <c r="W158" s="137"/>
      <c r="X158" s="132"/>
      <c r="Y158" s="132"/>
      <c r="Z158" s="132"/>
      <c r="AA158" s="132"/>
      <c r="AB158" s="132"/>
      <c r="AC158" s="132"/>
      <c r="AD158" s="132"/>
      <c r="AE158" s="132"/>
      <c r="AF158" s="132"/>
    </row>
    <row r="159" spans="5:32" s="135" customFormat="1" ht="15.75" customHeight="1" x14ac:dyDescent="0.2">
      <c r="E159" s="134"/>
      <c r="F159" s="132"/>
      <c r="G159" s="137"/>
      <c r="H159" s="136"/>
      <c r="I159" s="137"/>
      <c r="J159" s="137"/>
      <c r="K159" s="137"/>
      <c r="L159" s="132"/>
      <c r="M159" s="132"/>
      <c r="N159" s="132"/>
      <c r="O159" s="132"/>
      <c r="P159" s="132"/>
      <c r="Q159" s="132"/>
      <c r="R159" s="132"/>
      <c r="S159" s="132"/>
      <c r="T159" s="132"/>
      <c r="U159" s="132"/>
      <c r="V159" s="132"/>
      <c r="W159" s="137"/>
      <c r="X159" s="132"/>
      <c r="Y159" s="132"/>
      <c r="Z159" s="132"/>
      <c r="AA159" s="132"/>
      <c r="AB159" s="132"/>
      <c r="AC159" s="132"/>
      <c r="AD159" s="132"/>
      <c r="AE159" s="132"/>
      <c r="AF159" s="132"/>
    </row>
    <row r="160" spans="5:32" s="135" customFormat="1" ht="15.75" customHeight="1" x14ac:dyDescent="0.2">
      <c r="E160" s="134"/>
      <c r="F160" s="132"/>
      <c r="G160" s="137"/>
      <c r="H160" s="136"/>
      <c r="I160" s="137"/>
      <c r="J160" s="137"/>
      <c r="K160" s="137"/>
      <c r="L160" s="132"/>
      <c r="M160" s="132"/>
      <c r="N160" s="132"/>
      <c r="O160" s="132"/>
      <c r="P160" s="132"/>
      <c r="Q160" s="132"/>
      <c r="R160" s="132"/>
      <c r="S160" s="132"/>
      <c r="T160" s="132"/>
      <c r="U160" s="132"/>
      <c r="V160" s="132"/>
      <c r="W160" s="137"/>
      <c r="X160" s="132"/>
      <c r="Y160" s="132"/>
      <c r="Z160" s="132"/>
      <c r="AA160" s="132"/>
      <c r="AB160" s="132"/>
      <c r="AC160" s="132"/>
      <c r="AD160" s="132"/>
      <c r="AE160" s="132"/>
      <c r="AF160" s="132"/>
    </row>
    <row r="161" spans="5:32" s="135" customFormat="1" ht="15.75" customHeight="1" x14ac:dyDescent="0.2">
      <c r="E161" s="134"/>
      <c r="F161" s="132"/>
      <c r="G161" s="137"/>
      <c r="H161" s="136"/>
      <c r="I161" s="137"/>
      <c r="J161" s="137"/>
      <c r="K161" s="137"/>
      <c r="L161" s="132"/>
      <c r="M161" s="132"/>
      <c r="N161" s="132"/>
      <c r="O161" s="132"/>
      <c r="P161" s="132"/>
      <c r="Q161" s="132"/>
      <c r="R161" s="132"/>
      <c r="S161" s="132"/>
      <c r="T161" s="132"/>
      <c r="U161" s="132"/>
      <c r="V161" s="132"/>
      <c r="W161" s="137"/>
      <c r="X161" s="132"/>
      <c r="Y161" s="132"/>
      <c r="Z161" s="132"/>
      <c r="AA161" s="132"/>
      <c r="AB161" s="132"/>
      <c r="AC161" s="132"/>
      <c r="AD161" s="132"/>
      <c r="AE161" s="132"/>
      <c r="AF161" s="132"/>
    </row>
    <row r="162" spans="5:32" s="135" customFormat="1" ht="15.75" customHeight="1" x14ac:dyDescent="0.2">
      <c r="E162" s="134"/>
      <c r="F162" s="132"/>
      <c r="G162" s="137"/>
      <c r="H162" s="136"/>
      <c r="I162" s="137"/>
      <c r="J162" s="137"/>
      <c r="K162" s="137"/>
      <c r="L162" s="132"/>
      <c r="M162" s="132"/>
      <c r="N162" s="132"/>
      <c r="O162" s="132"/>
      <c r="P162" s="132"/>
      <c r="Q162" s="132"/>
      <c r="R162" s="132"/>
      <c r="S162" s="132"/>
      <c r="T162" s="132"/>
      <c r="U162" s="132"/>
      <c r="V162" s="132"/>
      <c r="W162" s="137"/>
      <c r="X162" s="132"/>
      <c r="Y162" s="132"/>
      <c r="Z162" s="132"/>
      <c r="AA162" s="132"/>
      <c r="AB162" s="132"/>
      <c r="AC162" s="132"/>
      <c r="AD162" s="132"/>
      <c r="AE162" s="132"/>
      <c r="AF162" s="132"/>
    </row>
    <row r="163" spans="5:32" s="135" customFormat="1" ht="15.75" customHeight="1" x14ac:dyDescent="0.2">
      <c r="E163" s="134"/>
      <c r="F163" s="132"/>
      <c r="G163" s="137"/>
      <c r="H163" s="136"/>
      <c r="I163" s="137"/>
      <c r="J163" s="137"/>
      <c r="K163" s="137"/>
      <c r="L163" s="132"/>
      <c r="M163" s="132"/>
      <c r="N163" s="132"/>
      <c r="O163" s="132"/>
      <c r="P163" s="132"/>
      <c r="Q163" s="132"/>
      <c r="R163" s="132"/>
      <c r="S163" s="132"/>
      <c r="T163" s="132"/>
      <c r="U163" s="132"/>
      <c r="V163" s="132"/>
      <c r="W163" s="137"/>
      <c r="X163" s="132"/>
      <c r="Y163" s="132"/>
      <c r="Z163" s="132"/>
      <c r="AA163" s="132"/>
      <c r="AB163" s="132"/>
      <c r="AC163" s="132"/>
      <c r="AD163" s="132"/>
      <c r="AE163" s="132"/>
      <c r="AF163" s="132"/>
    </row>
    <row r="164" spans="5:32" s="135" customFormat="1" ht="15.75" customHeight="1" x14ac:dyDescent="0.2">
      <c r="E164" s="134"/>
      <c r="F164" s="132"/>
      <c r="G164" s="137"/>
      <c r="H164" s="136"/>
      <c r="I164" s="137"/>
      <c r="J164" s="137"/>
      <c r="K164" s="137"/>
      <c r="L164" s="132"/>
      <c r="M164" s="132"/>
      <c r="N164" s="132"/>
      <c r="O164" s="132"/>
      <c r="P164" s="132"/>
      <c r="Q164" s="132"/>
      <c r="R164" s="132"/>
      <c r="S164" s="132"/>
      <c r="T164" s="132"/>
      <c r="U164" s="132"/>
      <c r="V164" s="132"/>
      <c r="W164" s="137"/>
      <c r="X164" s="132"/>
      <c r="Y164" s="132"/>
      <c r="Z164" s="132"/>
      <c r="AA164" s="132"/>
      <c r="AB164" s="132"/>
      <c r="AC164" s="132"/>
      <c r="AD164" s="132"/>
      <c r="AE164" s="132"/>
      <c r="AF164" s="132"/>
    </row>
    <row r="165" spans="5:32" s="135" customFormat="1" ht="15.75" customHeight="1" x14ac:dyDescent="0.2">
      <c r="E165" s="134"/>
      <c r="F165" s="132"/>
      <c r="G165" s="137"/>
      <c r="H165" s="136"/>
      <c r="I165" s="137"/>
      <c r="J165" s="137"/>
      <c r="K165" s="137"/>
      <c r="L165" s="132"/>
      <c r="M165" s="132"/>
      <c r="N165" s="132"/>
      <c r="O165" s="132"/>
      <c r="P165" s="132"/>
      <c r="Q165" s="132"/>
      <c r="R165" s="132"/>
      <c r="S165" s="132"/>
      <c r="T165" s="132"/>
      <c r="U165" s="132"/>
      <c r="V165" s="132"/>
      <c r="W165" s="137"/>
      <c r="X165" s="132"/>
      <c r="Y165" s="132"/>
      <c r="Z165" s="132"/>
      <c r="AA165" s="132"/>
      <c r="AB165" s="132"/>
      <c r="AC165" s="132"/>
      <c r="AD165" s="132"/>
      <c r="AE165" s="132"/>
      <c r="AF165" s="132"/>
    </row>
    <row r="166" spans="5:32" s="135" customFormat="1" ht="15.75" customHeight="1" x14ac:dyDescent="0.2">
      <c r="E166" s="134"/>
      <c r="F166" s="132"/>
      <c r="G166" s="137"/>
      <c r="H166" s="136"/>
      <c r="I166" s="137"/>
      <c r="J166" s="137"/>
      <c r="K166" s="137"/>
      <c r="L166" s="132"/>
      <c r="M166" s="132"/>
      <c r="N166" s="132"/>
      <c r="O166" s="132"/>
      <c r="P166" s="132"/>
      <c r="Q166" s="132"/>
      <c r="R166" s="132"/>
      <c r="S166" s="132"/>
      <c r="T166" s="132"/>
      <c r="U166" s="132"/>
      <c r="V166" s="132"/>
      <c r="W166" s="137"/>
      <c r="X166" s="132"/>
      <c r="Y166" s="132"/>
      <c r="Z166" s="132"/>
      <c r="AA166" s="132"/>
      <c r="AB166" s="132"/>
      <c r="AC166" s="132"/>
      <c r="AD166" s="132"/>
      <c r="AE166" s="132"/>
      <c r="AF166" s="132"/>
    </row>
    <row r="167" spans="5:32" s="135" customFormat="1" ht="15.75" customHeight="1" x14ac:dyDescent="0.2">
      <c r="E167" s="134"/>
      <c r="F167" s="132"/>
      <c r="G167" s="137"/>
      <c r="H167" s="136"/>
      <c r="I167" s="137"/>
      <c r="J167" s="137"/>
      <c r="K167" s="137"/>
      <c r="L167" s="132"/>
      <c r="M167" s="132"/>
      <c r="N167" s="132"/>
      <c r="O167" s="132"/>
      <c r="P167" s="132"/>
      <c r="Q167" s="132"/>
      <c r="R167" s="132"/>
      <c r="S167" s="132"/>
      <c r="T167" s="132"/>
      <c r="U167" s="132"/>
      <c r="V167" s="132"/>
      <c r="W167" s="137"/>
      <c r="X167" s="132"/>
      <c r="Y167" s="132"/>
      <c r="Z167" s="132"/>
      <c r="AA167" s="132"/>
      <c r="AB167" s="132"/>
      <c r="AC167" s="132"/>
      <c r="AD167" s="132"/>
      <c r="AE167" s="132"/>
      <c r="AF167" s="132"/>
    </row>
    <row r="168" spans="5:32" s="135" customFormat="1" ht="15.75" customHeight="1" x14ac:dyDescent="0.2">
      <c r="E168" s="134"/>
      <c r="F168" s="132"/>
      <c r="G168" s="137"/>
      <c r="H168" s="136"/>
      <c r="I168" s="137"/>
      <c r="J168" s="137"/>
      <c r="K168" s="137"/>
      <c r="L168" s="132"/>
      <c r="M168" s="132"/>
      <c r="N168" s="132"/>
      <c r="O168" s="132"/>
      <c r="P168" s="132"/>
      <c r="Q168" s="132"/>
      <c r="R168" s="132"/>
      <c r="S168" s="132"/>
      <c r="T168" s="132"/>
      <c r="U168" s="132"/>
      <c r="V168" s="132"/>
      <c r="W168" s="137"/>
      <c r="X168" s="132"/>
      <c r="Y168" s="132"/>
      <c r="Z168" s="132"/>
      <c r="AA168" s="132"/>
      <c r="AB168" s="132"/>
      <c r="AC168" s="132"/>
      <c r="AD168" s="132"/>
      <c r="AE168" s="132"/>
      <c r="AF168" s="132"/>
    </row>
    <row r="169" spans="5:32" s="135" customFormat="1" ht="15.75" customHeight="1" x14ac:dyDescent="0.2">
      <c r="E169" s="134"/>
      <c r="F169" s="132"/>
      <c r="G169" s="137"/>
      <c r="H169" s="136"/>
      <c r="I169" s="137"/>
      <c r="J169" s="137"/>
      <c r="K169" s="137"/>
      <c r="L169" s="132"/>
      <c r="M169" s="132"/>
      <c r="N169" s="132"/>
      <c r="O169" s="132"/>
      <c r="P169" s="132"/>
      <c r="Q169" s="132"/>
      <c r="R169" s="132"/>
      <c r="S169" s="132"/>
      <c r="T169" s="132"/>
      <c r="U169" s="132"/>
      <c r="V169" s="132"/>
      <c r="W169" s="137"/>
      <c r="X169" s="132"/>
      <c r="Y169" s="132"/>
      <c r="Z169" s="132"/>
      <c r="AA169" s="132"/>
      <c r="AB169" s="132"/>
      <c r="AC169" s="132"/>
      <c r="AD169" s="132"/>
      <c r="AE169" s="132"/>
      <c r="AF169" s="132"/>
    </row>
    <row r="170" spans="5:32" s="135" customFormat="1" ht="15.75" customHeight="1" x14ac:dyDescent="0.2">
      <c r="E170" s="134"/>
      <c r="F170" s="132"/>
      <c r="G170" s="137"/>
      <c r="H170" s="136"/>
      <c r="I170" s="137"/>
      <c r="J170" s="137"/>
      <c r="K170" s="137"/>
      <c r="L170" s="132"/>
      <c r="M170" s="132"/>
      <c r="N170" s="132"/>
      <c r="O170" s="132"/>
      <c r="P170" s="132"/>
      <c r="Q170" s="132"/>
      <c r="R170" s="132"/>
      <c r="S170" s="132"/>
      <c r="T170" s="132"/>
      <c r="U170" s="132"/>
      <c r="V170" s="132"/>
      <c r="W170" s="137"/>
      <c r="X170" s="132"/>
      <c r="Y170" s="132"/>
      <c r="Z170" s="132"/>
      <c r="AA170" s="132"/>
      <c r="AB170" s="132"/>
      <c r="AC170" s="132"/>
      <c r="AD170" s="132"/>
      <c r="AE170" s="132"/>
      <c r="AF170" s="132"/>
    </row>
    <row r="171" spans="5:32" s="135" customFormat="1" ht="15.75" customHeight="1" x14ac:dyDescent="0.2">
      <c r="E171" s="134"/>
      <c r="F171" s="132"/>
      <c r="G171" s="137"/>
      <c r="H171" s="136"/>
      <c r="I171" s="137"/>
      <c r="J171" s="137"/>
      <c r="K171" s="137"/>
      <c r="L171" s="132"/>
      <c r="M171" s="132"/>
      <c r="N171" s="132"/>
      <c r="O171" s="132"/>
      <c r="P171" s="132"/>
      <c r="Q171" s="132"/>
      <c r="R171" s="132"/>
      <c r="S171" s="132"/>
      <c r="T171" s="132"/>
      <c r="U171" s="132"/>
      <c r="V171" s="132"/>
      <c r="W171" s="137"/>
      <c r="X171" s="132"/>
      <c r="Y171" s="132"/>
      <c r="Z171" s="132"/>
      <c r="AA171" s="132"/>
      <c r="AB171" s="132"/>
      <c r="AC171" s="132"/>
      <c r="AD171" s="132"/>
      <c r="AE171" s="132"/>
      <c r="AF171" s="132"/>
    </row>
    <row r="172" spans="5:32" s="135" customFormat="1" ht="15.75" customHeight="1" x14ac:dyDescent="0.2">
      <c r="E172" s="134"/>
      <c r="F172" s="132"/>
      <c r="G172" s="137"/>
      <c r="H172" s="136"/>
      <c r="I172" s="137"/>
      <c r="J172" s="137"/>
      <c r="K172" s="137"/>
      <c r="L172" s="132"/>
      <c r="M172" s="132"/>
      <c r="N172" s="132"/>
      <c r="O172" s="132"/>
      <c r="P172" s="132"/>
      <c r="Q172" s="132"/>
      <c r="R172" s="132"/>
      <c r="S172" s="132"/>
      <c r="T172" s="132"/>
      <c r="U172" s="132"/>
      <c r="V172" s="132"/>
      <c r="W172" s="137"/>
      <c r="X172" s="132"/>
      <c r="Y172" s="132"/>
      <c r="Z172" s="132"/>
      <c r="AA172" s="132"/>
      <c r="AB172" s="132"/>
      <c r="AC172" s="132"/>
      <c r="AD172" s="132"/>
      <c r="AE172" s="132"/>
      <c r="AF172" s="132"/>
    </row>
    <row r="173" spans="5:32" s="135" customFormat="1" ht="15.75" customHeight="1" x14ac:dyDescent="0.2">
      <c r="E173" s="134"/>
      <c r="F173" s="132"/>
      <c r="G173" s="137"/>
      <c r="H173" s="136"/>
      <c r="I173" s="137"/>
      <c r="J173" s="137"/>
      <c r="K173" s="137"/>
      <c r="L173" s="132"/>
      <c r="M173" s="132"/>
      <c r="N173" s="132"/>
      <c r="O173" s="132"/>
      <c r="P173" s="132"/>
      <c r="Q173" s="132"/>
      <c r="R173" s="132"/>
      <c r="S173" s="132"/>
      <c r="T173" s="132"/>
      <c r="U173" s="132"/>
      <c r="V173" s="132"/>
      <c r="W173" s="137"/>
      <c r="X173" s="132"/>
      <c r="Y173" s="132"/>
      <c r="Z173" s="132"/>
      <c r="AA173" s="132"/>
      <c r="AB173" s="132"/>
      <c r="AC173" s="132"/>
      <c r="AD173" s="132"/>
      <c r="AE173" s="132"/>
      <c r="AF173" s="132"/>
    </row>
    <row r="174" spans="5:32" s="135" customFormat="1" ht="15.75" customHeight="1" x14ac:dyDescent="0.2">
      <c r="E174" s="134"/>
      <c r="F174" s="132"/>
      <c r="G174" s="137"/>
      <c r="H174" s="136"/>
      <c r="I174" s="137"/>
      <c r="J174" s="137"/>
      <c r="K174" s="137"/>
      <c r="L174" s="132"/>
      <c r="M174" s="132"/>
      <c r="N174" s="132"/>
      <c r="O174" s="132"/>
      <c r="P174" s="132"/>
      <c r="Q174" s="132"/>
      <c r="R174" s="132"/>
      <c r="S174" s="132"/>
      <c r="T174" s="132"/>
      <c r="U174" s="132"/>
      <c r="V174" s="132"/>
      <c r="W174" s="137"/>
      <c r="X174" s="132"/>
      <c r="Y174" s="132"/>
      <c r="Z174" s="132"/>
      <c r="AA174" s="132"/>
      <c r="AB174" s="132"/>
      <c r="AC174" s="132"/>
      <c r="AD174" s="132"/>
      <c r="AE174" s="132"/>
      <c r="AF174" s="132"/>
    </row>
    <row r="175" spans="5:32" s="135" customFormat="1" ht="15.75" customHeight="1" x14ac:dyDescent="0.2">
      <c r="E175" s="134"/>
      <c r="F175" s="132"/>
      <c r="G175" s="137"/>
      <c r="H175" s="136"/>
      <c r="I175" s="137"/>
      <c r="J175" s="137"/>
      <c r="K175" s="137"/>
      <c r="L175" s="132"/>
      <c r="M175" s="132"/>
      <c r="N175" s="132"/>
      <c r="O175" s="132"/>
      <c r="P175" s="132"/>
      <c r="Q175" s="132"/>
      <c r="R175" s="132"/>
      <c r="S175" s="132"/>
      <c r="T175" s="132"/>
      <c r="U175" s="132"/>
      <c r="V175" s="132"/>
      <c r="W175" s="137"/>
      <c r="X175" s="132"/>
      <c r="Y175" s="132"/>
      <c r="Z175" s="132"/>
      <c r="AA175" s="132"/>
      <c r="AB175" s="132"/>
      <c r="AC175" s="132"/>
      <c r="AD175" s="132"/>
      <c r="AE175" s="132"/>
      <c r="AF175" s="132"/>
    </row>
    <row r="176" spans="5:32" s="135" customFormat="1" ht="15.75" customHeight="1" x14ac:dyDescent="0.2">
      <c r="E176" s="134"/>
      <c r="F176" s="132"/>
      <c r="G176" s="137"/>
      <c r="H176" s="136"/>
      <c r="I176" s="137"/>
      <c r="J176" s="137"/>
      <c r="K176" s="137"/>
      <c r="L176" s="132"/>
      <c r="M176" s="132"/>
      <c r="N176" s="132"/>
      <c r="O176" s="132"/>
      <c r="P176" s="132"/>
      <c r="Q176" s="132"/>
      <c r="R176" s="132"/>
      <c r="S176" s="132"/>
      <c r="T176" s="132"/>
      <c r="U176" s="132"/>
      <c r="V176" s="132"/>
      <c r="W176" s="137"/>
      <c r="X176" s="132"/>
      <c r="Y176" s="132"/>
      <c r="Z176" s="132"/>
      <c r="AA176" s="132"/>
      <c r="AB176" s="132"/>
      <c r="AC176" s="132"/>
      <c r="AD176" s="132"/>
      <c r="AE176" s="132"/>
      <c r="AF176" s="132"/>
    </row>
    <row r="177" spans="5:32" s="135" customFormat="1" ht="15.75" customHeight="1" x14ac:dyDescent="0.2">
      <c r="E177" s="134"/>
      <c r="F177" s="132"/>
      <c r="G177" s="137"/>
      <c r="H177" s="136"/>
      <c r="I177" s="137"/>
      <c r="J177" s="137"/>
      <c r="K177" s="137"/>
      <c r="L177" s="132"/>
      <c r="M177" s="132"/>
      <c r="N177" s="132"/>
      <c r="O177" s="132"/>
      <c r="P177" s="132"/>
      <c r="Q177" s="132"/>
      <c r="R177" s="132"/>
      <c r="S177" s="132"/>
      <c r="T177" s="132"/>
      <c r="U177" s="132"/>
      <c r="V177" s="132"/>
      <c r="W177" s="137"/>
      <c r="X177" s="132"/>
      <c r="Y177" s="132"/>
      <c r="Z177" s="132"/>
      <c r="AA177" s="132"/>
      <c r="AB177" s="132"/>
      <c r="AC177" s="132"/>
      <c r="AD177" s="132"/>
      <c r="AE177" s="132"/>
      <c r="AF177" s="132"/>
    </row>
    <row r="178" spans="5:32" s="135" customFormat="1" ht="15.75" customHeight="1" x14ac:dyDescent="0.2">
      <c r="E178" s="134"/>
      <c r="F178" s="132"/>
      <c r="G178" s="137"/>
      <c r="H178" s="136"/>
      <c r="I178" s="137"/>
      <c r="J178" s="137"/>
      <c r="K178" s="137"/>
      <c r="L178" s="132"/>
      <c r="M178" s="132"/>
      <c r="N178" s="132"/>
      <c r="O178" s="132"/>
      <c r="P178" s="132"/>
      <c r="Q178" s="132"/>
      <c r="R178" s="132"/>
      <c r="S178" s="132"/>
      <c r="T178" s="132"/>
      <c r="U178" s="132"/>
      <c r="V178" s="132"/>
      <c r="W178" s="137"/>
      <c r="X178" s="132"/>
      <c r="Y178" s="132"/>
      <c r="Z178" s="132"/>
      <c r="AA178" s="132"/>
      <c r="AB178" s="132"/>
      <c r="AC178" s="132"/>
      <c r="AD178" s="132"/>
      <c r="AE178" s="132"/>
      <c r="AF178" s="132"/>
    </row>
    <row r="179" spans="5:32" s="135" customFormat="1" ht="15.75" customHeight="1" x14ac:dyDescent="0.2">
      <c r="E179" s="134"/>
      <c r="F179" s="132"/>
      <c r="G179" s="137"/>
      <c r="H179" s="136"/>
      <c r="I179" s="137"/>
      <c r="J179" s="137"/>
      <c r="K179" s="137"/>
      <c r="L179" s="132"/>
      <c r="M179" s="132"/>
      <c r="N179" s="132"/>
      <c r="O179" s="132"/>
      <c r="P179" s="132"/>
      <c r="Q179" s="132"/>
      <c r="R179" s="132"/>
      <c r="S179" s="132"/>
      <c r="T179" s="132"/>
      <c r="U179" s="132"/>
      <c r="V179" s="132"/>
      <c r="W179" s="137"/>
      <c r="X179" s="132"/>
      <c r="Y179" s="132"/>
      <c r="Z179" s="132"/>
      <c r="AA179" s="132"/>
      <c r="AB179" s="132"/>
      <c r="AC179" s="132"/>
      <c r="AD179" s="132"/>
      <c r="AE179" s="132"/>
      <c r="AF179" s="132"/>
    </row>
    <row r="180" spans="5:32" s="135" customFormat="1" ht="15.75" customHeight="1" x14ac:dyDescent="0.2">
      <c r="E180" s="134"/>
      <c r="F180" s="132"/>
      <c r="G180" s="137"/>
      <c r="H180" s="136"/>
      <c r="I180" s="137"/>
      <c r="J180" s="137"/>
      <c r="K180" s="137"/>
      <c r="L180" s="132"/>
      <c r="M180" s="132"/>
      <c r="N180" s="132"/>
      <c r="O180" s="132"/>
      <c r="P180" s="132"/>
      <c r="Q180" s="132"/>
      <c r="R180" s="132"/>
      <c r="S180" s="132"/>
      <c r="T180" s="132"/>
      <c r="U180" s="132"/>
      <c r="V180" s="132"/>
      <c r="W180" s="137"/>
      <c r="X180" s="132"/>
      <c r="Y180" s="132"/>
      <c r="Z180" s="132"/>
      <c r="AA180" s="132"/>
      <c r="AB180" s="132"/>
      <c r="AC180" s="132"/>
      <c r="AD180" s="132"/>
      <c r="AE180" s="132"/>
      <c r="AF180" s="132"/>
    </row>
    <row r="181" spans="5:32" s="135" customFormat="1" ht="15.75" customHeight="1" x14ac:dyDescent="0.2">
      <c r="E181" s="134"/>
      <c r="F181" s="132"/>
      <c r="G181" s="137"/>
      <c r="H181" s="136"/>
      <c r="I181" s="137"/>
      <c r="J181" s="137"/>
      <c r="K181" s="137"/>
      <c r="L181" s="132"/>
      <c r="M181" s="132"/>
      <c r="N181" s="132"/>
      <c r="O181" s="132"/>
      <c r="P181" s="132"/>
      <c r="Q181" s="132"/>
      <c r="R181" s="132"/>
      <c r="S181" s="132"/>
      <c r="T181" s="132"/>
      <c r="U181" s="132"/>
      <c r="V181" s="132"/>
      <c r="W181" s="137"/>
      <c r="X181" s="132"/>
      <c r="Y181" s="132"/>
      <c r="Z181" s="132"/>
      <c r="AA181" s="132"/>
      <c r="AB181" s="132"/>
      <c r="AC181" s="132"/>
      <c r="AD181" s="132"/>
      <c r="AE181" s="132"/>
      <c r="AF181" s="132"/>
    </row>
    <row r="182" spans="5:32" s="135" customFormat="1" ht="15.75" customHeight="1" x14ac:dyDescent="0.2">
      <c r="E182" s="134"/>
      <c r="F182" s="132"/>
      <c r="G182" s="137"/>
      <c r="H182" s="136"/>
      <c r="I182" s="137"/>
      <c r="J182" s="137"/>
      <c r="K182" s="137"/>
      <c r="L182" s="132"/>
      <c r="M182" s="132"/>
      <c r="N182" s="132"/>
      <c r="O182" s="132"/>
      <c r="P182" s="132"/>
      <c r="Q182" s="132"/>
      <c r="R182" s="132"/>
      <c r="S182" s="132"/>
      <c r="T182" s="132"/>
      <c r="U182" s="132"/>
      <c r="V182" s="132"/>
      <c r="W182" s="137"/>
      <c r="X182" s="132"/>
      <c r="Y182" s="132"/>
      <c r="Z182" s="132"/>
      <c r="AA182" s="132"/>
      <c r="AB182" s="132"/>
      <c r="AC182" s="132"/>
      <c r="AD182" s="132"/>
      <c r="AE182" s="132"/>
      <c r="AF182" s="132"/>
    </row>
    <row r="183" spans="5:32" s="135" customFormat="1" ht="15.75" customHeight="1" x14ac:dyDescent="0.2">
      <c r="E183" s="134"/>
      <c r="F183" s="132"/>
      <c r="G183" s="137"/>
      <c r="H183" s="136"/>
      <c r="I183" s="137"/>
      <c r="J183" s="137"/>
      <c r="K183" s="137"/>
      <c r="L183" s="132"/>
      <c r="M183" s="132"/>
      <c r="N183" s="132"/>
      <c r="O183" s="132"/>
      <c r="P183" s="132"/>
      <c r="Q183" s="132"/>
      <c r="R183" s="132"/>
      <c r="S183" s="132"/>
      <c r="T183" s="132"/>
      <c r="U183" s="132"/>
      <c r="V183" s="132"/>
      <c r="W183" s="137"/>
      <c r="X183" s="132"/>
      <c r="Y183" s="132"/>
      <c r="Z183" s="132"/>
      <c r="AA183" s="132"/>
      <c r="AB183" s="132"/>
      <c r="AC183" s="132"/>
      <c r="AD183" s="132"/>
      <c r="AE183" s="132"/>
      <c r="AF183" s="132"/>
    </row>
    <row r="184" spans="5:32" s="135" customFormat="1" ht="15.75" customHeight="1" x14ac:dyDescent="0.2">
      <c r="E184" s="134"/>
      <c r="F184" s="132"/>
      <c r="G184" s="137"/>
      <c r="H184" s="136"/>
      <c r="I184" s="137"/>
      <c r="J184" s="137"/>
      <c r="K184" s="137"/>
      <c r="L184" s="132"/>
      <c r="M184" s="132"/>
      <c r="N184" s="132"/>
      <c r="O184" s="132"/>
      <c r="P184" s="132"/>
      <c r="Q184" s="132"/>
      <c r="R184" s="132"/>
      <c r="S184" s="132"/>
      <c r="T184" s="132"/>
      <c r="U184" s="132"/>
      <c r="V184" s="132"/>
      <c r="W184" s="137"/>
      <c r="X184" s="132"/>
      <c r="Y184" s="132"/>
      <c r="Z184" s="132"/>
      <c r="AA184" s="132"/>
      <c r="AB184" s="132"/>
      <c r="AC184" s="132"/>
      <c r="AD184" s="132"/>
      <c r="AE184" s="132"/>
      <c r="AF184" s="132"/>
    </row>
    <row r="185" spans="5:32" s="135" customFormat="1" ht="15.75" customHeight="1" x14ac:dyDescent="0.2">
      <c r="E185" s="134"/>
      <c r="F185" s="132"/>
      <c r="G185" s="137"/>
      <c r="H185" s="136"/>
      <c r="I185" s="137"/>
      <c r="J185" s="137"/>
      <c r="K185" s="137"/>
      <c r="L185" s="132"/>
      <c r="M185" s="132"/>
      <c r="N185" s="132"/>
      <c r="O185" s="132"/>
      <c r="P185" s="132"/>
      <c r="Q185" s="132"/>
      <c r="R185" s="132"/>
      <c r="S185" s="132"/>
      <c r="T185" s="132"/>
      <c r="U185" s="132"/>
      <c r="V185" s="132"/>
      <c r="W185" s="137"/>
      <c r="X185" s="132"/>
      <c r="Y185" s="132"/>
      <c r="Z185" s="132"/>
      <c r="AA185" s="132"/>
      <c r="AB185" s="132"/>
      <c r="AC185" s="132"/>
      <c r="AD185" s="132"/>
      <c r="AE185" s="132"/>
      <c r="AF185" s="132"/>
    </row>
    <row r="186" spans="5:32" s="135" customFormat="1" ht="15.75" customHeight="1" x14ac:dyDescent="0.2">
      <c r="E186" s="134"/>
      <c r="F186" s="132"/>
      <c r="G186" s="137"/>
      <c r="H186" s="136"/>
      <c r="I186" s="137"/>
      <c r="J186" s="137"/>
      <c r="K186" s="137"/>
      <c r="L186" s="132"/>
      <c r="M186" s="132"/>
      <c r="N186" s="132"/>
      <c r="O186" s="132"/>
      <c r="P186" s="132"/>
      <c r="Q186" s="132"/>
      <c r="R186" s="132"/>
      <c r="S186" s="132"/>
      <c r="T186" s="132"/>
      <c r="U186" s="132"/>
      <c r="V186" s="132"/>
      <c r="W186" s="137"/>
      <c r="X186" s="132"/>
      <c r="Y186" s="132"/>
      <c r="Z186" s="132"/>
      <c r="AA186" s="132"/>
      <c r="AB186" s="132"/>
      <c r="AC186" s="132"/>
      <c r="AD186" s="132"/>
      <c r="AE186" s="132"/>
      <c r="AF186" s="132"/>
    </row>
    <row r="187" spans="5:32" s="135" customFormat="1" ht="15.75" customHeight="1" x14ac:dyDescent="0.2">
      <c r="E187" s="134"/>
      <c r="F187" s="132"/>
      <c r="G187" s="137"/>
      <c r="H187" s="136"/>
      <c r="I187" s="137"/>
      <c r="J187" s="137"/>
      <c r="K187" s="137"/>
      <c r="L187" s="132"/>
      <c r="M187" s="132"/>
      <c r="N187" s="132"/>
      <c r="O187" s="132"/>
      <c r="P187" s="132"/>
      <c r="Q187" s="132"/>
      <c r="R187" s="132"/>
      <c r="S187" s="132"/>
      <c r="T187" s="132"/>
      <c r="U187" s="132"/>
      <c r="V187" s="132"/>
      <c r="W187" s="137"/>
      <c r="X187" s="132"/>
      <c r="Y187" s="132"/>
      <c r="Z187" s="132"/>
      <c r="AA187" s="132"/>
      <c r="AB187" s="132"/>
      <c r="AC187" s="132"/>
      <c r="AD187" s="132"/>
      <c r="AE187" s="132"/>
      <c r="AF187" s="132"/>
    </row>
    <row r="188" spans="5:32" s="135" customFormat="1" ht="15.75" customHeight="1" x14ac:dyDescent="0.2">
      <c r="E188" s="134"/>
      <c r="F188" s="132"/>
      <c r="G188" s="137"/>
      <c r="H188" s="136"/>
      <c r="I188" s="137"/>
      <c r="J188" s="137"/>
      <c r="K188" s="137"/>
      <c r="L188" s="132"/>
      <c r="M188" s="132"/>
      <c r="N188" s="132"/>
      <c r="O188" s="132"/>
      <c r="P188" s="132"/>
      <c r="Q188" s="132"/>
      <c r="R188" s="132"/>
      <c r="S188" s="132"/>
      <c r="T188" s="132"/>
      <c r="U188" s="132"/>
      <c r="V188" s="132"/>
      <c r="W188" s="137"/>
      <c r="X188" s="132"/>
      <c r="Y188" s="132"/>
      <c r="Z188" s="132"/>
      <c r="AA188" s="132"/>
      <c r="AB188" s="132"/>
      <c r="AC188" s="132"/>
      <c r="AD188" s="132"/>
      <c r="AE188" s="132"/>
      <c r="AF188" s="132"/>
    </row>
    <row r="189" spans="5:32" s="135" customFormat="1" ht="15.75" customHeight="1" x14ac:dyDescent="0.2">
      <c r="E189" s="134"/>
      <c r="F189" s="132"/>
      <c r="G189" s="137"/>
      <c r="H189" s="136"/>
      <c r="I189" s="137"/>
      <c r="J189" s="137"/>
      <c r="K189" s="137"/>
      <c r="L189" s="132"/>
      <c r="M189" s="132"/>
      <c r="N189" s="132"/>
      <c r="O189" s="132"/>
      <c r="P189" s="132"/>
      <c r="Q189" s="132"/>
      <c r="R189" s="132"/>
      <c r="S189" s="132"/>
      <c r="T189" s="132"/>
      <c r="U189" s="132"/>
      <c r="V189" s="132"/>
      <c r="W189" s="137"/>
      <c r="X189" s="132"/>
      <c r="Y189" s="132"/>
      <c r="Z189" s="132"/>
      <c r="AA189" s="132"/>
      <c r="AB189" s="132"/>
      <c r="AC189" s="132"/>
      <c r="AD189" s="132"/>
      <c r="AE189" s="132"/>
      <c r="AF189" s="132"/>
    </row>
    <row r="190" spans="5:32" s="135" customFormat="1" ht="15.75" customHeight="1" x14ac:dyDescent="0.2">
      <c r="E190" s="134"/>
      <c r="F190" s="132"/>
      <c r="G190" s="137"/>
      <c r="H190" s="136"/>
      <c r="I190" s="137"/>
      <c r="J190" s="137"/>
      <c r="K190" s="137"/>
      <c r="L190" s="132"/>
      <c r="M190" s="132"/>
      <c r="N190" s="132"/>
      <c r="O190" s="132"/>
      <c r="P190" s="132"/>
      <c r="Q190" s="132"/>
      <c r="R190" s="132"/>
      <c r="S190" s="132"/>
      <c r="T190" s="132"/>
      <c r="U190" s="132"/>
      <c r="V190" s="132"/>
      <c r="W190" s="137"/>
      <c r="X190" s="132"/>
      <c r="Y190" s="132"/>
      <c r="Z190" s="132"/>
      <c r="AA190" s="132"/>
      <c r="AB190" s="132"/>
      <c r="AC190" s="132"/>
      <c r="AD190" s="132"/>
      <c r="AE190" s="132"/>
      <c r="AF190" s="132"/>
    </row>
    <row r="191" spans="5:32" s="135" customFormat="1" ht="15.75" customHeight="1" x14ac:dyDescent="0.2">
      <c r="E191" s="134"/>
      <c r="F191" s="132"/>
      <c r="G191" s="137"/>
      <c r="H191" s="136"/>
      <c r="I191" s="137"/>
      <c r="J191" s="137"/>
      <c r="K191" s="137"/>
      <c r="L191" s="132"/>
      <c r="M191" s="132"/>
      <c r="N191" s="132"/>
      <c r="O191" s="132"/>
      <c r="P191" s="132"/>
      <c r="Q191" s="132"/>
      <c r="R191" s="132"/>
      <c r="S191" s="132"/>
      <c r="T191" s="132"/>
      <c r="U191" s="132"/>
      <c r="V191" s="132"/>
      <c r="W191" s="137"/>
      <c r="X191" s="132"/>
      <c r="Y191" s="132"/>
      <c r="Z191" s="132"/>
      <c r="AA191" s="132"/>
      <c r="AB191" s="132"/>
      <c r="AC191" s="132"/>
      <c r="AD191" s="132"/>
      <c r="AE191" s="132"/>
      <c r="AF191" s="132"/>
    </row>
    <row r="192" spans="5:32" s="135" customFormat="1" ht="15.75" customHeight="1" x14ac:dyDescent="0.2">
      <c r="E192" s="134"/>
      <c r="F192" s="132"/>
      <c r="G192" s="137"/>
      <c r="H192" s="136"/>
      <c r="I192" s="137"/>
      <c r="J192" s="137"/>
      <c r="K192" s="137"/>
      <c r="L192" s="132"/>
      <c r="M192" s="132"/>
      <c r="N192" s="132"/>
      <c r="O192" s="132"/>
      <c r="P192" s="132"/>
      <c r="Q192" s="132"/>
      <c r="R192" s="132"/>
      <c r="S192" s="132"/>
      <c r="T192" s="132"/>
      <c r="U192" s="132"/>
      <c r="V192" s="132"/>
      <c r="W192" s="137"/>
      <c r="X192" s="132"/>
      <c r="Y192" s="132"/>
      <c r="Z192" s="132"/>
      <c r="AA192" s="132"/>
      <c r="AB192" s="132"/>
      <c r="AC192" s="132"/>
      <c r="AD192" s="132"/>
      <c r="AE192" s="132"/>
      <c r="AF192" s="132"/>
    </row>
    <row r="193" spans="5:32" s="135" customFormat="1" ht="15.75" customHeight="1" x14ac:dyDescent="0.2">
      <c r="E193" s="134"/>
      <c r="F193" s="132"/>
      <c r="G193" s="137"/>
      <c r="H193" s="136"/>
      <c r="I193" s="137"/>
      <c r="J193" s="137"/>
      <c r="K193" s="137"/>
      <c r="L193" s="132"/>
      <c r="M193" s="132"/>
      <c r="N193" s="132"/>
      <c r="O193" s="132"/>
      <c r="P193" s="132"/>
      <c r="Q193" s="132"/>
      <c r="R193" s="132"/>
      <c r="S193" s="132"/>
      <c r="T193" s="132"/>
      <c r="U193" s="132"/>
      <c r="V193" s="132"/>
      <c r="W193" s="137"/>
      <c r="X193" s="132"/>
      <c r="Y193" s="132"/>
      <c r="Z193" s="132"/>
      <c r="AA193" s="132"/>
      <c r="AB193" s="132"/>
      <c r="AC193" s="132"/>
      <c r="AD193" s="132"/>
      <c r="AE193" s="132"/>
      <c r="AF193" s="132"/>
    </row>
    <row r="194" spans="5:32" s="135" customFormat="1" ht="15.75" customHeight="1" x14ac:dyDescent="0.2">
      <c r="E194" s="134"/>
      <c r="F194" s="132"/>
      <c r="G194" s="137"/>
      <c r="H194" s="136"/>
      <c r="I194" s="137"/>
      <c r="J194" s="137"/>
      <c r="K194" s="137"/>
      <c r="L194" s="132"/>
      <c r="M194" s="132"/>
      <c r="N194" s="132"/>
      <c r="O194" s="132"/>
      <c r="P194" s="132"/>
      <c r="Q194" s="132"/>
      <c r="R194" s="132"/>
      <c r="S194" s="132"/>
      <c r="T194" s="132"/>
      <c r="U194" s="132"/>
      <c r="V194" s="132"/>
      <c r="W194" s="137"/>
      <c r="X194" s="132"/>
      <c r="Y194" s="132"/>
      <c r="Z194" s="132"/>
      <c r="AA194" s="132"/>
      <c r="AB194" s="132"/>
      <c r="AC194" s="132"/>
      <c r="AD194" s="132"/>
      <c r="AE194" s="132"/>
      <c r="AF194" s="132"/>
    </row>
    <row r="195" spans="5:32" s="135" customFormat="1" ht="15.75" customHeight="1" x14ac:dyDescent="0.2">
      <c r="E195" s="134"/>
      <c r="F195" s="132"/>
      <c r="G195" s="137"/>
      <c r="H195" s="136"/>
      <c r="I195" s="137"/>
      <c r="J195" s="137"/>
      <c r="K195" s="137"/>
      <c r="L195" s="132"/>
      <c r="M195" s="132"/>
      <c r="N195" s="132"/>
      <c r="O195" s="132"/>
      <c r="P195" s="132"/>
      <c r="Q195" s="132"/>
      <c r="R195" s="132"/>
      <c r="S195" s="132"/>
      <c r="T195" s="132"/>
      <c r="U195" s="132"/>
      <c r="V195" s="132"/>
      <c r="W195" s="137"/>
      <c r="X195" s="132"/>
      <c r="Y195" s="132"/>
      <c r="Z195" s="132"/>
      <c r="AA195" s="132"/>
      <c r="AB195" s="132"/>
      <c r="AC195" s="132"/>
      <c r="AD195" s="132"/>
      <c r="AE195" s="132"/>
      <c r="AF195" s="132"/>
    </row>
    <row r="196" spans="5:32" s="135" customFormat="1" ht="15.75" customHeight="1" x14ac:dyDescent="0.2">
      <c r="E196" s="134"/>
      <c r="F196" s="132"/>
      <c r="G196" s="137"/>
      <c r="H196" s="136"/>
      <c r="I196" s="137"/>
      <c r="J196" s="137"/>
      <c r="K196" s="137"/>
      <c r="L196" s="132"/>
      <c r="M196" s="132"/>
      <c r="N196" s="132"/>
      <c r="O196" s="132"/>
      <c r="P196" s="132"/>
      <c r="Q196" s="132"/>
      <c r="R196" s="132"/>
      <c r="S196" s="132"/>
      <c r="T196" s="132"/>
      <c r="U196" s="132"/>
      <c r="V196" s="132"/>
      <c r="W196" s="137"/>
      <c r="X196" s="132"/>
      <c r="Y196" s="132"/>
      <c r="Z196" s="132"/>
      <c r="AA196" s="132"/>
      <c r="AB196" s="132"/>
      <c r="AC196" s="132"/>
      <c r="AD196" s="132"/>
      <c r="AE196" s="132"/>
      <c r="AF196" s="132"/>
    </row>
    <row r="197" spans="5:32" s="135" customFormat="1" ht="15.75" customHeight="1" x14ac:dyDescent="0.2">
      <c r="E197" s="134"/>
      <c r="F197" s="132"/>
      <c r="G197" s="137"/>
      <c r="H197" s="136"/>
      <c r="I197" s="137"/>
      <c r="J197" s="137"/>
      <c r="K197" s="137"/>
      <c r="L197" s="132"/>
      <c r="M197" s="132"/>
      <c r="N197" s="132"/>
      <c r="O197" s="132"/>
      <c r="P197" s="132"/>
      <c r="Q197" s="132"/>
      <c r="R197" s="132"/>
      <c r="S197" s="132"/>
      <c r="T197" s="132"/>
      <c r="U197" s="132"/>
      <c r="V197" s="132"/>
      <c r="W197" s="137"/>
      <c r="X197" s="132"/>
      <c r="Y197" s="132"/>
      <c r="Z197" s="132"/>
      <c r="AA197" s="132"/>
      <c r="AB197" s="132"/>
      <c r="AC197" s="132"/>
      <c r="AD197" s="132"/>
      <c r="AE197" s="132"/>
      <c r="AF197" s="132"/>
    </row>
    <row r="198" spans="5:32" s="135" customFormat="1" ht="15.75" customHeight="1" x14ac:dyDescent="0.2">
      <c r="E198" s="134"/>
      <c r="F198" s="132"/>
      <c r="G198" s="137"/>
      <c r="H198" s="136"/>
      <c r="I198" s="137"/>
      <c r="J198" s="137"/>
      <c r="K198" s="137"/>
      <c r="L198" s="132"/>
      <c r="M198" s="132"/>
      <c r="N198" s="132"/>
      <c r="O198" s="132"/>
      <c r="P198" s="132"/>
      <c r="Q198" s="132"/>
      <c r="R198" s="132"/>
      <c r="S198" s="132"/>
      <c r="T198" s="132"/>
      <c r="U198" s="132"/>
      <c r="V198" s="132"/>
      <c r="W198" s="137"/>
      <c r="X198" s="132"/>
      <c r="Y198" s="132"/>
      <c r="Z198" s="132"/>
      <c r="AA198" s="132"/>
      <c r="AB198" s="132"/>
      <c r="AC198" s="132"/>
      <c r="AD198" s="132"/>
      <c r="AE198" s="132"/>
      <c r="AF198" s="132"/>
    </row>
    <row r="199" spans="5:32" s="135" customFormat="1" ht="15.75" customHeight="1" x14ac:dyDescent="0.2">
      <c r="E199" s="134"/>
      <c r="F199" s="132"/>
      <c r="G199" s="137"/>
      <c r="H199" s="136"/>
      <c r="I199" s="137"/>
      <c r="J199" s="137"/>
      <c r="K199" s="137"/>
      <c r="L199" s="132"/>
      <c r="M199" s="132"/>
      <c r="N199" s="132"/>
      <c r="O199" s="132"/>
      <c r="P199" s="132"/>
      <c r="Q199" s="132"/>
      <c r="R199" s="132"/>
      <c r="S199" s="132"/>
      <c r="T199" s="132"/>
      <c r="U199" s="132"/>
      <c r="V199" s="132"/>
      <c r="W199" s="137"/>
      <c r="X199" s="132"/>
      <c r="Y199" s="132"/>
      <c r="Z199" s="132"/>
      <c r="AA199" s="132"/>
      <c r="AB199" s="132"/>
      <c r="AC199" s="132"/>
      <c r="AD199" s="132"/>
      <c r="AE199" s="132"/>
      <c r="AF199" s="132"/>
    </row>
    <row r="200" spans="5:32" s="135" customFormat="1" ht="15.75" customHeight="1" x14ac:dyDescent="0.2">
      <c r="E200" s="134"/>
      <c r="F200" s="132"/>
      <c r="G200" s="137"/>
      <c r="H200" s="136"/>
      <c r="I200" s="137"/>
      <c r="J200" s="137"/>
      <c r="K200" s="137"/>
      <c r="L200" s="132"/>
      <c r="M200" s="132"/>
      <c r="N200" s="132"/>
      <c r="O200" s="132"/>
      <c r="P200" s="132"/>
      <c r="Q200" s="132"/>
      <c r="R200" s="132"/>
      <c r="S200" s="132"/>
      <c r="T200" s="132"/>
      <c r="U200" s="132"/>
      <c r="V200" s="132"/>
      <c r="W200" s="137"/>
      <c r="X200" s="132"/>
      <c r="Y200" s="132"/>
      <c r="Z200" s="132"/>
      <c r="AA200" s="132"/>
      <c r="AB200" s="132"/>
      <c r="AC200" s="132"/>
      <c r="AD200" s="132"/>
      <c r="AE200" s="132"/>
      <c r="AF200" s="132"/>
    </row>
    <row r="201" spans="5:32" s="135" customFormat="1" ht="15.75" customHeight="1" x14ac:dyDescent="0.2">
      <c r="E201" s="134"/>
      <c r="F201" s="132"/>
      <c r="G201" s="137"/>
      <c r="H201" s="136"/>
      <c r="I201" s="137"/>
      <c r="J201" s="137"/>
      <c r="K201" s="137"/>
      <c r="L201" s="132"/>
      <c r="M201" s="132"/>
      <c r="N201" s="132"/>
      <c r="O201" s="132"/>
      <c r="P201" s="132"/>
      <c r="Q201" s="132"/>
      <c r="R201" s="132"/>
      <c r="S201" s="132"/>
      <c r="T201" s="132"/>
      <c r="U201" s="132"/>
      <c r="V201" s="132"/>
      <c r="W201" s="137"/>
      <c r="X201" s="132"/>
      <c r="Y201" s="132"/>
      <c r="Z201" s="132"/>
      <c r="AA201" s="132"/>
      <c r="AB201" s="132"/>
      <c r="AC201" s="132"/>
      <c r="AD201" s="132"/>
      <c r="AE201" s="132"/>
      <c r="AF201" s="132"/>
    </row>
    <row r="202" spans="5:32" s="135" customFormat="1" ht="15.75" customHeight="1" x14ac:dyDescent="0.2">
      <c r="E202" s="134"/>
      <c r="F202" s="132"/>
      <c r="G202" s="137"/>
      <c r="H202" s="136"/>
      <c r="I202" s="137"/>
      <c r="J202" s="137"/>
      <c r="K202" s="137"/>
      <c r="L202" s="132"/>
      <c r="M202" s="132"/>
      <c r="N202" s="132"/>
      <c r="O202" s="132"/>
      <c r="P202" s="132"/>
      <c r="Q202" s="132"/>
      <c r="R202" s="132"/>
      <c r="S202" s="132"/>
      <c r="T202" s="132"/>
      <c r="U202" s="132"/>
      <c r="V202" s="132"/>
      <c r="W202" s="137"/>
      <c r="X202" s="132"/>
      <c r="Y202" s="132"/>
      <c r="Z202" s="132"/>
      <c r="AA202" s="132"/>
      <c r="AB202" s="132"/>
      <c r="AC202" s="132"/>
      <c r="AD202" s="132"/>
      <c r="AE202" s="132"/>
      <c r="AF202" s="132"/>
    </row>
    <row r="203" spans="5:32" s="135" customFormat="1" ht="15.75" customHeight="1" x14ac:dyDescent="0.2">
      <c r="E203" s="134"/>
      <c r="F203" s="132"/>
      <c r="G203" s="137"/>
      <c r="H203" s="136"/>
      <c r="I203" s="137"/>
      <c r="J203" s="137"/>
      <c r="K203" s="137"/>
      <c r="L203" s="132"/>
      <c r="M203" s="132"/>
      <c r="N203" s="132"/>
      <c r="O203" s="132"/>
      <c r="P203" s="132"/>
      <c r="Q203" s="132"/>
      <c r="R203" s="132"/>
      <c r="S203" s="132"/>
      <c r="T203" s="132"/>
      <c r="U203" s="132"/>
      <c r="V203" s="132"/>
      <c r="W203" s="137"/>
      <c r="X203" s="132"/>
      <c r="Y203" s="132"/>
      <c r="Z203" s="132"/>
      <c r="AA203" s="132"/>
      <c r="AB203" s="132"/>
      <c r="AC203" s="132"/>
      <c r="AD203" s="132"/>
      <c r="AE203" s="132"/>
      <c r="AF203" s="132"/>
    </row>
    <row r="204" spans="5:32" s="135" customFormat="1" ht="15.75" customHeight="1" x14ac:dyDescent="0.2">
      <c r="E204" s="134"/>
      <c r="F204" s="132"/>
      <c r="G204" s="137"/>
      <c r="H204" s="136"/>
      <c r="I204" s="137"/>
      <c r="J204" s="137"/>
      <c r="K204" s="137"/>
      <c r="L204" s="132"/>
      <c r="M204" s="132"/>
      <c r="N204" s="132"/>
      <c r="O204" s="132"/>
      <c r="P204" s="132"/>
      <c r="Q204" s="132"/>
      <c r="R204" s="132"/>
      <c r="S204" s="132"/>
      <c r="T204" s="132"/>
      <c r="U204" s="132"/>
      <c r="V204" s="132"/>
      <c r="W204" s="137"/>
      <c r="X204" s="132"/>
      <c r="Y204" s="132"/>
      <c r="Z204" s="132"/>
      <c r="AA204" s="132"/>
      <c r="AB204" s="132"/>
      <c r="AC204" s="132"/>
      <c r="AD204" s="132"/>
      <c r="AE204" s="132"/>
      <c r="AF204" s="132"/>
    </row>
    <row r="205" spans="5:32" s="135" customFormat="1" ht="15.75" customHeight="1" x14ac:dyDescent="0.2">
      <c r="E205" s="134"/>
      <c r="F205" s="132"/>
      <c r="G205" s="137"/>
      <c r="H205" s="136"/>
      <c r="I205" s="137"/>
      <c r="J205" s="137"/>
      <c r="K205" s="137"/>
      <c r="L205" s="132"/>
      <c r="M205" s="132"/>
      <c r="N205" s="132"/>
      <c r="O205" s="132"/>
      <c r="P205" s="132"/>
      <c r="Q205" s="132"/>
      <c r="R205" s="132"/>
      <c r="S205" s="132"/>
      <c r="T205" s="132"/>
      <c r="U205" s="132"/>
      <c r="V205" s="132"/>
      <c r="W205" s="137"/>
      <c r="X205" s="132"/>
      <c r="Y205" s="132"/>
      <c r="Z205" s="132"/>
      <c r="AA205" s="132"/>
      <c r="AB205" s="132"/>
      <c r="AC205" s="132"/>
      <c r="AD205" s="132"/>
      <c r="AE205" s="132"/>
      <c r="AF205" s="132"/>
    </row>
    <row r="206" spans="5:32" s="135" customFormat="1" ht="15.75" customHeight="1" x14ac:dyDescent="0.2">
      <c r="E206" s="134"/>
      <c r="F206" s="132"/>
      <c r="G206" s="137"/>
      <c r="H206" s="136"/>
      <c r="I206" s="137"/>
      <c r="J206" s="137"/>
      <c r="K206" s="137"/>
      <c r="L206" s="132"/>
      <c r="M206" s="132"/>
      <c r="N206" s="132"/>
      <c r="O206" s="132"/>
      <c r="P206" s="132"/>
      <c r="Q206" s="132"/>
      <c r="R206" s="132"/>
      <c r="S206" s="132"/>
      <c r="T206" s="132"/>
      <c r="U206" s="132"/>
      <c r="V206" s="132"/>
      <c r="W206" s="137"/>
      <c r="X206" s="132"/>
      <c r="Y206" s="132"/>
      <c r="Z206" s="132"/>
      <c r="AA206" s="132"/>
      <c r="AB206" s="132"/>
      <c r="AC206" s="132"/>
      <c r="AD206" s="132"/>
      <c r="AE206" s="132"/>
      <c r="AF206" s="132"/>
    </row>
    <row r="207" spans="5:32" s="135" customFormat="1" ht="15.75" customHeight="1" x14ac:dyDescent="0.2">
      <c r="E207" s="134"/>
      <c r="F207" s="132"/>
      <c r="G207" s="137"/>
      <c r="H207" s="136"/>
      <c r="I207" s="137"/>
      <c r="J207" s="137"/>
      <c r="K207" s="137"/>
      <c r="L207" s="132"/>
      <c r="M207" s="132"/>
      <c r="N207" s="132"/>
      <c r="O207" s="132"/>
      <c r="P207" s="132"/>
      <c r="Q207" s="132"/>
      <c r="R207" s="132"/>
      <c r="S207" s="132"/>
      <c r="T207" s="132"/>
      <c r="U207" s="132"/>
      <c r="V207" s="132"/>
      <c r="W207" s="137"/>
      <c r="X207" s="132"/>
      <c r="Y207" s="132"/>
      <c r="Z207" s="132"/>
      <c r="AA207" s="132"/>
      <c r="AB207" s="132"/>
      <c r="AC207" s="132"/>
      <c r="AD207" s="132"/>
      <c r="AE207" s="132"/>
      <c r="AF207" s="132"/>
    </row>
    <row r="208" spans="5:32" s="135" customFormat="1" ht="15.75" customHeight="1" x14ac:dyDescent="0.2">
      <c r="E208" s="134"/>
      <c r="F208" s="132"/>
      <c r="G208" s="137"/>
      <c r="H208" s="136"/>
      <c r="I208" s="137"/>
      <c r="J208" s="137"/>
      <c r="K208" s="137"/>
      <c r="L208" s="132"/>
      <c r="M208" s="132"/>
      <c r="N208" s="132"/>
      <c r="O208" s="132"/>
      <c r="P208" s="132"/>
      <c r="Q208" s="132"/>
      <c r="R208" s="132"/>
      <c r="S208" s="132"/>
      <c r="T208" s="132"/>
      <c r="U208" s="132"/>
      <c r="V208" s="132"/>
      <c r="W208" s="137"/>
      <c r="X208" s="132"/>
      <c r="Y208" s="132"/>
      <c r="Z208" s="132"/>
      <c r="AA208" s="132"/>
      <c r="AB208" s="132"/>
      <c r="AC208" s="132"/>
      <c r="AD208" s="132"/>
      <c r="AE208" s="132"/>
      <c r="AF208" s="132"/>
    </row>
    <row r="209" spans="5:32" s="135" customFormat="1" ht="15.75" customHeight="1" x14ac:dyDescent="0.2">
      <c r="E209" s="134"/>
      <c r="F209" s="132"/>
      <c r="G209" s="137"/>
      <c r="H209" s="136"/>
      <c r="I209" s="137"/>
      <c r="J209" s="137"/>
      <c r="K209" s="137"/>
      <c r="L209" s="132"/>
      <c r="M209" s="132"/>
      <c r="N209" s="132"/>
      <c r="O209" s="132"/>
      <c r="P209" s="132"/>
      <c r="Q209" s="132"/>
      <c r="R209" s="132"/>
      <c r="S209" s="132"/>
      <c r="T209" s="132"/>
      <c r="U209" s="132"/>
      <c r="V209" s="132"/>
      <c r="W209" s="137"/>
      <c r="X209" s="132"/>
      <c r="Y209" s="132"/>
      <c r="Z209" s="132"/>
      <c r="AA209" s="132"/>
      <c r="AB209" s="132"/>
      <c r="AC209" s="132"/>
      <c r="AD209" s="132"/>
      <c r="AE209" s="132"/>
      <c r="AF209" s="132"/>
    </row>
    <row r="210" spans="5:32" s="135" customFormat="1" ht="15.75" customHeight="1" x14ac:dyDescent="0.2">
      <c r="E210" s="134"/>
      <c r="F210" s="132"/>
      <c r="G210" s="137"/>
      <c r="H210" s="136"/>
      <c r="I210" s="137"/>
      <c r="J210" s="137"/>
      <c r="K210" s="137"/>
      <c r="L210" s="132"/>
      <c r="M210" s="132"/>
      <c r="N210" s="132"/>
      <c r="O210" s="132"/>
      <c r="P210" s="132"/>
      <c r="Q210" s="132"/>
      <c r="R210" s="132"/>
      <c r="S210" s="132"/>
      <c r="T210" s="132"/>
      <c r="U210" s="132"/>
      <c r="V210" s="132"/>
      <c r="W210" s="137"/>
      <c r="X210" s="132"/>
      <c r="Y210" s="132"/>
      <c r="Z210" s="132"/>
      <c r="AA210" s="132"/>
      <c r="AB210" s="132"/>
      <c r="AC210" s="132"/>
      <c r="AD210" s="132"/>
      <c r="AE210" s="132"/>
      <c r="AF210" s="132"/>
    </row>
    <row r="211" spans="5:32" s="135" customFormat="1" ht="15.75" customHeight="1" x14ac:dyDescent="0.2">
      <c r="E211" s="134"/>
      <c r="F211" s="132"/>
      <c r="G211" s="137"/>
      <c r="H211" s="136"/>
      <c r="I211" s="137"/>
      <c r="J211" s="137"/>
      <c r="K211" s="137"/>
      <c r="L211" s="132"/>
      <c r="M211" s="132"/>
      <c r="N211" s="132"/>
      <c r="O211" s="132"/>
      <c r="P211" s="132"/>
      <c r="Q211" s="132"/>
      <c r="R211" s="132"/>
      <c r="S211" s="132"/>
      <c r="T211" s="132"/>
      <c r="U211" s="132"/>
      <c r="V211" s="132"/>
      <c r="W211" s="137"/>
      <c r="X211" s="132"/>
      <c r="Y211" s="132"/>
      <c r="Z211" s="132"/>
      <c r="AA211" s="132"/>
      <c r="AB211" s="132"/>
      <c r="AC211" s="132"/>
      <c r="AD211" s="132"/>
      <c r="AE211" s="132"/>
      <c r="AF211" s="132"/>
    </row>
    <row r="212" spans="5:32" s="135" customFormat="1" ht="15.75" customHeight="1" x14ac:dyDescent="0.2">
      <c r="E212" s="134"/>
      <c r="F212" s="132"/>
      <c r="G212" s="137"/>
      <c r="H212" s="136"/>
      <c r="I212" s="137"/>
      <c r="J212" s="137"/>
      <c r="K212" s="137"/>
      <c r="L212" s="132"/>
      <c r="M212" s="132"/>
      <c r="N212" s="132"/>
      <c r="O212" s="132"/>
      <c r="P212" s="132"/>
      <c r="Q212" s="132"/>
      <c r="R212" s="132"/>
      <c r="S212" s="132"/>
      <c r="T212" s="132"/>
      <c r="U212" s="132"/>
      <c r="V212" s="132"/>
      <c r="W212" s="137"/>
      <c r="X212" s="132"/>
      <c r="Y212" s="132"/>
      <c r="Z212" s="132"/>
      <c r="AA212" s="132"/>
      <c r="AB212" s="132"/>
      <c r="AC212" s="132"/>
      <c r="AD212" s="132"/>
      <c r="AE212" s="132"/>
      <c r="AF212" s="132"/>
    </row>
    <row r="213" spans="5:32" s="135" customFormat="1" ht="15.75" customHeight="1" x14ac:dyDescent="0.2">
      <c r="E213" s="134"/>
      <c r="F213" s="132"/>
      <c r="G213" s="137"/>
      <c r="H213" s="136"/>
      <c r="I213" s="137"/>
      <c r="J213" s="137"/>
      <c r="K213" s="137"/>
      <c r="L213" s="132"/>
      <c r="M213" s="132"/>
      <c r="N213" s="132"/>
      <c r="O213" s="132"/>
      <c r="P213" s="132"/>
      <c r="Q213" s="132"/>
      <c r="R213" s="132"/>
      <c r="S213" s="132"/>
      <c r="T213" s="132"/>
      <c r="U213" s="132"/>
      <c r="V213" s="132"/>
      <c r="W213" s="137"/>
      <c r="X213" s="132"/>
      <c r="Y213" s="132"/>
      <c r="Z213" s="132"/>
      <c r="AA213" s="132"/>
      <c r="AB213" s="132"/>
      <c r="AC213" s="132"/>
      <c r="AD213" s="132"/>
      <c r="AE213" s="132"/>
      <c r="AF213" s="132"/>
    </row>
    <row r="214" spans="5:32" s="135" customFormat="1" ht="15.75" customHeight="1" x14ac:dyDescent="0.2">
      <c r="E214" s="134"/>
      <c r="F214" s="132"/>
      <c r="G214" s="137"/>
      <c r="H214" s="136"/>
      <c r="I214" s="137"/>
      <c r="J214" s="137"/>
      <c r="K214" s="137"/>
      <c r="L214" s="132"/>
      <c r="M214" s="132"/>
      <c r="N214" s="132"/>
      <c r="O214" s="132"/>
      <c r="P214" s="132"/>
      <c r="Q214" s="132"/>
      <c r="R214" s="132"/>
      <c r="S214" s="132"/>
      <c r="T214" s="132"/>
      <c r="U214" s="132"/>
      <c r="V214" s="132"/>
      <c r="W214" s="137"/>
      <c r="X214" s="132"/>
      <c r="Y214" s="132"/>
      <c r="Z214" s="132"/>
      <c r="AA214" s="132"/>
      <c r="AB214" s="132"/>
      <c r="AC214" s="132"/>
      <c r="AD214" s="132"/>
      <c r="AE214" s="132"/>
      <c r="AF214" s="132"/>
    </row>
    <row r="215" spans="5:32" s="135" customFormat="1" ht="15.75" customHeight="1" x14ac:dyDescent="0.2">
      <c r="E215" s="134"/>
      <c r="F215" s="132"/>
      <c r="G215" s="137"/>
      <c r="H215" s="136"/>
      <c r="I215" s="137"/>
      <c r="J215" s="137"/>
      <c r="K215" s="137"/>
      <c r="L215" s="132"/>
      <c r="M215" s="132"/>
      <c r="N215" s="132"/>
      <c r="O215" s="132"/>
      <c r="P215" s="132"/>
      <c r="Q215" s="132"/>
      <c r="R215" s="132"/>
      <c r="S215" s="132"/>
      <c r="T215" s="132"/>
      <c r="U215" s="132"/>
      <c r="V215" s="132"/>
      <c r="W215" s="137"/>
      <c r="X215" s="132"/>
      <c r="Y215" s="132"/>
      <c r="Z215" s="132"/>
      <c r="AA215" s="132"/>
      <c r="AB215" s="132"/>
      <c r="AC215" s="132"/>
      <c r="AD215" s="132"/>
      <c r="AE215" s="132"/>
      <c r="AF215" s="132"/>
    </row>
    <row r="216" spans="5:32" s="135" customFormat="1" ht="15.75" customHeight="1" x14ac:dyDescent="0.2">
      <c r="E216" s="134"/>
      <c r="F216" s="132"/>
      <c r="G216" s="137"/>
      <c r="H216" s="136"/>
      <c r="I216" s="137"/>
      <c r="J216" s="137"/>
      <c r="K216" s="137"/>
      <c r="L216" s="132"/>
      <c r="M216" s="132"/>
      <c r="N216" s="132"/>
      <c r="O216" s="132"/>
      <c r="P216" s="132"/>
      <c r="Q216" s="132"/>
      <c r="R216" s="132"/>
      <c r="S216" s="132"/>
      <c r="T216" s="132"/>
      <c r="U216" s="132"/>
      <c r="V216" s="132"/>
      <c r="W216" s="137"/>
      <c r="X216" s="132"/>
      <c r="Y216" s="132"/>
      <c r="Z216" s="132"/>
      <c r="AA216" s="132"/>
      <c r="AB216" s="132"/>
      <c r="AC216" s="132"/>
      <c r="AD216" s="132"/>
      <c r="AE216" s="132"/>
      <c r="AF216" s="132"/>
    </row>
    <row r="217" spans="5:32" s="135" customFormat="1" ht="15.75" customHeight="1" x14ac:dyDescent="0.2">
      <c r="E217" s="134"/>
      <c r="F217" s="132"/>
      <c r="G217" s="137"/>
      <c r="H217" s="136"/>
      <c r="I217" s="137"/>
      <c r="J217" s="137"/>
      <c r="K217" s="137"/>
      <c r="L217" s="132"/>
      <c r="M217" s="132"/>
      <c r="N217" s="132"/>
      <c r="O217" s="132"/>
      <c r="P217" s="132"/>
      <c r="Q217" s="132"/>
      <c r="R217" s="132"/>
      <c r="S217" s="132"/>
      <c r="T217" s="132"/>
      <c r="U217" s="132"/>
      <c r="V217" s="132"/>
      <c r="W217" s="137"/>
      <c r="X217" s="132"/>
      <c r="Y217" s="132"/>
      <c r="Z217" s="132"/>
      <c r="AA217" s="132"/>
      <c r="AB217" s="132"/>
      <c r="AC217" s="132"/>
      <c r="AD217" s="132"/>
      <c r="AE217" s="132"/>
      <c r="AF217" s="132"/>
    </row>
    <row r="218" spans="5:32" s="135" customFormat="1" ht="15.75" customHeight="1" x14ac:dyDescent="0.2">
      <c r="E218" s="134"/>
      <c r="F218" s="132"/>
      <c r="G218" s="137"/>
      <c r="H218" s="136"/>
      <c r="I218" s="137"/>
      <c r="J218" s="137"/>
      <c r="K218" s="137"/>
      <c r="L218" s="132"/>
      <c r="M218" s="132"/>
      <c r="N218" s="132"/>
      <c r="O218" s="132"/>
      <c r="P218" s="132"/>
      <c r="Q218" s="132"/>
      <c r="R218" s="132"/>
      <c r="S218" s="132"/>
      <c r="T218" s="132"/>
      <c r="U218" s="132"/>
      <c r="V218" s="132"/>
      <c r="W218" s="137"/>
      <c r="X218" s="132"/>
      <c r="Y218" s="132"/>
      <c r="Z218" s="132"/>
      <c r="AA218" s="132"/>
      <c r="AB218" s="132"/>
      <c r="AC218" s="132"/>
      <c r="AD218" s="132"/>
      <c r="AE218" s="132"/>
      <c r="AF218" s="132"/>
    </row>
    <row r="219" spans="5:32" s="135" customFormat="1" ht="15.75" customHeight="1" x14ac:dyDescent="0.2">
      <c r="E219" s="134"/>
      <c r="F219" s="132"/>
      <c r="G219" s="137"/>
      <c r="H219" s="136"/>
      <c r="I219" s="137"/>
      <c r="J219" s="137"/>
      <c r="K219" s="137"/>
      <c r="L219" s="132"/>
      <c r="M219" s="132"/>
      <c r="N219" s="132"/>
      <c r="O219" s="132"/>
      <c r="P219" s="132"/>
      <c r="Q219" s="132"/>
      <c r="R219" s="132"/>
      <c r="S219" s="132"/>
      <c r="T219" s="132"/>
      <c r="U219" s="132"/>
      <c r="V219" s="132"/>
      <c r="W219" s="137"/>
      <c r="X219" s="132"/>
      <c r="Y219" s="132"/>
      <c r="Z219" s="132"/>
      <c r="AA219" s="132"/>
      <c r="AB219" s="132"/>
      <c r="AC219" s="132"/>
      <c r="AD219" s="132"/>
      <c r="AE219" s="132"/>
      <c r="AF219" s="132"/>
    </row>
    <row r="220" spans="5:32" s="135" customFormat="1" ht="15.75" customHeight="1" x14ac:dyDescent="0.2">
      <c r="E220" s="134"/>
      <c r="F220" s="132"/>
      <c r="G220" s="137"/>
      <c r="H220" s="136"/>
      <c r="I220" s="137"/>
      <c r="J220" s="137"/>
      <c r="K220" s="137"/>
      <c r="L220" s="132"/>
      <c r="M220" s="132"/>
      <c r="N220" s="132"/>
      <c r="O220" s="132"/>
      <c r="P220" s="132"/>
      <c r="Q220" s="132"/>
      <c r="R220" s="132"/>
      <c r="S220" s="132"/>
      <c r="T220" s="132"/>
      <c r="U220" s="132"/>
      <c r="V220" s="132"/>
      <c r="W220" s="137"/>
      <c r="X220" s="132"/>
      <c r="Y220" s="132"/>
      <c r="Z220" s="132"/>
      <c r="AA220" s="132"/>
      <c r="AB220" s="132"/>
      <c r="AC220" s="132"/>
      <c r="AD220" s="132"/>
      <c r="AE220" s="132"/>
      <c r="AF220" s="132"/>
    </row>
    <row r="221" spans="5:32" s="135" customFormat="1" ht="15.75" customHeight="1" x14ac:dyDescent="0.2">
      <c r="E221" s="134"/>
      <c r="F221" s="132"/>
      <c r="G221" s="137"/>
      <c r="H221" s="136"/>
      <c r="I221" s="137"/>
      <c r="J221" s="137"/>
      <c r="K221" s="137"/>
      <c r="L221" s="132"/>
      <c r="M221" s="132"/>
      <c r="N221" s="132"/>
      <c r="O221" s="132"/>
      <c r="P221" s="132"/>
      <c r="Q221" s="132"/>
      <c r="R221" s="132"/>
      <c r="S221" s="132"/>
      <c r="T221" s="132"/>
      <c r="U221" s="132"/>
      <c r="V221" s="132"/>
      <c r="W221" s="137"/>
      <c r="X221" s="132"/>
      <c r="Y221" s="132"/>
      <c r="Z221" s="132"/>
      <c r="AA221" s="132"/>
      <c r="AB221" s="132"/>
      <c r="AC221" s="132"/>
      <c r="AD221" s="132"/>
      <c r="AE221" s="132"/>
      <c r="AF221" s="132"/>
    </row>
    <row r="222" spans="5:32" s="135" customFormat="1" ht="15.75" customHeight="1" x14ac:dyDescent="0.2">
      <c r="E222" s="134"/>
      <c r="F222" s="132"/>
      <c r="G222" s="137"/>
      <c r="H222" s="136"/>
      <c r="I222" s="137"/>
      <c r="J222" s="137"/>
      <c r="K222" s="137"/>
      <c r="L222" s="132"/>
      <c r="M222" s="132"/>
      <c r="N222" s="132"/>
      <c r="O222" s="132"/>
      <c r="P222" s="132"/>
      <c r="Q222" s="132"/>
      <c r="R222" s="132"/>
      <c r="S222" s="132"/>
      <c r="T222" s="132"/>
      <c r="U222" s="132"/>
      <c r="V222" s="132"/>
      <c r="W222" s="137"/>
      <c r="X222" s="132"/>
      <c r="Y222" s="132"/>
      <c r="Z222" s="132"/>
      <c r="AA222" s="132"/>
      <c r="AB222" s="132"/>
      <c r="AC222" s="132"/>
      <c r="AD222" s="132"/>
      <c r="AE222" s="132"/>
      <c r="AF222" s="132"/>
    </row>
    <row r="223" spans="5:32" s="135" customFormat="1" ht="15.75" customHeight="1" x14ac:dyDescent="0.2">
      <c r="E223" s="134"/>
      <c r="F223" s="132"/>
      <c r="G223" s="137"/>
      <c r="H223" s="136"/>
      <c r="I223" s="137"/>
      <c r="J223" s="137"/>
      <c r="K223" s="137"/>
      <c r="L223" s="132"/>
      <c r="M223" s="132"/>
      <c r="N223" s="132"/>
      <c r="O223" s="132"/>
      <c r="P223" s="132"/>
      <c r="Q223" s="132"/>
      <c r="R223" s="132"/>
      <c r="S223" s="132"/>
      <c r="T223" s="132"/>
      <c r="U223" s="132"/>
      <c r="V223" s="132"/>
      <c r="W223" s="137"/>
      <c r="X223" s="132"/>
      <c r="Y223" s="132"/>
      <c r="Z223" s="132"/>
      <c r="AA223" s="132"/>
      <c r="AB223" s="132"/>
      <c r="AC223" s="132"/>
      <c r="AD223" s="132"/>
      <c r="AE223" s="132"/>
      <c r="AF223" s="132"/>
    </row>
    <row r="224" spans="5:32" s="135" customFormat="1" ht="15.75" customHeight="1" x14ac:dyDescent="0.2">
      <c r="E224" s="134"/>
      <c r="F224" s="132"/>
      <c r="G224" s="137"/>
      <c r="H224" s="136"/>
      <c r="I224" s="137"/>
      <c r="J224" s="137"/>
      <c r="K224" s="137"/>
      <c r="L224" s="132"/>
      <c r="M224" s="132"/>
      <c r="N224" s="132"/>
      <c r="O224" s="132"/>
      <c r="P224" s="132"/>
      <c r="Q224" s="132"/>
      <c r="R224" s="132"/>
      <c r="S224" s="132"/>
      <c r="T224" s="132"/>
      <c r="U224" s="132"/>
      <c r="V224" s="132"/>
      <c r="W224" s="137"/>
      <c r="X224" s="132"/>
      <c r="Y224" s="132"/>
      <c r="Z224" s="132"/>
      <c r="AA224" s="132"/>
      <c r="AB224" s="132"/>
      <c r="AC224" s="132"/>
      <c r="AD224" s="132"/>
      <c r="AE224" s="132"/>
      <c r="AF224" s="132"/>
    </row>
    <row r="225" spans="5:32" s="135" customFormat="1" ht="15.75" customHeight="1" x14ac:dyDescent="0.2">
      <c r="E225" s="134"/>
      <c r="F225" s="132"/>
      <c r="G225" s="137"/>
      <c r="H225" s="136"/>
      <c r="I225" s="137"/>
      <c r="J225" s="137"/>
      <c r="K225" s="137"/>
      <c r="L225" s="132"/>
      <c r="M225" s="132"/>
      <c r="N225" s="132"/>
      <c r="O225" s="132"/>
      <c r="P225" s="132"/>
      <c r="Q225" s="132"/>
      <c r="R225" s="132"/>
      <c r="S225" s="132"/>
      <c r="T225" s="132"/>
      <c r="U225" s="132"/>
      <c r="V225" s="132"/>
      <c r="W225" s="137"/>
      <c r="X225" s="132"/>
      <c r="Y225" s="132"/>
      <c r="Z225" s="132"/>
      <c r="AA225" s="132"/>
      <c r="AB225" s="132"/>
      <c r="AC225" s="132"/>
      <c r="AD225" s="132"/>
      <c r="AE225" s="132"/>
      <c r="AF225" s="132"/>
    </row>
    <row r="226" spans="5:32" s="135" customFormat="1" ht="15.75" customHeight="1" x14ac:dyDescent="0.2">
      <c r="E226" s="134"/>
      <c r="F226" s="132"/>
      <c r="G226" s="137"/>
      <c r="H226" s="136"/>
      <c r="I226" s="137"/>
      <c r="J226" s="137"/>
      <c r="K226" s="137"/>
      <c r="L226" s="132"/>
      <c r="M226" s="132"/>
      <c r="N226" s="132"/>
      <c r="O226" s="132"/>
      <c r="P226" s="132"/>
      <c r="Q226" s="132"/>
      <c r="R226" s="132"/>
      <c r="S226" s="132"/>
      <c r="T226" s="132"/>
      <c r="U226" s="132"/>
      <c r="V226" s="132"/>
      <c r="W226" s="137"/>
      <c r="X226" s="132"/>
      <c r="Y226" s="132"/>
      <c r="Z226" s="132"/>
      <c r="AA226" s="132"/>
      <c r="AB226" s="132"/>
      <c r="AC226" s="132"/>
      <c r="AD226" s="132"/>
      <c r="AE226" s="132"/>
      <c r="AF226" s="132"/>
    </row>
    <row r="227" spans="5:32" s="135" customFormat="1" ht="15.75" customHeight="1" x14ac:dyDescent="0.2">
      <c r="E227" s="134"/>
      <c r="F227" s="132"/>
      <c r="G227" s="137"/>
      <c r="H227" s="136"/>
      <c r="I227" s="137"/>
      <c r="J227" s="137"/>
      <c r="K227" s="137"/>
      <c r="L227" s="132"/>
      <c r="M227" s="132"/>
      <c r="N227" s="132"/>
      <c r="O227" s="132"/>
      <c r="P227" s="132"/>
      <c r="Q227" s="132"/>
      <c r="R227" s="132"/>
      <c r="S227" s="132"/>
      <c r="T227" s="132"/>
      <c r="U227" s="132"/>
      <c r="V227" s="132"/>
      <c r="W227" s="137"/>
      <c r="X227" s="132"/>
      <c r="Y227" s="132"/>
      <c r="Z227" s="132"/>
      <c r="AA227" s="132"/>
      <c r="AB227" s="132"/>
      <c r="AC227" s="132"/>
      <c r="AD227" s="132"/>
      <c r="AE227" s="132"/>
      <c r="AF227" s="132"/>
    </row>
    <row r="228" spans="5:32" s="135" customFormat="1" ht="15.75" customHeight="1" x14ac:dyDescent="0.2">
      <c r="E228" s="134"/>
      <c r="F228" s="132"/>
      <c r="G228" s="137"/>
      <c r="H228" s="136"/>
      <c r="I228" s="137"/>
      <c r="J228" s="137"/>
      <c r="K228" s="137"/>
      <c r="L228" s="132"/>
      <c r="M228" s="132"/>
      <c r="N228" s="132"/>
      <c r="O228" s="132"/>
      <c r="P228" s="132"/>
      <c r="Q228" s="132"/>
      <c r="R228" s="132"/>
      <c r="S228" s="132"/>
      <c r="T228" s="132"/>
      <c r="U228" s="132"/>
      <c r="V228" s="132"/>
      <c r="W228" s="137"/>
      <c r="X228" s="132"/>
      <c r="Y228" s="132"/>
      <c r="Z228" s="132"/>
      <c r="AA228" s="132"/>
      <c r="AB228" s="132"/>
      <c r="AC228" s="132"/>
      <c r="AD228" s="132"/>
      <c r="AE228" s="132"/>
      <c r="AF228" s="132"/>
    </row>
    <row r="229" spans="5:32" s="135" customFormat="1" ht="15.75" customHeight="1" x14ac:dyDescent="0.2">
      <c r="E229" s="134"/>
      <c r="F229" s="132"/>
      <c r="G229" s="137"/>
      <c r="H229" s="136"/>
      <c r="I229" s="137"/>
      <c r="J229" s="137"/>
      <c r="K229" s="137"/>
      <c r="L229" s="132"/>
      <c r="M229" s="132"/>
      <c r="N229" s="132"/>
      <c r="O229" s="132"/>
      <c r="P229" s="132"/>
      <c r="Q229" s="132"/>
      <c r="R229" s="132"/>
      <c r="S229" s="132"/>
      <c r="T229" s="132"/>
      <c r="U229" s="132"/>
      <c r="V229" s="132"/>
      <c r="W229" s="137"/>
      <c r="X229" s="132"/>
      <c r="Y229" s="132"/>
      <c r="Z229" s="132"/>
      <c r="AA229" s="132"/>
      <c r="AB229" s="132"/>
      <c r="AC229" s="132"/>
      <c r="AD229" s="132"/>
      <c r="AE229" s="132"/>
      <c r="AF229" s="132"/>
    </row>
    <row r="230" spans="5:32" s="135" customFormat="1" ht="15.75" customHeight="1" x14ac:dyDescent="0.2">
      <c r="E230" s="134"/>
      <c r="F230" s="132"/>
      <c r="G230" s="137"/>
      <c r="H230" s="136"/>
      <c r="I230" s="137"/>
      <c r="J230" s="137"/>
      <c r="K230" s="137"/>
      <c r="L230" s="132"/>
      <c r="M230" s="132"/>
      <c r="N230" s="132"/>
      <c r="O230" s="132"/>
      <c r="P230" s="132"/>
      <c r="Q230" s="132"/>
      <c r="R230" s="132"/>
      <c r="S230" s="132"/>
      <c r="T230" s="132"/>
      <c r="U230" s="132"/>
      <c r="V230" s="132"/>
      <c r="W230" s="137"/>
      <c r="X230" s="132"/>
      <c r="Y230" s="132"/>
      <c r="Z230" s="132"/>
      <c r="AA230" s="132"/>
      <c r="AB230" s="132"/>
      <c r="AC230" s="132"/>
      <c r="AD230" s="132"/>
      <c r="AE230" s="132"/>
      <c r="AF230" s="132"/>
    </row>
    <row r="231" spans="5:32" s="135" customFormat="1" ht="15.75" customHeight="1" x14ac:dyDescent="0.2">
      <c r="E231" s="134"/>
      <c r="F231" s="132"/>
      <c r="G231" s="137"/>
      <c r="H231" s="136"/>
      <c r="I231" s="137"/>
      <c r="J231" s="137"/>
      <c r="K231" s="137"/>
      <c r="L231" s="132"/>
      <c r="M231" s="132"/>
      <c r="N231" s="132"/>
      <c r="O231" s="132"/>
      <c r="P231" s="132"/>
      <c r="Q231" s="132"/>
      <c r="R231" s="132"/>
      <c r="S231" s="132"/>
      <c r="T231" s="132"/>
      <c r="U231" s="132"/>
      <c r="V231" s="132"/>
      <c r="W231" s="137"/>
      <c r="X231" s="132"/>
      <c r="Y231" s="132"/>
      <c r="Z231" s="132"/>
      <c r="AA231" s="132"/>
      <c r="AB231" s="132"/>
      <c r="AC231" s="132"/>
      <c r="AD231" s="132"/>
      <c r="AE231" s="132"/>
      <c r="AF231" s="132"/>
    </row>
    <row r="232" spans="5:32" s="135" customFormat="1" ht="15.75" customHeight="1" x14ac:dyDescent="0.2">
      <c r="E232" s="134"/>
      <c r="F232" s="132"/>
      <c r="G232" s="137"/>
      <c r="H232" s="136"/>
      <c r="I232" s="137"/>
      <c r="J232" s="137"/>
      <c r="K232" s="137"/>
      <c r="L232" s="132"/>
      <c r="M232" s="132"/>
      <c r="N232" s="132"/>
      <c r="O232" s="132"/>
      <c r="P232" s="132"/>
      <c r="Q232" s="132"/>
      <c r="R232" s="132"/>
      <c r="S232" s="132"/>
      <c r="T232" s="132"/>
      <c r="U232" s="132"/>
      <c r="V232" s="132"/>
      <c r="W232" s="137"/>
      <c r="X232" s="132"/>
      <c r="Y232" s="132"/>
      <c r="Z232" s="132"/>
      <c r="AA232" s="132"/>
      <c r="AB232" s="132"/>
      <c r="AC232" s="132"/>
      <c r="AD232" s="132"/>
      <c r="AE232" s="132"/>
      <c r="AF232" s="132"/>
    </row>
    <row r="233" spans="5:32" s="135" customFormat="1" ht="15.75" customHeight="1" x14ac:dyDescent="0.2">
      <c r="E233" s="134"/>
      <c r="F233" s="132"/>
      <c r="G233" s="137"/>
      <c r="H233" s="136"/>
      <c r="I233" s="137"/>
      <c r="J233" s="137"/>
      <c r="K233" s="137"/>
      <c r="L233" s="132"/>
      <c r="M233" s="132"/>
      <c r="N233" s="132"/>
      <c r="O233" s="132"/>
      <c r="P233" s="132"/>
      <c r="Q233" s="132"/>
      <c r="R233" s="132"/>
      <c r="S233" s="132"/>
      <c r="T233" s="132"/>
      <c r="U233" s="132"/>
      <c r="V233" s="132"/>
      <c r="W233" s="137"/>
      <c r="X233" s="132"/>
      <c r="Y233" s="132"/>
      <c r="Z233" s="132"/>
      <c r="AA233" s="132"/>
      <c r="AB233" s="132"/>
      <c r="AC233" s="132"/>
      <c r="AD233" s="132"/>
      <c r="AE233" s="132"/>
      <c r="AF233" s="132"/>
    </row>
    <row r="234" spans="5:32" s="135" customFormat="1" ht="15.75" customHeight="1" x14ac:dyDescent="0.2">
      <c r="E234" s="134"/>
      <c r="F234" s="132"/>
      <c r="G234" s="137"/>
      <c r="H234" s="136"/>
      <c r="I234" s="137"/>
      <c r="J234" s="137"/>
      <c r="K234" s="137"/>
      <c r="L234" s="132"/>
      <c r="M234" s="132"/>
      <c r="N234" s="132"/>
      <c r="O234" s="132"/>
      <c r="P234" s="132"/>
      <c r="Q234" s="132"/>
      <c r="R234" s="132"/>
      <c r="S234" s="132"/>
      <c r="T234" s="132"/>
      <c r="U234" s="132"/>
      <c r="V234" s="132"/>
      <c r="W234" s="137"/>
      <c r="X234" s="132"/>
      <c r="Y234" s="132"/>
      <c r="Z234" s="132"/>
      <c r="AA234" s="132"/>
      <c r="AB234" s="132"/>
      <c r="AC234" s="132"/>
      <c r="AD234" s="132"/>
      <c r="AE234" s="132"/>
      <c r="AF234" s="132"/>
    </row>
    <row r="235" spans="5:32" s="135" customFormat="1" ht="15.75" customHeight="1" x14ac:dyDescent="0.2">
      <c r="E235" s="134"/>
      <c r="F235" s="132"/>
      <c r="G235" s="137"/>
      <c r="H235" s="136"/>
      <c r="I235" s="137"/>
      <c r="J235" s="137"/>
      <c r="K235" s="137"/>
      <c r="L235" s="132"/>
      <c r="M235" s="132"/>
      <c r="N235" s="132"/>
      <c r="O235" s="132"/>
      <c r="P235" s="132"/>
      <c r="Q235" s="132"/>
      <c r="R235" s="132"/>
      <c r="S235" s="132"/>
      <c r="T235" s="132"/>
      <c r="U235" s="132"/>
      <c r="V235" s="132"/>
      <c r="W235" s="137"/>
      <c r="X235" s="132"/>
      <c r="Y235" s="132"/>
      <c r="Z235" s="132"/>
      <c r="AA235" s="132"/>
      <c r="AB235" s="132"/>
      <c r="AC235" s="132"/>
      <c r="AD235" s="132"/>
      <c r="AE235" s="132"/>
      <c r="AF235" s="132"/>
    </row>
    <row r="236" spans="5:32" s="135" customFormat="1" ht="15.75" customHeight="1" x14ac:dyDescent="0.2">
      <c r="E236" s="134"/>
      <c r="F236" s="132"/>
      <c r="G236" s="137"/>
      <c r="H236" s="136"/>
      <c r="I236" s="137"/>
      <c r="J236" s="137"/>
      <c r="K236" s="137"/>
      <c r="L236" s="132"/>
      <c r="M236" s="132"/>
      <c r="N236" s="132"/>
      <c r="O236" s="132"/>
      <c r="P236" s="132"/>
      <c r="Q236" s="132"/>
      <c r="R236" s="132"/>
      <c r="S236" s="132"/>
      <c r="T236" s="132"/>
      <c r="U236" s="132"/>
      <c r="V236" s="132"/>
      <c r="W236" s="137"/>
      <c r="X236" s="132"/>
      <c r="Y236" s="132"/>
      <c r="Z236" s="132"/>
      <c r="AA236" s="132"/>
      <c r="AB236" s="132"/>
      <c r="AC236" s="132"/>
      <c r="AD236" s="132"/>
      <c r="AE236" s="132"/>
      <c r="AF236" s="132"/>
    </row>
    <row r="237" spans="5:32" s="135" customFormat="1" ht="15.75" customHeight="1" x14ac:dyDescent="0.2">
      <c r="E237" s="134"/>
      <c r="F237" s="132"/>
      <c r="G237" s="137"/>
      <c r="H237" s="136"/>
      <c r="I237" s="137"/>
      <c r="J237" s="137"/>
      <c r="K237" s="137"/>
      <c r="L237" s="132"/>
      <c r="M237" s="132"/>
      <c r="N237" s="132"/>
      <c r="O237" s="132"/>
      <c r="P237" s="132"/>
      <c r="Q237" s="132"/>
      <c r="R237" s="132"/>
      <c r="S237" s="132"/>
      <c r="T237" s="132"/>
      <c r="U237" s="132"/>
      <c r="V237" s="132"/>
      <c r="W237" s="137"/>
      <c r="X237" s="132"/>
      <c r="Y237" s="132"/>
      <c r="Z237" s="132"/>
      <c r="AA237" s="132"/>
      <c r="AB237" s="132"/>
      <c r="AC237" s="132"/>
      <c r="AD237" s="132"/>
      <c r="AE237" s="132"/>
      <c r="AF237" s="132"/>
    </row>
    <row r="238" spans="5:32" s="135" customFormat="1" ht="15.75" customHeight="1" x14ac:dyDescent="0.2">
      <c r="E238" s="134"/>
      <c r="F238" s="132"/>
      <c r="G238" s="137"/>
      <c r="H238" s="136"/>
      <c r="I238" s="137"/>
      <c r="J238" s="137"/>
      <c r="K238" s="137"/>
      <c r="L238" s="132"/>
      <c r="M238" s="132"/>
      <c r="N238" s="132"/>
      <c r="O238" s="132"/>
      <c r="P238" s="132"/>
      <c r="Q238" s="132"/>
      <c r="R238" s="132"/>
      <c r="S238" s="132"/>
      <c r="T238" s="132"/>
      <c r="U238" s="132"/>
      <c r="V238" s="132"/>
      <c r="W238" s="137"/>
      <c r="X238" s="132"/>
      <c r="Y238" s="132"/>
      <c r="Z238" s="132"/>
      <c r="AA238" s="132"/>
      <c r="AB238" s="132"/>
      <c r="AC238" s="132"/>
      <c r="AD238" s="132"/>
      <c r="AE238" s="132"/>
      <c r="AF238" s="132"/>
    </row>
    <row r="239" spans="5:32" s="135" customFormat="1" ht="15.75" customHeight="1" x14ac:dyDescent="0.2">
      <c r="E239" s="134"/>
      <c r="F239" s="132"/>
      <c r="G239" s="137"/>
      <c r="H239" s="136"/>
      <c r="I239" s="137"/>
      <c r="J239" s="137"/>
      <c r="K239" s="137"/>
      <c r="L239" s="132"/>
      <c r="M239" s="132"/>
      <c r="N239" s="132"/>
      <c r="O239" s="132"/>
      <c r="P239" s="132"/>
      <c r="Q239" s="132"/>
      <c r="R239" s="132"/>
      <c r="S239" s="132"/>
      <c r="T239" s="132"/>
      <c r="U239" s="132"/>
      <c r="V239" s="132"/>
      <c r="W239" s="137"/>
      <c r="X239" s="132"/>
      <c r="Y239" s="132"/>
      <c r="Z239" s="132"/>
      <c r="AA239" s="132"/>
      <c r="AB239" s="132"/>
      <c r="AC239" s="132"/>
      <c r="AD239" s="132"/>
      <c r="AE239" s="132"/>
      <c r="AF239" s="132"/>
    </row>
    <row r="240" spans="5:32" s="135" customFormat="1" ht="15.75" customHeight="1" x14ac:dyDescent="0.2">
      <c r="E240" s="134"/>
      <c r="F240" s="132"/>
      <c r="G240" s="137"/>
      <c r="H240" s="136"/>
      <c r="I240" s="137"/>
      <c r="J240" s="137"/>
      <c r="K240" s="137"/>
      <c r="L240" s="132"/>
      <c r="M240" s="132"/>
      <c r="N240" s="132"/>
      <c r="O240" s="132"/>
      <c r="P240" s="132"/>
      <c r="Q240" s="132"/>
      <c r="R240" s="132"/>
      <c r="S240" s="132"/>
      <c r="T240" s="132"/>
      <c r="U240" s="132"/>
      <c r="V240" s="132"/>
      <c r="W240" s="137"/>
      <c r="X240" s="132"/>
      <c r="Y240" s="132"/>
      <c r="Z240" s="132"/>
      <c r="AA240" s="132"/>
      <c r="AB240" s="132"/>
      <c r="AC240" s="132"/>
      <c r="AD240" s="132"/>
      <c r="AE240" s="132"/>
      <c r="AF240" s="132"/>
    </row>
    <row r="241" spans="5:32" s="135" customFormat="1" ht="15.75" customHeight="1" x14ac:dyDescent="0.2">
      <c r="E241" s="134"/>
      <c r="F241" s="132"/>
      <c r="G241" s="137"/>
      <c r="H241" s="136"/>
      <c r="I241" s="137"/>
      <c r="J241" s="137"/>
      <c r="K241" s="137"/>
      <c r="L241" s="132"/>
      <c r="M241" s="132"/>
      <c r="N241" s="132"/>
      <c r="O241" s="132"/>
      <c r="P241" s="132"/>
      <c r="Q241" s="132"/>
      <c r="R241" s="132"/>
      <c r="S241" s="132"/>
      <c r="T241" s="132"/>
      <c r="U241" s="132"/>
      <c r="V241" s="132"/>
      <c r="W241" s="137"/>
      <c r="X241" s="132"/>
      <c r="Y241" s="132"/>
      <c r="Z241" s="132"/>
      <c r="AA241" s="132"/>
      <c r="AB241" s="132"/>
      <c r="AC241" s="132"/>
      <c r="AD241" s="132"/>
      <c r="AE241" s="132"/>
      <c r="AF241" s="132"/>
    </row>
    <row r="242" spans="5:32" s="135" customFormat="1" ht="15.75" customHeight="1" x14ac:dyDescent="0.2">
      <c r="E242" s="134"/>
      <c r="F242" s="132"/>
      <c r="G242" s="137"/>
      <c r="H242" s="136"/>
      <c r="I242" s="137"/>
      <c r="J242" s="137"/>
      <c r="K242" s="137"/>
      <c r="L242" s="132"/>
      <c r="M242" s="132"/>
      <c r="N242" s="132"/>
      <c r="O242" s="132"/>
      <c r="P242" s="132"/>
      <c r="Q242" s="132"/>
      <c r="R242" s="132"/>
      <c r="S242" s="132"/>
      <c r="T242" s="132"/>
      <c r="U242" s="132"/>
      <c r="V242" s="132"/>
      <c r="W242" s="137"/>
      <c r="X242" s="132"/>
      <c r="Y242" s="132"/>
      <c r="Z242" s="132"/>
      <c r="AA242" s="132"/>
      <c r="AB242" s="132"/>
      <c r="AC242" s="132"/>
      <c r="AD242" s="132"/>
      <c r="AE242" s="132"/>
      <c r="AF242" s="132"/>
    </row>
    <row r="243" spans="5:32" s="135" customFormat="1" ht="15.75" customHeight="1" x14ac:dyDescent="0.2">
      <c r="E243" s="134"/>
      <c r="F243" s="132"/>
      <c r="G243" s="137"/>
      <c r="H243" s="136"/>
      <c r="I243" s="137"/>
      <c r="J243" s="137"/>
      <c r="K243" s="137"/>
      <c r="L243" s="132"/>
      <c r="M243" s="132"/>
      <c r="N243" s="132"/>
      <c r="O243" s="132"/>
      <c r="P243" s="132"/>
      <c r="Q243" s="132"/>
      <c r="R243" s="132"/>
      <c r="S243" s="132"/>
      <c r="T243" s="132"/>
      <c r="U243" s="132"/>
      <c r="V243" s="132"/>
      <c r="W243" s="137"/>
      <c r="X243" s="132"/>
      <c r="Y243" s="132"/>
      <c r="Z243" s="132"/>
      <c r="AA243" s="132"/>
      <c r="AB243" s="132"/>
      <c r="AC243" s="132"/>
      <c r="AD243" s="132"/>
      <c r="AE243" s="132"/>
      <c r="AF243" s="132"/>
    </row>
    <row r="244" spans="5:32" s="135" customFormat="1" ht="15.75" customHeight="1" x14ac:dyDescent="0.2">
      <c r="E244" s="134"/>
      <c r="F244" s="132"/>
      <c r="G244" s="137"/>
      <c r="H244" s="136"/>
      <c r="I244" s="137"/>
      <c r="J244" s="137"/>
      <c r="K244" s="137"/>
      <c r="L244" s="132"/>
      <c r="M244" s="132"/>
      <c r="N244" s="132"/>
      <c r="O244" s="132"/>
      <c r="P244" s="132"/>
      <c r="Q244" s="132"/>
      <c r="R244" s="132"/>
      <c r="S244" s="132"/>
      <c r="T244" s="132"/>
      <c r="U244" s="132"/>
      <c r="V244" s="132"/>
      <c r="W244" s="137"/>
      <c r="X244" s="132"/>
      <c r="Y244" s="132"/>
      <c r="Z244" s="132"/>
      <c r="AA244" s="132"/>
      <c r="AB244" s="132"/>
      <c r="AC244" s="132"/>
      <c r="AD244" s="132"/>
      <c r="AE244" s="132"/>
      <c r="AF244" s="132"/>
    </row>
    <row r="245" spans="5:32" s="135" customFormat="1" ht="15.75" customHeight="1" x14ac:dyDescent="0.2">
      <c r="E245" s="134"/>
      <c r="F245" s="132"/>
      <c r="G245" s="137"/>
      <c r="H245" s="136"/>
      <c r="I245" s="137"/>
      <c r="J245" s="137"/>
      <c r="K245" s="137"/>
      <c r="L245" s="132"/>
      <c r="M245" s="132"/>
      <c r="N245" s="132"/>
      <c r="O245" s="132"/>
      <c r="P245" s="132"/>
      <c r="Q245" s="132"/>
      <c r="R245" s="132"/>
      <c r="S245" s="132"/>
      <c r="T245" s="132"/>
      <c r="U245" s="132"/>
      <c r="V245" s="132"/>
      <c r="W245" s="137"/>
      <c r="X245" s="132"/>
      <c r="Y245" s="132"/>
      <c r="Z245" s="132"/>
      <c r="AA245" s="132"/>
      <c r="AB245" s="132"/>
      <c r="AC245" s="132"/>
      <c r="AD245" s="132"/>
      <c r="AE245" s="132"/>
      <c r="AF245" s="132"/>
    </row>
    <row r="246" spans="5:32" s="135" customFormat="1" ht="15.75" customHeight="1" x14ac:dyDescent="0.2">
      <c r="E246" s="134"/>
      <c r="F246" s="132"/>
      <c r="G246" s="137"/>
      <c r="H246" s="136"/>
      <c r="I246" s="137"/>
      <c r="J246" s="137"/>
      <c r="K246" s="137"/>
      <c r="L246" s="132"/>
      <c r="M246" s="132"/>
      <c r="N246" s="132"/>
      <c r="O246" s="132"/>
      <c r="P246" s="132"/>
      <c r="Q246" s="132"/>
      <c r="R246" s="132"/>
      <c r="S246" s="132"/>
      <c r="T246" s="132"/>
      <c r="U246" s="132"/>
      <c r="V246" s="132"/>
      <c r="W246" s="137"/>
      <c r="X246" s="132"/>
      <c r="Y246" s="132"/>
      <c r="Z246" s="132"/>
      <c r="AA246" s="132"/>
      <c r="AB246" s="132"/>
      <c r="AC246" s="132"/>
      <c r="AD246" s="132"/>
      <c r="AE246" s="132"/>
      <c r="AF246" s="132"/>
    </row>
    <row r="247" spans="5:32" s="135" customFormat="1" ht="15.75" customHeight="1" x14ac:dyDescent="0.2">
      <c r="E247" s="134"/>
      <c r="F247" s="132"/>
      <c r="G247" s="137"/>
      <c r="H247" s="136"/>
      <c r="I247" s="137"/>
      <c r="J247" s="137"/>
      <c r="K247" s="137"/>
      <c r="L247" s="132"/>
      <c r="M247" s="132"/>
      <c r="N247" s="132"/>
      <c r="O247" s="132"/>
      <c r="P247" s="132"/>
      <c r="Q247" s="132"/>
      <c r="R247" s="132"/>
      <c r="S247" s="132"/>
      <c r="T247" s="132"/>
      <c r="U247" s="132"/>
      <c r="V247" s="132"/>
      <c r="W247" s="137"/>
      <c r="X247" s="132"/>
      <c r="Y247" s="132"/>
      <c r="Z247" s="132"/>
      <c r="AA247" s="132"/>
      <c r="AB247" s="132"/>
      <c r="AC247" s="132"/>
      <c r="AD247" s="132"/>
      <c r="AE247" s="132"/>
      <c r="AF247" s="132"/>
    </row>
    <row r="248" spans="5:32" s="135" customFormat="1" ht="15.75" customHeight="1" x14ac:dyDescent="0.2">
      <c r="E248" s="134"/>
      <c r="F248" s="132"/>
      <c r="G248" s="137"/>
      <c r="H248" s="136"/>
      <c r="I248" s="137"/>
      <c r="J248" s="137"/>
      <c r="K248" s="137"/>
      <c r="L248" s="132"/>
      <c r="M248" s="132"/>
      <c r="N248" s="132"/>
      <c r="O248" s="132"/>
      <c r="P248" s="132"/>
      <c r="Q248" s="132"/>
      <c r="R248" s="132"/>
      <c r="S248" s="132"/>
      <c r="T248" s="132"/>
      <c r="U248" s="132"/>
      <c r="V248" s="132"/>
      <c r="W248" s="137"/>
      <c r="X248" s="132"/>
      <c r="Y248" s="132"/>
      <c r="Z248" s="132"/>
      <c r="AA248" s="132"/>
      <c r="AB248" s="132"/>
      <c r="AC248" s="132"/>
      <c r="AD248" s="132"/>
      <c r="AE248" s="132"/>
      <c r="AF248" s="132"/>
    </row>
    <row r="249" spans="5:32" s="135" customFormat="1" ht="15.75" customHeight="1" x14ac:dyDescent="0.2">
      <c r="E249" s="134"/>
      <c r="F249" s="132"/>
      <c r="G249" s="137"/>
      <c r="H249" s="136"/>
      <c r="I249" s="137"/>
      <c r="J249" s="137"/>
      <c r="K249" s="137"/>
      <c r="L249" s="132"/>
      <c r="M249" s="132"/>
      <c r="N249" s="132"/>
      <c r="O249" s="132"/>
      <c r="P249" s="132"/>
      <c r="Q249" s="132"/>
      <c r="R249" s="132"/>
      <c r="S249" s="132"/>
      <c r="T249" s="132"/>
      <c r="U249" s="132"/>
      <c r="V249" s="132"/>
      <c r="W249" s="137"/>
      <c r="X249" s="132"/>
      <c r="Y249" s="132"/>
      <c r="Z249" s="132"/>
      <c r="AA249" s="132"/>
      <c r="AB249" s="132"/>
      <c r="AC249" s="132"/>
      <c r="AD249" s="132"/>
      <c r="AE249" s="132"/>
      <c r="AF249" s="132"/>
    </row>
    <row r="250" spans="5:32" s="135" customFormat="1" ht="15.75" customHeight="1" x14ac:dyDescent="0.2">
      <c r="E250" s="134"/>
      <c r="F250" s="132"/>
      <c r="G250" s="137"/>
      <c r="H250" s="136"/>
      <c r="I250" s="137"/>
      <c r="J250" s="137"/>
      <c r="K250" s="137"/>
      <c r="L250" s="132"/>
      <c r="M250" s="132"/>
      <c r="N250" s="132"/>
      <c r="O250" s="132"/>
      <c r="P250" s="132"/>
      <c r="Q250" s="132"/>
      <c r="R250" s="132"/>
      <c r="S250" s="132"/>
      <c r="T250" s="132"/>
      <c r="U250" s="132"/>
      <c r="V250" s="132"/>
      <c r="W250" s="137"/>
      <c r="X250" s="132"/>
      <c r="Y250" s="132"/>
      <c r="Z250" s="132"/>
      <c r="AA250" s="132"/>
      <c r="AB250" s="132"/>
      <c r="AC250" s="132"/>
      <c r="AD250" s="132"/>
      <c r="AE250" s="132"/>
      <c r="AF250" s="132"/>
    </row>
    <row r="251" spans="5:32" s="135" customFormat="1" ht="15.75" customHeight="1" x14ac:dyDescent="0.2">
      <c r="E251" s="134"/>
      <c r="F251" s="132"/>
      <c r="G251" s="137"/>
      <c r="H251" s="136"/>
      <c r="I251" s="137"/>
      <c r="J251" s="137"/>
      <c r="K251" s="137"/>
      <c r="L251" s="132"/>
      <c r="M251" s="132"/>
      <c r="N251" s="132"/>
      <c r="O251" s="132"/>
      <c r="P251" s="132"/>
      <c r="Q251" s="132"/>
      <c r="R251" s="132"/>
      <c r="S251" s="132"/>
      <c r="T251" s="132"/>
      <c r="U251" s="132"/>
      <c r="V251" s="132"/>
      <c r="W251" s="137"/>
      <c r="X251" s="132"/>
      <c r="Y251" s="132"/>
      <c r="Z251" s="132"/>
      <c r="AA251" s="132"/>
      <c r="AB251" s="132"/>
      <c r="AC251" s="132"/>
      <c r="AD251" s="132"/>
      <c r="AE251" s="132"/>
      <c r="AF251" s="132"/>
    </row>
    <row r="252" spans="5:32" s="135" customFormat="1" ht="15.75" customHeight="1" x14ac:dyDescent="0.2">
      <c r="E252" s="134"/>
      <c r="F252" s="132"/>
      <c r="G252" s="137"/>
      <c r="H252" s="136"/>
      <c r="I252" s="137"/>
      <c r="J252" s="137"/>
      <c r="K252" s="137"/>
      <c r="L252" s="132"/>
      <c r="M252" s="132"/>
      <c r="N252" s="132"/>
      <c r="O252" s="132"/>
      <c r="P252" s="132"/>
      <c r="Q252" s="132"/>
      <c r="R252" s="132"/>
      <c r="S252" s="132"/>
      <c r="T252" s="132"/>
      <c r="U252" s="132"/>
      <c r="V252" s="132"/>
      <c r="W252" s="137"/>
      <c r="X252" s="132"/>
      <c r="Y252" s="132"/>
      <c r="Z252" s="132"/>
      <c r="AA252" s="132"/>
      <c r="AB252" s="132"/>
      <c r="AC252" s="132"/>
      <c r="AD252" s="132"/>
      <c r="AE252" s="132"/>
      <c r="AF252" s="132"/>
    </row>
    <row r="253" spans="5:32" s="135" customFormat="1" ht="15.75" customHeight="1" x14ac:dyDescent="0.2">
      <c r="E253" s="134"/>
      <c r="F253" s="132"/>
      <c r="G253" s="137"/>
      <c r="H253" s="136"/>
      <c r="I253" s="137"/>
      <c r="J253" s="137"/>
      <c r="K253" s="137"/>
      <c r="L253" s="132"/>
      <c r="M253" s="132"/>
      <c r="N253" s="132"/>
      <c r="O253" s="132"/>
      <c r="P253" s="132"/>
      <c r="Q253" s="132"/>
      <c r="R253" s="132"/>
      <c r="S253" s="132"/>
      <c r="T253" s="132"/>
      <c r="U253" s="132"/>
      <c r="V253" s="132"/>
      <c r="W253" s="137"/>
      <c r="X253" s="132"/>
      <c r="Y253" s="132"/>
      <c r="Z253" s="132"/>
      <c r="AA253" s="132"/>
      <c r="AB253" s="132"/>
      <c r="AC253" s="132"/>
      <c r="AD253" s="132"/>
      <c r="AE253" s="132"/>
      <c r="AF253" s="132"/>
    </row>
    <row r="254" spans="5:32" s="135" customFormat="1" ht="15.75" customHeight="1" x14ac:dyDescent="0.2">
      <c r="E254" s="134"/>
      <c r="F254" s="132"/>
      <c r="G254" s="137"/>
      <c r="H254" s="136"/>
      <c r="I254" s="137"/>
      <c r="J254" s="137"/>
      <c r="K254" s="137"/>
      <c r="L254" s="132"/>
      <c r="M254" s="132"/>
      <c r="N254" s="132"/>
      <c r="O254" s="132"/>
      <c r="P254" s="132"/>
      <c r="Q254" s="132"/>
      <c r="R254" s="132"/>
      <c r="S254" s="132"/>
      <c r="T254" s="132"/>
      <c r="U254" s="132"/>
      <c r="V254" s="132"/>
      <c r="W254" s="137"/>
      <c r="X254" s="132"/>
      <c r="Y254" s="132"/>
      <c r="Z254" s="132"/>
      <c r="AA254" s="132"/>
      <c r="AB254" s="132"/>
      <c r="AC254" s="132"/>
      <c r="AD254" s="132"/>
      <c r="AE254" s="132"/>
      <c r="AF254" s="132"/>
    </row>
    <row r="255" spans="5:32" s="135" customFormat="1" ht="15.75" customHeight="1" x14ac:dyDescent="0.2">
      <c r="E255" s="134"/>
      <c r="F255" s="132"/>
      <c r="G255" s="137"/>
      <c r="H255" s="136"/>
      <c r="I255" s="137"/>
      <c r="J255" s="137"/>
      <c r="K255" s="137"/>
      <c r="L255" s="132"/>
      <c r="M255" s="132"/>
      <c r="N255" s="132"/>
      <c r="O255" s="132"/>
      <c r="P255" s="132"/>
      <c r="Q255" s="132"/>
      <c r="R255" s="132"/>
      <c r="S255" s="132"/>
      <c r="T255" s="132"/>
      <c r="U255" s="132"/>
      <c r="V255" s="132"/>
      <c r="W255" s="137"/>
      <c r="X255" s="132"/>
      <c r="Y255" s="132"/>
      <c r="Z255" s="132"/>
      <c r="AA255" s="132"/>
      <c r="AB255" s="132"/>
      <c r="AC255" s="132"/>
      <c r="AD255" s="132"/>
      <c r="AE255" s="132"/>
      <c r="AF255" s="132"/>
    </row>
    <row r="256" spans="5:32" s="135" customFormat="1" ht="15.75" customHeight="1" x14ac:dyDescent="0.2">
      <c r="E256" s="134"/>
      <c r="F256" s="132"/>
      <c r="G256" s="137"/>
      <c r="H256" s="136"/>
      <c r="I256" s="137"/>
      <c r="J256" s="137"/>
      <c r="K256" s="137"/>
      <c r="L256" s="132"/>
      <c r="M256" s="132"/>
      <c r="N256" s="132"/>
      <c r="O256" s="132"/>
      <c r="P256" s="132"/>
      <c r="Q256" s="132"/>
      <c r="R256" s="132"/>
      <c r="S256" s="132"/>
      <c r="T256" s="132"/>
      <c r="U256" s="132"/>
      <c r="V256" s="132"/>
      <c r="W256" s="137"/>
      <c r="X256" s="132"/>
      <c r="Y256" s="132"/>
      <c r="Z256" s="132"/>
      <c r="AA256" s="132"/>
      <c r="AB256" s="132"/>
      <c r="AC256" s="132"/>
      <c r="AD256" s="132"/>
      <c r="AE256" s="132"/>
      <c r="AF256" s="132"/>
    </row>
    <row r="257" spans="5:32" s="135" customFormat="1" ht="15.75" customHeight="1" x14ac:dyDescent="0.2">
      <c r="E257" s="134"/>
      <c r="F257" s="132"/>
      <c r="G257" s="137"/>
      <c r="H257" s="136"/>
      <c r="I257" s="137"/>
      <c r="J257" s="137"/>
      <c r="K257" s="137"/>
      <c r="L257" s="132"/>
      <c r="M257" s="132"/>
      <c r="N257" s="132"/>
      <c r="O257" s="132"/>
      <c r="P257" s="132"/>
      <c r="Q257" s="132"/>
      <c r="R257" s="132"/>
      <c r="S257" s="132"/>
      <c r="T257" s="132"/>
      <c r="U257" s="132"/>
      <c r="V257" s="132"/>
      <c r="W257" s="137"/>
      <c r="X257" s="132"/>
      <c r="Y257" s="132"/>
      <c r="Z257" s="132"/>
      <c r="AA257" s="132"/>
      <c r="AB257" s="132"/>
      <c r="AC257" s="132"/>
      <c r="AD257" s="132"/>
      <c r="AE257" s="132"/>
      <c r="AF257" s="132"/>
    </row>
    <row r="258" spans="5:32" s="135" customFormat="1" ht="15.75" customHeight="1" x14ac:dyDescent="0.2">
      <c r="E258" s="134"/>
      <c r="F258" s="132"/>
      <c r="G258" s="137"/>
      <c r="H258" s="136"/>
      <c r="I258" s="137"/>
      <c r="J258" s="137"/>
      <c r="K258" s="137"/>
      <c r="L258" s="132"/>
      <c r="M258" s="132"/>
      <c r="N258" s="132"/>
      <c r="O258" s="132"/>
      <c r="P258" s="132"/>
      <c r="Q258" s="132"/>
      <c r="R258" s="132"/>
      <c r="S258" s="132"/>
      <c r="T258" s="132"/>
      <c r="U258" s="132"/>
      <c r="V258" s="132"/>
      <c r="W258" s="137"/>
      <c r="X258" s="132"/>
      <c r="Y258" s="132"/>
      <c r="Z258" s="132"/>
      <c r="AA258" s="132"/>
      <c r="AB258" s="132"/>
      <c r="AC258" s="132"/>
      <c r="AD258" s="132"/>
      <c r="AE258" s="132"/>
      <c r="AF258" s="132"/>
    </row>
    <row r="259" spans="5:32" s="135" customFormat="1" ht="15.75" customHeight="1" x14ac:dyDescent="0.2">
      <c r="E259" s="134"/>
      <c r="F259" s="132"/>
      <c r="G259" s="137"/>
      <c r="H259" s="136"/>
      <c r="I259" s="137"/>
      <c r="J259" s="137"/>
      <c r="K259" s="137"/>
      <c r="L259" s="132"/>
      <c r="M259" s="132"/>
      <c r="N259" s="132"/>
      <c r="O259" s="132"/>
      <c r="P259" s="132"/>
      <c r="Q259" s="132"/>
      <c r="R259" s="132"/>
      <c r="S259" s="132"/>
      <c r="T259" s="132"/>
      <c r="U259" s="132"/>
      <c r="V259" s="132"/>
      <c r="W259" s="137"/>
      <c r="X259" s="132"/>
      <c r="Y259" s="132"/>
      <c r="Z259" s="132"/>
      <c r="AA259" s="132"/>
      <c r="AB259" s="132"/>
      <c r="AC259" s="132"/>
      <c r="AD259" s="132"/>
      <c r="AE259" s="132"/>
      <c r="AF259" s="132"/>
    </row>
    <row r="260" spans="5:32" s="135" customFormat="1" ht="15.75" customHeight="1" x14ac:dyDescent="0.2">
      <c r="E260" s="134"/>
      <c r="F260" s="132"/>
      <c r="G260" s="137"/>
      <c r="H260" s="136"/>
      <c r="I260" s="137"/>
      <c r="J260" s="137"/>
      <c r="K260" s="137"/>
      <c r="L260" s="132"/>
      <c r="M260" s="132"/>
      <c r="N260" s="132"/>
      <c r="O260" s="132"/>
      <c r="P260" s="132"/>
      <c r="Q260" s="132"/>
      <c r="R260" s="132"/>
      <c r="S260" s="132"/>
      <c r="T260" s="132"/>
      <c r="U260" s="132"/>
      <c r="V260" s="132"/>
      <c r="W260" s="137"/>
      <c r="X260" s="132"/>
      <c r="Y260" s="132"/>
      <c r="Z260" s="132"/>
      <c r="AA260" s="132"/>
      <c r="AB260" s="132"/>
      <c r="AC260" s="132"/>
      <c r="AD260" s="132"/>
      <c r="AE260" s="132"/>
      <c r="AF260" s="132"/>
    </row>
    <row r="261" spans="5:32" s="135" customFormat="1" ht="15.75" customHeight="1" x14ac:dyDescent="0.2">
      <c r="E261" s="134"/>
      <c r="F261" s="132"/>
      <c r="G261" s="137"/>
      <c r="H261" s="136"/>
      <c r="I261" s="137"/>
      <c r="J261" s="137"/>
      <c r="K261" s="137"/>
      <c r="L261" s="132"/>
      <c r="M261" s="132"/>
      <c r="N261" s="132"/>
      <c r="O261" s="132"/>
      <c r="P261" s="132"/>
      <c r="Q261" s="132"/>
      <c r="R261" s="132"/>
      <c r="S261" s="132"/>
      <c r="T261" s="132"/>
      <c r="U261" s="132"/>
      <c r="V261" s="132"/>
      <c r="W261" s="137"/>
      <c r="X261" s="132"/>
      <c r="Y261" s="132"/>
      <c r="Z261" s="132"/>
      <c r="AA261" s="132"/>
      <c r="AB261" s="132"/>
      <c r="AC261" s="132"/>
      <c r="AD261" s="132"/>
      <c r="AE261" s="132"/>
      <c r="AF261" s="132"/>
    </row>
    <row r="262" spans="5:32" s="135" customFormat="1" ht="15.75" customHeight="1" x14ac:dyDescent="0.2">
      <c r="E262" s="134"/>
      <c r="F262" s="132"/>
      <c r="G262" s="137"/>
      <c r="H262" s="136"/>
      <c r="I262" s="137"/>
      <c r="J262" s="137"/>
      <c r="K262" s="137"/>
      <c r="L262" s="132"/>
      <c r="M262" s="132"/>
      <c r="N262" s="132"/>
      <c r="O262" s="132"/>
      <c r="P262" s="132"/>
      <c r="Q262" s="132"/>
      <c r="R262" s="132"/>
      <c r="S262" s="132"/>
      <c r="T262" s="132"/>
      <c r="U262" s="132"/>
      <c r="V262" s="132"/>
      <c r="W262" s="137"/>
      <c r="X262" s="132"/>
      <c r="Y262" s="132"/>
      <c r="Z262" s="132"/>
      <c r="AA262" s="132"/>
      <c r="AB262" s="132"/>
      <c r="AC262" s="132"/>
      <c r="AD262" s="132"/>
      <c r="AE262" s="132"/>
      <c r="AF262" s="132"/>
    </row>
    <row r="263" spans="5:32" s="135" customFormat="1" ht="15.75" customHeight="1" x14ac:dyDescent="0.2">
      <c r="E263" s="134"/>
      <c r="F263" s="132"/>
      <c r="G263" s="137"/>
      <c r="H263" s="136"/>
      <c r="I263" s="137"/>
      <c r="J263" s="137"/>
      <c r="K263" s="137"/>
      <c r="L263" s="132"/>
      <c r="M263" s="132"/>
      <c r="N263" s="132"/>
      <c r="O263" s="132"/>
      <c r="P263" s="132"/>
      <c r="Q263" s="132"/>
      <c r="R263" s="132"/>
      <c r="S263" s="132"/>
      <c r="T263" s="132"/>
      <c r="U263" s="132"/>
      <c r="V263" s="132"/>
      <c r="W263" s="137"/>
      <c r="X263" s="132"/>
      <c r="Y263" s="132"/>
      <c r="Z263" s="132"/>
      <c r="AA263" s="132"/>
      <c r="AB263" s="132"/>
      <c r="AC263" s="132"/>
      <c r="AD263" s="132"/>
      <c r="AE263" s="132"/>
      <c r="AF263" s="132"/>
    </row>
    <row r="264" spans="5:32" s="135" customFormat="1" ht="15.75" customHeight="1" x14ac:dyDescent="0.2">
      <c r="E264" s="134"/>
      <c r="F264" s="132"/>
      <c r="G264" s="137"/>
      <c r="H264" s="136"/>
      <c r="I264" s="137"/>
      <c r="J264" s="137"/>
      <c r="K264" s="137"/>
      <c r="L264" s="132"/>
      <c r="M264" s="132"/>
      <c r="N264" s="132"/>
      <c r="O264" s="132"/>
      <c r="P264" s="132"/>
      <c r="Q264" s="132"/>
      <c r="R264" s="132"/>
      <c r="S264" s="132"/>
      <c r="T264" s="132"/>
      <c r="U264" s="132"/>
      <c r="V264" s="132"/>
      <c r="W264" s="137"/>
      <c r="X264" s="132"/>
      <c r="Y264" s="132"/>
      <c r="Z264" s="132"/>
      <c r="AA264" s="132"/>
      <c r="AB264" s="132"/>
      <c r="AC264" s="132"/>
      <c r="AD264" s="132"/>
      <c r="AE264" s="132"/>
      <c r="AF264" s="132"/>
    </row>
    <row r="265" spans="5:32" s="135" customFormat="1" ht="15.75" customHeight="1" x14ac:dyDescent="0.2">
      <c r="E265" s="134"/>
      <c r="F265" s="132"/>
      <c r="G265" s="137"/>
      <c r="H265" s="136"/>
      <c r="I265" s="137"/>
      <c r="J265" s="137"/>
      <c r="K265" s="137"/>
      <c r="L265" s="132"/>
      <c r="M265" s="132"/>
      <c r="N265" s="132"/>
      <c r="O265" s="132"/>
      <c r="P265" s="132"/>
      <c r="Q265" s="132"/>
      <c r="R265" s="132"/>
      <c r="S265" s="132"/>
      <c r="T265" s="132"/>
      <c r="U265" s="132"/>
      <c r="V265" s="132"/>
      <c r="W265" s="137"/>
      <c r="X265" s="132"/>
      <c r="Y265" s="132"/>
      <c r="Z265" s="132"/>
      <c r="AA265" s="132"/>
      <c r="AB265" s="132"/>
      <c r="AC265" s="132"/>
      <c r="AD265" s="132"/>
      <c r="AE265" s="132"/>
      <c r="AF265" s="132"/>
    </row>
    <row r="266" spans="5:32" s="135" customFormat="1" ht="15.75" customHeight="1" x14ac:dyDescent="0.2">
      <c r="E266" s="134"/>
      <c r="F266" s="132"/>
      <c r="G266" s="137"/>
      <c r="H266" s="136"/>
      <c r="I266" s="137"/>
      <c r="J266" s="137"/>
      <c r="K266" s="137"/>
      <c r="L266" s="132"/>
      <c r="M266" s="132"/>
      <c r="N266" s="132"/>
      <c r="O266" s="132"/>
      <c r="P266" s="132"/>
      <c r="Q266" s="132"/>
      <c r="R266" s="132"/>
      <c r="S266" s="132"/>
      <c r="T266" s="132"/>
      <c r="U266" s="132"/>
      <c r="V266" s="132"/>
      <c r="W266" s="137"/>
      <c r="X266" s="132"/>
      <c r="Y266" s="132"/>
      <c r="Z266" s="132"/>
      <c r="AA266" s="132"/>
      <c r="AB266" s="132"/>
      <c r="AC266" s="132"/>
      <c r="AD266" s="132"/>
      <c r="AE266" s="132"/>
      <c r="AF266" s="132"/>
    </row>
    <row r="267" spans="5:32" s="135" customFormat="1" ht="15.75" customHeight="1" x14ac:dyDescent="0.2">
      <c r="E267" s="134"/>
      <c r="F267" s="132"/>
      <c r="G267" s="137"/>
      <c r="H267" s="136"/>
      <c r="I267" s="137"/>
      <c r="J267" s="137"/>
      <c r="K267" s="137"/>
      <c r="L267" s="132"/>
      <c r="M267" s="132"/>
      <c r="N267" s="132"/>
      <c r="O267" s="132"/>
      <c r="P267" s="132"/>
      <c r="Q267" s="132"/>
      <c r="R267" s="132"/>
      <c r="S267" s="132"/>
      <c r="T267" s="132"/>
      <c r="U267" s="132"/>
      <c r="V267" s="132"/>
      <c r="W267" s="137"/>
      <c r="X267" s="132"/>
      <c r="Y267" s="132"/>
      <c r="Z267" s="132"/>
      <c r="AA267" s="132"/>
      <c r="AB267" s="132"/>
      <c r="AC267" s="132"/>
      <c r="AD267" s="132"/>
      <c r="AE267" s="132"/>
      <c r="AF267" s="132"/>
    </row>
    <row r="268" spans="5:32" s="135" customFormat="1" ht="15.75" customHeight="1" x14ac:dyDescent="0.2">
      <c r="E268" s="134"/>
      <c r="F268" s="132"/>
      <c r="G268" s="137"/>
      <c r="H268" s="136"/>
      <c r="I268" s="137"/>
      <c r="J268" s="137"/>
      <c r="K268" s="137"/>
      <c r="L268" s="132"/>
      <c r="M268" s="132"/>
      <c r="N268" s="132"/>
      <c r="O268" s="132"/>
      <c r="P268" s="132"/>
      <c r="Q268" s="132"/>
      <c r="R268" s="132"/>
      <c r="S268" s="132"/>
      <c r="T268" s="132"/>
      <c r="U268" s="132"/>
      <c r="V268" s="132"/>
      <c r="W268" s="137"/>
      <c r="X268" s="132"/>
      <c r="Y268" s="132"/>
      <c r="Z268" s="132"/>
      <c r="AA268" s="132"/>
      <c r="AB268" s="132"/>
      <c r="AC268" s="132"/>
      <c r="AD268" s="132"/>
      <c r="AE268" s="132"/>
      <c r="AF268" s="132"/>
    </row>
    <row r="269" spans="5:32" s="135" customFormat="1" ht="15.75" customHeight="1" x14ac:dyDescent="0.2">
      <c r="E269" s="134"/>
      <c r="F269" s="132"/>
      <c r="G269" s="137"/>
      <c r="H269" s="136"/>
      <c r="I269" s="137"/>
      <c r="J269" s="137"/>
      <c r="K269" s="137"/>
      <c r="L269" s="132"/>
      <c r="M269" s="132"/>
      <c r="N269" s="132"/>
      <c r="O269" s="132"/>
      <c r="P269" s="132"/>
      <c r="Q269" s="132"/>
      <c r="R269" s="132"/>
      <c r="S269" s="132"/>
      <c r="T269" s="132"/>
      <c r="U269" s="132"/>
      <c r="V269" s="132"/>
      <c r="W269" s="137"/>
      <c r="X269" s="132"/>
      <c r="Y269" s="132"/>
      <c r="Z269" s="132"/>
      <c r="AA269" s="132"/>
      <c r="AB269" s="132"/>
      <c r="AC269" s="132"/>
      <c r="AD269" s="132"/>
      <c r="AE269" s="132"/>
      <c r="AF269" s="132"/>
    </row>
    <row r="270" spans="5:32" s="135" customFormat="1" ht="15.75" customHeight="1" x14ac:dyDescent="0.2">
      <c r="E270" s="134"/>
      <c r="F270" s="132"/>
      <c r="G270" s="137"/>
      <c r="H270" s="136"/>
      <c r="I270" s="137"/>
      <c r="J270" s="137"/>
      <c r="K270" s="137"/>
      <c r="L270" s="132"/>
      <c r="M270" s="132"/>
      <c r="N270" s="132"/>
      <c r="O270" s="132"/>
      <c r="P270" s="132"/>
      <c r="Q270" s="132"/>
      <c r="R270" s="132"/>
      <c r="S270" s="132"/>
      <c r="T270" s="132"/>
      <c r="U270" s="132"/>
      <c r="V270" s="132"/>
      <c r="W270" s="137"/>
      <c r="X270" s="132"/>
      <c r="Y270" s="132"/>
      <c r="Z270" s="132"/>
      <c r="AA270" s="132"/>
      <c r="AB270" s="132"/>
      <c r="AC270" s="132"/>
      <c r="AD270" s="132"/>
      <c r="AE270" s="132"/>
      <c r="AF270" s="132"/>
    </row>
    <row r="271" spans="5:32" s="135" customFormat="1" ht="15.75" customHeight="1" x14ac:dyDescent="0.2">
      <c r="E271" s="134"/>
      <c r="F271" s="132"/>
      <c r="G271" s="137"/>
      <c r="H271" s="136"/>
      <c r="I271" s="137"/>
      <c r="J271" s="137"/>
      <c r="K271" s="137"/>
      <c r="L271" s="132"/>
      <c r="M271" s="132"/>
      <c r="N271" s="132"/>
      <c r="O271" s="132"/>
      <c r="P271" s="132"/>
      <c r="Q271" s="132"/>
      <c r="R271" s="132"/>
      <c r="S271" s="132"/>
      <c r="T271" s="132"/>
      <c r="U271" s="132"/>
      <c r="V271" s="132"/>
      <c r="W271" s="137"/>
      <c r="X271" s="132"/>
      <c r="Y271" s="132"/>
      <c r="Z271" s="132"/>
      <c r="AA271" s="132"/>
      <c r="AB271" s="132"/>
      <c r="AC271" s="132"/>
      <c r="AD271" s="132"/>
      <c r="AE271" s="132"/>
      <c r="AF271" s="132"/>
    </row>
    <row r="272" spans="5:32" s="135" customFormat="1" ht="15.75" customHeight="1" x14ac:dyDescent="0.2">
      <c r="E272" s="134"/>
      <c r="F272" s="132"/>
      <c r="G272" s="137"/>
      <c r="H272" s="136"/>
      <c r="I272" s="137"/>
      <c r="J272" s="137"/>
      <c r="K272" s="137"/>
      <c r="L272" s="132"/>
      <c r="M272" s="132"/>
      <c r="N272" s="132"/>
      <c r="O272" s="132"/>
      <c r="P272" s="132"/>
      <c r="Q272" s="132"/>
      <c r="R272" s="132"/>
      <c r="S272" s="132"/>
      <c r="T272" s="132"/>
      <c r="U272" s="132"/>
      <c r="V272" s="132"/>
      <c r="W272" s="137"/>
      <c r="X272" s="132"/>
      <c r="Y272" s="132"/>
      <c r="Z272" s="132"/>
      <c r="AA272" s="132"/>
      <c r="AB272" s="132"/>
      <c r="AC272" s="132"/>
      <c r="AD272" s="132"/>
      <c r="AE272" s="132"/>
      <c r="AF272" s="132"/>
    </row>
    <row r="273" spans="5:32" s="135" customFormat="1" ht="15.75" customHeight="1" x14ac:dyDescent="0.2">
      <c r="E273" s="134"/>
      <c r="F273" s="132"/>
      <c r="G273" s="137"/>
      <c r="H273" s="136"/>
      <c r="I273" s="137"/>
      <c r="J273" s="137"/>
      <c r="K273" s="137"/>
      <c r="L273" s="132"/>
      <c r="M273" s="132"/>
      <c r="N273" s="132"/>
      <c r="O273" s="132"/>
      <c r="P273" s="132"/>
      <c r="Q273" s="132"/>
      <c r="R273" s="132"/>
      <c r="S273" s="132"/>
      <c r="T273" s="132"/>
      <c r="U273" s="132"/>
      <c r="V273" s="132"/>
      <c r="W273" s="137"/>
      <c r="X273" s="132"/>
      <c r="Y273" s="132"/>
      <c r="Z273" s="132"/>
      <c r="AA273" s="132"/>
      <c r="AB273" s="132"/>
      <c r="AC273" s="132"/>
      <c r="AD273" s="132"/>
      <c r="AE273" s="132"/>
      <c r="AF273" s="132"/>
    </row>
    <row r="274" spans="5:32" s="135" customFormat="1" ht="15.75" customHeight="1" x14ac:dyDescent="0.2">
      <c r="E274" s="134"/>
      <c r="F274" s="132"/>
      <c r="G274" s="137"/>
      <c r="H274" s="136"/>
      <c r="I274" s="137"/>
      <c r="J274" s="137"/>
      <c r="K274" s="137"/>
      <c r="L274" s="132"/>
      <c r="M274" s="132"/>
      <c r="N274" s="132"/>
      <c r="O274" s="132"/>
      <c r="P274" s="132"/>
      <c r="Q274" s="132"/>
      <c r="R274" s="132"/>
      <c r="S274" s="132"/>
      <c r="T274" s="132"/>
      <c r="U274" s="132"/>
      <c r="V274" s="132"/>
      <c r="W274" s="137"/>
      <c r="X274" s="132"/>
      <c r="Y274" s="132"/>
      <c r="Z274" s="132"/>
      <c r="AA274" s="132"/>
      <c r="AB274" s="132"/>
      <c r="AC274" s="132"/>
      <c r="AD274" s="132"/>
      <c r="AE274" s="132"/>
      <c r="AF274" s="132"/>
    </row>
    <row r="275" spans="5:32" s="135" customFormat="1" ht="15.75" customHeight="1" x14ac:dyDescent="0.2">
      <c r="E275" s="134"/>
      <c r="F275" s="132"/>
      <c r="G275" s="137"/>
      <c r="H275" s="136"/>
      <c r="I275" s="137"/>
      <c r="J275" s="137"/>
      <c r="K275" s="137"/>
      <c r="L275" s="132"/>
      <c r="M275" s="132"/>
      <c r="N275" s="132"/>
      <c r="O275" s="132"/>
      <c r="P275" s="132"/>
      <c r="Q275" s="132"/>
      <c r="R275" s="132"/>
      <c r="S275" s="132"/>
      <c r="T275" s="132"/>
      <c r="U275" s="132"/>
      <c r="V275" s="132"/>
      <c r="W275" s="137"/>
      <c r="X275" s="132"/>
      <c r="Y275" s="132"/>
      <c r="Z275" s="132"/>
      <c r="AA275" s="132"/>
      <c r="AB275" s="132"/>
      <c r="AC275" s="132"/>
      <c r="AD275" s="132"/>
      <c r="AE275" s="132"/>
      <c r="AF275" s="132"/>
    </row>
    <row r="276" spans="5:32" s="135" customFormat="1" ht="15.75" customHeight="1" x14ac:dyDescent="0.2">
      <c r="E276" s="134"/>
      <c r="F276" s="132"/>
      <c r="G276" s="137"/>
      <c r="H276" s="136"/>
      <c r="I276" s="137"/>
      <c r="J276" s="137"/>
      <c r="K276" s="137"/>
      <c r="L276" s="132"/>
      <c r="M276" s="132"/>
      <c r="N276" s="132"/>
      <c r="O276" s="132"/>
      <c r="P276" s="132"/>
      <c r="Q276" s="132"/>
      <c r="R276" s="132"/>
      <c r="S276" s="132"/>
      <c r="T276" s="132"/>
      <c r="U276" s="132"/>
      <c r="V276" s="132"/>
      <c r="W276" s="137"/>
      <c r="X276" s="132"/>
      <c r="Y276" s="132"/>
      <c r="Z276" s="132"/>
      <c r="AA276" s="132"/>
      <c r="AB276" s="132"/>
      <c r="AC276" s="132"/>
      <c r="AD276" s="132"/>
      <c r="AE276" s="132"/>
      <c r="AF276" s="132"/>
    </row>
    <row r="277" spans="5:32" s="135" customFormat="1" ht="15.75" customHeight="1" x14ac:dyDescent="0.2">
      <c r="E277" s="134"/>
      <c r="F277" s="132"/>
      <c r="G277" s="137"/>
      <c r="H277" s="136"/>
      <c r="I277" s="137"/>
      <c r="J277" s="137"/>
      <c r="K277" s="137"/>
      <c r="L277" s="132"/>
      <c r="M277" s="132"/>
      <c r="N277" s="132"/>
      <c r="O277" s="132"/>
      <c r="P277" s="132"/>
      <c r="Q277" s="132"/>
      <c r="R277" s="132"/>
      <c r="S277" s="132"/>
      <c r="T277" s="132"/>
      <c r="U277" s="132"/>
      <c r="V277" s="132"/>
      <c r="W277" s="137"/>
      <c r="X277" s="132"/>
      <c r="Y277" s="132"/>
      <c r="Z277" s="132"/>
      <c r="AA277" s="132"/>
      <c r="AB277" s="132"/>
      <c r="AC277" s="132"/>
      <c r="AD277" s="132"/>
      <c r="AE277" s="132"/>
      <c r="AF277" s="132"/>
    </row>
    <row r="278" spans="5:32" s="135" customFormat="1" ht="15.75" customHeight="1" x14ac:dyDescent="0.2">
      <c r="E278" s="134"/>
      <c r="F278" s="132"/>
      <c r="G278" s="137"/>
      <c r="H278" s="136"/>
      <c r="I278" s="137"/>
      <c r="J278" s="137"/>
      <c r="K278" s="137"/>
      <c r="L278" s="132"/>
      <c r="M278" s="132"/>
      <c r="N278" s="132"/>
      <c r="O278" s="132"/>
      <c r="P278" s="132"/>
      <c r="Q278" s="132"/>
      <c r="R278" s="132"/>
      <c r="S278" s="132"/>
      <c r="T278" s="132"/>
      <c r="U278" s="132"/>
      <c r="V278" s="132"/>
      <c r="W278" s="137"/>
      <c r="X278" s="132"/>
      <c r="Y278" s="132"/>
      <c r="Z278" s="132"/>
      <c r="AA278" s="132"/>
      <c r="AB278" s="132"/>
      <c r="AC278" s="132"/>
      <c r="AD278" s="132"/>
      <c r="AE278" s="132"/>
      <c r="AF278" s="132"/>
    </row>
    <row r="279" spans="5:32" s="135" customFormat="1" ht="15.75" customHeight="1" x14ac:dyDescent="0.2">
      <c r="E279" s="134"/>
      <c r="F279" s="132"/>
      <c r="G279" s="137"/>
      <c r="H279" s="136"/>
      <c r="I279" s="137"/>
      <c r="J279" s="137"/>
      <c r="K279" s="137"/>
      <c r="L279" s="132"/>
      <c r="M279" s="132"/>
      <c r="N279" s="132"/>
      <c r="O279" s="132"/>
      <c r="P279" s="132"/>
      <c r="Q279" s="132"/>
      <c r="R279" s="132"/>
      <c r="S279" s="132"/>
      <c r="T279" s="132"/>
      <c r="U279" s="132"/>
      <c r="V279" s="132"/>
      <c r="W279" s="137"/>
      <c r="X279" s="132"/>
      <c r="Y279" s="132"/>
      <c r="Z279" s="132"/>
      <c r="AA279" s="132"/>
      <c r="AB279" s="132"/>
      <c r="AC279" s="132"/>
      <c r="AD279" s="132"/>
      <c r="AE279" s="132"/>
      <c r="AF279" s="132"/>
    </row>
    <row r="280" spans="5:32" s="135" customFormat="1" ht="15.75" customHeight="1" x14ac:dyDescent="0.2">
      <c r="E280" s="134"/>
      <c r="F280" s="132"/>
      <c r="G280" s="137"/>
      <c r="H280" s="136"/>
      <c r="I280" s="137"/>
      <c r="J280" s="137"/>
      <c r="K280" s="137"/>
      <c r="L280" s="132"/>
      <c r="M280" s="132"/>
      <c r="N280" s="132"/>
      <c r="O280" s="132"/>
      <c r="P280" s="132"/>
      <c r="Q280" s="132"/>
      <c r="R280" s="132"/>
      <c r="S280" s="132"/>
      <c r="T280" s="132"/>
      <c r="U280" s="132"/>
      <c r="V280" s="132"/>
      <c r="W280" s="137"/>
      <c r="X280" s="132"/>
      <c r="Y280" s="132"/>
      <c r="Z280" s="132"/>
      <c r="AA280" s="132"/>
      <c r="AB280" s="132"/>
      <c r="AC280" s="132"/>
      <c r="AD280" s="132"/>
      <c r="AE280" s="132"/>
      <c r="AF280" s="132"/>
    </row>
    <row r="281" spans="5:32" s="135" customFormat="1" ht="15.75" customHeight="1" x14ac:dyDescent="0.2">
      <c r="E281" s="134"/>
      <c r="F281" s="132"/>
      <c r="G281" s="137"/>
      <c r="H281" s="136"/>
      <c r="I281" s="137"/>
      <c r="J281" s="137"/>
      <c r="K281" s="137"/>
      <c r="L281" s="132"/>
      <c r="M281" s="132"/>
      <c r="N281" s="132"/>
      <c r="O281" s="132"/>
      <c r="P281" s="132"/>
      <c r="Q281" s="132"/>
      <c r="R281" s="132"/>
      <c r="S281" s="132"/>
      <c r="T281" s="132"/>
      <c r="U281" s="132"/>
      <c r="V281" s="132"/>
      <c r="W281" s="137"/>
      <c r="X281" s="132"/>
      <c r="Y281" s="132"/>
      <c r="Z281" s="132"/>
      <c r="AA281" s="132"/>
      <c r="AB281" s="132"/>
      <c r="AC281" s="132"/>
      <c r="AD281" s="132"/>
      <c r="AE281" s="132"/>
      <c r="AF281" s="132"/>
    </row>
    <row r="282" spans="5:32" s="135" customFormat="1" ht="15.75" customHeight="1" x14ac:dyDescent="0.2">
      <c r="E282" s="134"/>
      <c r="F282" s="132"/>
      <c r="G282" s="137"/>
      <c r="H282" s="136"/>
      <c r="I282" s="137"/>
      <c r="J282" s="137"/>
      <c r="K282" s="137"/>
      <c r="L282" s="132"/>
      <c r="M282" s="132"/>
      <c r="N282" s="132"/>
      <c r="O282" s="132"/>
      <c r="P282" s="132"/>
      <c r="Q282" s="132"/>
      <c r="R282" s="132"/>
      <c r="S282" s="132"/>
      <c r="T282" s="132"/>
      <c r="U282" s="132"/>
      <c r="V282" s="132"/>
      <c r="W282" s="137"/>
      <c r="X282" s="132"/>
      <c r="Y282" s="132"/>
      <c r="Z282" s="132"/>
      <c r="AA282" s="132"/>
      <c r="AB282" s="132"/>
      <c r="AC282" s="132"/>
      <c r="AD282" s="132"/>
      <c r="AE282" s="132"/>
      <c r="AF282" s="132"/>
    </row>
    <row r="283" spans="5:32" s="135" customFormat="1" ht="15.75" customHeight="1" x14ac:dyDescent="0.2">
      <c r="E283" s="134"/>
      <c r="F283" s="132"/>
      <c r="G283" s="137"/>
      <c r="H283" s="136"/>
      <c r="I283" s="137"/>
      <c r="J283" s="137"/>
      <c r="K283" s="137"/>
      <c r="L283" s="132"/>
      <c r="M283" s="132"/>
      <c r="N283" s="132"/>
      <c r="O283" s="132"/>
      <c r="P283" s="132"/>
      <c r="Q283" s="132"/>
      <c r="R283" s="132"/>
      <c r="S283" s="132"/>
      <c r="T283" s="132"/>
      <c r="U283" s="132"/>
      <c r="V283" s="132"/>
      <c r="W283" s="137"/>
      <c r="X283" s="132"/>
      <c r="Y283" s="132"/>
      <c r="Z283" s="132"/>
      <c r="AA283" s="132"/>
      <c r="AB283" s="132"/>
      <c r="AC283" s="132"/>
      <c r="AD283" s="132"/>
      <c r="AE283" s="132"/>
      <c r="AF283" s="132"/>
    </row>
    <row r="284" spans="5:32" s="135" customFormat="1" ht="15.75" customHeight="1" x14ac:dyDescent="0.2">
      <c r="E284" s="134"/>
      <c r="F284" s="132"/>
      <c r="G284" s="137"/>
      <c r="H284" s="136"/>
      <c r="I284" s="137"/>
      <c r="J284" s="137"/>
      <c r="K284" s="137"/>
      <c r="L284" s="132"/>
      <c r="M284" s="132"/>
      <c r="N284" s="132"/>
      <c r="O284" s="132"/>
      <c r="P284" s="132"/>
      <c r="Q284" s="132"/>
      <c r="R284" s="132"/>
      <c r="S284" s="132"/>
      <c r="T284" s="132"/>
      <c r="U284" s="132"/>
      <c r="V284" s="132"/>
      <c r="W284" s="137"/>
      <c r="X284" s="132"/>
      <c r="Y284" s="132"/>
      <c r="Z284" s="132"/>
      <c r="AA284" s="132"/>
      <c r="AB284" s="132"/>
      <c r="AC284" s="132"/>
      <c r="AD284" s="132"/>
      <c r="AE284" s="132"/>
      <c r="AF284" s="132"/>
    </row>
    <row r="285" spans="5:32" s="135" customFormat="1" ht="15.75" customHeight="1" x14ac:dyDescent="0.2">
      <c r="E285" s="134"/>
      <c r="F285" s="132"/>
      <c r="G285" s="137"/>
      <c r="H285" s="136"/>
      <c r="I285" s="137"/>
      <c r="J285" s="137"/>
      <c r="K285" s="137"/>
      <c r="L285" s="132"/>
      <c r="M285" s="132"/>
      <c r="N285" s="132"/>
      <c r="O285" s="132"/>
      <c r="P285" s="132"/>
      <c r="Q285" s="132"/>
      <c r="R285" s="132"/>
      <c r="S285" s="132"/>
      <c r="T285" s="132"/>
      <c r="U285" s="132"/>
      <c r="V285" s="132"/>
      <c r="W285" s="137"/>
      <c r="X285" s="132"/>
      <c r="Y285" s="132"/>
      <c r="Z285" s="132"/>
      <c r="AA285" s="132"/>
      <c r="AB285" s="132"/>
      <c r="AC285" s="132"/>
      <c r="AD285" s="132"/>
      <c r="AE285" s="132"/>
      <c r="AF285" s="132"/>
    </row>
    <row r="286" spans="5:32" s="135" customFormat="1" ht="15.75" customHeight="1" x14ac:dyDescent="0.2">
      <c r="E286" s="134"/>
      <c r="F286" s="132"/>
      <c r="G286" s="137"/>
      <c r="H286" s="136"/>
      <c r="I286" s="137"/>
      <c r="J286" s="137"/>
      <c r="K286" s="137"/>
      <c r="L286" s="132"/>
      <c r="M286" s="132"/>
      <c r="N286" s="132"/>
      <c r="O286" s="132"/>
      <c r="P286" s="132"/>
      <c r="Q286" s="132"/>
      <c r="R286" s="132"/>
      <c r="S286" s="132"/>
      <c r="T286" s="132"/>
      <c r="U286" s="132"/>
      <c r="V286" s="132"/>
      <c r="W286" s="137"/>
      <c r="X286" s="132"/>
      <c r="Y286" s="132"/>
      <c r="Z286" s="132"/>
      <c r="AA286" s="132"/>
      <c r="AB286" s="132"/>
      <c r="AC286" s="132"/>
      <c r="AD286" s="132"/>
      <c r="AE286" s="132"/>
      <c r="AF286" s="132"/>
    </row>
    <row r="287" spans="5:32" s="135" customFormat="1" ht="15.75" customHeight="1" x14ac:dyDescent="0.2">
      <c r="E287" s="134"/>
      <c r="F287" s="132"/>
      <c r="G287" s="137"/>
      <c r="H287" s="136"/>
      <c r="I287" s="137"/>
      <c r="J287" s="137"/>
      <c r="K287" s="137"/>
      <c r="L287" s="132"/>
      <c r="M287" s="132"/>
      <c r="N287" s="132"/>
      <c r="O287" s="132"/>
      <c r="P287" s="132"/>
      <c r="Q287" s="132"/>
      <c r="R287" s="132"/>
      <c r="S287" s="132"/>
      <c r="T287" s="132"/>
      <c r="U287" s="132"/>
      <c r="V287" s="132"/>
      <c r="W287" s="137"/>
      <c r="X287" s="132"/>
      <c r="Y287" s="132"/>
      <c r="Z287" s="132"/>
      <c r="AA287" s="132"/>
      <c r="AB287" s="132"/>
      <c r="AC287" s="132"/>
      <c r="AD287" s="132"/>
      <c r="AE287" s="132"/>
      <c r="AF287" s="132"/>
    </row>
    <row r="288" spans="5:32" s="135" customFormat="1" ht="15.75" customHeight="1" x14ac:dyDescent="0.2">
      <c r="E288" s="134"/>
      <c r="F288" s="132"/>
      <c r="G288" s="137"/>
      <c r="H288" s="136"/>
      <c r="I288" s="137"/>
      <c r="J288" s="137"/>
      <c r="K288" s="137"/>
      <c r="L288" s="132"/>
      <c r="M288" s="132"/>
      <c r="N288" s="132"/>
      <c r="O288" s="132"/>
      <c r="P288" s="132"/>
      <c r="Q288" s="132"/>
      <c r="R288" s="132"/>
      <c r="S288" s="132"/>
      <c r="T288" s="132"/>
      <c r="U288" s="132"/>
      <c r="V288" s="132"/>
      <c r="W288" s="137"/>
      <c r="X288" s="132"/>
      <c r="Y288" s="132"/>
      <c r="Z288" s="132"/>
      <c r="AA288" s="132"/>
      <c r="AB288" s="132"/>
      <c r="AC288" s="132"/>
      <c r="AD288" s="132"/>
      <c r="AE288" s="132"/>
      <c r="AF288" s="132"/>
    </row>
    <row r="289" spans="5:32" s="135" customFormat="1" ht="15.75" customHeight="1" x14ac:dyDescent="0.2">
      <c r="E289" s="134"/>
      <c r="F289" s="132"/>
      <c r="G289" s="137"/>
      <c r="H289" s="136"/>
      <c r="I289" s="137"/>
      <c r="J289" s="137"/>
      <c r="K289" s="137"/>
      <c r="L289" s="132"/>
      <c r="M289" s="132"/>
      <c r="N289" s="132"/>
      <c r="O289" s="132"/>
      <c r="P289" s="132"/>
      <c r="Q289" s="132"/>
      <c r="R289" s="132"/>
      <c r="S289" s="132"/>
      <c r="T289" s="132"/>
      <c r="U289" s="132"/>
      <c r="V289" s="132"/>
      <c r="W289" s="137"/>
      <c r="X289" s="132"/>
      <c r="Y289" s="132"/>
      <c r="Z289" s="132"/>
      <c r="AA289" s="132"/>
      <c r="AB289" s="132"/>
      <c r="AC289" s="132"/>
      <c r="AD289" s="132"/>
      <c r="AE289" s="132"/>
      <c r="AF289" s="132"/>
    </row>
    <row r="290" spans="5:32" s="135" customFormat="1" ht="15.75" customHeight="1" x14ac:dyDescent="0.2">
      <c r="E290" s="134"/>
      <c r="F290" s="132"/>
      <c r="G290" s="137"/>
      <c r="H290" s="136"/>
      <c r="I290" s="137"/>
      <c r="J290" s="137"/>
      <c r="K290" s="137"/>
      <c r="L290" s="132"/>
      <c r="M290" s="132"/>
      <c r="N290" s="132"/>
      <c r="O290" s="132"/>
      <c r="P290" s="132"/>
      <c r="Q290" s="132"/>
      <c r="R290" s="132"/>
      <c r="S290" s="132"/>
      <c r="T290" s="132"/>
      <c r="U290" s="132"/>
      <c r="V290" s="132"/>
      <c r="W290" s="137"/>
      <c r="X290" s="132"/>
      <c r="Y290" s="132"/>
      <c r="Z290" s="132"/>
      <c r="AA290" s="132"/>
      <c r="AB290" s="132"/>
      <c r="AC290" s="132"/>
      <c r="AD290" s="132"/>
      <c r="AE290" s="132"/>
      <c r="AF290" s="132"/>
    </row>
    <row r="291" spans="5:32" s="135" customFormat="1" ht="15.75" customHeight="1" x14ac:dyDescent="0.2">
      <c r="E291" s="134"/>
      <c r="F291" s="132"/>
      <c r="G291" s="137"/>
      <c r="H291" s="136"/>
      <c r="I291" s="137"/>
      <c r="J291" s="137"/>
      <c r="K291" s="137"/>
      <c r="L291" s="132"/>
      <c r="M291" s="132"/>
      <c r="N291" s="132"/>
      <c r="O291" s="132"/>
      <c r="P291" s="132"/>
      <c r="Q291" s="132"/>
      <c r="R291" s="132"/>
      <c r="S291" s="132"/>
      <c r="T291" s="132"/>
      <c r="U291" s="132"/>
      <c r="V291" s="132"/>
      <c r="W291" s="137"/>
      <c r="X291" s="132"/>
      <c r="Y291" s="132"/>
      <c r="Z291" s="132"/>
      <c r="AA291" s="132"/>
      <c r="AB291" s="132"/>
      <c r="AC291" s="132"/>
      <c r="AD291" s="132"/>
      <c r="AE291" s="132"/>
      <c r="AF291" s="132"/>
    </row>
    <row r="292" spans="5:32" s="135" customFormat="1" ht="15.75" customHeight="1" x14ac:dyDescent="0.2">
      <c r="E292" s="134"/>
      <c r="F292" s="132"/>
      <c r="G292" s="137"/>
      <c r="H292" s="136"/>
      <c r="I292" s="137"/>
      <c r="J292" s="137"/>
      <c r="K292" s="137"/>
      <c r="L292" s="132"/>
      <c r="M292" s="132"/>
      <c r="N292" s="132"/>
      <c r="O292" s="132"/>
      <c r="P292" s="132"/>
      <c r="Q292" s="132"/>
      <c r="R292" s="132"/>
      <c r="S292" s="132"/>
      <c r="T292" s="132"/>
      <c r="U292" s="132"/>
      <c r="V292" s="132"/>
      <c r="W292" s="137"/>
      <c r="X292" s="132"/>
      <c r="Y292" s="132"/>
      <c r="Z292" s="132"/>
      <c r="AA292" s="132"/>
      <c r="AB292" s="132"/>
      <c r="AC292" s="132"/>
      <c r="AD292" s="132"/>
      <c r="AE292" s="132"/>
      <c r="AF292" s="132"/>
    </row>
    <row r="293" spans="5:32" ht="15.75" customHeight="1" x14ac:dyDescent="0.2"/>
    <row r="294" spans="5:32" ht="15.75" customHeight="1" x14ac:dyDescent="0.2"/>
    <row r="295" spans="5:32" ht="15.75" customHeight="1" x14ac:dyDescent="0.2"/>
    <row r="296" spans="5:32" ht="15.75" customHeight="1" x14ac:dyDescent="0.2"/>
    <row r="297" spans="5:32" ht="15.75" customHeight="1" x14ac:dyDescent="0.2"/>
    <row r="298" spans="5:32" ht="15.75" customHeight="1" x14ac:dyDescent="0.2"/>
    <row r="299" spans="5:32" ht="15.75" customHeight="1" x14ac:dyDescent="0.2">
      <c r="J299" s="202"/>
    </row>
    <row r="300" spans="5:32" ht="15.75" customHeight="1" x14ac:dyDescent="0.2">
      <c r="J300" s="202"/>
    </row>
    <row r="301" spans="5:32" ht="15.75" customHeight="1" x14ac:dyDescent="0.2">
      <c r="J301" s="202"/>
    </row>
    <row r="302" spans="5:32" ht="15.75" customHeight="1" x14ac:dyDescent="0.2">
      <c r="J302" s="202"/>
    </row>
    <row r="303" spans="5:32" ht="15.75" customHeight="1" x14ac:dyDescent="0.2">
      <c r="J303" s="202"/>
    </row>
    <row r="304" spans="5:32" ht="15.75" customHeight="1" x14ac:dyDescent="0.2">
      <c r="J304" s="202"/>
    </row>
    <row r="305" spans="10:10" ht="15.75" customHeight="1" x14ac:dyDescent="0.2">
      <c r="J305" s="202"/>
    </row>
    <row r="306" spans="10:10" ht="15.75" customHeight="1" x14ac:dyDescent="0.2">
      <c r="J306" s="202"/>
    </row>
    <row r="307" spans="10:10" ht="15.75" customHeight="1" x14ac:dyDescent="0.2">
      <c r="J307" s="202"/>
    </row>
    <row r="308" spans="10:10" ht="15.75" customHeight="1" x14ac:dyDescent="0.2">
      <c r="J308" s="202"/>
    </row>
    <row r="309" spans="10:10" ht="15.75" customHeight="1" x14ac:dyDescent="0.2">
      <c r="J309" s="202"/>
    </row>
    <row r="310" spans="10:10" ht="15.75" customHeight="1" x14ac:dyDescent="0.2">
      <c r="J310" s="202"/>
    </row>
    <row r="311" spans="10:10" ht="15.75" customHeight="1" x14ac:dyDescent="0.2">
      <c r="J311" s="202"/>
    </row>
    <row r="312" spans="10:10" ht="15.75" customHeight="1" x14ac:dyDescent="0.2">
      <c r="J312" s="202"/>
    </row>
    <row r="313" spans="10:10" ht="15.75" customHeight="1" x14ac:dyDescent="0.2">
      <c r="J313" s="202"/>
    </row>
    <row r="314" spans="10:10" ht="15.75" customHeight="1" x14ac:dyDescent="0.2">
      <c r="J314" s="202"/>
    </row>
    <row r="315" spans="10:10" ht="15.75" customHeight="1" x14ac:dyDescent="0.2">
      <c r="J315" s="202"/>
    </row>
    <row r="316" spans="10:10" ht="15.75" customHeight="1" x14ac:dyDescent="0.2">
      <c r="J316" s="202"/>
    </row>
    <row r="317" spans="10:10" ht="15.75" customHeight="1" x14ac:dyDescent="0.2">
      <c r="J317" s="202"/>
    </row>
    <row r="318" spans="10:10" ht="15.75" customHeight="1" x14ac:dyDescent="0.2">
      <c r="J318" s="202"/>
    </row>
    <row r="319" spans="10:10" ht="15.75" customHeight="1" x14ac:dyDescent="0.2">
      <c r="J319" s="202"/>
    </row>
    <row r="320" spans="10:10" ht="15.75" customHeight="1" x14ac:dyDescent="0.2">
      <c r="J320" s="202"/>
    </row>
    <row r="321" spans="10:10" ht="15.75" customHeight="1" x14ac:dyDescent="0.2">
      <c r="J321" s="202"/>
    </row>
    <row r="322" spans="10:10" ht="15.75" customHeight="1" x14ac:dyDescent="0.2">
      <c r="J322" s="202"/>
    </row>
    <row r="323" spans="10:10" ht="15.75" customHeight="1" x14ac:dyDescent="0.2">
      <c r="J323" s="202"/>
    </row>
    <row r="324" spans="10:10" ht="15.75" customHeight="1" x14ac:dyDescent="0.2">
      <c r="J324" s="202"/>
    </row>
    <row r="325" spans="10:10" ht="15.75" customHeight="1" x14ac:dyDescent="0.2">
      <c r="J325" s="202"/>
    </row>
    <row r="326" spans="10:10" ht="15.75" customHeight="1" x14ac:dyDescent="0.2">
      <c r="J326" s="202"/>
    </row>
    <row r="327" spans="10:10" ht="15.75" customHeight="1" x14ac:dyDescent="0.2">
      <c r="J327" s="202"/>
    </row>
    <row r="328" spans="10:10" ht="15.75" customHeight="1" x14ac:dyDescent="0.2">
      <c r="J328" s="202"/>
    </row>
    <row r="329" spans="10:10" ht="15.75" customHeight="1" x14ac:dyDescent="0.2">
      <c r="J329" s="202"/>
    </row>
    <row r="330" spans="10:10" ht="15.75" customHeight="1" x14ac:dyDescent="0.2">
      <c r="J330" s="202"/>
    </row>
    <row r="331" spans="10:10" ht="15.75" customHeight="1" x14ac:dyDescent="0.2">
      <c r="J331" s="202"/>
    </row>
    <row r="332" spans="10:10" ht="15.75" customHeight="1" x14ac:dyDescent="0.2">
      <c r="J332" s="202"/>
    </row>
    <row r="333" spans="10:10" ht="15.75" customHeight="1" x14ac:dyDescent="0.2">
      <c r="J333" s="202"/>
    </row>
    <row r="334" spans="10:10" ht="15.75" customHeight="1" x14ac:dyDescent="0.2">
      <c r="J334" s="202"/>
    </row>
    <row r="335" spans="10:10" ht="15.75" customHeight="1" x14ac:dyDescent="0.2">
      <c r="J335" s="202"/>
    </row>
    <row r="336" spans="10:10" ht="15.75" customHeight="1" x14ac:dyDescent="0.2">
      <c r="J336" s="202"/>
    </row>
    <row r="337" spans="10:10" ht="15.75" customHeight="1" x14ac:dyDescent="0.2">
      <c r="J337" s="202"/>
    </row>
    <row r="338" spans="10:10" ht="15.75" customHeight="1" x14ac:dyDescent="0.2">
      <c r="J338" s="202"/>
    </row>
    <row r="339" spans="10:10" ht="15.75" customHeight="1" x14ac:dyDescent="0.2">
      <c r="J339" s="202"/>
    </row>
    <row r="340" spans="10:10" ht="15.75" customHeight="1" x14ac:dyDescent="0.2">
      <c r="J340" s="202"/>
    </row>
    <row r="341" spans="10:10" ht="15.75" customHeight="1" x14ac:dyDescent="0.2">
      <c r="J341" s="202"/>
    </row>
    <row r="342" spans="10:10" ht="15.75" customHeight="1" x14ac:dyDescent="0.2">
      <c r="J342" s="202"/>
    </row>
    <row r="343" spans="10:10" ht="15.75" customHeight="1" x14ac:dyDescent="0.2">
      <c r="J343" s="202"/>
    </row>
    <row r="344" spans="10:10" ht="15.75" customHeight="1" x14ac:dyDescent="0.2">
      <c r="J344" s="202"/>
    </row>
    <row r="345" spans="10:10" ht="15.75" customHeight="1" x14ac:dyDescent="0.2">
      <c r="J345" s="202"/>
    </row>
    <row r="346" spans="10:10" ht="15.75" customHeight="1" x14ac:dyDescent="0.2">
      <c r="J346" s="202"/>
    </row>
    <row r="347" spans="10:10" ht="15.75" customHeight="1" x14ac:dyDescent="0.2">
      <c r="J347" s="202"/>
    </row>
    <row r="348" spans="10:10" ht="15.75" customHeight="1" x14ac:dyDescent="0.2">
      <c r="J348" s="202"/>
    </row>
    <row r="349" spans="10:10" ht="15.75" customHeight="1" x14ac:dyDescent="0.2">
      <c r="J349" s="202"/>
    </row>
    <row r="350" spans="10:10" ht="15.75" customHeight="1" x14ac:dyDescent="0.2">
      <c r="J350" s="202"/>
    </row>
    <row r="351" spans="10:10" ht="15.75" customHeight="1" x14ac:dyDescent="0.2">
      <c r="J351" s="202"/>
    </row>
    <row r="352" spans="10:10" ht="15.75" customHeight="1" x14ac:dyDescent="0.2">
      <c r="J352" s="202"/>
    </row>
    <row r="353" spans="10:10" ht="15.75" customHeight="1" x14ac:dyDescent="0.2">
      <c r="J353" s="202"/>
    </row>
    <row r="354" spans="10:10" ht="15.75" customHeight="1" x14ac:dyDescent="0.2">
      <c r="J354" s="202"/>
    </row>
    <row r="355" spans="10:10" ht="15.75" customHeight="1" x14ac:dyDescent="0.2">
      <c r="J355" s="202"/>
    </row>
    <row r="356" spans="10:10" ht="15.75" customHeight="1" x14ac:dyDescent="0.2">
      <c r="J356" s="202"/>
    </row>
    <row r="357" spans="10:10" ht="15.75" customHeight="1" x14ac:dyDescent="0.2">
      <c r="J357" s="202"/>
    </row>
    <row r="358" spans="10:10" ht="15.75" customHeight="1" x14ac:dyDescent="0.2">
      <c r="J358" s="202"/>
    </row>
    <row r="359" spans="10:10" ht="15.75" customHeight="1" x14ac:dyDescent="0.2">
      <c r="J359" s="202"/>
    </row>
    <row r="360" spans="10:10" ht="15.75" customHeight="1" x14ac:dyDescent="0.2">
      <c r="J360" s="202"/>
    </row>
    <row r="361" spans="10:10" ht="15.75" customHeight="1" x14ac:dyDescent="0.2">
      <c r="J361" s="202"/>
    </row>
    <row r="362" spans="10:10" ht="15.75" customHeight="1" x14ac:dyDescent="0.2">
      <c r="J362" s="202"/>
    </row>
    <row r="363" spans="10:10" ht="15.75" customHeight="1" x14ac:dyDescent="0.2">
      <c r="J363" s="202"/>
    </row>
    <row r="364" spans="10:10" ht="15.75" customHeight="1" x14ac:dyDescent="0.2">
      <c r="J364" s="202"/>
    </row>
    <row r="365" spans="10:10" ht="15.75" customHeight="1" x14ac:dyDescent="0.2">
      <c r="J365" s="202"/>
    </row>
    <row r="366" spans="10:10" ht="15.75" customHeight="1" x14ac:dyDescent="0.2">
      <c r="J366" s="202"/>
    </row>
    <row r="367" spans="10:10" ht="15.75" customHeight="1" x14ac:dyDescent="0.2">
      <c r="J367" s="202"/>
    </row>
    <row r="368" spans="10:10" ht="15.75" customHeight="1" x14ac:dyDescent="0.2">
      <c r="J368" s="202"/>
    </row>
    <row r="369" spans="10:10" ht="15.75" customHeight="1" x14ac:dyDescent="0.2">
      <c r="J369" s="202"/>
    </row>
    <row r="370" spans="10:10" ht="15.75" customHeight="1" x14ac:dyDescent="0.2">
      <c r="J370" s="202"/>
    </row>
    <row r="371" spans="10:10" ht="15.75" customHeight="1" x14ac:dyDescent="0.2">
      <c r="J371" s="202"/>
    </row>
    <row r="372" spans="10:10" ht="15.75" customHeight="1" x14ac:dyDescent="0.2">
      <c r="J372" s="202"/>
    </row>
    <row r="373" spans="10:10" ht="15.75" customHeight="1" x14ac:dyDescent="0.2">
      <c r="J373" s="202"/>
    </row>
    <row r="374" spans="10:10" ht="15.75" customHeight="1" x14ac:dyDescent="0.2">
      <c r="J374" s="202"/>
    </row>
    <row r="375" spans="10:10" ht="15.75" customHeight="1" x14ac:dyDescent="0.2">
      <c r="J375" s="202"/>
    </row>
    <row r="376" spans="10:10" ht="15.75" customHeight="1" x14ac:dyDescent="0.2">
      <c r="J376" s="202"/>
    </row>
    <row r="377" spans="10:10" ht="15.75" customHeight="1" x14ac:dyDescent="0.2">
      <c r="J377" s="202"/>
    </row>
    <row r="378" spans="10:10" ht="15.75" customHeight="1" x14ac:dyDescent="0.2">
      <c r="J378" s="202"/>
    </row>
    <row r="379" spans="10:10" ht="15.75" customHeight="1" x14ac:dyDescent="0.2">
      <c r="J379" s="202"/>
    </row>
    <row r="380" spans="10:10" ht="15.75" customHeight="1" x14ac:dyDescent="0.2">
      <c r="J380" s="202"/>
    </row>
    <row r="381" spans="10:10" ht="15.75" customHeight="1" x14ac:dyDescent="0.2">
      <c r="J381" s="202"/>
    </row>
    <row r="382" spans="10:10" ht="15.75" customHeight="1" x14ac:dyDescent="0.2">
      <c r="J382" s="202"/>
    </row>
    <row r="383" spans="10:10" ht="15.75" customHeight="1" x14ac:dyDescent="0.2">
      <c r="J383" s="202"/>
    </row>
    <row r="384" spans="10:10" ht="15.75" customHeight="1" x14ac:dyDescent="0.2">
      <c r="J384" s="202"/>
    </row>
    <row r="385" spans="10:10" ht="15.75" customHeight="1" x14ac:dyDescent="0.2">
      <c r="J385" s="202"/>
    </row>
    <row r="386" spans="10:10" ht="15.75" customHeight="1" x14ac:dyDescent="0.2">
      <c r="J386" s="202"/>
    </row>
    <row r="387" spans="10:10" ht="15.75" customHeight="1" x14ac:dyDescent="0.2">
      <c r="J387" s="202"/>
    </row>
    <row r="388" spans="10:10" ht="15.75" customHeight="1" x14ac:dyDescent="0.2">
      <c r="J388" s="202"/>
    </row>
    <row r="389" spans="10:10" ht="15.75" customHeight="1" x14ac:dyDescent="0.2">
      <c r="J389" s="202"/>
    </row>
    <row r="390" spans="10:10" ht="15.75" customHeight="1" x14ac:dyDescent="0.2">
      <c r="J390" s="202"/>
    </row>
    <row r="391" spans="10:10" ht="15.75" customHeight="1" x14ac:dyDescent="0.2">
      <c r="J391" s="202"/>
    </row>
    <row r="392" spans="10:10" ht="15.75" customHeight="1" x14ac:dyDescent="0.2">
      <c r="J392" s="202"/>
    </row>
    <row r="393" spans="10:10" ht="15.75" customHeight="1" x14ac:dyDescent="0.2">
      <c r="J393" s="202"/>
    </row>
    <row r="394" spans="10:10" ht="15.75" customHeight="1" x14ac:dyDescent="0.2">
      <c r="J394" s="202"/>
    </row>
    <row r="395" spans="10:10" ht="15.75" customHeight="1" x14ac:dyDescent="0.2">
      <c r="J395" s="202"/>
    </row>
    <row r="396" spans="10:10" ht="15.75" customHeight="1" x14ac:dyDescent="0.2">
      <c r="J396" s="202"/>
    </row>
    <row r="397" spans="10:10" ht="15.75" customHeight="1" x14ac:dyDescent="0.2">
      <c r="J397" s="202"/>
    </row>
    <row r="398" spans="10:10" ht="15.75" customHeight="1" x14ac:dyDescent="0.2">
      <c r="J398" s="202"/>
    </row>
    <row r="399" spans="10:10" ht="15.75" customHeight="1" x14ac:dyDescent="0.2">
      <c r="J399" s="202"/>
    </row>
    <row r="400" spans="10:10" ht="15.75" customHeight="1" x14ac:dyDescent="0.2">
      <c r="J400" s="202"/>
    </row>
    <row r="401" spans="10:10" ht="15.75" customHeight="1" x14ac:dyDescent="0.2">
      <c r="J401" s="202"/>
    </row>
    <row r="402" spans="10:10" ht="15.75" customHeight="1" x14ac:dyDescent="0.2">
      <c r="J402" s="202"/>
    </row>
    <row r="403" spans="10:10" ht="15.75" customHeight="1" x14ac:dyDescent="0.2">
      <c r="J403" s="202"/>
    </row>
    <row r="404" spans="10:10" ht="15.75" customHeight="1" x14ac:dyDescent="0.2">
      <c r="J404" s="202"/>
    </row>
    <row r="405" spans="10:10" ht="15.75" customHeight="1" x14ac:dyDescent="0.2">
      <c r="J405" s="202"/>
    </row>
    <row r="406" spans="10:10" ht="15.75" customHeight="1" x14ac:dyDescent="0.2">
      <c r="J406" s="202"/>
    </row>
    <row r="407" spans="10:10" ht="15.75" customHeight="1" x14ac:dyDescent="0.2">
      <c r="J407" s="202"/>
    </row>
    <row r="408" spans="10:10" ht="15.75" customHeight="1" x14ac:dyDescent="0.2">
      <c r="J408" s="202"/>
    </row>
    <row r="409" spans="10:10" ht="15.75" customHeight="1" x14ac:dyDescent="0.2">
      <c r="J409" s="202"/>
    </row>
    <row r="410" spans="10:10" ht="15.75" customHeight="1" x14ac:dyDescent="0.2">
      <c r="J410" s="202"/>
    </row>
    <row r="411" spans="10:10" ht="15.75" customHeight="1" x14ac:dyDescent="0.2">
      <c r="J411" s="202"/>
    </row>
    <row r="412" spans="10:10" ht="15.75" customHeight="1" x14ac:dyDescent="0.2">
      <c r="J412" s="202"/>
    </row>
    <row r="413" spans="10:10" ht="15.75" customHeight="1" x14ac:dyDescent="0.2">
      <c r="J413" s="202"/>
    </row>
    <row r="414" spans="10:10" ht="15.75" customHeight="1" x14ac:dyDescent="0.2">
      <c r="J414" s="202"/>
    </row>
    <row r="415" spans="10:10" ht="15.75" customHeight="1" x14ac:dyDescent="0.2">
      <c r="J415" s="202"/>
    </row>
    <row r="416" spans="10:10" ht="15.75" customHeight="1" x14ac:dyDescent="0.2">
      <c r="J416" s="202"/>
    </row>
    <row r="417" spans="10:10" ht="15.75" customHeight="1" x14ac:dyDescent="0.2">
      <c r="J417" s="202"/>
    </row>
    <row r="418" spans="10:10" ht="15.75" customHeight="1" x14ac:dyDescent="0.2">
      <c r="J418" s="202"/>
    </row>
    <row r="419" spans="10:10" ht="15.75" customHeight="1" x14ac:dyDescent="0.2">
      <c r="J419" s="202"/>
    </row>
    <row r="420" spans="10:10" ht="15.75" customHeight="1" x14ac:dyDescent="0.2">
      <c r="J420" s="202"/>
    </row>
    <row r="421" spans="10:10" ht="15.75" customHeight="1" x14ac:dyDescent="0.2">
      <c r="J421" s="202"/>
    </row>
    <row r="422" spans="10:10" ht="15.75" customHeight="1" x14ac:dyDescent="0.2">
      <c r="J422" s="202"/>
    </row>
    <row r="423" spans="10:10" ht="15.75" customHeight="1" x14ac:dyDescent="0.2">
      <c r="J423" s="202"/>
    </row>
    <row r="424" spans="10:10" ht="15.75" customHeight="1" x14ac:dyDescent="0.2">
      <c r="J424" s="202"/>
    </row>
    <row r="425" spans="10:10" ht="15.75" customHeight="1" x14ac:dyDescent="0.2">
      <c r="J425" s="202"/>
    </row>
    <row r="426" spans="10:10" ht="15.75" customHeight="1" x14ac:dyDescent="0.2">
      <c r="J426" s="202"/>
    </row>
    <row r="427" spans="10:10" ht="15.75" customHeight="1" x14ac:dyDescent="0.2">
      <c r="J427" s="202"/>
    </row>
    <row r="428" spans="10:10" ht="15.75" customHeight="1" x14ac:dyDescent="0.2">
      <c r="J428" s="202"/>
    </row>
    <row r="429" spans="10:10" ht="15.75" customHeight="1" x14ac:dyDescent="0.2">
      <c r="J429" s="202"/>
    </row>
    <row r="430" spans="10:10" ht="15.75" customHeight="1" x14ac:dyDescent="0.2">
      <c r="J430" s="202"/>
    </row>
    <row r="431" spans="10:10" ht="15.75" customHeight="1" x14ac:dyDescent="0.2">
      <c r="J431" s="202"/>
    </row>
    <row r="432" spans="10:10" ht="15.75" customHeight="1" x14ac:dyDescent="0.2">
      <c r="J432" s="202"/>
    </row>
    <row r="433" spans="10:10" ht="15.75" customHeight="1" x14ac:dyDescent="0.2">
      <c r="J433" s="202"/>
    </row>
    <row r="434" spans="10:10" ht="15.75" customHeight="1" x14ac:dyDescent="0.2">
      <c r="J434" s="202"/>
    </row>
    <row r="435" spans="10:10" ht="15.75" customHeight="1" x14ac:dyDescent="0.2">
      <c r="J435" s="202"/>
    </row>
    <row r="436" spans="10:10" ht="15.75" customHeight="1" x14ac:dyDescent="0.2">
      <c r="J436" s="202"/>
    </row>
    <row r="437" spans="10:10" ht="15.75" customHeight="1" x14ac:dyDescent="0.2">
      <c r="J437" s="202"/>
    </row>
    <row r="438" spans="10:10" ht="15.75" customHeight="1" x14ac:dyDescent="0.2">
      <c r="J438" s="202"/>
    </row>
    <row r="439" spans="10:10" ht="15.75" customHeight="1" x14ac:dyDescent="0.2">
      <c r="J439" s="202"/>
    </row>
    <row r="440" spans="10:10" ht="15.75" customHeight="1" x14ac:dyDescent="0.2">
      <c r="J440" s="202"/>
    </row>
    <row r="441" spans="10:10" ht="15.75" customHeight="1" x14ac:dyDescent="0.2">
      <c r="J441" s="202"/>
    </row>
    <row r="442" spans="10:10" ht="15.75" customHeight="1" x14ac:dyDescent="0.2">
      <c r="J442" s="202"/>
    </row>
    <row r="443" spans="10:10" ht="15.75" customHeight="1" x14ac:dyDescent="0.2">
      <c r="J443" s="202"/>
    </row>
    <row r="444" spans="10:10" ht="15.75" customHeight="1" x14ac:dyDescent="0.2">
      <c r="J444" s="202"/>
    </row>
    <row r="445" spans="10:10" ht="15.75" customHeight="1" x14ac:dyDescent="0.2">
      <c r="J445" s="202"/>
    </row>
    <row r="446" spans="10:10" ht="15.75" customHeight="1" x14ac:dyDescent="0.2">
      <c r="J446" s="202"/>
    </row>
    <row r="447" spans="10:10" ht="15.75" customHeight="1" x14ac:dyDescent="0.2">
      <c r="J447" s="202"/>
    </row>
    <row r="448" spans="10:10" ht="15.75" customHeight="1" x14ac:dyDescent="0.2">
      <c r="J448" s="202"/>
    </row>
    <row r="449" spans="10:10" ht="15.75" customHeight="1" x14ac:dyDescent="0.2">
      <c r="J449" s="202"/>
    </row>
    <row r="450" spans="10:10" ht="15.75" customHeight="1" x14ac:dyDescent="0.2">
      <c r="J450" s="202"/>
    </row>
    <row r="451" spans="10:10" ht="15.75" customHeight="1" x14ac:dyDescent="0.2">
      <c r="J451" s="202"/>
    </row>
    <row r="452" spans="10:10" ht="15.75" customHeight="1" x14ac:dyDescent="0.2">
      <c r="J452" s="202"/>
    </row>
    <row r="453" spans="10:10" ht="15.75" customHeight="1" x14ac:dyDescent="0.2">
      <c r="J453" s="202"/>
    </row>
    <row r="454" spans="10:10" ht="15.75" customHeight="1" x14ac:dyDescent="0.2">
      <c r="J454" s="202"/>
    </row>
    <row r="455" spans="10:10" ht="15.75" customHeight="1" x14ac:dyDescent="0.2">
      <c r="J455" s="202"/>
    </row>
    <row r="456" spans="10:10" ht="15.75" customHeight="1" x14ac:dyDescent="0.2">
      <c r="J456" s="202"/>
    </row>
    <row r="457" spans="10:10" ht="15.75" customHeight="1" x14ac:dyDescent="0.2">
      <c r="J457" s="202"/>
    </row>
    <row r="458" spans="10:10" ht="15.75" customHeight="1" x14ac:dyDescent="0.2">
      <c r="J458" s="202"/>
    </row>
    <row r="459" spans="10:10" ht="15.75" customHeight="1" x14ac:dyDescent="0.2">
      <c r="J459" s="202"/>
    </row>
    <row r="460" spans="10:10" ht="15.75" customHeight="1" x14ac:dyDescent="0.2">
      <c r="J460" s="202"/>
    </row>
    <row r="461" spans="10:10" ht="15.75" customHeight="1" x14ac:dyDescent="0.2">
      <c r="J461" s="202"/>
    </row>
    <row r="462" spans="10:10" ht="15.75" customHeight="1" x14ac:dyDescent="0.2">
      <c r="J462" s="202"/>
    </row>
    <row r="463" spans="10:10" ht="15.75" customHeight="1" x14ac:dyDescent="0.2">
      <c r="J463" s="202"/>
    </row>
    <row r="464" spans="10:10" ht="15.75" customHeight="1" x14ac:dyDescent="0.2">
      <c r="J464" s="202"/>
    </row>
    <row r="465" spans="10:10" ht="15.75" customHeight="1" x14ac:dyDescent="0.2">
      <c r="J465" s="202"/>
    </row>
    <row r="466" spans="10:10" ht="15.75" customHeight="1" x14ac:dyDescent="0.2">
      <c r="J466" s="202"/>
    </row>
    <row r="467" spans="10:10" ht="15.75" customHeight="1" x14ac:dyDescent="0.2">
      <c r="J467" s="202"/>
    </row>
    <row r="468" spans="10:10" ht="15.75" customHeight="1" x14ac:dyDescent="0.2">
      <c r="J468" s="202"/>
    </row>
    <row r="469" spans="10:10" ht="15.75" customHeight="1" x14ac:dyDescent="0.2">
      <c r="J469" s="202"/>
    </row>
    <row r="470" spans="10:10" ht="15.75" customHeight="1" x14ac:dyDescent="0.2">
      <c r="J470" s="202"/>
    </row>
    <row r="471" spans="10:10" ht="15.75" customHeight="1" x14ac:dyDescent="0.2">
      <c r="J471" s="202"/>
    </row>
    <row r="472" spans="10:10" ht="15.75" customHeight="1" x14ac:dyDescent="0.2">
      <c r="J472" s="202"/>
    </row>
    <row r="473" spans="10:10" ht="15.75" customHeight="1" x14ac:dyDescent="0.2">
      <c r="J473" s="202"/>
    </row>
    <row r="474" spans="10:10" ht="15.75" customHeight="1" x14ac:dyDescent="0.2">
      <c r="J474" s="202"/>
    </row>
    <row r="475" spans="10:10" ht="15.75" customHeight="1" x14ac:dyDescent="0.2">
      <c r="J475" s="202"/>
    </row>
    <row r="476" spans="10:10" ht="15.75" customHeight="1" x14ac:dyDescent="0.2">
      <c r="J476" s="202"/>
    </row>
    <row r="477" spans="10:10" ht="15.75" customHeight="1" x14ac:dyDescent="0.2">
      <c r="J477" s="202"/>
    </row>
    <row r="478" spans="10:10" ht="15.75" customHeight="1" x14ac:dyDescent="0.2">
      <c r="J478" s="202"/>
    </row>
    <row r="479" spans="10:10" ht="15.75" customHeight="1" x14ac:dyDescent="0.2">
      <c r="J479" s="202"/>
    </row>
    <row r="480" spans="10:10" ht="15.75" customHeight="1" x14ac:dyDescent="0.2">
      <c r="J480" s="202"/>
    </row>
    <row r="481" spans="10:10" ht="15.75" customHeight="1" x14ac:dyDescent="0.2">
      <c r="J481" s="202"/>
    </row>
    <row r="482" spans="10:10" ht="15.75" customHeight="1" x14ac:dyDescent="0.2">
      <c r="J482" s="202"/>
    </row>
    <row r="483" spans="10:10" ht="15.75" customHeight="1" x14ac:dyDescent="0.2">
      <c r="J483" s="202"/>
    </row>
    <row r="484" spans="10:10" ht="15.75" customHeight="1" x14ac:dyDescent="0.2">
      <c r="J484" s="202"/>
    </row>
    <row r="485" spans="10:10" ht="15.75" customHeight="1" x14ac:dyDescent="0.2">
      <c r="J485" s="202"/>
    </row>
    <row r="486" spans="10:10" ht="15.75" customHeight="1" x14ac:dyDescent="0.2">
      <c r="J486" s="202"/>
    </row>
    <row r="487" spans="10:10" ht="15.75" customHeight="1" x14ac:dyDescent="0.2">
      <c r="J487" s="202"/>
    </row>
    <row r="488" spans="10:10" ht="15.75" customHeight="1" x14ac:dyDescent="0.2">
      <c r="J488" s="202"/>
    </row>
    <row r="489" spans="10:10" ht="15.75" customHeight="1" x14ac:dyDescent="0.2">
      <c r="J489" s="202"/>
    </row>
    <row r="490" spans="10:10" ht="15.75" customHeight="1" x14ac:dyDescent="0.2">
      <c r="J490" s="202"/>
    </row>
    <row r="491" spans="10:10" ht="15.75" customHeight="1" x14ac:dyDescent="0.2">
      <c r="J491" s="202"/>
    </row>
    <row r="492" spans="10:10" ht="15.75" customHeight="1" x14ac:dyDescent="0.2">
      <c r="J492" s="202"/>
    </row>
    <row r="493" spans="10:10" ht="15.75" customHeight="1" x14ac:dyDescent="0.2">
      <c r="J493" s="202"/>
    </row>
    <row r="494" spans="10:10" ht="15.75" customHeight="1" x14ac:dyDescent="0.2">
      <c r="J494" s="202"/>
    </row>
    <row r="495" spans="10:10" ht="15.75" customHeight="1" x14ac:dyDescent="0.2">
      <c r="J495" s="202"/>
    </row>
    <row r="496" spans="10:10" ht="15.75" customHeight="1" x14ac:dyDescent="0.2">
      <c r="J496" s="202"/>
    </row>
    <row r="497" spans="10:10" ht="15.75" customHeight="1" x14ac:dyDescent="0.2">
      <c r="J497" s="202"/>
    </row>
    <row r="498" spans="10:10" ht="15.75" customHeight="1" x14ac:dyDescent="0.2">
      <c r="J498" s="202"/>
    </row>
    <row r="499" spans="10:10" ht="15.75" customHeight="1" x14ac:dyDescent="0.2">
      <c r="J499" s="202"/>
    </row>
    <row r="500" spans="10:10" ht="15.75" customHeight="1" x14ac:dyDescent="0.2">
      <c r="J500" s="202"/>
    </row>
    <row r="501" spans="10:10" ht="15.75" customHeight="1" x14ac:dyDescent="0.2">
      <c r="J501" s="202"/>
    </row>
    <row r="502" spans="10:10" ht="15.75" customHeight="1" x14ac:dyDescent="0.2">
      <c r="J502" s="202"/>
    </row>
    <row r="503" spans="10:10" ht="15.75" customHeight="1" x14ac:dyDescent="0.2">
      <c r="J503" s="202"/>
    </row>
    <row r="504" spans="10:10" ht="15.75" customHeight="1" x14ac:dyDescent="0.2">
      <c r="J504" s="202"/>
    </row>
    <row r="505" spans="10:10" ht="15.75" customHeight="1" x14ac:dyDescent="0.2">
      <c r="J505" s="202"/>
    </row>
    <row r="506" spans="10:10" ht="15.75" customHeight="1" x14ac:dyDescent="0.2">
      <c r="J506" s="202"/>
    </row>
    <row r="507" spans="10:10" ht="15.75" customHeight="1" x14ac:dyDescent="0.2">
      <c r="J507" s="202"/>
    </row>
    <row r="508" spans="10:10" ht="15.75" customHeight="1" x14ac:dyDescent="0.2">
      <c r="J508" s="202"/>
    </row>
    <row r="509" spans="10:10" ht="15.75" customHeight="1" x14ac:dyDescent="0.2">
      <c r="J509" s="202"/>
    </row>
    <row r="510" spans="10:10" ht="15.75" customHeight="1" x14ac:dyDescent="0.2">
      <c r="J510" s="202"/>
    </row>
    <row r="511" spans="10:10" ht="15.75" customHeight="1" x14ac:dyDescent="0.2">
      <c r="J511" s="202"/>
    </row>
    <row r="512" spans="10:10" ht="15.75" customHeight="1" x14ac:dyDescent="0.2">
      <c r="J512" s="202"/>
    </row>
    <row r="513" spans="10:10" ht="15.75" customHeight="1" x14ac:dyDescent="0.2">
      <c r="J513" s="202"/>
    </row>
    <row r="514" spans="10:10" ht="15.75" customHeight="1" x14ac:dyDescent="0.2">
      <c r="J514" s="202"/>
    </row>
    <row r="515" spans="10:10" ht="15.75" customHeight="1" x14ac:dyDescent="0.2">
      <c r="J515" s="202"/>
    </row>
    <row r="516" spans="10:10" ht="15.75" customHeight="1" x14ac:dyDescent="0.2">
      <c r="J516" s="202"/>
    </row>
    <row r="517" spans="10:10" ht="15.75" customHeight="1" x14ac:dyDescent="0.2">
      <c r="J517" s="202"/>
    </row>
    <row r="518" spans="10:10" ht="15.75" customHeight="1" x14ac:dyDescent="0.2">
      <c r="J518" s="202"/>
    </row>
    <row r="519" spans="10:10" ht="15.75" customHeight="1" x14ac:dyDescent="0.2">
      <c r="J519" s="202"/>
    </row>
    <row r="520" spans="10:10" ht="15.75" customHeight="1" x14ac:dyDescent="0.2">
      <c r="J520" s="202"/>
    </row>
    <row r="521" spans="10:10" ht="15.75" customHeight="1" x14ac:dyDescent="0.2">
      <c r="J521" s="202"/>
    </row>
    <row r="522" spans="10:10" ht="15.75" customHeight="1" x14ac:dyDescent="0.2">
      <c r="J522" s="202"/>
    </row>
    <row r="523" spans="10:10" ht="15.75" customHeight="1" x14ac:dyDescent="0.2">
      <c r="J523" s="202"/>
    </row>
    <row r="524" spans="10:10" ht="15.75" customHeight="1" x14ac:dyDescent="0.2">
      <c r="J524" s="202"/>
    </row>
    <row r="525" spans="10:10" ht="15.75" customHeight="1" x14ac:dyDescent="0.2">
      <c r="J525" s="202"/>
    </row>
    <row r="526" spans="10:10" ht="15.75" customHeight="1" x14ac:dyDescent="0.2">
      <c r="J526" s="202"/>
    </row>
    <row r="527" spans="10:10" ht="15.75" customHeight="1" x14ac:dyDescent="0.2">
      <c r="J527" s="202"/>
    </row>
    <row r="528" spans="10:10" ht="15.75" customHeight="1" x14ac:dyDescent="0.2">
      <c r="J528" s="202"/>
    </row>
    <row r="529" spans="10:10" ht="15.75" customHeight="1" x14ac:dyDescent="0.2">
      <c r="J529" s="202"/>
    </row>
    <row r="530" spans="10:10" ht="15.75" customHeight="1" x14ac:dyDescent="0.2">
      <c r="J530" s="202"/>
    </row>
    <row r="531" spans="10:10" ht="15.75" customHeight="1" x14ac:dyDescent="0.2">
      <c r="J531" s="202"/>
    </row>
    <row r="532" spans="10:10" ht="15.75" customHeight="1" x14ac:dyDescent="0.2">
      <c r="J532" s="202"/>
    </row>
    <row r="533" spans="10:10" ht="15.75" customHeight="1" x14ac:dyDescent="0.2">
      <c r="J533" s="202"/>
    </row>
    <row r="534" spans="10:10" ht="15.75" customHeight="1" x14ac:dyDescent="0.2">
      <c r="J534" s="202"/>
    </row>
    <row r="535" spans="10:10" ht="15.75" customHeight="1" x14ac:dyDescent="0.2">
      <c r="J535" s="202"/>
    </row>
    <row r="536" spans="10:10" ht="15.75" customHeight="1" x14ac:dyDescent="0.2">
      <c r="J536" s="202"/>
    </row>
    <row r="537" spans="10:10" ht="15.75" customHeight="1" x14ac:dyDescent="0.2">
      <c r="J537" s="202"/>
    </row>
    <row r="538" spans="10:10" ht="15.75" customHeight="1" x14ac:dyDescent="0.2">
      <c r="J538" s="202"/>
    </row>
    <row r="539" spans="10:10" ht="15.75" customHeight="1" x14ac:dyDescent="0.2">
      <c r="J539" s="202"/>
    </row>
    <row r="540" spans="10:10" ht="15.75" customHeight="1" x14ac:dyDescent="0.2">
      <c r="J540" s="202"/>
    </row>
    <row r="541" spans="10:10" ht="15.75" customHeight="1" x14ac:dyDescent="0.2">
      <c r="J541" s="202"/>
    </row>
    <row r="542" spans="10:10" ht="15.75" customHeight="1" x14ac:dyDescent="0.2">
      <c r="J542" s="202"/>
    </row>
    <row r="543" spans="10:10" ht="15.75" customHeight="1" x14ac:dyDescent="0.2">
      <c r="J543" s="202"/>
    </row>
    <row r="544" spans="10:10" ht="15.75" customHeight="1" x14ac:dyDescent="0.2">
      <c r="J544" s="202"/>
    </row>
    <row r="545" spans="10:10" ht="15.75" customHeight="1" x14ac:dyDescent="0.2">
      <c r="J545" s="202"/>
    </row>
    <row r="546" spans="10:10" ht="15.75" customHeight="1" x14ac:dyDescent="0.2">
      <c r="J546" s="202"/>
    </row>
    <row r="547" spans="10:10" ht="15.75" customHeight="1" x14ac:dyDescent="0.2">
      <c r="J547" s="202"/>
    </row>
    <row r="548" spans="10:10" ht="15.75" customHeight="1" x14ac:dyDescent="0.2">
      <c r="J548" s="202"/>
    </row>
    <row r="549" spans="10:10" ht="15.75" customHeight="1" x14ac:dyDescent="0.2">
      <c r="J549" s="202"/>
    </row>
    <row r="550" spans="10:10" ht="15.75" customHeight="1" x14ac:dyDescent="0.2">
      <c r="J550" s="202"/>
    </row>
    <row r="551" spans="10:10" ht="15.75" customHeight="1" x14ac:dyDescent="0.2">
      <c r="J551" s="202"/>
    </row>
    <row r="552" spans="10:10" ht="15.75" customHeight="1" x14ac:dyDescent="0.2">
      <c r="J552" s="202"/>
    </row>
    <row r="553" spans="10:10" ht="15.75" customHeight="1" x14ac:dyDescent="0.2">
      <c r="J553" s="202"/>
    </row>
    <row r="554" spans="10:10" ht="15.75" customHeight="1" x14ac:dyDescent="0.2">
      <c r="J554" s="202"/>
    </row>
    <row r="555" spans="10:10" ht="15.75" customHeight="1" x14ac:dyDescent="0.2">
      <c r="J555" s="202"/>
    </row>
    <row r="556" spans="10:10" ht="15.75" customHeight="1" x14ac:dyDescent="0.2">
      <c r="J556" s="202"/>
    </row>
    <row r="557" spans="10:10" ht="15.75" customHeight="1" x14ac:dyDescent="0.2">
      <c r="J557" s="202"/>
    </row>
    <row r="558" spans="10:10" ht="15.75" customHeight="1" x14ac:dyDescent="0.2">
      <c r="J558" s="202"/>
    </row>
    <row r="559" spans="10:10" ht="15.75" customHeight="1" x14ac:dyDescent="0.2">
      <c r="J559" s="202"/>
    </row>
    <row r="560" spans="10:10" ht="15.75" customHeight="1" x14ac:dyDescent="0.2">
      <c r="J560" s="202"/>
    </row>
    <row r="561" spans="10:10" ht="15.75" customHeight="1" x14ac:dyDescent="0.2">
      <c r="J561" s="202"/>
    </row>
    <row r="562" spans="10:10" ht="15.75" customHeight="1" x14ac:dyDescent="0.2">
      <c r="J562" s="202"/>
    </row>
    <row r="563" spans="10:10" ht="15.75" customHeight="1" x14ac:dyDescent="0.2">
      <c r="J563" s="202"/>
    </row>
    <row r="564" spans="10:10" ht="15.75" customHeight="1" x14ac:dyDescent="0.2">
      <c r="J564" s="202"/>
    </row>
    <row r="565" spans="10:10" ht="15.75" customHeight="1" x14ac:dyDescent="0.2">
      <c r="J565" s="202"/>
    </row>
    <row r="566" spans="10:10" ht="15.75" customHeight="1" x14ac:dyDescent="0.2">
      <c r="J566" s="202"/>
    </row>
    <row r="567" spans="10:10" ht="15.75" customHeight="1" x14ac:dyDescent="0.2">
      <c r="J567" s="202"/>
    </row>
    <row r="568" spans="10:10" ht="15.75" customHeight="1" x14ac:dyDescent="0.2">
      <c r="J568" s="202"/>
    </row>
    <row r="569" spans="10:10" ht="15.75" customHeight="1" x14ac:dyDescent="0.2">
      <c r="J569" s="202"/>
    </row>
    <row r="570" spans="10:10" ht="15.75" customHeight="1" x14ac:dyDescent="0.2">
      <c r="J570" s="202"/>
    </row>
    <row r="571" spans="10:10" ht="15.75" customHeight="1" x14ac:dyDescent="0.2">
      <c r="J571" s="202"/>
    </row>
    <row r="572" spans="10:10" ht="15.75" customHeight="1" x14ac:dyDescent="0.2">
      <c r="J572" s="202"/>
    </row>
    <row r="573" spans="10:10" ht="15.75" customHeight="1" x14ac:dyDescent="0.2">
      <c r="J573" s="202"/>
    </row>
    <row r="574" spans="10:10" ht="15.75" customHeight="1" x14ac:dyDescent="0.2">
      <c r="J574" s="202"/>
    </row>
    <row r="575" spans="10:10" ht="15.75" customHeight="1" x14ac:dyDescent="0.2">
      <c r="J575" s="202"/>
    </row>
    <row r="576" spans="10:10" ht="15.75" customHeight="1" x14ac:dyDescent="0.2">
      <c r="J576" s="202"/>
    </row>
    <row r="577" spans="10:10" ht="15.75" customHeight="1" x14ac:dyDescent="0.2">
      <c r="J577" s="202"/>
    </row>
    <row r="578" spans="10:10" ht="15.75" customHeight="1" x14ac:dyDescent="0.2">
      <c r="J578" s="202"/>
    </row>
    <row r="579" spans="10:10" ht="15.75" customHeight="1" x14ac:dyDescent="0.2">
      <c r="J579" s="202"/>
    </row>
    <row r="580" spans="10:10" ht="15.75" customHeight="1" x14ac:dyDescent="0.2">
      <c r="J580" s="202"/>
    </row>
    <row r="581" spans="10:10" ht="15.75" customHeight="1" x14ac:dyDescent="0.2">
      <c r="J581" s="202"/>
    </row>
    <row r="582" spans="10:10" ht="15.75" customHeight="1" x14ac:dyDescent="0.2">
      <c r="J582" s="202"/>
    </row>
    <row r="583" spans="10:10" ht="15.75" customHeight="1" x14ac:dyDescent="0.2">
      <c r="J583" s="202"/>
    </row>
    <row r="584" spans="10:10" ht="15.75" customHeight="1" x14ac:dyDescent="0.2">
      <c r="J584" s="202"/>
    </row>
    <row r="585" spans="10:10" ht="15.75" customHeight="1" x14ac:dyDescent="0.2">
      <c r="J585" s="202"/>
    </row>
    <row r="586" spans="10:10" ht="15.75" customHeight="1" x14ac:dyDescent="0.2">
      <c r="J586" s="202"/>
    </row>
    <row r="587" spans="10:10" ht="15.75" customHeight="1" x14ac:dyDescent="0.2">
      <c r="J587" s="202"/>
    </row>
    <row r="588" spans="10:10" ht="15.75" customHeight="1" x14ac:dyDescent="0.2">
      <c r="J588" s="202"/>
    </row>
    <row r="589" spans="10:10" ht="15.75" customHeight="1" x14ac:dyDescent="0.2">
      <c r="J589" s="202"/>
    </row>
    <row r="590" spans="10:10" ht="15.75" customHeight="1" x14ac:dyDescent="0.2">
      <c r="J590" s="202"/>
    </row>
    <row r="591" spans="10:10" ht="15.75" customHeight="1" x14ac:dyDescent="0.2">
      <c r="J591" s="202"/>
    </row>
    <row r="592" spans="10:10" ht="15.75" customHeight="1" x14ac:dyDescent="0.2">
      <c r="J592" s="202"/>
    </row>
    <row r="593" spans="10:10" ht="15.75" customHeight="1" x14ac:dyDescent="0.2">
      <c r="J593" s="202"/>
    </row>
    <row r="594" spans="10:10" ht="15.75" customHeight="1" x14ac:dyDescent="0.2">
      <c r="J594" s="202"/>
    </row>
    <row r="595" spans="10:10" ht="15.75" customHeight="1" x14ac:dyDescent="0.2">
      <c r="J595" s="202"/>
    </row>
    <row r="596" spans="10:10" ht="15.75" customHeight="1" x14ac:dyDescent="0.2">
      <c r="J596" s="202"/>
    </row>
    <row r="597" spans="10:10" ht="15.75" customHeight="1" x14ac:dyDescent="0.2">
      <c r="J597" s="202"/>
    </row>
    <row r="598" spans="10:10" ht="15.75" customHeight="1" x14ac:dyDescent="0.2">
      <c r="J598" s="202"/>
    </row>
    <row r="599" spans="10:10" ht="15.75" customHeight="1" x14ac:dyDescent="0.2">
      <c r="J599" s="202"/>
    </row>
    <row r="600" spans="10:10" ht="15.75" customHeight="1" x14ac:dyDescent="0.2">
      <c r="J600" s="202"/>
    </row>
    <row r="601" spans="10:10" ht="15.75" customHeight="1" x14ac:dyDescent="0.2">
      <c r="J601" s="202"/>
    </row>
    <row r="602" spans="10:10" ht="15.75" customHeight="1" x14ac:dyDescent="0.2">
      <c r="J602" s="202"/>
    </row>
    <row r="603" spans="10:10" ht="15.75" customHeight="1" x14ac:dyDescent="0.2">
      <c r="J603" s="202"/>
    </row>
    <row r="604" spans="10:10" ht="15.75" customHeight="1" x14ac:dyDescent="0.2">
      <c r="J604" s="202"/>
    </row>
    <row r="605" spans="10:10" ht="15.75" customHeight="1" x14ac:dyDescent="0.2">
      <c r="J605" s="202"/>
    </row>
    <row r="606" spans="10:10" ht="15.75" customHeight="1" x14ac:dyDescent="0.2">
      <c r="J606" s="202"/>
    </row>
    <row r="607" spans="10:10" ht="15.75" customHeight="1" x14ac:dyDescent="0.2">
      <c r="J607" s="202"/>
    </row>
    <row r="608" spans="10:10" ht="15.75" customHeight="1" x14ac:dyDescent="0.2">
      <c r="J608" s="202"/>
    </row>
    <row r="609" spans="10:10" ht="15.75" customHeight="1" x14ac:dyDescent="0.2">
      <c r="J609" s="202"/>
    </row>
    <row r="610" spans="10:10" ht="15.75" customHeight="1" x14ac:dyDescent="0.2">
      <c r="J610" s="202"/>
    </row>
    <row r="611" spans="10:10" ht="15.75" customHeight="1" x14ac:dyDescent="0.2">
      <c r="J611" s="202"/>
    </row>
    <row r="612" spans="10:10" ht="15.75" customHeight="1" x14ac:dyDescent="0.2">
      <c r="J612" s="202"/>
    </row>
    <row r="613" spans="10:10" ht="15.75" customHeight="1" x14ac:dyDescent="0.2">
      <c r="J613" s="202"/>
    </row>
    <row r="614" spans="10:10" ht="15.75" customHeight="1" x14ac:dyDescent="0.2">
      <c r="J614" s="202"/>
    </row>
    <row r="615" spans="10:10" ht="15.75" customHeight="1" x14ac:dyDescent="0.2">
      <c r="J615" s="202"/>
    </row>
    <row r="616" spans="10:10" ht="15.75" customHeight="1" x14ac:dyDescent="0.2">
      <c r="J616" s="202"/>
    </row>
    <row r="617" spans="10:10" ht="15.75" customHeight="1" x14ac:dyDescent="0.2">
      <c r="J617" s="202"/>
    </row>
    <row r="618" spans="10:10" ht="15.75" customHeight="1" x14ac:dyDescent="0.2">
      <c r="J618" s="202"/>
    </row>
    <row r="619" spans="10:10" ht="15.75" customHeight="1" x14ac:dyDescent="0.2">
      <c r="J619" s="202"/>
    </row>
    <row r="620" spans="10:10" ht="15.75" customHeight="1" x14ac:dyDescent="0.2">
      <c r="J620" s="202"/>
    </row>
    <row r="621" spans="10:10" ht="15.75" customHeight="1" x14ac:dyDescent="0.2">
      <c r="J621" s="202"/>
    </row>
    <row r="622" spans="10:10" ht="15.75" customHeight="1" x14ac:dyDescent="0.2">
      <c r="J622" s="202"/>
    </row>
    <row r="623" spans="10:10" ht="15.75" customHeight="1" x14ac:dyDescent="0.2">
      <c r="J623" s="202"/>
    </row>
    <row r="624" spans="10:10" ht="15.75" customHeight="1" x14ac:dyDescent="0.2">
      <c r="J624" s="202"/>
    </row>
    <row r="625" spans="10:10" ht="15.75" customHeight="1" x14ac:dyDescent="0.2">
      <c r="J625" s="202"/>
    </row>
    <row r="626" spans="10:10" ht="15.75" customHeight="1" x14ac:dyDescent="0.2">
      <c r="J626" s="202"/>
    </row>
    <row r="627" spans="10:10" ht="15.75" customHeight="1" x14ac:dyDescent="0.2">
      <c r="J627" s="202"/>
    </row>
    <row r="628" spans="10:10" ht="15.75" customHeight="1" x14ac:dyDescent="0.2">
      <c r="J628" s="202"/>
    </row>
    <row r="629" spans="10:10" ht="15.75" customHeight="1" x14ac:dyDescent="0.2">
      <c r="J629" s="202"/>
    </row>
    <row r="630" spans="10:10" ht="15.75" customHeight="1" x14ac:dyDescent="0.2">
      <c r="J630" s="202"/>
    </row>
    <row r="631" spans="10:10" ht="15.75" customHeight="1" x14ac:dyDescent="0.2">
      <c r="J631" s="202"/>
    </row>
    <row r="632" spans="10:10" ht="15.75" customHeight="1" x14ac:dyDescent="0.2">
      <c r="J632" s="202"/>
    </row>
    <row r="633" spans="10:10" ht="15.75" customHeight="1" x14ac:dyDescent="0.2">
      <c r="J633" s="202"/>
    </row>
    <row r="634" spans="10:10" ht="15.75" customHeight="1" x14ac:dyDescent="0.2">
      <c r="J634" s="202"/>
    </row>
    <row r="635" spans="10:10" ht="15.75" customHeight="1" x14ac:dyDescent="0.2">
      <c r="J635" s="202"/>
    </row>
    <row r="636" spans="10:10" ht="15.75" customHeight="1" x14ac:dyDescent="0.2">
      <c r="J636" s="202"/>
    </row>
    <row r="637" spans="10:10" ht="15.75" customHeight="1" x14ac:dyDescent="0.2">
      <c r="J637" s="202"/>
    </row>
    <row r="638" spans="10:10" ht="15.75" customHeight="1" x14ac:dyDescent="0.2">
      <c r="J638" s="202"/>
    </row>
    <row r="639" spans="10:10" ht="15.75" customHeight="1" x14ac:dyDescent="0.2">
      <c r="J639" s="202"/>
    </row>
    <row r="640" spans="10:10" ht="15.75" customHeight="1" x14ac:dyDescent="0.2">
      <c r="J640" s="202"/>
    </row>
    <row r="641" spans="10:10" ht="15.75" customHeight="1" x14ac:dyDescent="0.2">
      <c r="J641" s="202"/>
    </row>
    <row r="642" spans="10:10" ht="15.75" customHeight="1" x14ac:dyDescent="0.2">
      <c r="J642" s="202"/>
    </row>
    <row r="643" spans="10:10" ht="15.75" customHeight="1" x14ac:dyDescent="0.2">
      <c r="J643" s="202"/>
    </row>
    <row r="644" spans="10:10" ht="15.75" customHeight="1" x14ac:dyDescent="0.2">
      <c r="J644" s="202"/>
    </row>
    <row r="645" spans="10:10" ht="15.75" customHeight="1" x14ac:dyDescent="0.2">
      <c r="J645" s="202"/>
    </row>
    <row r="646" spans="10:10" ht="15.75" customHeight="1" x14ac:dyDescent="0.2">
      <c r="J646" s="202"/>
    </row>
    <row r="647" spans="10:10" ht="15.75" customHeight="1" x14ac:dyDescent="0.2">
      <c r="J647" s="202"/>
    </row>
    <row r="648" spans="10:10" ht="15.75" customHeight="1" x14ac:dyDescent="0.2">
      <c r="J648" s="202"/>
    </row>
    <row r="649" spans="10:10" ht="15.75" customHeight="1" x14ac:dyDescent="0.2">
      <c r="J649" s="202"/>
    </row>
    <row r="650" spans="10:10" ht="15.75" customHeight="1" x14ac:dyDescent="0.2">
      <c r="J650" s="202"/>
    </row>
    <row r="651" spans="10:10" ht="15.75" customHeight="1" x14ac:dyDescent="0.2">
      <c r="J651" s="202"/>
    </row>
    <row r="652" spans="10:10" ht="15.75" customHeight="1" x14ac:dyDescent="0.2">
      <c r="J652" s="202"/>
    </row>
    <row r="653" spans="10:10" ht="15.75" customHeight="1" x14ac:dyDescent="0.2">
      <c r="J653" s="202"/>
    </row>
    <row r="654" spans="10:10" ht="15.75" customHeight="1" x14ac:dyDescent="0.2">
      <c r="J654" s="202"/>
    </row>
    <row r="655" spans="10:10" ht="15.75" customHeight="1" x14ac:dyDescent="0.2">
      <c r="J655" s="202"/>
    </row>
    <row r="656" spans="10:10" ht="15.75" customHeight="1" x14ac:dyDescent="0.2">
      <c r="J656" s="202"/>
    </row>
    <row r="657" spans="10:10" ht="15.75" customHeight="1" x14ac:dyDescent="0.2">
      <c r="J657" s="202"/>
    </row>
    <row r="658" spans="10:10" ht="15.75" customHeight="1" x14ac:dyDescent="0.2">
      <c r="J658" s="202"/>
    </row>
    <row r="659" spans="10:10" ht="15.75" customHeight="1" x14ac:dyDescent="0.2">
      <c r="J659" s="202"/>
    </row>
    <row r="660" spans="10:10" ht="15.75" customHeight="1" x14ac:dyDescent="0.2">
      <c r="J660" s="202"/>
    </row>
    <row r="661" spans="10:10" ht="15.75" customHeight="1" x14ac:dyDescent="0.2">
      <c r="J661" s="202"/>
    </row>
    <row r="662" spans="10:10" ht="15.75" customHeight="1" x14ac:dyDescent="0.2">
      <c r="J662" s="202"/>
    </row>
    <row r="663" spans="10:10" ht="15.75" customHeight="1" x14ac:dyDescent="0.2">
      <c r="J663" s="202"/>
    </row>
    <row r="664" spans="10:10" ht="15.75" customHeight="1" x14ac:dyDescent="0.2">
      <c r="J664" s="202"/>
    </row>
    <row r="665" spans="10:10" ht="15.75" customHeight="1" x14ac:dyDescent="0.2">
      <c r="J665" s="202"/>
    </row>
    <row r="666" spans="10:10" ht="15.75" customHeight="1" x14ac:dyDescent="0.2">
      <c r="J666" s="202"/>
    </row>
    <row r="667" spans="10:10" ht="15.75" customHeight="1" x14ac:dyDescent="0.2">
      <c r="J667" s="202"/>
    </row>
    <row r="668" spans="10:10" ht="15.75" customHeight="1" x14ac:dyDescent="0.2">
      <c r="J668" s="202"/>
    </row>
    <row r="669" spans="10:10" ht="15.75" customHeight="1" x14ac:dyDescent="0.2">
      <c r="J669" s="202"/>
    </row>
    <row r="670" spans="10:10" ht="15.75" customHeight="1" x14ac:dyDescent="0.2">
      <c r="J670" s="202"/>
    </row>
    <row r="671" spans="10:10" ht="15.75" customHeight="1" x14ac:dyDescent="0.2">
      <c r="J671" s="202"/>
    </row>
    <row r="672" spans="10:10" ht="15.75" customHeight="1" x14ac:dyDescent="0.2">
      <c r="J672" s="202"/>
    </row>
    <row r="673" spans="10:10" ht="15.75" customHeight="1" x14ac:dyDescent="0.2">
      <c r="J673" s="202"/>
    </row>
    <row r="674" spans="10:10" ht="15.75" customHeight="1" x14ac:dyDescent="0.2">
      <c r="J674" s="202"/>
    </row>
    <row r="675" spans="10:10" ht="15.75" customHeight="1" x14ac:dyDescent="0.2">
      <c r="J675" s="202"/>
    </row>
    <row r="676" spans="10:10" ht="15.75" customHeight="1" x14ac:dyDescent="0.2">
      <c r="J676" s="202"/>
    </row>
    <row r="677" spans="10:10" ht="15.75" customHeight="1" x14ac:dyDescent="0.2">
      <c r="J677" s="202"/>
    </row>
    <row r="678" spans="10:10" ht="15.75" customHeight="1" x14ac:dyDescent="0.2">
      <c r="J678" s="202"/>
    </row>
    <row r="679" spans="10:10" ht="15.75" customHeight="1" x14ac:dyDescent="0.2">
      <c r="J679" s="202"/>
    </row>
    <row r="680" spans="10:10" ht="15.75" customHeight="1" x14ac:dyDescent="0.2">
      <c r="J680" s="202"/>
    </row>
    <row r="681" spans="10:10" ht="15.75" customHeight="1" x14ac:dyDescent="0.2">
      <c r="J681" s="202"/>
    </row>
    <row r="682" spans="10:10" ht="15.75" customHeight="1" x14ac:dyDescent="0.2">
      <c r="J682" s="202"/>
    </row>
    <row r="683" spans="10:10" ht="15.75" customHeight="1" x14ac:dyDescent="0.2">
      <c r="J683" s="202"/>
    </row>
    <row r="684" spans="10:10" ht="15.75" customHeight="1" x14ac:dyDescent="0.2">
      <c r="J684" s="202"/>
    </row>
    <row r="685" spans="10:10" ht="15.75" customHeight="1" x14ac:dyDescent="0.2">
      <c r="J685" s="202"/>
    </row>
    <row r="686" spans="10:10" ht="15.75" customHeight="1" x14ac:dyDescent="0.2">
      <c r="J686" s="202"/>
    </row>
    <row r="687" spans="10:10" ht="15.75" customHeight="1" x14ac:dyDescent="0.2">
      <c r="J687" s="202"/>
    </row>
    <row r="688" spans="10:10" ht="15.75" customHeight="1" x14ac:dyDescent="0.2">
      <c r="J688" s="202"/>
    </row>
    <row r="689" spans="10:10" ht="15.75" customHeight="1" x14ac:dyDescent="0.2">
      <c r="J689" s="202"/>
    </row>
    <row r="690" spans="10:10" ht="15.75" customHeight="1" x14ac:dyDescent="0.2">
      <c r="J690" s="202"/>
    </row>
    <row r="691" spans="10:10" ht="15.75" customHeight="1" x14ac:dyDescent="0.2">
      <c r="J691" s="202"/>
    </row>
    <row r="692" spans="10:10" ht="15.75" customHeight="1" x14ac:dyDescent="0.2">
      <c r="J692" s="202"/>
    </row>
    <row r="693" spans="10:10" ht="15.75" customHeight="1" x14ac:dyDescent="0.2">
      <c r="J693" s="202"/>
    </row>
    <row r="694" spans="10:10" ht="15.75" customHeight="1" x14ac:dyDescent="0.2">
      <c r="J694" s="202"/>
    </row>
    <row r="695" spans="10:10" ht="15.75" customHeight="1" x14ac:dyDescent="0.2">
      <c r="J695" s="202"/>
    </row>
    <row r="696" spans="10:10" ht="15.75" customHeight="1" x14ac:dyDescent="0.2">
      <c r="J696" s="202"/>
    </row>
    <row r="697" spans="10:10" ht="15.75" customHeight="1" x14ac:dyDescent="0.2">
      <c r="J697" s="202"/>
    </row>
    <row r="698" spans="10:10" ht="15.75" customHeight="1" x14ac:dyDescent="0.2">
      <c r="J698" s="202"/>
    </row>
    <row r="699" spans="10:10" ht="15.75" customHeight="1" x14ac:dyDescent="0.2">
      <c r="J699" s="202"/>
    </row>
    <row r="700" spans="10:10" ht="15.75" customHeight="1" x14ac:dyDescent="0.2">
      <c r="J700" s="202"/>
    </row>
    <row r="701" spans="10:10" ht="15.75" customHeight="1" x14ac:dyDescent="0.2">
      <c r="J701" s="202"/>
    </row>
    <row r="702" spans="10:10" ht="15.75" customHeight="1" x14ac:dyDescent="0.2">
      <c r="J702" s="202"/>
    </row>
    <row r="703" spans="10:10" ht="15.75" customHeight="1" x14ac:dyDescent="0.2">
      <c r="J703" s="202"/>
    </row>
    <row r="704" spans="10:10" ht="15.75" customHeight="1" x14ac:dyDescent="0.2">
      <c r="J704" s="202"/>
    </row>
    <row r="705" spans="10:10" ht="15.75" customHeight="1" x14ac:dyDescent="0.2">
      <c r="J705" s="202"/>
    </row>
    <row r="706" spans="10:10" ht="15.75" customHeight="1" x14ac:dyDescent="0.2">
      <c r="J706" s="202"/>
    </row>
    <row r="707" spans="10:10" ht="15.75" customHeight="1" x14ac:dyDescent="0.2">
      <c r="J707" s="202"/>
    </row>
    <row r="708" spans="10:10" ht="15.75" customHeight="1" x14ac:dyDescent="0.2">
      <c r="J708" s="202"/>
    </row>
    <row r="709" spans="10:10" ht="15.75" customHeight="1" x14ac:dyDescent="0.2">
      <c r="J709" s="202"/>
    </row>
    <row r="710" spans="10:10" ht="15.75" customHeight="1" x14ac:dyDescent="0.2">
      <c r="J710" s="202"/>
    </row>
    <row r="711" spans="10:10" ht="15.75" customHeight="1" x14ac:dyDescent="0.2">
      <c r="J711" s="202"/>
    </row>
    <row r="712" spans="10:10" ht="15.75" customHeight="1" x14ac:dyDescent="0.2">
      <c r="J712" s="202"/>
    </row>
    <row r="713" spans="10:10" ht="15.75" customHeight="1" x14ac:dyDescent="0.2">
      <c r="J713" s="202"/>
    </row>
    <row r="714" spans="10:10" ht="15.75" customHeight="1" x14ac:dyDescent="0.2">
      <c r="J714" s="202"/>
    </row>
    <row r="715" spans="10:10" ht="15.75" customHeight="1" x14ac:dyDescent="0.2">
      <c r="J715" s="202"/>
    </row>
    <row r="716" spans="10:10" ht="15.75" customHeight="1" x14ac:dyDescent="0.2">
      <c r="J716" s="202"/>
    </row>
    <row r="717" spans="10:10" ht="15.75" customHeight="1" x14ac:dyDescent="0.2">
      <c r="J717" s="202"/>
    </row>
    <row r="718" spans="10:10" ht="15.75" customHeight="1" x14ac:dyDescent="0.2">
      <c r="J718" s="202"/>
    </row>
    <row r="719" spans="10:10" ht="15.75" customHeight="1" x14ac:dyDescent="0.2">
      <c r="J719" s="202"/>
    </row>
    <row r="720" spans="10:10" ht="15.75" customHeight="1" x14ac:dyDescent="0.2">
      <c r="J720" s="202"/>
    </row>
    <row r="721" spans="10:10" ht="15.75" customHeight="1" x14ac:dyDescent="0.2">
      <c r="J721" s="202"/>
    </row>
    <row r="722" spans="10:10" ht="15.75" customHeight="1" x14ac:dyDescent="0.2">
      <c r="J722" s="202"/>
    </row>
    <row r="723" spans="10:10" ht="15.75" customHeight="1" x14ac:dyDescent="0.2">
      <c r="J723" s="202"/>
    </row>
    <row r="724" spans="10:10" ht="15.75" customHeight="1" x14ac:dyDescent="0.2">
      <c r="J724" s="202"/>
    </row>
    <row r="725" spans="10:10" ht="15.75" customHeight="1" x14ac:dyDescent="0.2">
      <c r="J725" s="202"/>
    </row>
    <row r="726" spans="10:10" ht="15.75" customHeight="1" x14ac:dyDescent="0.2">
      <c r="J726" s="202"/>
    </row>
    <row r="727" spans="10:10" ht="15.75" customHeight="1" x14ac:dyDescent="0.2">
      <c r="J727" s="202"/>
    </row>
    <row r="728" spans="10:10" ht="15.75" customHeight="1" x14ac:dyDescent="0.2">
      <c r="J728" s="202"/>
    </row>
    <row r="729" spans="10:10" ht="15.75" customHeight="1" x14ac:dyDescent="0.2">
      <c r="J729" s="202"/>
    </row>
    <row r="730" spans="10:10" ht="15.75" customHeight="1" x14ac:dyDescent="0.2">
      <c r="J730" s="202"/>
    </row>
    <row r="731" spans="10:10" ht="15.75" customHeight="1" x14ac:dyDescent="0.2">
      <c r="J731" s="202"/>
    </row>
    <row r="732" spans="10:10" ht="15.75" customHeight="1" x14ac:dyDescent="0.2">
      <c r="J732" s="202"/>
    </row>
    <row r="733" spans="10:10" ht="15.75" customHeight="1" x14ac:dyDescent="0.2">
      <c r="J733" s="202"/>
    </row>
    <row r="734" spans="10:10" ht="15.75" customHeight="1" x14ac:dyDescent="0.2">
      <c r="J734" s="202"/>
    </row>
    <row r="735" spans="10:10" ht="15.75" customHeight="1" x14ac:dyDescent="0.2">
      <c r="J735" s="202"/>
    </row>
    <row r="736" spans="10:10" ht="15.75" customHeight="1" x14ac:dyDescent="0.2">
      <c r="J736" s="202"/>
    </row>
    <row r="737" spans="10:10" ht="15.75" customHeight="1" x14ac:dyDescent="0.2">
      <c r="J737" s="202"/>
    </row>
    <row r="738" spans="10:10" ht="15.75" customHeight="1" x14ac:dyDescent="0.2">
      <c r="J738" s="202"/>
    </row>
    <row r="739" spans="10:10" ht="15.75" customHeight="1" x14ac:dyDescent="0.2">
      <c r="J739" s="202"/>
    </row>
    <row r="740" spans="10:10" ht="15.75" customHeight="1" x14ac:dyDescent="0.2">
      <c r="J740" s="202"/>
    </row>
    <row r="741" spans="10:10" ht="15.75" customHeight="1" x14ac:dyDescent="0.2">
      <c r="J741" s="202"/>
    </row>
    <row r="742" spans="10:10" ht="15.75" customHeight="1" x14ac:dyDescent="0.2">
      <c r="J742" s="202"/>
    </row>
    <row r="743" spans="10:10" ht="15.75" customHeight="1" x14ac:dyDescent="0.2">
      <c r="J743" s="202"/>
    </row>
    <row r="744" spans="10:10" ht="15.75" customHeight="1" x14ac:dyDescent="0.2">
      <c r="J744" s="202"/>
    </row>
    <row r="745" spans="10:10" ht="15.75" customHeight="1" x14ac:dyDescent="0.2">
      <c r="J745" s="202"/>
    </row>
    <row r="746" spans="10:10" ht="15.75" customHeight="1" x14ac:dyDescent="0.2">
      <c r="J746" s="202"/>
    </row>
    <row r="747" spans="10:10" ht="15.75" customHeight="1" x14ac:dyDescent="0.2">
      <c r="J747" s="202"/>
    </row>
    <row r="748" spans="10:10" ht="15.75" customHeight="1" x14ac:dyDescent="0.2">
      <c r="J748" s="202"/>
    </row>
    <row r="749" spans="10:10" ht="15.75" customHeight="1" x14ac:dyDescent="0.2">
      <c r="J749" s="202"/>
    </row>
    <row r="750" spans="10:10" ht="15.75" customHeight="1" x14ac:dyDescent="0.2">
      <c r="J750" s="202"/>
    </row>
    <row r="751" spans="10:10" ht="15.75" customHeight="1" x14ac:dyDescent="0.2">
      <c r="J751" s="202"/>
    </row>
    <row r="752" spans="10:10" ht="15.75" customHeight="1" x14ac:dyDescent="0.2">
      <c r="J752" s="202"/>
    </row>
    <row r="753" spans="10:10" ht="15.75" customHeight="1" x14ac:dyDescent="0.2">
      <c r="J753" s="202"/>
    </row>
    <row r="754" spans="10:10" ht="15.75" customHeight="1" x14ac:dyDescent="0.2">
      <c r="J754" s="202"/>
    </row>
    <row r="755" spans="10:10" ht="15.75" customHeight="1" x14ac:dyDescent="0.2">
      <c r="J755" s="202"/>
    </row>
    <row r="756" spans="10:10" ht="15.75" customHeight="1" x14ac:dyDescent="0.2">
      <c r="J756" s="202"/>
    </row>
    <row r="757" spans="10:10" ht="15.75" customHeight="1" x14ac:dyDescent="0.2">
      <c r="J757" s="202"/>
    </row>
    <row r="758" spans="10:10" ht="15.75" customHeight="1" x14ac:dyDescent="0.2">
      <c r="J758" s="202"/>
    </row>
    <row r="759" spans="10:10" ht="15.75" customHeight="1" x14ac:dyDescent="0.2">
      <c r="J759" s="202"/>
    </row>
    <row r="760" spans="10:10" ht="15.75" customHeight="1" x14ac:dyDescent="0.2">
      <c r="J760" s="202"/>
    </row>
    <row r="761" spans="10:10" ht="15.75" customHeight="1" x14ac:dyDescent="0.2">
      <c r="J761" s="202"/>
    </row>
    <row r="762" spans="10:10" ht="15.75" customHeight="1" x14ac:dyDescent="0.2">
      <c r="J762" s="202"/>
    </row>
    <row r="763" spans="10:10" ht="15.75" customHeight="1" x14ac:dyDescent="0.2">
      <c r="J763" s="202"/>
    </row>
    <row r="764" spans="10:10" ht="15.75" customHeight="1" x14ac:dyDescent="0.2">
      <c r="J764" s="202"/>
    </row>
    <row r="765" spans="10:10" ht="15.75" customHeight="1" x14ac:dyDescent="0.2">
      <c r="J765" s="202"/>
    </row>
    <row r="766" spans="10:10" ht="15.75" customHeight="1" x14ac:dyDescent="0.2">
      <c r="J766" s="202"/>
    </row>
    <row r="767" spans="10:10" ht="15.75" customHeight="1" x14ac:dyDescent="0.2">
      <c r="J767" s="202"/>
    </row>
    <row r="768" spans="10:10" ht="15.75" customHeight="1" x14ac:dyDescent="0.2">
      <c r="J768" s="202"/>
    </row>
    <row r="769" spans="10:10" ht="15.75" customHeight="1" x14ac:dyDescent="0.2">
      <c r="J769" s="202"/>
    </row>
    <row r="770" spans="10:10" ht="15.75" customHeight="1" x14ac:dyDescent="0.2">
      <c r="J770" s="202"/>
    </row>
    <row r="771" spans="10:10" ht="15.75" customHeight="1" x14ac:dyDescent="0.2">
      <c r="J771" s="202"/>
    </row>
    <row r="772" spans="10:10" ht="15.75" customHeight="1" x14ac:dyDescent="0.2">
      <c r="J772" s="202"/>
    </row>
    <row r="773" spans="10:10" ht="15.75" customHeight="1" x14ac:dyDescent="0.2">
      <c r="J773" s="202"/>
    </row>
    <row r="774" spans="10:10" ht="15.75" customHeight="1" x14ac:dyDescent="0.2">
      <c r="J774" s="202"/>
    </row>
    <row r="775" spans="10:10" ht="15.75" customHeight="1" x14ac:dyDescent="0.2">
      <c r="J775" s="202"/>
    </row>
    <row r="776" spans="10:10" ht="15.75" customHeight="1" x14ac:dyDescent="0.2">
      <c r="J776" s="202"/>
    </row>
    <row r="777" spans="10:10" ht="15.75" customHeight="1" x14ac:dyDescent="0.2">
      <c r="J777" s="202"/>
    </row>
    <row r="778" spans="10:10" ht="15.75" customHeight="1" x14ac:dyDescent="0.2">
      <c r="J778" s="202"/>
    </row>
    <row r="779" spans="10:10" ht="15.75" customHeight="1" x14ac:dyDescent="0.2">
      <c r="J779" s="202"/>
    </row>
    <row r="780" spans="10:10" ht="15.75" customHeight="1" x14ac:dyDescent="0.2">
      <c r="J780" s="202"/>
    </row>
    <row r="781" spans="10:10" ht="15.75" customHeight="1" x14ac:dyDescent="0.2">
      <c r="J781" s="202"/>
    </row>
    <row r="782" spans="10:10" ht="15.75" customHeight="1" x14ac:dyDescent="0.2">
      <c r="J782" s="202"/>
    </row>
    <row r="783" spans="10:10" ht="15.75" customHeight="1" x14ac:dyDescent="0.2">
      <c r="J783" s="202"/>
    </row>
    <row r="784" spans="10:10" ht="15.75" customHeight="1" x14ac:dyDescent="0.2">
      <c r="J784" s="202"/>
    </row>
    <row r="785" spans="10:10" ht="15.75" customHeight="1" x14ac:dyDescent="0.2">
      <c r="J785" s="202"/>
    </row>
    <row r="786" spans="10:10" ht="15.75" customHeight="1" x14ac:dyDescent="0.2">
      <c r="J786" s="202"/>
    </row>
    <row r="787" spans="10:10" ht="15.75" customHeight="1" x14ac:dyDescent="0.2">
      <c r="J787" s="202"/>
    </row>
    <row r="788" spans="10:10" ht="15.75" customHeight="1" x14ac:dyDescent="0.2">
      <c r="J788" s="202"/>
    </row>
    <row r="789" spans="10:10" ht="15.75" customHeight="1" x14ac:dyDescent="0.2">
      <c r="J789" s="202"/>
    </row>
    <row r="790" spans="10:10" ht="15.75" customHeight="1" x14ac:dyDescent="0.2">
      <c r="J790" s="202"/>
    </row>
    <row r="791" spans="10:10" ht="15.75" customHeight="1" x14ac:dyDescent="0.2">
      <c r="J791" s="202"/>
    </row>
    <row r="792" spans="10:10" ht="15.75" customHeight="1" x14ac:dyDescent="0.2">
      <c r="J792" s="202"/>
    </row>
    <row r="793" spans="10:10" ht="15.75" customHeight="1" x14ac:dyDescent="0.2">
      <c r="J793" s="202"/>
    </row>
    <row r="794" spans="10:10" ht="15.75" customHeight="1" x14ac:dyDescent="0.2">
      <c r="J794" s="202"/>
    </row>
    <row r="795" spans="10:10" ht="15.75" customHeight="1" x14ac:dyDescent="0.2">
      <c r="J795" s="202"/>
    </row>
    <row r="796" spans="10:10" ht="15.75" customHeight="1" x14ac:dyDescent="0.2">
      <c r="J796" s="202"/>
    </row>
    <row r="797" spans="10:10" ht="15.75" customHeight="1" x14ac:dyDescent="0.2">
      <c r="J797" s="202"/>
    </row>
    <row r="798" spans="10:10" ht="15.75" customHeight="1" x14ac:dyDescent="0.2">
      <c r="J798" s="202"/>
    </row>
    <row r="799" spans="10:10" ht="15.75" customHeight="1" x14ac:dyDescent="0.2">
      <c r="J799" s="202"/>
    </row>
    <row r="800" spans="10:10" ht="15.75" customHeight="1" x14ac:dyDescent="0.2">
      <c r="J800" s="202"/>
    </row>
    <row r="801" spans="10:10" ht="15.75" customHeight="1" x14ac:dyDescent="0.2">
      <c r="J801" s="202"/>
    </row>
    <row r="802" spans="10:10" ht="15.75" customHeight="1" x14ac:dyDescent="0.2">
      <c r="J802" s="202"/>
    </row>
    <row r="803" spans="10:10" ht="15.75" customHeight="1" x14ac:dyDescent="0.2">
      <c r="J803" s="202"/>
    </row>
    <row r="804" spans="10:10" ht="15.75" customHeight="1" x14ac:dyDescent="0.2">
      <c r="J804" s="202"/>
    </row>
    <row r="805" spans="10:10" ht="15.75" customHeight="1" x14ac:dyDescent="0.2">
      <c r="J805" s="202"/>
    </row>
    <row r="806" spans="10:10" ht="15.75" customHeight="1" x14ac:dyDescent="0.2">
      <c r="J806" s="202"/>
    </row>
    <row r="807" spans="10:10" ht="15.75" customHeight="1" x14ac:dyDescent="0.2">
      <c r="J807" s="202"/>
    </row>
    <row r="808" spans="10:10" ht="15.75" customHeight="1" x14ac:dyDescent="0.2">
      <c r="J808" s="202"/>
    </row>
    <row r="809" spans="10:10" ht="15.75" customHeight="1" x14ac:dyDescent="0.2">
      <c r="J809" s="202"/>
    </row>
    <row r="810" spans="10:10" ht="15.75" customHeight="1" x14ac:dyDescent="0.2">
      <c r="J810" s="202"/>
    </row>
    <row r="811" spans="10:10" ht="15.75" customHeight="1" x14ac:dyDescent="0.2">
      <c r="J811" s="202"/>
    </row>
    <row r="812" spans="10:10" ht="15.75" customHeight="1" x14ac:dyDescent="0.2">
      <c r="J812" s="202"/>
    </row>
    <row r="813" spans="10:10" ht="15.75" customHeight="1" x14ac:dyDescent="0.2">
      <c r="J813" s="202"/>
    </row>
    <row r="814" spans="10:10" ht="15.75" customHeight="1" x14ac:dyDescent="0.2">
      <c r="J814" s="202"/>
    </row>
    <row r="815" spans="10:10" ht="15.75" customHeight="1" x14ac:dyDescent="0.2">
      <c r="J815" s="202"/>
    </row>
    <row r="816" spans="10:10" ht="15.75" customHeight="1" x14ac:dyDescent="0.2">
      <c r="J816" s="202"/>
    </row>
    <row r="817" spans="10:10" ht="15.75" customHeight="1" x14ac:dyDescent="0.2">
      <c r="J817" s="202"/>
    </row>
    <row r="818" spans="10:10" ht="15.75" customHeight="1" x14ac:dyDescent="0.2">
      <c r="J818" s="202"/>
    </row>
    <row r="819" spans="10:10" ht="15.75" customHeight="1" x14ac:dyDescent="0.2">
      <c r="J819" s="202"/>
    </row>
    <row r="820" spans="10:10" ht="15.75" customHeight="1" x14ac:dyDescent="0.2">
      <c r="J820" s="202"/>
    </row>
    <row r="821" spans="10:10" ht="15.75" customHeight="1" x14ac:dyDescent="0.2">
      <c r="J821" s="202"/>
    </row>
    <row r="822" spans="10:10" ht="15.75" customHeight="1" x14ac:dyDescent="0.2">
      <c r="J822" s="202"/>
    </row>
    <row r="823" spans="10:10" ht="15.75" customHeight="1" x14ac:dyDescent="0.2">
      <c r="J823" s="202"/>
    </row>
    <row r="824" spans="10:10" ht="15.75" customHeight="1" x14ac:dyDescent="0.2">
      <c r="J824" s="202"/>
    </row>
    <row r="825" spans="10:10" ht="15.75" customHeight="1" x14ac:dyDescent="0.2">
      <c r="J825" s="202"/>
    </row>
    <row r="826" spans="10:10" ht="15.75" customHeight="1" x14ac:dyDescent="0.2">
      <c r="J826" s="202"/>
    </row>
    <row r="827" spans="10:10" ht="15.75" customHeight="1" x14ac:dyDescent="0.2">
      <c r="J827" s="202"/>
    </row>
    <row r="828" spans="10:10" ht="15.75" customHeight="1" x14ac:dyDescent="0.2">
      <c r="J828" s="202"/>
    </row>
    <row r="829" spans="10:10" ht="15.75" customHeight="1" x14ac:dyDescent="0.2">
      <c r="J829" s="202"/>
    </row>
    <row r="830" spans="10:10" ht="15.75" customHeight="1" x14ac:dyDescent="0.2">
      <c r="J830" s="202"/>
    </row>
    <row r="831" spans="10:10" ht="15.75" customHeight="1" x14ac:dyDescent="0.2">
      <c r="J831" s="202"/>
    </row>
    <row r="832" spans="10:10" ht="15.75" customHeight="1" x14ac:dyDescent="0.2">
      <c r="J832" s="202"/>
    </row>
    <row r="833" spans="10:10" ht="15.75" customHeight="1" x14ac:dyDescent="0.2">
      <c r="J833" s="202"/>
    </row>
    <row r="834" spans="10:10" ht="15.75" customHeight="1" x14ac:dyDescent="0.2">
      <c r="J834" s="202"/>
    </row>
    <row r="835" spans="10:10" ht="15.75" customHeight="1" x14ac:dyDescent="0.2">
      <c r="J835" s="202"/>
    </row>
    <row r="836" spans="10:10" ht="15.75" customHeight="1" x14ac:dyDescent="0.2">
      <c r="J836" s="202"/>
    </row>
    <row r="837" spans="10:10" ht="15.75" customHeight="1" x14ac:dyDescent="0.2">
      <c r="J837" s="202"/>
    </row>
    <row r="838" spans="10:10" ht="15.75" customHeight="1" x14ac:dyDescent="0.2">
      <c r="J838" s="202"/>
    </row>
    <row r="839" spans="10:10" ht="15.75" customHeight="1" x14ac:dyDescent="0.2">
      <c r="J839" s="202"/>
    </row>
    <row r="840" spans="10:10" ht="15.75" customHeight="1" x14ac:dyDescent="0.2">
      <c r="J840" s="202"/>
    </row>
    <row r="841" spans="10:10" ht="15.75" customHeight="1" x14ac:dyDescent="0.2">
      <c r="J841" s="202"/>
    </row>
    <row r="842" spans="10:10" ht="15.75" customHeight="1" x14ac:dyDescent="0.2">
      <c r="J842" s="202"/>
    </row>
    <row r="843" spans="10:10" ht="15.75" customHeight="1" x14ac:dyDescent="0.2">
      <c r="J843" s="202"/>
    </row>
    <row r="844" spans="10:10" ht="15.75" customHeight="1" x14ac:dyDescent="0.2">
      <c r="J844" s="202"/>
    </row>
    <row r="845" spans="10:10" ht="15.75" customHeight="1" x14ac:dyDescent="0.2">
      <c r="J845" s="202"/>
    </row>
    <row r="846" spans="10:10" ht="15.75" customHeight="1" x14ac:dyDescent="0.2">
      <c r="J846" s="202"/>
    </row>
    <row r="847" spans="10:10" ht="15.75" customHeight="1" x14ac:dyDescent="0.2">
      <c r="J847" s="202"/>
    </row>
    <row r="848" spans="10:10" ht="15.75" customHeight="1" x14ac:dyDescent="0.2">
      <c r="J848" s="202"/>
    </row>
    <row r="849" spans="10:10" ht="15.75" customHeight="1" x14ac:dyDescent="0.2">
      <c r="J849" s="202"/>
    </row>
    <row r="850" spans="10:10" ht="15.75" customHeight="1" x14ac:dyDescent="0.2">
      <c r="J850" s="202"/>
    </row>
    <row r="851" spans="10:10" ht="15.75" customHeight="1" x14ac:dyDescent="0.2">
      <c r="J851" s="202"/>
    </row>
    <row r="852" spans="10:10" ht="15.75" customHeight="1" x14ac:dyDescent="0.2">
      <c r="J852" s="202"/>
    </row>
    <row r="853" spans="10:10" ht="15.75" customHeight="1" x14ac:dyDescent="0.2">
      <c r="J853" s="202"/>
    </row>
    <row r="854" spans="10:10" ht="15.75" customHeight="1" x14ac:dyDescent="0.2">
      <c r="J854" s="202"/>
    </row>
    <row r="855" spans="10:10" ht="15.75" customHeight="1" x14ac:dyDescent="0.2">
      <c r="J855" s="202"/>
    </row>
    <row r="856" spans="10:10" ht="15.75" customHeight="1" x14ac:dyDescent="0.2">
      <c r="J856" s="202"/>
    </row>
    <row r="857" spans="10:10" ht="15.75" customHeight="1" x14ac:dyDescent="0.2">
      <c r="J857" s="202"/>
    </row>
    <row r="858" spans="10:10" ht="15.75" customHeight="1" x14ac:dyDescent="0.2">
      <c r="J858" s="202"/>
    </row>
    <row r="859" spans="10:10" ht="15.75" customHeight="1" x14ac:dyDescent="0.2">
      <c r="J859" s="202"/>
    </row>
    <row r="860" spans="10:10" ht="15.75" customHeight="1" x14ac:dyDescent="0.2">
      <c r="J860" s="202"/>
    </row>
    <row r="861" spans="10:10" ht="15.75" customHeight="1" x14ac:dyDescent="0.2">
      <c r="J861" s="202"/>
    </row>
    <row r="862" spans="10:10" ht="15.75" customHeight="1" x14ac:dyDescent="0.2">
      <c r="J862" s="202"/>
    </row>
    <row r="863" spans="10:10" ht="15.75" customHeight="1" x14ac:dyDescent="0.2">
      <c r="J863" s="202"/>
    </row>
    <row r="864" spans="10:10" ht="15.75" customHeight="1" x14ac:dyDescent="0.2">
      <c r="J864" s="202"/>
    </row>
    <row r="865" spans="10:10" ht="15.75" customHeight="1" x14ac:dyDescent="0.2">
      <c r="J865" s="202"/>
    </row>
    <row r="866" spans="10:10" ht="15.75" customHeight="1" x14ac:dyDescent="0.2">
      <c r="J866" s="202"/>
    </row>
    <row r="867" spans="10:10" ht="15.75" customHeight="1" x14ac:dyDescent="0.2">
      <c r="J867" s="202"/>
    </row>
    <row r="868" spans="10:10" ht="15.75" customHeight="1" x14ac:dyDescent="0.2">
      <c r="J868" s="202"/>
    </row>
    <row r="869" spans="10:10" ht="15.75" customHeight="1" x14ac:dyDescent="0.2">
      <c r="J869" s="202"/>
    </row>
    <row r="870" spans="10:10" ht="15.75" customHeight="1" x14ac:dyDescent="0.2">
      <c r="J870" s="202"/>
    </row>
    <row r="871" spans="10:10" ht="15.75" customHeight="1" x14ac:dyDescent="0.2">
      <c r="J871" s="202"/>
    </row>
    <row r="872" spans="10:10" ht="15.75" customHeight="1" x14ac:dyDescent="0.2">
      <c r="J872" s="202"/>
    </row>
    <row r="873" spans="10:10" ht="15.75" customHeight="1" x14ac:dyDescent="0.2">
      <c r="J873" s="202"/>
    </row>
    <row r="874" spans="10:10" ht="15.75" customHeight="1" x14ac:dyDescent="0.2">
      <c r="J874" s="202"/>
    </row>
    <row r="875" spans="10:10" ht="15.75" customHeight="1" x14ac:dyDescent="0.2">
      <c r="J875" s="202"/>
    </row>
    <row r="876" spans="10:10" ht="15.75" customHeight="1" x14ac:dyDescent="0.2">
      <c r="J876" s="202"/>
    </row>
    <row r="877" spans="10:10" ht="15.75" customHeight="1" x14ac:dyDescent="0.2">
      <c r="J877" s="202"/>
    </row>
    <row r="878" spans="10:10" ht="15.75" customHeight="1" x14ac:dyDescent="0.2">
      <c r="J878" s="202"/>
    </row>
    <row r="879" spans="10:10" ht="15.75" customHeight="1" x14ac:dyDescent="0.2">
      <c r="J879" s="202"/>
    </row>
    <row r="880" spans="10:10" ht="15.75" customHeight="1" x14ac:dyDescent="0.2">
      <c r="J880" s="202"/>
    </row>
    <row r="881" spans="10:10" ht="15.75" customHeight="1" x14ac:dyDescent="0.2">
      <c r="J881" s="202"/>
    </row>
    <row r="882" spans="10:10" ht="15.75" customHeight="1" x14ac:dyDescent="0.2">
      <c r="J882" s="202"/>
    </row>
    <row r="883" spans="10:10" ht="15.75" customHeight="1" x14ac:dyDescent="0.2">
      <c r="J883" s="202"/>
    </row>
    <row r="884" spans="10:10" ht="15.75" customHeight="1" x14ac:dyDescent="0.2">
      <c r="J884" s="202"/>
    </row>
    <row r="885" spans="10:10" ht="15.75" customHeight="1" x14ac:dyDescent="0.2">
      <c r="J885" s="202"/>
    </row>
    <row r="886" spans="10:10" ht="15.75" customHeight="1" x14ac:dyDescent="0.2">
      <c r="J886" s="202"/>
    </row>
    <row r="887" spans="10:10" ht="15.75" customHeight="1" x14ac:dyDescent="0.2">
      <c r="J887" s="202"/>
    </row>
    <row r="888" spans="10:10" ht="15.75" customHeight="1" x14ac:dyDescent="0.2">
      <c r="J888" s="202"/>
    </row>
    <row r="889" spans="10:10" ht="15.75" customHeight="1" x14ac:dyDescent="0.2">
      <c r="J889" s="202"/>
    </row>
    <row r="890" spans="10:10" ht="15.75" customHeight="1" x14ac:dyDescent="0.2">
      <c r="J890" s="202"/>
    </row>
    <row r="891" spans="10:10" ht="15.75" customHeight="1" x14ac:dyDescent="0.2">
      <c r="J891" s="202"/>
    </row>
    <row r="892" spans="10:10" ht="15.75" customHeight="1" x14ac:dyDescent="0.2">
      <c r="J892" s="202"/>
    </row>
    <row r="893" spans="10:10" ht="15.75" customHeight="1" x14ac:dyDescent="0.2">
      <c r="J893" s="202"/>
    </row>
    <row r="894" spans="10:10" ht="15.75" customHeight="1" x14ac:dyDescent="0.2">
      <c r="J894" s="202"/>
    </row>
    <row r="895" spans="10:10" ht="15.75" customHeight="1" x14ac:dyDescent="0.2"/>
  </sheetData>
  <mergeCells count="134">
    <mergeCell ref="A1:AF1"/>
    <mergeCell ref="A2:A3"/>
    <mergeCell ref="B2:B3"/>
    <mergeCell ref="C2:C3"/>
    <mergeCell ref="D2:D3"/>
    <mergeCell ref="E2:E3"/>
    <mergeCell ref="F2:F3"/>
    <mergeCell ref="G2:G3"/>
    <mergeCell ref="H2:H3"/>
    <mergeCell ref="I2:I3"/>
    <mergeCell ref="AD2:AF2"/>
    <mergeCell ref="A4:A19"/>
    <mergeCell ref="B4:B13"/>
    <mergeCell ref="C4:C13"/>
    <mergeCell ref="E4:E13"/>
    <mergeCell ref="X4:X13"/>
    <mergeCell ref="Y4:Y13"/>
    <mergeCell ref="J2:J3"/>
    <mergeCell ref="K2:K3"/>
    <mergeCell ref="L2:U2"/>
    <mergeCell ref="V2:V3"/>
    <mergeCell ref="W2:W3"/>
    <mergeCell ref="X2:Z2"/>
    <mergeCell ref="AC4:AC97"/>
    <mergeCell ref="B14:B18"/>
    <mergeCell ref="C14:C16"/>
    <mergeCell ref="E14:E16"/>
    <mergeCell ref="X14:X16"/>
    <mergeCell ref="Y14:Y16"/>
    <mergeCell ref="Z14:Z16"/>
    <mergeCell ref="AA2:AA3"/>
    <mergeCell ref="AB2:AB3"/>
    <mergeCell ref="AC2:AC3"/>
    <mergeCell ref="AA14:AA18"/>
    <mergeCell ref="C17:C18"/>
    <mergeCell ref="E17:E18"/>
    <mergeCell ref="X17:X18"/>
    <mergeCell ref="Y17:Y18"/>
    <mergeCell ref="Z17:Z18"/>
    <mergeCell ref="Z4:Z13"/>
    <mergeCell ref="AA4:AA13"/>
    <mergeCell ref="AB4:AB19"/>
    <mergeCell ref="AB20:AB23"/>
    <mergeCell ref="A24:A33"/>
    <mergeCell ref="AB24:AB33"/>
    <mergeCell ref="B25:B31"/>
    <mergeCell ref="C25:C27"/>
    <mergeCell ref="E25:E27"/>
    <mergeCell ref="X25:X27"/>
    <mergeCell ref="Y25:Y27"/>
    <mergeCell ref="A20:A23"/>
    <mergeCell ref="B20:B21"/>
    <mergeCell ref="C20:C21"/>
    <mergeCell ref="E20:E21"/>
    <mergeCell ref="X20:X21"/>
    <mergeCell ref="Y20:Y21"/>
    <mergeCell ref="Z25:Z27"/>
    <mergeCell ref="AA25:AA31"/>
    <mergeCell ref="C29:C31"/>
    <mergeCell ref="E29:E31"/>
    <mergeCell ref="X29:X31"/>
    <mergeCell ref="Y29:Y31"/>
    <mergeCell ref="Z29:Z31"/>
    <mergeCell ref="Z20:Z21"/>
    <mergeCell ref="AA20:AA21"/>
    <mergeCell ref="AA32:AA33"/>
    <mergeCell ref="A34:A40"/>
    <mergeCell ref="B34:B36"/>
    <mergeCell ref="C34:C36"/>
    <mergeCell ref="E34:E36"/>
    <mergeCell ref="X34:X36"/>
    <mergeCell ref="Y34:Y36"/>
    <mergeCell ref="Z34:Z36"/>
    <mergeCell ref="AA34:AA36"/>
    <mergeCell ref="B32:B33"/>
    <mergeCell ref="C32:C33"/>
    <mergeCell ref="E32:E33"/>
    <mergeCell ref="X32:X33"/>
    <mergeCell ref="Y32:Y33"/>
    <mergeCell ref="Z32:Z33"/>
    <mergeCell ref="AB34:AB40"/>
    <mergeCell ref="A41:A97"/>
    <mergeCell ref="B41:B63"/>
    <mergeCell ref="C41:C63"/>
    <mergeCell ref="D41:D59"/>
    <mergeCell ref="E41:E44"/>
    <mergeCell ref="X41:X44"/>
    <mergeCell ref="Y41:Y44"/>
    <mergeCell ref="Z41:Z44"/>
    <mergeCell ref="AA41:AA63"/>
    <mergeCell ref="AB41:AB97"/>
    <mergeCell ref="E45:E46"/>
    <mergeCell ref="X45:X46"/>
    <mergeCell ref="Y45:Y46"/>
    <mergeCell ref="Z45:Z46"/>
    <mergeCell ref="E47:E63"/>
    <mergeCell ref="X47:X63"/>
    <mergeCell ref="Y47:Y63"/>
    <mergeCell ref="Z47:Z63"/>
    <mergeCell ref="Z64:Z66"/>
    <mergeCell ref="D72:D74"/>
    <mergeCell ref="B76:B83"/>
    <mergeCell ref="C76:C81"/>
    <mergeCell ref="E76:E81"/>
    <mergeCell ref="X76:X81"/>
    <mergeCell ref="Y76:Y81"/>
    <mergeCell ref="AA64:AA66"/>
    <mergeCell ref="B67:B68"/>
    <mergeCell ref="AA67:AA68"/>
    <mergeCell ref="B69:B74"/>
    <mergeCell ref="C69:C74"/>
    <mergeCell ref="E69:E74"/>
    <mergeCell ref="X69:X74"/>
    <mergeCell ref="Y69:Y74"/>
    <mergeCell ref="Z69:Z74"/>
    <mergeCell ref="AA69:AA74"/>
    <mergeCell ref="B64:B66"/>
    <mergeCell ref="C64:C66"/>
    <mergeCell ref="D64:D66"/>
    <mergeCell ref="E64:E65"/>
    <mergeCell ref="X64:X66"/>
    <mergeCell ref="Y64:Y66"/>
    <mergeCell ref="Z84:Z96"/>
    <mergeCell ref="AA84:AA96"/>
    <mergeCell ref="Z76:Z81"/>
    <mergeCell ref="AA76:AA83"/>
    <mergeCell ref="B84:B96"/>
    <mergeCell ref="C84:C96"/>
    <mergeCell ref="E84:E96"/>
    <mergeCell ref="G84:G96"/>
    <mergeCell ref="I84:I96"/>
    <mergeCell ref="J84:J96"/>
    <mergeCell ref="X84:X96"/>
    <mergeCell ref="Y84:Y96"/>
  </mergeCells>
  <conditionalFormatting sqref="Z20:AB20 Z17 Z32:AA32 Z25:AA25 Z14:AA16 Z24:AB24 Z34:AB34 Z64:AA66 Z83 Z75:AA76 Z97:AA97 Z19:AA19 Z4:AB4 Z22:AA23 Z28:Z30 Z45 Z84:AA95 Z37:AB41 AB35:AB36 Z47 AA77:AA81 AB21 AA26:AA27 AB5 Z67:Z69 AA69">
    <cfRule type="cellIs" dxfId="14" priority="21" operator="greaterThanOrEqual">
      <formula>81%</formula>
    </cfRule>
    <cfRule type="cellIs" dxfId="13" priority="22" operator="between">
      <formula>51%</formula>
      <formula>80%</formula>
    </cfRule>
    <cfRule type="cellIs" dxfId="12" priority="23" operator="lessThanOrEqual">
      <formula>50%</formula>
    </cfRule>
  </conditionalFormatting>
  <conditionalFormatting sqref="L82:V82 L22:V25 L77:U77 L28:V47 L84:U95 V83:V95 V77:V81 L96:V96 L97:U97 L4:V20 V21 L27:U27 V26:V27 L57:U58 L48:U55 V48:V58 V97:V99 L59:V76">
    <cfRule type="colorScale" priority="24">
      <colorScale>
        <cfvo type="formula" val="0"/>
        <cfvo type="formula" val="1"/>
        <color rgb="FFFFFF00"/>
        <color theme="9"/>
      </colorScale>
    </cfRule>
  </conditionalFormatting>
  <conditionalFormatting sqref="W4:W98">
    <cfRule type="cellIs" dxfId="11" priority="18" operator="greaterThanOrEqual">
      <formula>81%</formula>
    </cfRule>
    <cfRule type="cellIs" dxfId="10" priority="19" operator="between">
      <formula>51%</formula>
      <formula>80%</formula>
    </cfRule>
    <cfRule type="cellIs" dxfId="9" priority="20" operator="lessThanOrEqual">
      <formula>50%</formula>
    </cfRule>
  </conditionalFormatting>
  <conditionalFormatting sqref="Z82">
    <cfRule type="cellIs" dxfId="8" priority="15" operator="greaterThanOrEqual">
      <formula>81%</formula>
    </cfRule>
    <cfRule type="cellIs" dxfId="7" priority="16" operator="between">
      <formula>51%</formula>
      <formula>80%</formula>
    </cfRule>
    <cfRule type="cellIs" dxfId="6" priority="17" operator="lessThanOrEqual">
      <formula>50%</formula>
    </cfRule>
  </conditionalFormatting>
  <conditionalFormatting sqref="K97">
    <cfRule type="colorScale" priority="14">
      <colorScale>
        <cfvo type="formula" val="0"/>
        <cfvo type="formula" val="1"/>
        <color rgb="FFFFFF00"/>
        <color theme="9"/>
      </colorScale>
    </cfRule>
  </conditionalFormatting>
  <conditionalFormatting sqref="AC4:AC5">
    <cfRule type="cellIs" dxfId="5" priority="11" operator="greaterThanOrEqual">
      <formula>81%</formula>
    </cfRule>
    <cfRule type="cellIs" dxfId="4" priority="12" operator="between">
      <formula>51%</formula>
      <formula>80%</formula>
    </cfRule>
    <cfRule type="cellIs" dxfId="3" priority="13" operator="lessThanOrEqual">
      <formula>50%</formula>
    </cfRule>
  </conditionalFormatting>
  <conditionalFormatting sqref="AA67">
    <cfRule type="cellIs" dxfId="2" priority="8" operator="greaterThanOrEqual">
      <formula>81%</formula>
    </cfRule>
    <cfRule type="cellIs" dxfId="1" priority="9" operator="between">
      <formula>51%</formula>
      <formula>80%</formula>
    </cfRule>
    <cfRule type="cellIs" dxfId="0" priority="10" operator="lessThanOrEqual">
      <formula>50%</formula>
    </cfRule>
  </conditionalFormatting>
  <conditionalFormatting sqref="L56:U56">
    <cfRule type="colorScale" priority="7">
      <colorScale>
        <cfvo type="formula" val="0"/>
        <cfvo type="formula" val="1"/>
        <color rgb="FFFFFF00"/>
        <color theme="9"/>
      </colorScale>
    </cfRule>
  </conditionalFormatting>
  <conditionalFormatting sqref="L78:U81">
    <cfRule type="colorScale" priority="6">
      <colorScale>
        <cfvo type="formula" val="0"/>
        <cfvo type="formula" val="1"/>
        <color rgb="FFFFFF00"/>
        <color theme="9"/>
      </colorScale>
    </cfRule>
  </conditionalFormatting>
  <conditionalFormatting sqref="L79:U81">
    <cfRule type="colorScale" priority="5">
      <colorScale>
        <cfvo type="formula" val="0"/>
        <cfvo type="formula" val="1"/>
        <color rgb="FFFFFF00"/>
        <color theme="9"/>
      </colorScale>
    </cfRule>
  </conditionalFormatting>
  <conditionalFormatting sqref="L83:U83">
    <cfRule type="colorScale" priority="4">
      <colorScale>
        <cfvo type="formula" val="0"/>
        <cfvo type="formula" val="1"/>
        <color rgb="FFFFFF00"/>
        <color theme="9"/>
      </colorScale>
    </cfRule>
  </conditionalFormatting>
  <conditionalFormatting sqref="L21:U21">
    <cfRule type="colorScale" priority="3">
      <colorScale>
        <cfvo type="formula" val="0"/>
        <cfvo type="formula" val="1"/>
        <color rgb="FFFFFF00"/>
        <color theme="9"/>
      </colorScale>
    </cfRule>
  </conditionalFormatting>
  <conditionalFormatting sqref="L27:U27">
    <cfRule type="colorScale" priority="2">
      <colorScale>
        <cfvo type="formula" val="0"/>
        <cfvo type="formula" val="1"/>
        <color rgb="FFFFFF00"/>
        <color theme="9"/>
      </colorScale>
    </cfRule>
  </conditionalFormatting>
  <conditionalFormatting sqref="L26:U26">
    <cfRule type="colorScale" priority="1">
      <colorScale>
        <cfvo type="formula" val="0"/>
        <cfvo type="formula" val="1"/>
        <color rgb="FFFFFF00"/>
        <color theme="9"/>
      </colorScale>
    </cfRule>
  </conditionalFormatting>
  <hyperlinks>
    <hyperlink ref="K88" r:id="rId1" xr:uid="{AFFF2D10-751C-4A18-9038-D374634DC3ED}"/>
    <hyperlink ref="K89" r:id="rId2" xr:uid="{F96839D8-1C8B-4A99-B1ED-AD6A1E0AF15D}"/>
    <hyperlink ref="K91" r:id="rId3" xr:uid="{F61AE93E-6F3B-4B4D-ABA9-3E53A6E18E34}"/>
    <hyperlink ref="K92" r:id="rId4" xr:uid="{D824C784-D87C-45DE-9C24-ACC9C5CEF802}"/>
    <hyperlink ref="K87" r:id="rId5" xr:uid="{1F6C57ED-6DC8-4944-8B5B-4F47A9CA1530}"/>
    <hyperlink ref="K84" r:id="rId6" xr:uid="{88C20D26-7BE1-47D0-85BD-0E1151A3747E}"/>
    <hyperlink ref="K86" r:id="rId7" xr:uid="{D863C232-4366-4AE4-920A-BE33C5CE9D17}"/>
    <hyperlink ref="K36" r:id="rId8" display="https://www.facebook.com/alcaldiasatpaginaoficial/posts/pfbid02WwUwKkwn8kKodEt4fJxyunF3QXoEAv9xW1iEpEJBiSZaYoSb7M8kUTqrvYwKkwCCl" xr:uid="{927FDD0B-AD60-468C-AA6D-4C82D6E83E48}"/>
    <hyperlink ref="K90" r:id="rId9" display="https://www.facebook.com/alcaldiasatpaginaoficial/posts/pfbid0BaNCbWWaNTH7s523tCrULyTYEmgWULZgJUVrw3nyvcxQjt81Fkz95Pe8odyUAbBXl " xr:uid="{31964665-FE25-4B05-B39B-5D30FC7F4927}"/>
    <hyperlink ref="K93" r:id="rId10" xr:uid="{B01BE8D4-E053-44A5-A3A8-B8B04EF9EA0A}"/>
    <hyperlink ref="K94" r:id="rId11" xr:uid="{8DE20473-0F91-47E8-BA46-1B419098974F}"/>
    <hyperlink ref="K95" r:id="rId12" xr:uid="{46E8E1FE-38EA-4419-AA5F-BFB791AEDD31}"/>
    <hyperlink ref="K80" r:id="rId13" xr:uid="{B60BAB2D-FF34-475C-9B59-728FB1A68C9A}"/>
    <hyperlink ref="K96" r:id="rId14" xr:uid="{39894330-57AF-4ED5-BD72-23C2E92CE6B5}"/>
  </hyperlinks>
  <pageMargins left="0.7" right="0.7" top="0.75" bottom="0.75" header="0" footer="0"/>
  <pageSetup paperSize="9" orientation="portrait"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4"/>
  <sheetViews>
    <sheetView topLeftCell="A46" zoomScale="55" zoomScaleNormal="55" workbookViewId="0">
      <selection activeCell="A7" sqref="A7"/>
    </sheetView>
  </sheetViews>
  <sheetFormatPr baseColWidth="10" defaultRowHeight="15" x14ac:dyDescent="0.25"/>
  <cols>
    <col min="1" max="1" width="43.140625" style="141" customWidth="1"/>
    <col min="2" max="2" width="40.85546875" style="141" customWidth="1"/>
    <col min="3" max="3" width="47.42578125" style="141" customWidth="1"/>
    <col min="4" max="4" width="30.7109375" style="141" customWidth="1"/>
    <col min="5" max="5" width="37.85546875" style="141" customWidth="1"/>
    <col min="6" max="6" width="15" style="141" customWidth="1"/>
    <col min="7" max="8" width="11.42578125" style="141"/>
    <col min="9" max="9" width="47" style="141" customWidth="1"/>
    <col min="10" max="10" width="56.140625" style="141" customWidth="1"/>
    <col min="11" max="11" width="50.140625" style="141" customWidth="1"/>
    <col min="12" max="12" width="58.42578125" style="141" customWidth="1"/>
    <col min="13" max="13" width="35.140625" style="141" customWidth="1"/>
    <col min="14" max="14" width="47.5703125" style="141" customWidth="1"/>
    <col min="15" max="16384" width="11.42578125" style="141"/>
  </cols>
  <sheetData>
    <row r="1" spans="1:20" ht="77.25" customHeight="1" x14ac:dyDescent="0.25">
      <c r="A1" s="138" t="s">
        <v>1291</v>
      </c>
      <c r="B1" s="139" t="s">
        <v>1292</v>
      </c>
      <c r="C1" s="140"/>
      <c r="J1" s="142" t="s">
        <v>1293</v>
      </c>
      <c r="K1" s="142" t="str">
        <f t="shared" ref="K1:K6" si="0">N13</f>
        <v>PORCENTAJE TOTAL INSTRUMENTOS ARTICULADOS CON LOS PTEA SEGÚN SU ORDEN</v>
      </c>
    </row>
    <row r="2" spans="1:20" ht="61.5" customHeight="1" x14ac:dyDescent="0.25">
      <c r="A2" s="143" t="s">
        <v>1294</v>
      </c>
      <c r="B2" s="144">
        <f t="shared" ref="B2:B7" si="1">F14</f>
        <v>1</v>
      </c>
      <c r="C2" s="145"/>
      <c r="J2" s="146" t="s">
        <v>1295</v>
      </c>
      <c r="K2" s="147">
        <f t="shared" si="0"/>
        <v>1</v>
      </c>
    </row>
    <row r="3" spans="1:20" ht="58.5" customHeight="1" x14ac:dyDescent="0.25">
      <c r="A3" s="143" t="s">
        <v>1296</v>
      </c>
      <c r="B3" s="144">
        <f t="shared" si="1"/>
        <v>1</v>
      </c>
      <c r="C3" s="145"/>
      <c r="J3" s="146" t="s">
        <v>1297</v>
      </c>
      <c r="K3" s="147">
        <f t="shared" si="0"/>
        <v>1</v>
      </c>
    </row>
    <row r="4" spans="1:20" ht="50.25" customHeight="1" x14ac:dyDescent="0.25">
      <c r="A4" s="143" t="s">
        <v>1298</v>
      </c>
      <c r="B4" s="144">
        <f t="shared" si="1"/>
        <v>1</v>
      </c>
      <c r="C4" s="145"/>
      <c r="J4" s="146" t="s">
        <v>1299</v>
      </c>
      <c r="K4" s="147">
        <f t="shared" si="0"/>
        <v>1</v>
      </c>
    </row>
    <row r="5" spans="1:20" ht="67.5" customHeight="1" x14ac:dyDescent="0.25">
      <c r="A5" s="143" t="s">
        <v>1300</v>
      </c>
      <c r="B5" s="144">
        <f t="shared" si="1"/>
        <v>1</v>
      </c>
      <c r="C5" s="145"/>
      <c r="J5" s="146" t="s">
        <v>1122</v>
      </c>
      <c r="K5" s="147">
        <f t="shared" si="0"/>
        <v>1</v>
      </c>
    </row>
    <row r="6" spans="1:20" ht="71.25" customHeight="1" x14ac:dyDescent="0.25">
      <c r="A6" s="143" t="s">
        <v>1301</v>
      </c>
      <c r="B6" s="144">
        <f t="shared" si="1"/>
        <v>1</v>
      </c>
      <c r="C6" s="145"/>
      <c r="J6" s="146" t="s">
        <v>1302</v>
      </c>
      <c r="K6" s="147">
        <f t="shared" si="0"/>
        <v>1</v>
      </c>
    </row>
    <row r="7" spans="1:20" ht="48.75" customHeight="1" x14ac:dyDescent="0.25">
      <c r="A7" s="143" t="s">
        <v>1303</v>
      </c>
      <c r="B7" s="144">
        <f t="shared" si="1"/>
        <v>1</v>
      </c>
      <c r="C7" s="145"/>
    </row>
    <row r="8" spans="1:20" ht="48" customHeight="1" x14ac:dyDescent="0.25">
      <c r="A8" s="143" t="s">
        <v>1304</v>
      </c>
      <c r="B8" s="144">
        <f>F21</f>
        <v>1</v>
      </c>
      <c r="C8" s="145"/>
    </row>
    <row r="9" spans="1:20" ht="50.25" customHeight="1" x14ac:dyDescent="0.25">
      <c r="A9" s="143" t="s">
        <v>1305</v>
      </c>
      <c r="B9" s="144">
        <f>F22</f>
        <v>1</v>
      </c>
      <c r="C9" s="145"/>
    </row>
    <row r="10" spans="1:20" ht="77.25" customHeight="1" x14ac:dyDescent="0.25">
      <c r="A10" s="143" t="s">
        <v>1306</v>
      </c>
      <c r="B10" s="144">
        <f>F23</f>
        <v>1</v>
      </c>
      <c r="C10" s="145"/>
    </row>
    <row r="13" spans="1:20" ht="79.5" customHeight="1" x14ac:dyDescent="0.25">
      <c r="A13" s="148" t="s">
        <v>1291</v>
      </c>
      <c r="B13" s="148" t="s">
        <v>1307</v>
      </c>
      <c r="C13" s="148" t="s">
        <v>1308</v>
      </c>
      <c r="D13" s="148" t="s">
        <v>1309</v>
      </c>
      <c r="E13" s="148" t="s">
        <v>1310</v>
      </c>
      <c r="F13" s="149" t="s">
        <v>1311</v>
      </c>
      <c r="I13" s="150" t="s">
        <v>1293</v>
      </c>
      <c r="J13" s="142" t="s">
        <v>1312</v>
      </c>
      <c r="K13" s="142" t="s">
        <v>1313</v>
      </c>
      <c r="L13" s="142" t="s">
        <v>1314</v>
      </c>
      <c r="M13" s="142" t="s">
        <v>1315</v>
      </c>
      <c r="N13" s="142" t="s">
        <v>1316</v>
      </c>
    </row>
    <row r="14" spans="1:20" ht="80.25" customHeight="1" x14ac:dyDescent="0.25">
      <c r="A14" s="151" t="s">
        <v>1187</v>
      </c>
      <c r="B14" s="152">
        <v>3</v>
      </c>
      <c r="C14" s="152">
        <v>1</v>
      </c>
      <c r="D14" s="152">
        <f>(C14*B14)</f>
        <v>3</v>
      </c>
      <c r="E14" s="152">
        <f>'Nivel ArticulaciónPTEA-PNEA2023'!$CB$5</f>
        <v>3</v>
      </c>
      <c r="F14" s="153">
        <f>(E14/D14)</f>
        <v>1</v>
      </c>
      <c r="I14" s="154" t="s">
        <v>1295</v>
      </c>
      <c r="J14" s="155">
        <v>1</v>
      </c>
      <c r="K14" s="155">
        <v>1</v>
      </c>
      <c r="L14" s="155">
        <f>K14*J14</f>
        <v>1</v>
      </c>
      <c r="M14" s="156">
        <f>'Nivel ArticulaciónPTEA-PNEA2023'!$CN$5</f>
        <v>1</v>
      </c>
      <c r="N14" s="157">
        <f>M14/L14</f>
        <v>1</v>
      </c>
    </row>
    <row r="15" spans="1:20" ht="86.25" customHeight="1" x14ac:dyDescent="0.25">
      <c r="A15" s="151" t="s">
        <v>1188</v>
      </c>
      <c r="B15" s="152">
        <v>3</v>
      </c>
      <c r="C15" s="152">
        <v>1</v>
      </c>
      <c r="D15" s="152">
        <f t="shared" ref="D15:D23" si="2">(C15*B15)</f>
        <v>3</v>
      </c>
      <c r="E15" s="152">
        <f>'Nivel ArticulaciónPTEA-PNEA2023'!$CC$5</f>
        <v>3</v>
      </c>
      <c r="F15" s="153">
        <f t="shared" ref="F15:F23" si="3">(E15/D15)</f>
        <v>1</v>
      </c>
      <c r="I15" s="158" t="s">
        <v>1297</v>
      </c>
      <c r="J15" s="155">
        <v>1</v>
      </c>
      <c r="K15" s="155">
        <v>1</v>
      </c>
      <c r="L15" s="155">
        <f>K15*J15</f>
        <v>1</v>
      </c>
      <c r="M15" s="156">
        <f>'Nivel ArticulaciónPTEA-PNEA2023'!$CO$5</f>
        <v>1</v>
      </c>
      <c r="N15" s="157">
        <f>M15/L15</f>
        <v>1</v>
      </c>
    </row>
    <row r="16" spans="1:20" ht="83.25" customHeight="1" x14ac:dyDescent="0.25">
      <c r="A16" s="151" t="s">
        <v>1189</v>
      </c>
      <c r="B16" s="152">
        <v>4</v>
      </c>
      <c r="C16" s="152">
        <v>1</v>
      </c>
      <c r="D16" s="152">
        <f t="shared" si="2"/>
        <v>4</v>
      </c>
      <c r="E16" s="152">
        <f>'Nivel ArticulaciónPTEA-PNEA2023'!$CD$5</f>
        <v>4</v>
      </c>
      <c r="F16" s="153">
        <f t="shared" si="3"/>
        <v>1</v>
      </c>
      <c r="I16" s="158" t="s">
        <v>1299</v>
      </c>
      <c r="J16" s="155">
        <v>1</v>
      </c>
      <c r="K16" s="155">
        <v>1</v>
      </c>
      <c r="L16" s="155">
        <f>K16*J16</f>
        <v>1</v>
      </c>
      <c r="M16" s="156">
        <f>'Nivel ArticulaciónPTEA-PNEA2023'!$CP$5</f>
        <v>1</v>
      </c>
      <c r="N16" s="157">
        <f>M16/L16</f>
        <v>1</v>
      </c>
      <c r="P16" s="159"/>
      <c r="Q16" s="159"/>
      <c r="R16" s="159"/>
      <c r="S16" s="159"/>
      <c r="T16" s="159"/>
    </row>
    <row r="17" spans="1:14" ht="96" customHeight="1" x14ac:dyDescent="0.25">
      <c r="A17" s="151" t="s">
        <v>1190</v>
      </c>
      <c r="B17" s="152">
        <v>4</v>
      </c>
      <c r="C17" s="152">
        <v>1</v>
      </c>
      <c r="D17" s="152">
        <f t="shared" si="2"/>
        <v>4</v>
      </c>
      <c r="E17" s="152">
        <f>'Nivel ArticulaciónPTEA-PNEA2023'!$CE$5</f>
        <v>4</v>
      </c>
      <c r="F17" s="153">
        <f t="shared" si="3"/>
        <v>1</v>
      </c>
      <c r="I17" s="158" t="s">
        <v>1122</v>
      </c>
      <c r="J17" s="155">
        <v>4</v>
      </c>
      <c r="K17" s="155">
        <v>1</v>
      </c>
      <c r="L17" s="155">
        <f>K17*J17</f>
        <v>4</v>
      </c>
      <c r="M17" s="156">
        <f>'Nivel ArticulaciónPTEA-PNEA2023'!$CQ$5</f>
        <v>4</v>
      </c>
      <c r="N17" s="157">
        <f>M17/L17</f>
        <v>1</v>
      </c>
    </row>
    <row r="18" spans="1:14" ht="93.75" customHeight="1" x14ac:dyDescent="0.25">
      <c r="A18" s="151" t="s">
        <v>1191</v>
      </c>
      <c r="B18" s="152">
        <v>5</v>
      </c>
      <c r="C18" s="152">
        <v>1</v>
      </c>
      <c r="D18" s="152">
        <f t="shared" si="2"/>
        <v>5</v>
      </c>
      <c r="E18" s="152">
        <f>'Nivel ArticulaciónPTEA-PNEA2023'!$CF$5</f>
        <v>5</v>
      </c>
      <c r="F18" s="153">
        <f t="shared" si="3"/>
        <v>1</v>
      </c>
      <c r="I18" s="158" t="s">
        <v>1302</v>
      </c>
      <c r="J18" s="155">
        <v>7</v>
      </c>
      <c r="K18" s="155">
        <v>1</v>
      </c>
      <c r="L18" s="155">
        <f>K18*J18</f>
        <v>7</v>
      </c>
      <c r="M18" s="156">
        <f>'Nivel ArticulaciónPTEA-PNEA2023'!$CR$5</f>
        <v>7</v>
      </c>
      <c r="N18" s="157">
        <f>M18/L18</f>
        <v>1</v>
      </c>
    </row>
    <row r="19" spans="1:14" ht="60" customHeight="1" x14ac:dyDescent="0.25">
      <c r="A19" s="151" t="s">
        <v>1192</v>
      </c>
      <c r="B19" s="152">
        <v>3</v>
      </c>
      <c r="C19" s="152">
        <v>1</v>
      </c>
      <c r="D19" s="152">
        <f t="shared" si="2"/>
        <v>3</v>
      </c>
      <c r="E19" s="152">
        <f>'Nivel ArticulaciónPTEA-PNEA2023'!$CG$5</f>
        <v>3</v>
      </c>
      <c r="F19" s="153">
        <f t="shared" si="3"/>
        <v>1</v>
      </c>
    </row>
    <row r="20" spans="1:14" ht="56.25" customHeight="1" x14ac:dyDescent="0.25">
      <c r="A20" s="151" t="s">
        <v>1193</v>
      </c>
      <c r="B20" s="152">
        <v>3</v>
      </c>
      <c r="C20" s="152">
        <v>1</v>
      </c>
      <c r="D20" s="152">
        <f t="shared" si="2"/>
        <v>3</v>
      </c>
      <c r="E20" s="152">
        <f>'Nivel ArticulaciónPTEA-PNEA2023'!$CH$5</f>
        <v>0</v>
      </c>
      <c r="F20" s="153">
        <f t="shared" si="3"/>
        <v>0</v>
      </c>
    </row>
    <row r="21" spans="1:14" ht="67.5" customHeight="1" x14ac:dyDescent="0.25">
      <c r="A21" s="151" t="s">
        <v>1194</v>
      </c>
      <c r="B21" s="152">
        <v>4</v>
      </c>
      <c r="C21" s="152">
        <v>1</v>
      </c>
      <c r="D21" s="152">
        <f t="shared" si="2"/>
        <v>4</v>
      </c>
      <c r="E21" s="152">
        <f>'Nivel ArticulaciónPTEA-PNEA2023'!$CI$5</f>
        <v>4</v>
      </c>
      <c r="F21" s="153">
        <f t="shared" si="3"/>
        <v>1</v>
      </c>
    </row>
    <row r="22" spans="1:14" ht="56.25" customHeight="1" x14ac:dyDescent="0.25">
      <c r="A22" s="151" t="s">
        <v>1195</v>
      </c>
      <c r="B22" s="152">
        <v>4</v>
      </c>
      <c r="C22" s="152">
        <v>1</v>
      </c>
      <c r="D22" s="152">
        <f t="shared" si="2"/>
        <v>4</v>
      </c>
      <c r="E22" s="152">
        <f>'Nivel ArticulaciónPTEA-PNEA2023'!$CJ$5</f>
        <v>4</v>
      </c>
      <c r="F22" s="153">
        <f t="shared" si="3"/>
        <v>1</v>
      </c>
    </row>
    <row r="23" spans="1:14" ht="63.75" customHeight="1" x14ac:dyDescent="0.25">
      <c r="A23" s="151" t="s">
        <v>1196</v>
      </c>
      <c r="B23" s="152">
        <v>3</v>
      </c>
      <c r="C23" s="152">
        <v>1</v>
      </c>
      <c r="D23" s="152">
        <f t="shared" si="2"/>
        <v>3</v>
      </c>
      <c r="E23" s="152">
        <f>'Nivel ArticulaciónPTEA-PNEA2023'!$CK$5</f>
        <v>3</v>
      </c>
      <c r="F23" s="153">
        <f t="shared" si="3"/>
        <v>1</v>
      </c>
    </row>
    <row r="27" spans="1:14" ht="15.75" x14ac:dyDescent="0.25">
      <c r="A27" s="138" t="s">
        <v>1223</v>
      </c>
      <c r="B27" s="139" t="s">
        <v>1334</v>
      </c>
    </row>
    <row r="28" spans="1:14" ht="83.25" customHeight="1" x14ac:dyDescent="0.25">
      <c r="A28" s="143" t="s">
        <v>1335</v>
      </c>
      <c r="B28" s="144">
        <f>'Analisis Implem PTEA-PNEA20'!$AB$4</f>
        <v>1</v>
      </c>
    </row>
    <row r="29" spans="1:14" ht="98.25" customHeight="1" x14ac:dyDescent="0.25">
      <c r="A29" s="143" t="s">
        <v>1336</v>
      </c>
      <c r="B29" s="144">
        <f>'Analisis Implem PTEA-PNEA20'!$AB$20</f>
        <v>1</v>
      </c>
    </row>
    <row r="30" spans="1:14" ht="84.75" customHeight="1" x14ac:dyDescent="0.25">
      <c r="A30" s="143" t="s">
        <v>1337</v>
      </c>
      <c r="B30" s="144">
        <f>'Analisis Implem PTEA-PNEA20'!$AB$24</f>
        <v>1</v>
      </c>
    </row>
    <row r="31" spans="1:14" ht="96.75" customHeight="1" x14ac:dyDescent="0.25">
      <c r="A31" s="143" t="s">
        <v>1338</v>
      </c>
      <c r="B31" s="144">
        <f>'Analisis Implem PTEA-PNEA20'!$AB$34</f>
        <v>1</v>
      </c>
    </row>
    <row r="32" spans="1:14" ht="90" customHeight="1" x14ac:dyDescent="0.25">
      <c r="A32" s="143" t="s">
        <v>1339</v>
      </c>
      <c r="B32" s="144">
        <f>'Analisis Implem PTEA-PNEA20'!$AB$41</f>
        <v>1</v>
      </c>
    </row>
    <row r="42" spans="1:2" ht="15.75" x14ac:dyDescent="0.25">
      <c r="A42" s="250" t="s">
        <v>1638</v>
      </c>
      <c r="B42" s="251" t="s">
        <v>1334</v>
      </c>
    </row>
    <row r="43" spans="1:2" ht="45" x14ac:dyDescent="0.25">
      <c r="A43" s="252" t="s">
        <v>1639</v>
      </c>
      <c r="B43" s="253">
        <f>'Analisis Implem PTEA-PNEA20'!$AA$4</f>
        <v>1</v>
      </c>
    </row>
    <row r="44" spans="1:2" ht="30" x14ac:dyDescent="0.25">
      <c r="A44" s="254" t="s">
        <v>1640</v>
      </c>
      <c r="B44" s="255">
        <f>'Analisis Implem PTEA-PNEA20'!$AA$14</f>
        <v>1</v>
      </c>
    </row>
    <row r="45" spans="1:2" ht="30" x14ac:dyDescent="0.25">
      <c r="A45" s="258" t="s">
        <v>1641</v>
      </c>
      <c r="B45" s="253">
        <f>'Analisis Implem PTEA-PNEA20'!$AA$19</f>
        <v>1</v>
      </c>
    </row>
    <row r="46" spans="1:2" x14ac:dyDescent="0.25">
      <c r="A46" s="256"/>
      <c r="B46" s="257"/>
    </row>
    <row r="70" spans="1:2" ht="15.75" x14ac:dyDescent="0.25">
      <c r="A70" s="250" t="s">
        <v>1642</v>
      </c>
      <c r="B70" s="251" t="s">
        <v>1334</v>
      </c>
    </row>
    <row r="71" spans="1:2" ht="30" x14ac:dyDescent="0.25">
      <c r="A71" s="252" t="s">
        <v>1643</v>
      </c>
      <c r="B71" s="253">
        <f>'Analisis Implem PTEA-PNEA20'!$AA$20</f>
        <v>1</v>
      </c>
    </row>
    <row r="72" spans="1:2" ht="45" x14ac:dyDescent="0.25">
      <c r="A72" s="254" t="s">
        <v>1644</v>
      </c>
      <c r="B72" s="255">
        <f>'Analisis Implem PTEA-PNEA20'!$AA$22</f>
        <v>1</v>
      </c>
    </row>
    <row r="73" spans="1:2" ht="45" x14ac:dyDescent="0.25">
      <c r="A73" s="258" t="s">
        <v>1645</v>
      </c>
      <c r="B73" s="253">
        <f>'Analisis Implem PTEA-PNEA20'!$AA$23</f>
        <v>1</v>
      </c>
    </row>
    <row r="89" spans="1:2" ht="15.75" x14ac:dyDescent="0.25">
      <c r="A89" s="250" t="s">
        <v>1646</v>
      </c>
      <c r="B89" s="251" t="s">
        <v>1334</v>
      </c>
    </row>
    <row r="90" spans="1:2" ht="48.75" customHeight="1" x14ac:dyDescent="0.25">
      <c r="A90" s="252" t="s">
        <v>1647</v>
      </c>
      <c r="B90" s="253">
        <f>'Analisis Implem PTEA-PNEA20'!$AA$24</f>
        <v>1</v>
      </c>
    </row>
    <row r="91" spans="1:2" ht="53.25" customHeight="1" x14ac:dyDescent="0.25">
      <c r="A91" s="254" t="s">
        <v>1648</v>
      </c>
      <c r="B91" s="255">
        <f>'Analisis Implem PTEA-PNEA20'!$AA$25</f>
        <v>1</v>
      </c>
    </row>
    <row r="92" spans="1:2" ht="41.25" customHeight="1" x14ac:dyDescent="0.25">
      <c r="A92" s="258" t="s">
        <v>1649</v>
      </c>
      <c r="B92" s="253">
        <f>'Analisis Implem PTEA-PNEA20'!$AA$32</f>
        <v>1</v>
      </c>
    </row>
    <row r="108" spans="1:2" ht="15.75" x14ac:dyDescent="0.25">
      <c r="A108" s="250" t="s">
        <v>1650</v>
      </c>
      <c r="B108" s="251" t="s">
        <v>1334</v>
      </c>
    </row>
    <row r="109" spans="1:2" ht="65.25" customHeight="1" x14ac:dyDescent="0.25">
      <c r="A109" s="252" t="s">
        <v>1651</v>
      </c>
      <c r="B109" s="253">
        <f>'Analisis Implem PTEA-PNEA20'!$AA$34</f>
        <v>1</v>
      </c>
    </row>
    <row r="110" spans="1:2" ht="63" customHeight="1" x14ac:dyDescent="0.25">
      <c r="A110" s="254" t="s">
        <v>1652</v>
      </c>
      <c r="B110" s="255">
        <f>'Analisis Implem PTEA-PNEA20'!$AA$37</f>
        <v>1</v>
      </c>
    </row>
    <row r="111" spans="1:2" ht="63.75" customHeight="1" x14ac:dyDescent="0.25">
      <c r="A111" s="258" t="s">
        <v>1653</v>
      </c>
      <c r="B111" s="253">
        <f>'Analisis Implem PTEA-PNEA20'!$AA$38</f>
        <v>1</v>
      </c>
    </row>
    <row r="112" spans="1:2" ht="30" customHeight="1" x14ac:dyDescent="0.25">
      <c r="A112" s="258" t="s">
        <v>1654</v>
      </c>
      <c r="B112" s="253">
        <f>'Analisis Implem PTEA-PNEA20'!$AA$39</f>
        <v>1</v>
      </c>
    </row>
    <row r="113" spans="1:2" ht="39.75" customHeight="1" x14ac:dyDescent="0.25">
      <c r="A113" s="258" t="s">
        <v>1655</v>
      </c>
      <c r="B113" s="253">
        <f>'Analisis Implem PTEA-PNEA20'!$AA$40</f>
        <v>1</v>
      </c>
    </row>
    <row r="126" spans="1:2" ht="15.75" x14ac:dyDescent="0.25">
      <c r="A126" s="250" t="s">
        <v>1656</v>
      </c>
      <c r="B126" s="251" t="s">
        <v>1334</v>
      </c>
    </row>
    <row r="127" spans="1:2" ht="60" customHeight="1" x14ac:dyDescent="0.25">
      <c r="A127" s="252" t="s">
        <v>1657</v>
      </c>
      <c r="B127" s="253">
        <f>'Analisis Implem PTEA-PNEA20'!$AA$41</f>
        <v>1</v>
      </c>
    </row>
    <row r="128" spans="1:2" ht="43.5" customHeight="1" x14ac:dyDescent="0.25">
      <c r="A128" s="254" t="s">
        <v>1658</v>
      </c>
      <c r="B128" s="255">
        <f>'Analisis Implem PTEA-PNEA20'!$AA$64</f>
        <v>1</v>
      </c>
    </row>
    <row r="129" spans="1:2" ht="41.25" customHeight="1" x14ac:dyDescent="0.25">
      <c r="A129" s="258" t="s">
        <v>1659</v>
      </c>
      <c r="B129" s="253">
        <f>'Analisis Implem PTEA-PNEA20'!$AA$67</f>
        <v>1</v>
      </c>
    </row>
    <row r="130" spans="1:2" ht="61.5" customHeight="1" x14ac:dyDescent="0.25">
      <c r="A130" s="258" t="s">
        <v>1660</v>
      </c>
      <c r="B130" s="253">
        <f>'Analisis Implem PTEA-PNEA20'!$AA$69</f>
        <v>1</v>
      </c>
    </row>
    <row r="131" spans="1:2" ht="41.25" customHeight="1" x14ac:dyDescent="0.25">
      <c r="A131" s="258" t="s">
        <v>1661</v>
      </c>
      <c r="B131" s="253">
        <f>'Analisis Implem PTEA-PNEA20'!$AA$75</f>
        <v>1</v>
      </c>
    </row>
    <row r="132" spans="1:2" ht="54.75" customHeight="1" x14ac:dyDescent="0.25">
      <c r="A132" s="258" t="s">
        <v>1662</v>
      </c>
      <c r="B132" s="253">
        <f>'Analisis Implem PTEA-PNEA20'!$AA$76</f>
        <v>1</v>
      </c>
    </row>
    <row r="133" spans="1:2" ht="63" customHeight="1" x14ac:dyDescent="0.25">
      <c r="A133" s="258" t="s">
        <v>1663</v>
      </c>
      <c r="B133" s="253">
        <f>'Analisis Implem PTEA-PNEA20'!$AA$84</f>
        <v>1</v>
      </c>
    </row>
    <row r="134" spans="1:2" ht="54.75" customHeight="1" x14ac:dyDescent="0.25">
      <c r="A134" s="258" t="s">
        <v>1664</v>
      </c>
      <c r="B134" s="253">
        <f>'Analisis Implem PTEA-PNEA20'!$AA$97</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LEY No 2169 DE 2021</vt:lpstr>
      <vt:lpstr>PTEA 2020-2023</vt:lpstr>
      <vt:lpstr>ARMONIZACIÓN</vt:lpstr>
      <vt:lpstr>ARMONIZACIÓN PND 2022-2026</vt:lpstr>
      <vt:lpstr>PAC 2020-2023</vt:lpstr>
      <vt:lpstr>Nivel ArticulaciónPTEA-PNEA2023</vt:lpstr>
      <vt:lpstr>Analisis Implem PTEA-PNEA20</vt:lpstr>
      <vt:lpstr>GRÁFICOS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Ingeniero Ambiental</cp:lastModifiedBy>
  <dcterms:created xsi:type="dcterms:W3CDTF">2020-06-20T14:39:39Z</dcterms:created>
  <dcterms:modified xsi:type="dcterms:W3CDTF">2023-12-12T21:13:02Z</dcterms:modified>
</cp:coreProperties>
</file>