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ngeniero Ambiental\Desktop\KAREN\2023\SDREMA\PTEA\"/>
    </mc:Choice>
  </mc:AlternateContent>
  <xr:revisionPtr revIDLastSave="0" documentId="13_ncr:1_{7D1ABBE0-C2F6-49D6-971C-77580CD6FA98}" xr6:coauthVersionLast="47" xr6:coauthVersionMax="47" xr10:uidLastSave="{00000000-0000-0000-0000-000000000000}"/>
  <bookViews>
    <workbookView xWindow="-120" yWindow="-120" windowWidth="29040" windowHeight="15840" tabRatio="912" firstSheet="1" activeTab="6" xr2:uid="{00000000-000D-0000-FFFF-FFFF00000000}"/>
  </bookViews>
  <sheets>
    <sheet name="LEY No 2169 DE 2021" sheetId="10" state="hidden" r:id="rId1"/>
    <sheet name="PTEA 2020-2023" sheetId="7" r:id="rId2"/>
    <sheet name="ARMONIZACIÓN" sheetId="1" r:id="rId3"/>
    <sheet name="ARMONIZACIÓN PND 2022-2026" sheetId="13" r:id="rId4"/>
    <sheet name="PAC 2020-2023" sheetId="4" state="hidden" r:id="rId5"/>
    <sheet name="Nivel ArticulaciónPTEA-PNEA2023" sheetId="8" r:id="rId6"/>
    <sheet name="Analisis Implem PTEA-PNEA20" sheetId="14" r:id="rId7"/>
    <sheet name="GRÁFICOS" sheetId="12" r:id="rId8"/>
  </sheets>
  <definedNames>
    <definedName name="_xlnm._FilterDatabase" localSheetId="6" hidden="1">'Analisis Implem PTEA-PNEA20'!$A$3:$AF$99</definedName>
    <definedName name="_xlnm._FilterDatabase" localSheetId="2" hidden="1">ARMONIZACIÓN!$A$2:$BG$328</definedName>
    <definedName name="_xlnm._FilterDatabase" localSheetId="3" hidden="1">'ARMONIZACIÓN PND 2022-2026'!$A$2:$K$44</definedName>
    <definedName name="_xlnm._FilterDatabase" localSheetId="0" hidden="1">'LEY No 2169 DE 2021'!$A$2:$C$9</definedName>
    <definedName name="_xlnm._FilterDatabase" localSheetId="4" hidden="1">'PAC 2020-2023'!$A$2:$D$33</definedName>
    <definedName name="_xlnm._FilterDatabase" localSheetId="1" hidden="1">'PTEA 2020-2023'!$A$2:$S$50</definedName>
  </definedNames>
  <calcPr calcId="191029"/>
</workbook>
</file>

<file path=xl/calcChain.xml><?xml version="1.0" encoding="utf-8"?>
<calcChain xmlns="http://schemas.openxmlformats.org/spreadsheetml/2006/main">
  <c r="U98" i="14" l="1"/>
  <c r="T98" i="14"/>
  <c r="S98" i="14"/>
  <c r="R98" i="14"/>
  <c r="Q98" i="14"/>
  <c r="P98" i="14"/>
  <c r="O98" i="14"/>
  <c r="N98" i="14"/>
  <c r="M98" i="14"/>
  <c r="L98" i="14"/>
  <c r="AA97" i="14"/>
  <c r="B134" i="12" s="1"/>
  <c r="Z97" i="14"/>
  <c r="W97" i="14"/>
  <c r="V97" i="14"/>
  <c r="W96" i="14"/>
  <c r="V96" i="14"/>
  <c r="W95" i="14"/>
  <c r="V95" i="14"/>
  <c r="W94" i="14"/>
  <c r="V94" i="14"/>
  <c r="W93" i="14"/>
  <c r="V93" i="14"/>
  <c r="W92" i="14"/>
  <c r="V92" i="14"/>
  <c r="W91" i="14"/>
  <c r="V91" i="14"/>
  <c r="W90" i="14"/>
  <c r="V90" i="14"/>
  <c r="W89" i="14"/>
  <c r="V89" i="14"/>
  <c r="W88" i="14"/>
  <c r="V88" i="14"/>
  <c r="W87" i="14"/>
  <c r="V87" i="14"/>
  <c r="W86" i="14"/>
  <c r="V86" i="14"/>
  <c r="W85" i="14"/>
  <c r="V85" i="14"/>
  <c r="AA84" i="14"/>
  <c r="B133" i="12" s="1"/>
  <c r="Z84" i="14"/>
  <c r="W84" i="14"/>
  <c r="V84" i="14"/>
  <c r="Z83" i="14"/>
  <c r="W83" i="14"/>
  <c r="V83" i="14"/>
  <c r="Z82" i="14"/>
  <c r="W82" i="14"/>
  <c r="V82" i="14"/>
  <c r="W81" i="14"/>
  <c r="V81" i="14"/>
  <c r="W80" i="14"/>
  <c r="V80" i="14"/>
  <c r="W79" i="14"/>
  <c r="V79" i="14"/>
  <c r="W78" i="14"/>
  <c r="V78" i="14"/>
  <c r="W77" i="14"/>
  <c r="V77" i="14"/>
  <c r="Z76" i="14"/>
  <c r="W76" i="14"/>
  <c r="V76" i="14"/>
  <c r="AA75" i="14"/>
  <c r="B131" i="12" s="1"/>
  <c r="Z75" i="14"/>
  <c r="W75" i="14"/>
  <c r="V75" i="14"/>
  <c r="W74" i="14"/>
  <c r="V74" i="14"/>
  <c r="W73" i="14"/>
  <c r="V73" i="14"/>
  <c r="W72" i="14"/>
  <c r="V72" i="14"/>
  <c r="W71" i="14"/>
  <c r="V71" i="14"/>
  <c r="W70" i="14"/>
  <c r="V70" i="14"/>
  <c r="AA69" i="14"/>
  <c r="B130" i="12" s="1"/>
  <c r="Z69" i="14"/>
  <c r="W69" i="14"/>
  <c r="V69" i="14"/>
  <c r="Z68" i="14"/>
  <c r="W68" i="14"/>
  <c r="V68" i="14"/>
  <c r="Z67" i="14"/>
  <c r="AA67" i="14" s="1"/>
  <c r="B129" i="12" s="1"/>
  <c r="W67" i="14"/>
  <c r="V67" i="14"/>
  <c r="W66" i="14"/>
  <c r="V66" i="14"/>
  <c r="W65" i="14"/>
  <c r="V65" i="14"/>
  <c r="Z64" i="14"/>
  <c r="AA64" i="14" s="1"/>
  <c r="B128" i="12" s="1"/>
  <c r="W64" i="14"/>
  <c r="V64" i="14"/>
  <c r="W63" i="14"/>
  <c r="V63" i="14"/>
  <c r="W62" i="14"/>
  <c r="V62" i="14"/>
  <c r="W61" i="14"/>
  <c r="V61" i="14"/>
  <c r="W60" i="14"/>
  <c r="V60" i="14"/>
  <c r="W59" i="14"/>
  <c r="V59" i="14"/>
  <c r="W58" i="14"/>
  <c r="V58" i="14"/>
  <c r="W57" i="14"/>
  <c r="V57" i="14"/>
  <c r="W56" i="14"/>
  <c r="V56" i="14"/>
  <c r="W55" i="14"/>
  <c r="V55" i="14"/>
  <c r="W54" i="14"/>
  <c r="V54" i="14"/>
  <c r="W53" i="14"/>
  <c r="V53" i="14"/>
  <c r="W52" i="14"/>
  <c r="V52" i="14"/>
  <c r="W51" i="14"/>
  <c r="V51" i="14"/>
  <c r="W50" i="14"/>
  <c r="V50" i="14"/>
  <c r="W49" i="14"/>
  <c r="V49" i="14"/>
  <c r="W48" i="14"/>
  <c r="V48" i="14"/>
  <c r="Z47" i="14"/>
  <c r="W47" i="14"/>
  <c r="V47" i="14"/>
  <c r="W46" i="14"/>
  <c r="V46" i="14"/>
  <c r="Z45" i="14"/>
  <c r="W45" i="14"/>
  <c r="V45" i="14"/>
  <c r="W44" i="14"/>
  <c r="V44" i="14"/>
  <c r="W43" i="14"/>
  <c r="V43" i="14"/>
  <c r="W42" i="14"/>
  <c r="V42" i="14"/>
  <c r="Z41" i="14"/>
  <c r="W41" i="14"/>
  <c r="V41" i="14"/>
  <c r="Z40" i="14"/>
  <c r="AA40" i="14" s="1"/>
  <c r="B113" i="12" s="1"/>
  <c r="W40" i="14"/>
  <c r="V40" i="14"/>
  <c r="Z39" i="14"/>
  <c r="AA39" i="14" s="1"/>
  <c r="B112" i="12" s="1"/>
  <c r="W39" i="14"/>
  <c r="V39" i="14"/>
  <c r="Z38" i="14"/>
  <c r="AA38" i="14" s="1"/>
  <c r="B111" i="12" s="1"/>
  <c r="W38" i="14"/>
  <c r="V38" i="14"/>
  <c r="AA37" i="14"/>
  <c r="B110" i="12" s="1"/>
  <c r="Z37" i="14"/>
  <c r="W37" i="14"/>
  <c r="V37" i="14"/>
  <c r="W36" i="14"/>
  <c r="V36" i="14"/>
  <c r="W35" i="14"/>
  <c r="V35" i="14"/>
  <c r="Z34" i="14"/>
  <c r="AA34" i="14" s="1"/>
  <c r="W34" i="14"/>
  <c r="V34" i="14"/>
  <c r="W33" i="14"/>
  <c r="V33" i="14"/>
  <c r="AA32" i="14"/>
  <c r="B92" i="12" s="1"/>
  <c r="Z32" i="14"/>
  <c r="W32" i="14"/>
  <c r="V32" i="14"/>
  <c r="W31" i="14"/>
  <c r="V31" i="14"/>
  <c r="W30" i="14"/>
  <c r="V30" i="14"/>
  <c r="Z29" i="14"/>
  <c r="W29" i="14"/>
  <c r="V29" i="14"/>
  <c r="Z28" i="14"/>
  <c r="W28" i="14"/>
  <c r="V28" i="14"/>
  <c r="W27" i="14"/>
  <c r="V27" i="14"/>
  <c r="W26" i="14"/>
  <c r="V26" i="14"/>
  <c r="Z25" i="14"/>
  <c r="AA25" i="14" s="1"/>
  <c r="B91" i="12" s="1"/>
  <c r="W25" i="14"/>
  <c r="V25" i="14"/>
  <c r="Z24" i="14"/>
  <c r="AA24" i="14" s="1"/>
  <c r="B90" i="12" s="1"/>
  <c r="W24" i="14"/>
  <c r="V24" i="14"/>
  <c r="Z23" i="14"/>
  <c r="AA23" i="14" s="1"/>
  <c r="B73" i="12" s="1"/>
  <c r="W23" i="14"/>
  <c r="V23" i="14"/>
  <c r="Z22" i="14"/>
  <c r="AA22" i="14" s="1"/>
  <c r="B72" i="12" s="1"/>
  <c r="W22" i="14"/>
  <c r="V22" i="14"/>
  <c r="W21" i="14"/>
  <c r="V21" i="14"/>
  <c r="Z20" i="14"/>
  <c r="AA20" i="14" s="1"/>
  <c r="B71" i="12" s="1"/>
  <c r="W20" i="14"/>
  <c r="V20" i="14"/>
  <c r="Z19" i="14"/>
  <c r="AA19" i="14" s="1"/>
  <c r="B45" i="12" s="1"/>
  <c r="W19" i="14"/>
  <c r="V19" i="14"/>
  <c r="W18" i="14"/>
  <c r="V18" i="14"/>
  <c r="Z17" i="14"/>
  <c r="W17" i="14"/>
  <c r="V17" i="14"/>
  <c r="W16" i="14"/>
  <c r="V16" i="14"/>
  <c r="W15" i="14"/>
  <c r="V15" i="14"/>
  <c r="Z14" i="14"/>
  <c r="AA14" i="14" s="1"/>
  <c r="B44" i="12" s="1"/>
  <c r="W14" i="14"/>
  <c r="V14" i="14"/>
  <c r="W13" i="14"/>
  <c r="V13" i="14"/>
  <c r="W12" i="14"/>
  <c r="V12" i="14"/>
  <c r="W11" i="14"/>
  <c r="V11" i="14"/>
  <c r="W10" i="14"/>
  <c r="V10" i="14"/>
  <c r="W9" i="14"/>
  <c r="V9" i="14"/>
  <c r="W8" i="14"/>
  <c r="V8" i="14"/>
  <c r="W7" i="14"/>
  <c r="V7" i="14"/>
  <c r="W6" i="14"/>
  <c r="V6" i="14"/>
  <c r="W5" i="14"/>
  <c r="V5" i="14"/>
  <c r="AA4" i="14"/>
  <c r="B43" i="12" s="1"/>
  <c r="Z4" i="14"/>
  <c r="W4" i="14"/>
  <c r="V4" i="14"/>
  <c r="AB20" i="14" l="1"/>
  <c r="B29" i="12" s="1"/>
  <c r="AB34" i="14"/>
  <c r="B31" i="12" s="1"/>
  <c r="AA41" i="14"/>
  <c r="AA76" i="14"/>
  <c r="B132" i="12" s="1"/>
  <c r="B109" i="12"/>
  <c r="AB24" i="14"/>
  <c r="B30" i="12" s="1"/>
  <c r="AB4" i="14"/>
  <c r="B28" i="12" l="1"/>
  <c r="AB41" i="14"/>
  <c r="B32" i="12" s="1"/>
  <c r="B127" i="12"/>
  <c r="D23" i="12"/>
  <c r="D22" i="12"/>
  <c r="D21" i="12"/>
  <c r="D20" i="12"/>
  <c r="D19" i="12"/>
  <c r="L18" i="12"/>
  <c r="D18" i="12"/>
  <c r="L17" i="12"/>
  <c r="D17" i="12"/>
  <c r="L16" i="12"/>
  <c r="D16" i="12"/>
  <c r="L15" i="12"/>
  <c r="D15" i="12"/>
  <c r="L14" i="12"/>
  <c r="D14" i="12"/>
  <c r="K1" i="12"/>
  <c r="CR5" i="8"/>
  <c r="M18" i="12" s="1"/>
  <c r="N18" i="12" s="1"/>
  <c r="K6" i="12" s="1"/>
  <c r="CQ5" i="8"/>
  <c r="M17" i="12" s="1"/>
  <c r="N17" i="12" s="1"/>
  <c r="K5" i="12" s="1"/>
  <c r="CP5" i="8"/>
  <c r="M16" i="12" s="1"/>
  <c r="N16" i="12" s="1"/>
  <c r="K4" i="12" s="1"/>
  <c r="CO5" i="8"/>
  <c r="M15" i="12" s="1"/>
  <c r="N15" i="12" s="1"/>
  <c r="K3" i="12" s="1"/>
  <c r="CN5" i="8"/>
  <c r="M14" i="12" s="1"/>
  <c r="N14" i="12" s="1"/>
  <c r="K2" i="12" s="1"/>
  <c r="CK5" i="8"/>
  <c r="E23" i="12" s="1"/>
  <c r="F23" i="12" s="1"/>
  <c r="B10" i="12" s="1"/>
  <c r="CJ5" i="8"/>
  <c r="E22" i="12" s="1"/>
  <c r="F22" i="12" s="1"/>
  <c r="B9" i="12" s="1"/>
  <c r="CI5" i="8"/>
  <c r="E21" i="12" s="1"/>
  <c r="F21" i="12" s="1"/>
  <c r="B8" i="12" s="1"/>
  <c r="CH5" i="8"/>
  <c r="E20" i="12" s="1"/>
  <c r="F20" i="12" s="1"/>
  <c r="CG5" i="8"/>
  <c r="E19" i="12" s="1"/>
  <c r="F19" i="12" s="1"/>
  <c r="B7" i="12" s="1"/>
  <c r="CF5" i="8"/>
  <c r="E18" i="12" s="1"/>
  <c r="F18" i="12" s="1"/>
  <c r="B6" i="12" s="1"/>
  <c r="CE5" i="8"/>
  <c r="E17" i="12" s="1"/>
  <c r="CD5" i="8"/>
  <c r="E16" i="12" s="1"/>
  <c r="F16" i="12" s="1"/>
  <c r="B4" i="12" s="1"/>
  <c r="CC5" i="8"/>
  <c r="E15" i="12" s="1"/>
  <c r="F15" i="12" s="1"/>
  <c r="B3" i="12" s="1"/>
  <c r="CB5" i="8"/>
  <c r="CL5" i="8" s="1"/>
  <c r="CM5" i="8" s="1"/>
  <c r="BG328" i="1"/>
  <c r="BF328" i="1"/>
  <c r="BE328" i="1"/>
  <c r="BG321" i="1"/>
  <c r="BF321" i="1"/>
  <c r="BE321" i="1"/>
  <c r="BG320" i="1"/>
  <c r="BF320" i="1"/>
  <c r="BE320" i="1"/>
  <c r="BG319" i="1"/>
  <c r="BF319" i="1"/>
  <c r="BE319" i="1"/>
  <c r="BG318" i="1"/>
  <c r="BF318" i="1"/>
  <c r="BE318" i="1"/>
  <c r="BG317" i="1"/>
  <c r="BF317" i="1"/>
  <c r="BE317" i="1"/>
  <c r="BG315" i="1"/>
  <c r="BF315" i="1"/>
  <c r="BE315" i="1"/>
  <c r="BG314" i="1"/>
  <c r="BF314" i="1"/>
  <c r="BE314" i="1"/>
  <c r="BG313" i="1"/>
  <c r="BF313" i="1"/>
  <c r="BE313" i="1"/>
  <c r="BG310" i="1"/>
  <c r="BF310" i="1"/>
  <c r="BE310" i="1"/>
  <c r="BG309" i="1"/>
  <c r="BF309" i="1"/>
  <c r="BE309" i="1"/>
  <c r="BG307" i="1"/>
  <c r="BF307" i="1"/>
  <c r="BE307" i="1"/>
  <c r="BG306" i="1"/>
  <c r="BF306" i="1"/>
  <c r="BE306" i="1"/>
  <c r="BG305" i="1"/>
  <c r="BF305" i="1"/>
  <c r="BE305" i="1"/>
  <c r="BG304" i="1"/>
  <c r="BF304" i="1"/>
  <c r="BE304" i="1"/>
  <c r="BG303" i="1"/>
  <c r="BF303" i="1"/>
  <c r="BE303" i="1"/>
  <c r="BG302" i="1"/>
  <c r="BF302" i="1"/>
  <c r="BE302" i="1"/>
  <c r="BG301" i="1"/>
  <c r="BF301" i="1"/>
  <c r="BE301" i="1"/>
  <c r="BG297" i="1"/>
  <c r="BF297" i="1"/>
  <c r="BE297" i="1"/>
  <c r="BG296" i="1"/>
  <c r="BF296" i="1"/>
  <c r="BE296" i="1"/>
  <c r="BG294" i="1"/>
  <c r="BF294" i="1"/>
  <c r="BE294" i="1"/>
  <c r="BG293" i="1"/>
  <c r="BF293" i="1"/>
  <c r="BE293" i="1"/>
  <c r="BG289" i="1"/>
  <c r="BF289" i="1"/>
  <c r="BE289" i="1"/>
  <c r="BG288" i="1"/>
  <c r="BF288" i="1"/>
  <c r="BE288" i="1"/>
  <c r="BG287" i="1"/>
  <c r="BF287" i="1"/>
  <c r="BE287" i="1"/>
  <c r="BG284" i="1"/>
  <c r="BF284" i="1"/>
  <c r="BE284" i="1"/>
  <c r="BG282" i="1"/>
  <c r="BF282" i="1"/>
  <c r="BE282" i="1"/>
  <c r="BG281" i="1"/>
  <c r="BF281" i="1"/>
  <c r="BE281" i="1"/>
  <c r="BG280" i="1"/>
  <c r="BF280" i="1"/>
  <c r="BE280" i="1"/>
  <c r="BG279" i="1"/>
  <c r="BF279" i="1"/>
  <c r="BE279" i="1"/>
  <c r="BG278" i="1"/>
  <c r="BF278" i="1"/>
  <c r="BE278" i="1"/>
  <c r="BG277" i="1"/>
  <c r="BF277" i="1"/>
  <c r="BE277" i="1"/>
  <c r="BG276" i="1"/>
  <c r="BF276" i="1"/>
  <c r="BE276" i="1"/>
  <c r="BG275" i="1"/>
  <c r="BF275" i="1"/>
  <c r="BE275" i="1"/>
  <c r="BG274" i="1"/>
  <c r="BF274" i="1"/>
  <c r="BE274" i="1"/>
  <c r="BG273" i="1"/>
  <c r="BF273" i="1"/>
  <c r="BE273" i="1"/>
  <c r="BG272" i="1"/>
  <c r="BF272" i="1"/>
  <c r="BE272" i="1"/>
  <c r="BG271" i="1"/>
  <c r="BF271" i="1"/>
  <c r="BE271" i="1"/>
  <c r="BG270" i="1"/>
  <c r="BF270" i="1"/>
  <c r="BE270" i="1"/>
  <c r="BG269" i="1"/>
  <c r="BF269" i="1"/>
  <c r="BE269" i="1"/>
  <c r="BG268" i="1"/>
  <c r="BF268" i="1"/>
  <c r="BE268" i="1"/>
  <c r="BG267" i="1"/>
  <c r="BF267" i="1"/>
  <c r="BE267" i="1"/>
  <c r="BG266" i="1"/>
  <c r="BF266" i="1"/>
  <c r="BE266" i="1"/>
  <c r="BG265" i="1"/>
  <c r="BF265" i="1"/>
  <c r="BE265" i="1"/>
  <c r="BG264" i="1"/>
  <c r="BF264" i="1"/>
  <c r="BE264" i="1"/>
  <c r="BG263" i="1"/>
  <c r="BF263" i="1"/>
  <c r="BE263" i="1"/>
  <c r="BG262" i="1"/>
  <c r="BF262" i="1"/>
  <c r="BE262" i="1"/>
  <c r="BG261" i="1"/>
  <c r="BF261" i="1"/>
  <c r="BE261" i="1"/>
  <c r="BG260" i="1"/>
  <c r="BF260" i="1"/>
  <c r="BE260" i="1"/>
  <c r="BG259" i="1"/>
  <c r="BF259" i="1"/>
  <c r="BE259" i="1"/>
  <c r="BG258" i="1"/>
  <c r="BF258" i="1"/>
  <c r="BE258" i="1"/>
  <c r="BG257" i="1"/>
  <c r="BF257" i="1"/>
  <c r="BE257" i="1"/>
  <c r="BG255" i="1"/>
  <c r="BF255" i="1"/>
  <c r="BE255" i="1"/>
  <c r="BG254" i="1"/>
  <c r="BF254" i="1"/>
  <c r="BE254" i="1"/>
  <c r="BG253" i="1"/>
  <c r="BF253" i="1"/>
  <c r="BE253" i="1"/>
  <c r="BG252" i="1"/>
  <c r="BF252" i="1"/>
  <c r="BE252" i="1"/>
  <c r="BG251" i="1"/>
  <c r="BF251" i="1"/>
  <c r="BE251" i="1"/>
  <c r="BG250" i="1"/>
  <c r="BF250" i="1"/>
  <c r="BE250" i="1"/>
  <c r="BG249" i="1"/>
  <c r="BF249" i="1"/>
  <c r="BE249" i="1"/>
  <c r="BG248" i="1"/>
  <c r="BF248" i="1"/>
  <c r="BE248" i="1"/>
  <c r="BG247" i="1"/>
  <c r="BF247" i="1"/>
  <c r="BE247" i="1"/>
  <c r="BG246" i="1"/>
  <c r="BF246" i="1"/>
  <c r="BE246" i="1"/>
  <c r="BG245" i="1"/>
  <c r="BF245" i="1"/>
  <c r="BE245" i="1"/>
  <c r="BG244" i="1"/>
  <c r="BF244" i="1"/>
  <c r="BE244" i="1"/>
  <c r="BG243" i="1"/>
  <c r="BF243" i="1"/>
  <c r="BE243" i="1"/>
  <c r="BG242" i="1"/>
  <c r="BF242" i="1"/>
  <c r="BE242" i="1"/>
  <c r="BG241" i="1"/>
  <c r="BF241" i="1"/>
  <c r="BE241" i="1"/>
  <c r="BG240" i="1"/>
  <c r="BF240" i="1"/>
  <c r="BE240" i="1"/>
  <c r="BG238" i="1"/>
  <c r="BF238" i="1"/>
  <c r="BE238" i="1"/>
  <c r="BG235" i="1"/>
  <c r="BF235" i="1"/>
  <c r="BE235" i="1"/>
  <c r="BG233" i="1"/>
  <c r="BF233" i="1"/>
  <c r="BE233" i="1"/>
  <c r="BG231" i="1"/>
  <c r="BF231" i="1"/>
  <c r="BE231" i="1"/>
  <c r="BG230" i="1"/>
  <c r="BF230" i="1"/>
  <c r="BE230" i="1"/>
  <c r="BG229" i="1"/>
  <c r="BF229" i="1"/>
  <c r="BE229" i="1"/>
  <c r="BG228" i="1"/>
  <c r="BF228" i="1"/>
  <c r="BE228" i="1"/>
  <c r="BG227" i="1"/>
  <c r="BF227" i="1"/>
  <c r="BE227" i="1"/>
  <c r="BG225" i="1"/>
  <c r="BF225" i="1"/>
  <c r="BE225" i="1"/>
  <c r="BG224" i="1"/>
  <c r="BF224" i="1"/>
  <c r="BE224" i="1"/>
  <c r="BG221" i="1"/>
  <c r="BF221" i="1"/>
  <c r="BE221" i="1"/>
  <c r="BG204" i="1"/>
  <c r="BF204" i="1"/>
  <c r="BE204" i="1"/>
  <c r="BG203" i="1"/>
  <c r="BF203" i="1"/>
  <c r="BE203" i="1"/>
  <c r="BG202" i="1"/>
  <c r="BF202" i="1"/>
  <c r="BE202" i="1"/>
  <c r="BG201" i="1"/>
  <c r="BF201" i="1"/>
  <c r="BE201" i="1"/>
  <c r="BG200" i="1"/>
  <c r="BF200" i="1"/>
  <c r="BE200" i="1"/>
  <c r="BG197" i="1"/>
  <c r="BF197" i="1"/>
  <c r="BE197" i="1"/>
  <c r="BG196" i="1"/>
  <c r="BF196" i="1"/>
  <c r="BE196" i="1"/>
  <c r="BG195" i="1"/>
  <c r="BF195" i="1"/>
  <c r="BE195" i="1"/>
  <c r="BG194" i="1"/>
  <c r="BF194" i="1"/>
  <c r="BE194" i="1"/>
  <c r="BG191" i="1"/>
  <c r="BF191" i="1"/>
  <c r="BE191" i="1"/>
  <c r="BG190" i="1"/>
  <c r="BF190" i="1"/>
  <c r="BE190" i="1"/>
  <c r="BG189" i="1"/>
  <c r="BF189" i="1"/>
  <c r="BE189" i="1"/>
  <c r="BG188" i="1"/>
  <c r="BF188" i="1"/>
  <c r="BE188" i="1"/>
  <c r="BG187" i="1"/>
  <c r="BF187" i="1"/>
  <c r="BE187" i="1"/>
  <c r="BG186" i="1"/>
  <c r="BF186" i="1"/>
  <c r="BE186" i="1"/>
  <c r="BG185" i="1"/>
  <c r="BF185" i="1"/>
  <c r="BE185" i="1"/>
  <c r="BG184" i="1"/>
  <c r="BF184" i="1"/>
  <c r="BE184" i="1"/>
  <c r="BG183" i="1"/>
  <c r="BF183" i="1"/>
  <c r="BE183" i="1"/>
  <c r="BG182" i="1"/>
  <c r="BF182" i="1"/>
  <c r="BE182" i="1"/>
  <c r="BG181" i="1"/>
  <c r="BF181" i="1"/>
  <c r="BE181" i="1"/>
  <c r="BG180" i="1"/>
  <c r="BF180" i="1"/>
  <c r="BE180" i="1"/>
  <c r="BG179" i="1"/>
  <c r="BF179" i="1"/>
  <c r="BE179" i="1"/>
  <c r="BG178" i="1"/>
  <c r="BF178" i="1"/>
  <c r="BE178" i="1"/>
  <c r="BG177" i="1"/>
  <c r="BF177" i="1"/>
  <c r="BE177" i="1"/>
  <c r="BG176" i="1"/>
  <c r="BF176" i="1"/>
  <c r="BE176" i="1"/>
  <c r="BG175" i="1"/>
  <c r="BF175" i="1"/>
  <c r="BE175" i="1"/>
  <c r="BG174" i="1"/>
  <c r="BF174" i="1"/>
  <c r="BE174" i="1"/>
  <c r="BG173" i="1"/>
  <c r="BF173" i="1"/>
  <c r="BE173" i="1"/>
  <c r="BG171" i="1"/>
  <c r="BF171" i="1"/>
  <c r="BE171" i="1"/>
  <c r="BG170" i="1"/>
  <c r="BF170" i="1"/>
  <c r="BE170" i="1"/>
  <c r="BG164" i="1"/>
  <c r="BF164" i="1"/>
  <c r="BE164" i="1"/>
  <c r="BG163" i="1"/>
  <c r="BF163" i="1"/>
  <c r="BE163" i="1"/>
  <c r="BG162" i="1"/>
  <c r="BF162" i="1"/>
  <c r="BE162" i="1"/>
  <c r="BG161" i="1"/>
  <c r="BF161" i="1"/>
  <c r="BE161" i="1"/>
  <c r="BG160" i="1"/>
  <c r="BF160" i="1"/>
  <c r="BE160" i="1"/>
  <c r="BG159" i="1"/>
  <c r="BF159" i="1"/>
  <c r="BE159" i="1"/>
  <c r="BG158" i="1"/>
  <c r="BF158" i="1"/>
  <c r="BE158" i="1"/>
  <c r="BG157" i="1"/>
  <c r="BF157" i="1"/>
  <c r="BE157" i="1"/>
  <c r="BG154" i="1"/>
  <c r="BF154" i="1"/>
  <c r="BE154" i="1"/>
  <c r="BG153" i="1"/>
  <c r="BF153" i="1"/>
  <c r="BE153" i="1"/>
  <c r="BG152" i="1"/>
  <c r="BF152" i="1"/>
  <c r="BE152" i="1"/>
  <c r="BG151" i="1"/>
  <c r="BF151" i="1"/>
  <c r="BE151" i="1"/>
  <c r="BG150" i="1"/>
  <c r="BF150" i="1"/>
  <c r="BE150" i="1"/>
  <c r="BG149" i="1"/>
  <c r="BF149" i="1"/>
  <c r="BE149" i="1"/>
  <c r="BG148" i="1"/>
  <c r="BF148" i="1"/>
  <c r="BE148" i="1"/>
  <c r="BG146" i="1"/>
  <c r="BF146" i="1"/>
  <c r="BE146" i="1"/>
  <c r="BG145" i="1"/>
  <c r="BF145" i="1"/>
  <c r="BE145" i="1"/>
  <c r="BG144" i="1"/>
  <c r="BF144" i="1"/>
  <c r="BE144" i="1"/>
  <c r="BG143" i="1"/>
  <c r="BF143" i="1"/>
  <c r="BE143" i="1"/>
  <c r="BG140" i="1"/>
  <c r="BF140" i="1"/>
  <c r="BE140" i="1"/>
  <c r="BG134" i="1"/>
  <c r="BF134" i="1"/>
  <c r="BE134" i="1"/>
  <c r="BG133" i="1"/>
  <c r="BF133" i="1"/>
  <c r="BE133" i="1"/>
  <c r="BG131" i="1"/>
  <c r="BF131" i="1"/>
  <c r="BE131" i="1"/>
  <c r="BG130" i="1"/>
  <c r="BF130" i="1"/>
  <c r="BE130" i="1"/>
  <c r="BG125" i="1"/>
  <c r="BF125" i="1"/>
  <c r="BE125" i="1"/>
  <c r="BG124" i="1"/>
  <c r="BF124" i="1"/>
  <c r="BE124" i="1"/>
  <c r="BG123" i="1"/>
  <c r="BF123" i="1"/>
  <c r="BE123" i="1"/>
  <c r="BG120" i="1"/>
  <c r="BF120" i="1"/>
  <c r="BE120" i="1"/>
  <c r="BG118" i="1"/>
  <c r="BF118" i="1"/>
  <c r="BE118" i="1"/>
  <c r="BG117" i="1"/>
  <c r="BF117" i="1"/>
  <c r="BE117" i="1"/>
  <c r="BG116" i="1"/>
  <c r="BF116" i="1"/>
  <c r="BE116" i="1"/>
  <c r="BG115" i="1"/>
  <c r="BF115" i="1"/>
  <c r="BE115" i="1"/>
  <c r="BG114" i="1"/>
  <c r="BF114" i="1"/>
  <c r="BE114" i="1"/>
  <c r="BG113" i="1"/>
  <c r="BF113" i="1"/>
  <c r="BE113" i="1"/>
  <c r="BG112" i="1"/>
  <c r="BF112" i="1"/>
  <c r="BE112" i="1"/>
  <c r="BG111" i="1"/>
  <c r="BF111" i="1"/>
  <c r="BE111" i="1"/>
  <c r="BG110" i="1"/>
  <c r="BF110" i="1"/>
  <c r="BE110" i="1"/>
  <c r="BG109" i="1"/>
  <c r="BF109" i="1"/>
  <c r="BE109" i="1"/>
  <c r="BG107" i="1"/>
  <c r="BF107" i="1"/>
  <c r="BE107" i="1"/>
  <c r="BG106" i="1"/>
  <c r="BF106" i="1"/>
  <c r="BE106" i="1"/>
  <c r="BG99" i="1"/>
  <c r="BF99" i="1"/>
  <c r="BE99" i="1"/>
  <c r="BG98" i="1"/>
  <c r="BF98" i="1"/>
  <c r="BE98" i="1"/>
  <c r="BG97" i="1"/>
  <c r="BF97" i="1"/>
  <c r="BE97" i="1"/>
  <c r="BG96" i="1"/>
  <c r="BF96" i="1"/>
  <c r="BE96" i="1"/>
  <c r="BG95" i="1"/>
  <c r="BF95" i="1"/>
  <c r="BE95" i="1"/>
  <c r="BG94" i="1"/>
  <c r="BF94" i="1"/>
  <c r="BE94" i="1"/>
  <c r="BG93" i="1"/>
  <c r="BF93" i="1"/>
  <c r="BE93" i="1"/>
  <c r="BG92" i="1"/>
  <c r="BF92" i="1"/>
  <c r="BE92" i="1"/>
  <c r="BG84" i="1"/>
  <c r="BF84" i="1"/>
  <c r="BE84" i="1"/>
  <c r="BG83" i="1"/>
  <c r="BF83" i="1"/>
  <c r="BE83" i="1"/>
  <c r="BG82" i="1"/>
  <c r="BF82" i="1"/>
  <c r="BE82" i="1"/>
  <c r="BG81" i="1"/>
  <c r="BF81" i="1"/>
  <c r="BE81" i="1"/>
  <c r="BG80" i="1"/>
  <c r="BF80" i="1"/>
  <c r="BE80" i="1"/>
  <c r="BG79" i="1"/>
  <c r="BF79" i="1"/>
  <c r="BE79" i="1"/>
  <c r="BG78" i="1"/>
  <c r="BF78" i="1"/>
  <c r="BE78" i="1"/>
  <c r="BG77" i="1"/>
  <c r="BF77" i="1"/>
  <c r="BE77" i="1"/>
  <c r="BG76" i="1"/>
  <c r="BF76" i="1"/>
  <c r="BE76" i="1"/>
  <c r="BG75" i="1"/>
  <c r="BF75" i="1"/>
  <c r="BE75" i="1"/>
  <c r="BG74" i="1"/>
  <c r="BF74" i="1"/>
  <c r="BE74" i="1"/>
  <c r="BG73" i="1"/>
  <c r="BF73" i="1"/>
  <c r="BE73" i="1"/>
  <c r="BG72" i="1"/>
  <c r="BF72" i="1"/>
  <c r="BE72" i="1"/>
  <c r="BG71" i="1"/>
  <c r="BF71" i="1"/>
  <c r="BE71" i="1"/>
  <c r="BG70" i="1"/>
  <c r="BF70" i="1"/>
  <c r="BE70" i="1"/>
  <c r="BG69" i="1"/>
  <c r="BF69" i="1"/>
  <c r="BE69" i="1"/>
  <c r="BG68" i="1"/>
  <c r="BF68" i="1"/>
  <c r="BE68" i="1"/>
  <c r="BG67" i="1"/>
  <c r="BF67" i="1"/>
  <c r="BE67" i="1"/>
  <c r="BG66" i="1"/>
  <c r="BF66" i="1"/>
  <c r="BE66" i="1"/>
  <c r="BG64" i="1"/>
  <c r="BF64" i="1"/>
  <c r="BE64" i="1"/>
  <c r="BG62" i="1"/>
  <c r="BF62" i="1"/>
  <c r="BE62" i="1"/>
  <c r="BG61" i="1"/>
  <c r="BF61" i="1"/>
  <c r="BE61" i="1"/>
  <c r="BG60" i="1"/>
  <c r="BF60" i="1"/>
  <c r="BE60" i="1"/>
  <c r="BG54" i="1"/>
  <c r="BF54" i="1"/>
  <c r="BE54" i="1"/>
  <c r="BG50" i="1"/>
  <c r="BF50" i="1"/>
  <c r="BE50" i="1"/>
  <c r="BG47" i="1"/>
  <c r="BF47" i="1"/>
  <c r="BE47" i="1"/>
  <c r="BG46" i="1"/>
  <c r="BF46" i="1"/>
  <c r="BE46" i="1"/>
  <c r="BG45" i="1"/>
  <c r="BF45" i="1"/>
  <c r="BE45" i="1"/>
  <c r="BG43" i="1"/>
  <c r="BF43" i="1"/>
  <c r="BE43" i="1"/>
  <c r="BG42" i="1"/>
  <c r="BF42" i="1"/>
  <c r="BE42" i="1"/>
  <c r="BG37" i="1"/>
  <c r="BF37" i="1"/>
  <c r="BE37" i="1"/>
  <c r="BG34" i="1"/>
  <c r="BF34" i="1"/>
  <c r="BE34" i="1"/>
  <c r="BG33" i="1"/>
  <c r="BF33" i="1"/>
  <c r="BE33" i="1"/>
  <c r="BG32" i="1"/>
  <c r="BF32" i="1"/>
  <c r="BE32" i="1"/>
  <c r="BG30" i="1"/>
  <c r="BF30" i="1"/>
  <c r="BE30" i="1"/>
  <c r="BG29" i="1"/>
  <c r="BF29" i="1"/>
  <c r="BE29" i="1"/>
  <c r="BG26" i="1"/>
  <c r="BF26" i="1"/>
  <c r="BE26" i="1"/>
  <c r="BG23" i="1"/>
  <c r="BF23" i="1"/>
  <c r="BE23" i="1"/>
  <c r="BG21" i="1"/>
  <c r="BF21" i="1"/>
  <c r="BE21" i="1"/>
  <c r="BG20" i="1"/>
  <c r="BF20" i="1"/>
  <c r="BE20" i="1"/>
  <c r="BG19" i="1"/>
  <c r="BF19" i="1"/>
  <c r="BE19" i="1"/>
  <c r="BG18" i="1"/>
  <c r="BF18" i="1"/>
  <c r="BE18" i="1"/>
  <c r="BG15" i="1"/>
  <c r="BF15" i="1"/>
  <c r="BE15" i="1"/>
  <c r="BG11" i="1"/>
  <c r="BF11" i="1"/>
  <c r="BE11" i="1"/>
  <c r="BG10" i="1"/>
  <c r="BF10" i="1"/>
  <c r="BE10" i="1"/>
  <c r="BG9" i="1"/>
  <c r="BF9" i="1"/>
  <c r="BE9" i="1"/>
  <c r="BG8" i="1"/>
  <c r="BF8" i="1"/>
  <c r="BE8" i="1"/>
  <c r="BG7" i="1"/>
  <c r="BF7" i="1"/>
  <c r="BE7" i="1"/>
  <c r="BG6" i="1"/>
  <c r="BF6" i="1"/>
  <c r="BE6" i="1"/>
  <c r="BG5" i="1"/>
  <c r="BF5" i="1"/>
  <c r="BE5" i="1"/>
  <c r="BG4" i="1"/>
  <c r="BF4" i="1"/>
  <c r="BE4" i="1"/>
  <c r="BG3" i="1"/>
  <c r="BF3" i="1"/>
  <c r="BE3" i="1"/>
  <c r="AC4" i="14" l="1"/>
  <c r="E14" i="12"/>
  <c r="F14" i="12" s="1"/>
  <c r="B2" i="12" s="1"/>
  <c r="F17" i="12"/>
  <c r="B5" i="12" s="1"/>
  <c r="CS5" i="8"/>
  <c r="CT5" i="8" s="1"/>
</calcChain>
</file>

<file path=xl/sharedStrings.xml><?xml version="1.0" encoding="utf-8"?>
<sst xmlns="http://schemas.openxmlformats.org/spreadsheetml/2006/main" count="20378" uniqueCount="1746">
  <si>
    <t xml:space="preserve">LINEA ESTRATEGICA PGAR </t>
  </si>
  <si>
    <t>METAS</t>
  </si>
  <si>
    <t>ACTIVIDADES</t>
  </si>
  <si>
    <t>PLAN DE ACCIÓN CUATRIENAL 2020-2023 CAR - TERRITORIO AMBIENTALMENTE SOSTENIBLE</t>
  </si>
  <si>
    <t>EJE TEMÁTICO CAR 2020-2023</t>
  </si>
  <si>
    <t>21. CULTURA PARA LA PRODUCCIÓN SOSTENIBLE Y LA ECONOMÍA CIRCULAR</t>
  </si>
  <si>
    <t>CULTURA AMBIENTAL Y PARTICIPACIÓN CIUDADANA</t>
  </si>
  <si>
    <t>22. EDUCACIÓN, COMUNICACIÓN Y CONOCIMIENTO AMBIENTAL</t>
  </si>
  <si>
    <t>23. SEMBRANDO AGUA</t>
  </si>
  <si>
    <t>24. ATENCIÓN Y SERVICIO AL CIUDADANO</t>
  </si>
  <si>
    <t>GESTIÓN DEL RIESGO Y CAMBIO CLIMÁTICO</t>
  </si>
  <si>
    <t>16. MOVILIDAD SOSTENIBLE</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</si>
  <si>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</si>
  <si>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Actividad 21.7.1. Procesos de promoción y/o seguimiento en economía circular y consumo sostenible, incentivando la formulacion de proyectos de autogestión y las compras sostenibles gestionando y promoviendo alianzas empresariales y/o institucionales.</t>
  </si>
  <si>
    <t>Actividad 24.2.1. Implementación de herramientas de fortalecimiento tecnológico para mejorar el Servicio y Atención al Ciudadano.</t>
  </si>
  <si>
    <t>LINEA ESTRATEGICA</t>
  </si>
  <si>
    <t>PROGRAMA</t>
  </si>
  <si>
    <t>SUBPROGRAMA</t>
  </si>
  <si>
    <t>9. MÁS BIEN ESTAR</t>
  </si>
  <si>
    <t>ESTRATEGIAS</t>
  </si>
  <si>
    <t>POLITICA NACIONAL DE EDUCACIÓN AMBIENTAL</t>
  </si>
  <si>
    <t>9.5 SOCIOCULTURA, RAZA Y TRADICIÓN</t>
  </si>
  <si>
    <t>9.5.1 CUNDINAMARCA INDÍGENA</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</si>
  <si>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</si>
  <si>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</si>
  <si>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Actividad 21.2.1. Desarrollar y documentar cuatro sistemas de producción mas limpia
Actividad 21.2.2.  Formar a mínimo 100 familias en sistemas de producción mas limpia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</si>
  <si>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</si>
  <si>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</si>
  <si>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</si>
  <si>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</si>
  <si>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</si>
  <si>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</si>
  <si>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</si>
  <si>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</si>
  <si>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</si>
  <si>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</si>
  <si>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</si>
  <si>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</si>
  <si>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</si>
  <si>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9. MAS BIEN ESTAR</t>
  </si>
  <si>
    <t>9.2 TODA UNA VIDA CONTIGO</t>
  </si>
  <si>
    <t>9.2.1 CONSTRUYENDO FUTURO</t>
  </si>
  <si>
    <t>9.2.2 JÓVENES, FUERZA DEL PROGRESO</t>
  </si>
  <si>
    <t>9.3 CUNDINAMARCA SIN ESTEREOTIPOS</t>
  </si>
  <si>
    <t>9.3.1 MUJER EMPODERADA Y CON DERECHOS</t>
  </si>
  <si>
    <t>10. MAS COMPETITIVIDAD</t>
  </si>
  <si>
    <t>10.1 PRODUCTIVIDAD, UN CAMINO DE DESARROLLO</t>
  </si>
  <si>
    <t>10.1.1 CUNDINAMARCA PRODUCTIVA, REGIÓN QUE PROGRESA</t>
  </si>
  <si>
    <t>189. Implementar 700 proyectos productivos agrosostenibles dirigidos a la población víctima del conflicto armado</t>
  </si>
  <si>
    <t>197. Potencializar 150 organizaciones de productores agropecuarios</t>
  </si>
  <si>
    <t>10.2 CUNDINAMARCA CIENTÍFICA E INNOVADORA</t>
  </si>
  <si>
    <t>10.2.1 CUNDINAMARCA CREA E INNOCA</t>
  </si>
  <si>
    <t>11. MÁS SOSTENIBILIDAD</t>
  </si>
  <si>
    <t>11.1 SEGURIDAD HÍDRICA Y RECURSOS NATURALES PARA LA VIDA</t>
  </si>
  <si>
    <t>11.1.1 CUNDINAMARCA AL NATURAL</t>
  </si>
  <si>
    <t>278. Reforestar150 hectáreas de áreas degradadas en los municipios de la Cuenca del Río Bogotá</t>
  </si>
  <si>
    <t>283. Sembrar 1.000.000 de árboles</t>
  </si>
  <si>
    <t>11.1.4 RESIDUOS SÓLIDOS AMIGABLES ALTERNATIVOS</t>
  </si>
  <si>
    <t>11.2 RUTA DE GESTIÓN DEL RIESGO</t>
  </si>
  <si>
    <t>11.2.1 CONOCIMIENTO DEL RIESGO</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</si>
  <si>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</si>
  <si>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</si>
  <si>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11.3 EL CAMBIO ESTÁ EN TUS MANOS</t>
  </si>
  <si>
    <t>11.3.1 ALTERNATIVAS VERDES PARA EL CRECIMIENTO</t>
  </si>
  <si>
    <t>319. Articular con el sector privado una estrategia de responsabilidad ambiental empresarial</t>
  </si>
  <si>
    <t>320. Intervenir en 100 Mypimes o esquemas asociativos estrategias de mitigación en procesos productivos, negocios verdes y energías limpias, renovables y alternativas</t>
  </si>
  <si>
    <t>11.3.2 CULTURA AMBIENTAL</t>
  </si>
  <si>
    <t>11.3.3 CUNDINAMARCA, RESILIENTE AL CAMBIO CLIMÁTICO</t>
  </si>
  <si>
    <t>328. Implementar estrategías de energías renovables en 50 entornos en el departamento</t>
  </si>
  <si>
    <t>12. MÁS INTEGRACIÓN</t>
  </si>
  <si>
    <t>12.1 REGIÓN, ECONOMÍA IMPARABLE</t>
  </si>
  <si>
    <t>12.2.1 CUNA DE LA PRODUCTIVIDAD</t>
  </si>
  <si>
    <t>330. Beneficiar a 3000 familias mediante la estrategia ZODAS para el abastecimiento agroalimentario de Cundinamarca y la región</t>
  </si>
  <si>
    <t>332. Desarrollar una planta de abonos al servicio de la región</t>
  </si>
  <si>
    <t>12.1.2 INDUSTRIA TURÍSTICA DIVERSA Y POTENTE</t>
  </si>
  <si>
    <t>12.2 REGIÓN VERDE, REGIÓN DE VIDA</t>
  </si>
  <si>
    <t>12.2.1 PACTO POR EL AGUA</t>
  </si>
  <si>
    <t>12.2.2 TERRITORIO QUE RESPIRA</t>
  </si>
  <si>
    <t>12.3.3 TERRITORIO CON SERVICIO PÚBLICO PARA TODOS</t>
  </si>
  <si>
    <t>12.3 REGIÓN, CONEXIÓN INTELIGENTE</t>
  </si>
  <si>
    <t>12.4.2 JUNTOS SOMOS MÁS</t>
  </si>
  <si>
    <t>12.4 REGIÓN, UN TERRITORIO DE TODOS</t>
  </si>
  <si>
    <t>PROYECTOS PLAN DE ACCIÒN 2020-2023</t>
  </si>
  <si>
    <t>N/A</t>
  </si>
  <si>
    <t>13.2.3 FUERZA COMUNAL</t>
  </si>
  <si>
    <t>13.2 EMPODERAMIENTO SOCIAL</t>
  </si>
  <si>
    <t>13. GESTIÓN PÚBLICA INTELIGENTE</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</si>
  <si>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</si>
  <si>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</si>
  <si>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1. La innovación social y la identidad regional hacia la sostenibilidad ambiental</t>
  </si>
  <si>
    <t>2 Tejido  Social para la  Corresponsabilidad Ambiental</t>
  </si>
  <si>
    <t>ODS</t>
  </si>
  <si>
    <t xml:space="preserve">No Aplica </t>
  </si>
  <si>
    <t>No Aplica</t>
  </si>
  <si>
    <t xml:space="preserve">No Aplica
</t>
  </si>
  <si>
    <t>Diseño del Plan de Acción de Cambio Climático y la implementación de la estrategia de reducción de GEI y de desarrollo bajo en carbono. En 2022, se espera haber reducido 36 millones de tCO2eq.</t>
  </si>
  <si>
    <t>CIUDADES Y COMUNIDADES SOSTENIBLES</t>
  </si>
  <si>
    <t>META INTERMEDIA NACIONAL</t>
  </si>
  <si>
    <t>PRODUCCIÓN Y CONSUMO RESPONSABLES</t>
  </si>
  <si>
    <t>12.4 Gestión responsable de productosy residuos químicos</t>
  </si>
  <si>
    <t>12. PRODUCCIÓN Y CONSUMO RESPONSABLES</t>
  </si>
  <si>
    <t xml:space="preserve">NUMERAL </t>
  </si>
  <si>
    <t>17. ALIANZAS PARA LOGRAR LOS OBJETIVOS</t>
  </si>
  <si>
    <t>17.17 Fomentar alianzas eficaces</t>
  </si>
  <si>
    <t>11. CIUDADES Y COMUNIDADES SOSTENIBLES</t>
  </si>
  <si>
    <t>11. A Fortalecer la planeación del desarrollo nacional y regional</t>
  </si>
  <si>
    <t>4. EDUCACIÓN DE CALIDAD</t>
  </si>
  <si>
    <t>4.7 - Educación para la Ciudadanía Global</t>
  </si>
  <si>
    <t>13.3 - Construir conocimiento y capacidad para enfrentar los desafíos del cambio climático</t>
  </si>
  <si>
    <t>13. ACCIÓN POR EL CLIMA</t>
  </si>
  <si>
    <t>META ODS</t>
  </si>
  <si>
    <t>INDICADOR ODS</t>
  </si>
  <si>
    <t xml:space="preserve">13.2 - Integrar medidas de cambio climático
</t>
  </si>
  <si>
    <t>11.CIUDADES Y COMUNIDADES SOSTENIBLES</t>
  </si>
  <si>
    <t>12.PRODUCCIÓN Y CONSUMO RESPONSABLES</t>
  </si>
  <si>
    <t xml:space="preserve">12.5 - Reducir sustancialmente la generación de residuos </t>
  </si>
  <si>
    <t>6. AGUA LIMPIA Y SANEAMIENTO</t>
  </si>
  <si>
    <t>No Alica</t>
  </si>
  <si>
    <t>6.4 - Aumentar la eficiencia en el uso del agua y asegurar los suministros de agua dulce</t>
  </si>
  <si>
    <t>7.A - Invertir y Facilitar el Acceso a Investigación y Tecnología en Energía Limpia</t>
  </si>
  <si>
    <t>7. ENERGÍA ASEQUIBLE Y NO CONTAMINANTE</t>
  </si>
  <si>
    <t>Aumentar capacidad de generación con energías limpias en 1.500 MW, frente a los 22,4 MW en 2018.</t>
  </si>
  <si>
    <t>9. INDUSTRIA, INNOVACIÓN E INFRAESTRUCTURA</t>
  </si>
  <si>
    <t>9.4 - Mejorar todas las industrias e infraestructuras para la sostenibilidad</t>
  </si>
  <si>
    <t xml:space="preserve">El Gobierno nacional ha fijado como meta duplicar la inversión pública y privada en ciencia y tecnología en 1,5% del PIB a 2022.
</t>
  </si>
  <si>
    <t>9.B - Apoyar la Diversificación Industrial Doméstica y la Adición de Valor</t>
  </si>
  <si>
    <t>12. PRODUCCIÓN Y CONSUMO RESPONSABLE+L10:L11S</t>
  </si>
  <si>
    <t>12.A - Fortalecer la capacidad científica y tecnológica de los países en desarrollo</t>
  </si>
  <si>
    <t>Con el propósito de generar formas de producción alternativas que permitan el uso sostenible del capital natural se pretende impulsar y verificar 1.436 negocios verdes en 2022.</t>
  </si>
  <si>
    <t>8.4 - Mejorar la eficiencia de los recursos en el consumo y la producción</t>
  </si>
  <si>
    <t>8. TRABAJO DECENTE Y CRECIMIENTO ECONÓMICO</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</si>
  <si>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</si>
  <si>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196. Intervenir 30000 unidades productivas agropecuarias con el fortalecimiento de cadenas productivas a través de estrategias tecnológicas, programas de riego intrapredial y de producción en ambientes controlados, mano de obra calificada y soporte empresarial</t>
  </si>
  <si>
    <t>15. VIDA DE ECOSISTEMAS TERRESTRES</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</si>
  <si>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</si>
  <si>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</si>
  <si>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</si>
  <si>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15.3 - Detener la desertificación y restaurar la tierra degradada</t>
  </si>
  <si>
    <t>El Gobierno nacional fijó como meta para el periodo 2018-2022 reducir en un 30% la tendencia de deforestación.</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</si>
  <si>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</si>
  <si>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2.4 - Producción sostenible de alimentos y prácticas agrícolas resilientes</t>
  </si>
  <si>
    <t>Entre 2018 y 2022 se espera beneficiar a 550.000 productores con nueva asistencia técnica agropecuaria y 300.000 con un nuevo modelo de agricultura por contrato.</t>
  </si>
  <si>
    <t>2. HAMBRE CERO</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</si>
  <si>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</si>
  <si>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</si>
  <si>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</si>
  <si>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</si>
  <si>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</si>
  <si>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15.2.1 Avances hacia la gestión forestal sostenible</t>
  </si>
  <si>
    <t>A 2022, se espera aumentar el área bajo sistemas sostenibles de conservación (restauración, sistema agroforestales, manejo forestal sostenible) de 701.000 ha a 1.402.900 ha.</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</si>
  <si>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</si>
  <si>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</si>
  <si>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12.8 - Promover la comprensión universal de los estilos de vida sostenibles</t>
  </si>
  <si>
    <t xml:space="preserve">8. TRABAJO DECENTE Y CRECIMIENTO ECONÓMICO
</t>
  </si>
  <si>
    <t>Mayor dinámica de los sectores de economía naranja: crecimiento real de 2,9% a 5,1% en cuatro años.</t>
  </si>
  <si>
    <t>17.6 - Aumentar la cooperación y el acceso a la ciencia, la tecnología y la innovación</t>
  </si>
  <si>
    <t xml:space="preserve">17. ALIANZAS PARA LOGRAR LOS OBJETIVOS
</t>
  </si>
  <si>
    <t>17.17 - Fomentar alianzas eficaces</t>
  </si>
  <si>
    <t>17.16 - Fortalecer la Alianza Global para el Desarrollo Sostenible</t>
  </si>
  <si>
    <t xml:space="preserve">15. VIDA DE ECOSISTEMAS TERRESTRES
</t>
  </si>
  <si>
    <t xml:space="preserve">A 2022, se espera aumentar el área bajo sistemas sostenibles de conservación (restauración, sistema agroforestales, manejo forestal sostenible) de 701.000 ha a 1.402.900 ha.
</t>
  </si>
  <si>
    <t>6.6 - Proteger y Restaurar los Ecosistemas Hídricos de agua dulce</t>
  </si>
  <si>
    <t>6.B - Apoyar el compromiso local en el manejo de agua y saneamiento</t>
  </si>
  <si>
    <t>Con las acciones diseñadas por el Gobierno nacional, en 2022, 8.573.951 personas tendrán acceso a soluciones de agua potable, mientras que 8.516.482 personas tendrán soluciones adecuadas para el manejo de aguas residuales en la zona rural del país.</t>
  </si>
  <si>
    <t>16. PAZ, JUSTICIA E INSTITUCIONES SÓLIDAS</t>
  </si>
  <si>
    <t>16.10 - Garantizar el acceso público a la información y proteger las libertades fundamentales</t>
  </si>
  <si>
    <t>17.14 - Mejorar la coherencia de las políticas para el desarrollo sostenible</t>
  </si>
  <si>
    <t>17.15 - Respetar la capacidad de cada país para lograr metas de desarrollo sostenible y erradicación de la pobreza</t>
  </si>
  <si>
    <t>10. REDUCCIÓN DE LAS DESIGUALDADES</t>
  </si>
  <si>
    <t>10.2 - Promover la Inclusión Social, Económica y Política Universales</t>
  </si>
  <si>
    <t>4.5 - No Discriminación en la Educación</t>
  </si>
  <si>
    <t>5.C - Adoptar políticas y hacer cumplir la legislación que promueve la igualdad de género</t>
  </si>
  <si>
    <t>5. IGUALDAD DE GÉNERO</t>
  </si>
  <si>
    <t>13.B - Promover mecanismos para aumentar la capacidad de planeación y gestión</t>
  </si>
  <si>
    <t>11.B - Implementar Políticas para la Inclusión, la Eficiencia de los Recursos y la Reducción del Riesgo de Desastres</t>
  </si>
  <si>
    <t>A 2022 se espera que el 100% de los departamentos habrán implementado iniciativas de adaptación al cambio climático orientadas por las autoridades ambientales.</t>
  </si>
  <si>
    <t>PACTO</t>
  </si>
  <si>
    <t>LINEA</t>
  </si>
  <si>
    <t>ESTRATEGIA</t>
  </si>
  <si>
    <t>V. Pacto por la Ciencia, La Tecnología y la Innovación: Un sistema para construir el conocimiento de la Colombia del futuro.</t>
  </si>
  <si>
    <t>IV. Pacto por la sostenibilidad: producir conservando y conservar produciendo</t>
  </si>
  <si>
    <t>IV Pacto por la sostenibilidad: Producir Conservando y conservar produciendo.</t>
  </si>
  <si>
    <t xml:space="preserve">VII. Pacto por la calidad y eficiencia de servicios públicos: agua y energía para promover la competitividad y el bienestar de todos. </t>
  </si>
  <si>
    <t>VIII. Pacto por la calidad y eficiencia de servicios públicos: agua y energía para promover la competitividad y el bienestar de todos</t>
  </si>
  <si>
    <t xml:space="preserve">B. Biodiversidad y riqueza natural:
activos estratégicos de la Nación
</t>
  </si>
  <si>
    <t xml:space="preserve">IV. Pacto por la sostenibilidad: producir
conservando y conservar produciendo
</t>
  </si>
  <si>
    <t>15.3.1 Proporción de tierras degradadas en comparación con la superficie total</t>
  </si>
  <si>
    <t>II. Pacto por el emprendimiento, la formalización y la productividad: una economía dinámica, incluyente y sostenible que potencie todos nuestros talentos.</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</si>
  <si>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</si>
  <si>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</si>
  <si>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</si>
  <si>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</si>
  <si>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V. Pacto por la Ciencia, la Tecnología y la Innovación: un sistema para construir el conocimiento de la Colombia del futuro</t>
  </si>
  <si>
    <t xml:space="preserve">IV. Pacto por la sostenibilidad: producir conservando y conservar produciendo
</t>
  </si>
  <si>
    <t>XII. Pacto por la equidad de oportunidades para grupos étnicos: indígenas, negros, afrocolombianos, raizales, palenqueros y
Rrom</t>
  </si>
  <si>
    <t>XIV. Pacto de equidad para las mujeres</t>
  </si>
  <si>
    <t xml:space="preserve">VII. Pacto por la calidad y eficiencia de servicios públicos: agua y energía para promover la competitividad y el bienestar de todos. 
</t>
  </si>
  <si>
    <t>PLAN DE GESTIÓN AMBIENTAL REGIONAL PGAR 2012-2023 CAR</t>
  </si>
  <si>
    <t>El PND 2018-2022 fortalece las capacidades institucionales para combatir la corrupción, afianzar la legalidad y el relacionamiento colaborativo con el ciudadano.</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</si>
  <si>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</si>
  <si>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</si>
  <si>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</si>
  <si>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</si>
  <si>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</si>
  <si>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</si>
  <si>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</si>
  <si>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</si>
  <si>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</si>
  <si>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</si>
  <si>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1. La innovación social y la identidad regional hacia la sostenibilidad ambiental
2.  Tejido social para la corresponsabilidad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</si>
  <si>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</si>
  <si>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V. Pacto por la sostenibilidad: producir conservando y conservar produciendo</t>
  </si>
  <si>
    <t>D. Instituciones ambientales modernas, apropiación social de la biodiversidad y manejo efectivo de los conflictos socioambientales.</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</si>
  <si>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</si>
  <si>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</si>
  <si>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</si>
  <si>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</si>
  <si>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 xml:space="preserve">META 16.1. Implementar el 100% del modelo pedagógico BiciCAR para la promoción de la movilidad sostenible en la jurisdicción CAR.
</t>
  </si>
  <si>
    <t>1. LA INNOVACIÓN SOCIAL Y LA IDENTIDAD REGIONAL HACIA LA SOSTENIBILIDAD AMBIENTAL</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</si>
  <si>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</si>
  <si>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</si>
  <si>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</si>
  <si>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</si>
  <si>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 xml:space="preserve">META 23.4. Fortalecer e implementar el 100% de las tres (3) acciones definidas para la estrategia educativa "LLUVIA PARA LA VIDA" y otras alternativas de ecoeficiencia en el uso eficiente del agua en hogares priorizados.
</t>
  </si>
  <si>
    <t>METAS PGAR PLAN DE ACCIÒN 2012 - 2023</t>
  </si>
  <si>
    <t>META 22.6. Realizar el 100% de cinco (5) estrategias o herramientas para fomentar e implementar la gestión cultural y documental de la casa CAR y el CENDOC, a través de alianzas estratégicas, espacios de participación, tecnologías interactivas e infraestructura.</t>
  </si>
  <si>
    <t>1. La innovación social y la identidad regional hacia la sostenibilidad ambiental
2. Tejido social para la corresponsabilidad ambiental</t>
  </si>
  <si>
    <t>12. Producción y Consumo responsables</t>
  </si>
  <si>
    <t>D. Innovación pública para un país moderno</t>
  </si>
  <si>
    <t>META 3.1. Realizar el 100% de las acciones definidas para asesorar, asistir y fortalecer el proceso de formulación, implementación y seguimiento del Plan de Acción de la Agenda del SIGAM en la jurisdicción CAR.</t>
  </si>
  <si>
    <t>3. GESTIÓN AMBIENTAL PARA EL ORDENAMIENTO MUNICIPAL</t>
  </si>
  <si>
    <t>ESTADO DE LOS RECURSOS NATURALES Y PLANIFICACIÓN AMBIENTAL</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</si>
  <si>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</si>
  <si>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</si>
  <si>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</si>
  <si>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</si>
  <si>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La innovación social y la identidad regional hacia la sostenibilidad ambiental
2. Tejido social para la corresponsabilidad ambiental</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</si>
  <si>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</si>
  <si>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XII. Pacto por la equidad de oportunidades para grupos étnicos: indígenas, negros, afrocolombianos, raizales, palenqueros y Rrom</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</si>
  <si>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</si>
  <si>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META 23.1. Formular e implementar el 100% de tres (3) estrategias enfocadas a la cultura ambiental para la gestión integral de la biodiversidad y sus servicios Ecosistémicos.</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</si>
  <si>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</si>
  <si>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META 23.6. Formular e implementar con participación comunitaria el 100% de los planes de trabajo para la protección y conservación de fuentes hídricas de cien (100) proyectos de la estrategia de Emprendimiento Social para la Conservación Ambiental - ESCA.</t>
  </si>
  <si>
    <t>13 ACCIÓN POR EL CLIMA</t>
  </si>
  <si>
    <t>6.b.1 Proporción de dependencias administrativas locales que han establecido políticas y procedimientos operacionales para la participación de las comunidades locales en la gestión del agua y el saneamiento.</t>
  </si>
  <si>
    <t>Actividad 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 "Circulo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</si>
  <si>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15. Vida de ecosistemas terrestres</t>
  </si>
  <si>
    <t>1) Objetivo 1. Implementar estrategias transectoriales para controlar la deforestación, conservar los ecosistemas y prevenir su  MinAmbiente y el DNP formularán una política pública que permita reducir la deforestación y degradación de los bosques, que atienda sus causas directas y subyacentes, reconozca las dinámicas particulares de las regiones (con prioridad en los núcleos de alta deforestación NAD ) y se armonice con el plan de acción del Pacto Intergeneracional por la Vida del Amazonas Colombiano (PIVAC). Así mismo, se deberá incluir mecanismos de monitoreo y seguimiento de la gestión sectorial, especialmente frente al rol de la fuerza pública. Con este fin, se configurará la Fuerza de Reacción Integral Ambiental (FRIA).</t>
  </si>
  <si>
    <t>307. Implementar la Política Pública para la Gestión del Riesgo de Desastres, priorizando las 5 provincias con mayor frecuencia de riesgo.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</si>
  <si>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</si>
  <si>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308. Realizar con la unidad móvil, 80 jornadas para el fortalecimiento de las capacidades de gestión del riesgo.</t>
  </si>
  <si>
    <t xml:space="preserve">A. Sectores comprometidos con la sostenibilidad y la mitigación del cambio climático.
</t>
  </si>
  <si>
    <t>IV. Pacto por la sostenibilidad: producir conservando y conservar produciendo.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</si>
  <si>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</si>
  <si>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 xml:space="preserve">I. Pacto por la legalidad: seguridad efectiva y justicia transparente para que todos vivamos con libertad y en democracia
</t>
  </si>
  <si>
    <t>17.17.1 Suma en dólares de los Estados Unidos prometida a las: a) alianzas público-privadas y b) alianzas con la sociedad civil.</t>
  </si>
  <si>
    <t>15.1.1 Superficie forestal en proporción a la superficie total.
15.1.2 Proporción de lugares importantes para la biodiversidad terrestre y del agua dulce incluidos en zonas protegidas, desglosada por tipo de ecosistema.</t>
  </si>
  <si>
    <t xml:space="preserve">META 21.8. Implementar y fortalecer el 100% de las cinco (5) estrategias de cultura ambiental para el consumo responsable y el manejo adecuado de los residuos: Ciclo Re Ciclo, en la jurisdicción CAR.
</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</si>
  <si>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</si>
  <si>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</si>
  <si>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META 23.2. Fortalecer el 100% del componente socioambiental y de educación ambiental con actores sociales del territorio en veinticinco (25) ecosistemas estratégicos (Páramos y humedales).</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</si>
  <si>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</si>
  <si>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Aprobar y fortalecer políticas acertadas y leyes aplicables para promover la igualdad de género y el empoderamiento de todas las mujeres y las niñas a todos los niveles.</t>
  </si>
  <si>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</si>
  <si>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</si>
  <si>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</si>
  <si>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</si>
  <si>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</si>
  <si>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</si>
  <si>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</si>
  <si>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23.3. Implementar el 100% de las estrategias socioambientales de Cultura del Agua para la Conformación de la Red de Protectores del Agua con actores sociales en diez (10) microcuencas, contribuyendo a la protección y recuperación del recurso hídrico.</t>
  </si>
  <si>
    <t>META 24.5. Implementar el 100% de dos (2) mecanismos de participación ciudadana priorizados atendiendo la normatividad en la gestión ambiental.</t>
  </si>
  <si>
    <t>META 23.5. Implementar el cien por ciento (100%) de cuatro (4) procesos innovadores de participación comunitaria para el uso y la conservación de la biodiversidad y la memoria biocultural.</t>
  </si>
  <si>
    <t>META 22.5. Implementar el 100% de la agenda ancestral, para la ejecución de procesos socio ambientales concertados con las comunidades indígenas de la jurisdicción CAR.</t>
  </si>
  <si>
    <t>META 24.4. Fortalecimiento del 100% de tres (3) espacios de participación desde las agendas interinstitucionales, en el marco del observatorio de conflictos socioambientales.</t>
  </si>
  <si>
    <t>META 24.3. Diseñar e implementar el 100% de una estrategia de acompañamiento y acciones para el apoyo a la gestión y promoción de la legalidad ambiental y social.</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</si>
  <si>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</si>
  <si>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</si>
  <si>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Plan de Acción de las Agenda del SIGAM con proceso de formulación, implementación y seguimiento realizado.</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</si>
  <si>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</si>
  <si>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</si>
  <si>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</si>
  <si>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</si>
  <si>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META 21.7. Realizar el 100% de las acciones definidas para promover y/o hacer seguimiento a veinte (20) procesos de economía circular y/o de consumo sostenible. </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</si>
  <si>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</si>
  <si>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META 21.5. Implementar el 100% de las actividades definidas para la Implementación del Plan Regional de Negocios Verdes.</t>
  </si>
  <si>
    <t xml:space="preserve">META 21.6. Realizar el 100% del acompañamiento a siete (7) subsectores para la reconversión hacia sistemas sostenibles de producción.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</si>
  <si>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</si>
  <si>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META 16.2. Realizar el 100% de tres (3) estrategias para establecer lineamientos ambientales como insumo para la formulación de planes de movilidad sostenible en cinco (5) municipios priorizados de la Jurisdicción CAR.</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</si>
  <si>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</si>
  <si>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Suma en dólares de los Estados Unidos prometida a las: a) alianzas público-privadas y b) alianzas con la sociedad civil.</t>
  </si>
  <si>
    <t>1 Proporción de la población residente en ciudades que aplican planes de desarrollo urbano y regional que tienen en cuenta las previsiones demográficas y las necesidades de recursos, desglosada por tamaño de ciudad.</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</si>
  <si>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</si>
  <si>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Mejorar la educación, la sensibilización y la capacidad humana e institucional respecto de la mitigación del cambio climático, la adaptación a él, la reducción de sus efectos y la alerta temprana.</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</si>
  <si>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</si>
  <si>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</si>
  <si>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</si>
  <si>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De aquí a 2030, reducir el impacto ambiental negativo per cápita de las ciudades, incluso prestando especial atención a la calidad del aire y la gestión de los desechos municipales y de otro tipo.</t>
  </si>
  <si>
    <t xml:space="preserve">Proporción de desechos sólidos urbanos recogidos periódicamente y con una descarga final adecuada respecto del total de desechos sólidos urbanos generados, desglosada por ciudad.
</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</si>
  <si>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</si>
  <si>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</si>
  <si>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</si>
  <si>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</si>
  <si>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</si>
  <si>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</si>
  <si>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De aquí a 2030, reducir considerablemente la generación de desechos mediante actividades de prevención, reducción, reciclado y reutilización.</t>
  </si>
  <si>
    <t>12.5.1 Tasa nacional de reciclado, en toneladas de material reciclado.</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</si>
  <si>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</si>
  <si>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6.4.1 Cambio en el uso eficiente de los recursos hídricos con el paso del tiempo 6.4.2 Nivel de estrés hídrico: extracción de agua dulce en proporción a los recursos de agua dulce disponibles.</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</si>
  <si>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</si>
  <si>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7.a.1 Corrientes financieras internacionales hacia los países en desarrollo para apoyar la investigación y el desarrollo de energías limpias y la producción de energía renovable, incluidos los sistemas híbridos.</t>
  </si>
  <si>
    <t>De aquí a 2030, aumentar considerablemente la proporción de energía renovable en el conjunto de fuentes energéticas.</t>
  </si>
  <si>
    <t>7.2.1 Proporción de energía renovable en el consumo final total de energía.</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</si>
  <si>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</si>
  <si>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</si>
  <si>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Fomentar y promover la constitución de alianzas eficaces en las esferas pública, públicoprivada y de la sociedad civil, aprovechando la experiencia y las estrategias de obtención de recursos de las alianzas.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</si>
  <si>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</si>
  <si>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</si>
  <si>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Apoyar los vínculos económicos, sociales y ambientales positivos entre las zonas urbanas, periurbanas y rurales fortaleciendo la planificación del desarrollo nacional y regional.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</si>
  <si>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</si>
  <si>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</si>
  <si>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</si>
  <si>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Apoyar y fortalecer la participación de las comunidades locales en la mejora de la gestión del agua y el saneamiento.</t>
  </si>
  <si>
    <t>Mejorar la coherencia de las políticas para el desarrollo sostenible.</t>
  </si>
  <si>
    <t>17.14.1 Número de países que cuentan con mecanismos para mejorar la coherencia de las políticas de desarrollo sostenible.</t>
  </si>
  <si>
    <t xml:space="preserve">Fomentar y promover la constitución de alianzas eficaces en las esferas pública, público-privada y de la sociedad civil, aprovechando la experiencia y las estrategias de obtención de recursos de las alianzas.
</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</si>
  <si>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</si>
  <si>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</si>
  <si>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</si>
  <si>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</si>
  <si>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</si>
  <si>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</si>
  <si>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</si>
  <si>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</si>
  <si>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5.c.1 Proporción de países con sistemas para el seguimiento de la igualdad de género y el empoderamiento de las mujeres y la asignación de fondos públicos para ese fin.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</si>
  <si>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</si>
  <si>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</si>
  <si>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Adoptar medidas urgentes y significativas para reducir la degradación de los hábitats naturales, detener la pérdida de la diversidad biológica y para 2020, proteger las especies amenazadas y evitar su extinción.</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</si>
  <si>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</si>
  <si>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</si>
  <si>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</si>
  <si>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</si>
  <si>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</si>
  <si>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</si>
  <si>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</si>
  <si>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</si>
  <si>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</si>
  <si>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</si>
  <si>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</si>
  <si>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</si>
  <si>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</si>
  <si>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</si>
  <si>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</si>
  <si>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</si>
  <si>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</si>
  <si>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</si>
  <si>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</si>
  <si>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B. Biodiversidad y riqueza natural: activos estratégicos de la Nación.</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</si>
  <si>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</si>
  <si>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III. Pacto por la equidad: política social moderna centrada en la familia, eficiente, de calidad y conectada a mercados.</t>
  </si>
  <si>
    <t>D. Alianza por la seguridad alimentaria y la nutrición: ciudadanos con mentes y cuerpos sanos.</t>
  </si>
  <si>
    <t xml:space="preserve">1) Objetivo 1: incrementar la producción de alimentos medianteel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</si>
  <si>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</si>
  <si>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</si>
  <si>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</si>
  <si>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</si>
  <si>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</si>
  <si>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</si>
  <si>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</si>
  <si>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</si>
  <si>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</si>
  <si>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</si>
  <si>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</si>
  <si>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</si>
  <si>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</si>
  <si>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</si>
  <si>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</si>
  <si>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</si>
  <si>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</si>
  <si>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</si>
  <si>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</si>
  <si>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</si>
  <si>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</si>
  <si>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</si>
  <si>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3. Estrategias transversales para grupos étnicos.
d. Conservar produciendo y producir conservando.</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</si>
  <si>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</si>
  <si>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</si>
  <si>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A. Fortalecimiento de la institucionalidad de género para las mujeres en Colombia.</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</si>
  <si>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</si>
  <si>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</si>
  <si>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B. Biodiversidad y riqueza natural: activos estratégicos de la Nación.
2. Objetivos y estrategias.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</si>
  <si>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</si>
  <si>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 xml:space="preserve">C. Colombia resiliente: conocimiento y prevención para la gestión del riesgo de desastres y la adaptación al cambio climático.
</t>
  </si>
  <si>
    <t>370. Impelmentar una estrategía para la creación y puesta en marcha de una estructura de gobernanza subregional.</t>
  </si>
  <si>
    <t>75. Beneficiar al 100% de las IED de los municipios no certificados con estrategias para consolidar los proyectos pedagógicos en PGER y PRAES.</t>
  </si>
  <si>
    <t>347. Implementar una estartegia tendiente a mejorar la calidad del aire en la región Cundinamarca-Bogotá.</t>
  </si>
  <si>
    <t>305. Ejecutar 3 proyectos de innovación en manejo de residuos sólidos y cambio climático.</t>
  </si>
  <si>
    <t>329. Recolectar y llevar a destino final 120 toneladas de residuos de aparatos eléctricos y electrónicos.</t>
  </si>
  <si>
    <t>359. Acompañar una nueva estrategia para determinar nuevos espacios de aprovechamiento de residuos en la región Cundinamarca-Bogotá.</t>
  </si>
  <si>
    <t>284. Implementar 6 proyectos encaminados al buen uso y manejo de los recursos naturales en cuencas prioritarias del departamento.</t>
  </si>
  <si>
    <t>202. Realizar una investigación para la innovación en el abastecimiento de agua potable en zonas rurales.</t>
  </si>
  <si>
    <t>429. Ejecutar 170 proyectos de innovación comunal , ciencia, tecnología e innovación, conformación de empresa y buenas prácticas para el desarrollo sostenible con organismos comunales.</t>
  </si>
  <si>
    <t>122. Conformar 4 redes departamentales en comunicación popular juvenil, jóvenes rurales y jóvenes ambientales   (COMUNICACIÓN EDUCATIVA).</t>
  </si>
  <si>
    <t>280. Implementar 2 proyectos de recuperación de ecosistemas lagunares en el departamento.</t>
  </si>
  <si>
    <t>122. Conformar 4 redes departamentales en comunicación popular juvenil, jóvenes rurales y jóvenes ambientales.</t>
  </si>
  <si>
    <t>370. Implementar una estrategía para la creación y puesta en marcha de una estructura de gobernanza subregional.</t>
  </si>
  <si>
    <t>180. Articular el 100% de los asentamientos indígenas con los mecanismos de gobernabilidad indígena, municipal, departamental y nacional.</t>
  </si>
  <si>
    <t>335. Potencializar 7 atractivos turísticos en el marco de la región Cundinamarca-Bogotá.</t>
  </si>
  <si>
    <t>203. Crear un centro de desarrollo para la innovación turística y cultural.</t>
  </si>
  <si>
    <t>181. Impulsar la participación de 4 asentamientos indígenas en eventos que resalten la identidad cultural indígena.</t>
  </si>
  <si>
    <t>151. Promover la operación de 117 instancias de participación de la mujer en el departamento.</t>
  </si>
  <si>
    <t>191. Impulsar 1200 proyectos productivos de mujeres u organizaciones de mujeres,  mediante el fortalecimiento técnico, económico y productivo.</t>
  </si>
  <si>
    <t>345. Implementar un proyecto articulado del POMCA del río Bogotá.</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</si>
  <si>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</si>
  <si>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</si>
  <si>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21.1. Realizar el 100% de tres (3) estrategias definidas para la promoción y difusión del uso de tecnologías sostenibles, en comunidades urbanas y de centros poblados.</t>
  </si>
  <si>
    <t>7.2 - Aumentar el porcentaje global de energía renovable</t>
  </si>
  <si>
    <t>9.4.1 Emisiones de CO2 por unidad de valor añadido</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</si>
  <si>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</si>
  <si>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9.b.1 Proporción del valor añadido por la industria de tecnología mediana y alta en el valor añadido total.</t>
  </si>
  <si>
    <t>Para 2022, se apoyarán 4.000 empresas con fábricas de productividad, frente a 200 actuales, para generar una economía dinámica, incluyente y sostenible.</t>
  </si>
  <si>
    <t>El Gobierno nacional ha fijado como meta duplicar la inversión pública y privada en ciencia y tecnología en 1,5% del PIB a 2022.</t>
  </si>
  <si>
    <t>Ayudar a los países en desarrollo a fortalecer su capacidad científica y tecnológica para avanzar hacia modalidades de consumo y producción más sostenibles.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</si>
  <si>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</si>
  <si>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8.4.1 Huella material en términos absolutos, huella material per cápita y huella material por PIB</t>
  </si>
  <si>
    <t>324. Potencializar la estrategia huella de carbono departamental.</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</si>
  <si>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</si>
  <si>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15.1.1 Superficie forestal en proporción a la superficie total.
15.1.2 Proporción de lugares importantes para la biodiversidad terrestre y del agua dulce incluidos en zonas protegidas, desglosada por tipo de ecosistema.</t>
  </si>
  <si>
    <t>META 21.4. Implementar el 100% de dos (2) estrategias de cultura del Árbol en zonas urbanas y rurales de los municipios del territorio CAR.</t>
  </si>
  <si>
    <t>12.6.1 Número de empresas que publican informes sobre sostenibilidad</t>
  </si>
  <si>
    <t>12.a.1 Cantidad de apoyo en materia de investigación y desarrollo prestado a los países en desarrollo para el consumo y la producción sostenibles y las tecnologíasecológicamente racionales.</t>
  </si>
  <si>
    <t>B. Biodiversidad y riqueza natural: activos estratégicos de la Nación</t>
  </si>
  <si>
    <t>2.4.1 Proporción de la superficie agrícola en que se practica una agricultura productiva y sostenible.</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</si>
  <si>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</si>
  <si>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</si>
  <si>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</si>
  <si>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PROYECTO</t>
  </si>
  <si>
    <t>META</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</si>
  <si>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</si>
  <si>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META 16.1. Implementar el 100% del modelo pedagógico BiciCAR para la promoción de la movilidad sostenible en la jurisdicción CAR.</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</si>
  <si>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</si>
  <si>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</si>
  <si>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Gobernanza y Gestión Pública del Agua en la cuenca del río Bogotá.</t>
  </si>
  <si>
    <t>1.3.1. Gestión del conocimiento para la gestión integral del recurso hídrico de la cuenca</t>
  </si>
  <si>
    <t>Promover mínimo dos (2) mecanismos o espacios de articulación o intervención, para compartir conocimiento.</t>
  </si>
  <si>
    <t>Gestionar mínimo dos (2) alianzas o convenios interinstitucionales (academia, institutos o centros de investigación, secretaría de ciencia y tecnología, entre otros)</t>
  </si>
  <si>
    <t>Gestionar recursos externos con mínimo dos (2) organismos multilaterales, Fondo de Regalías o COLCIENCIAS</t>
  </si>
  <si>
    <t>1.4.2.Construyendo cultura de cuidado y protección del río Bogotá</t>
  </si>
  <si>
    <t xml:space="preserve">POMCA RÍO BOGOTÁ "RESOLUCIÓN CAR 957 08 DE ABRIL DE 2019" </t>
  </si>
  <si>
    <t>1.1.4. Manejo integrado de microcuencas abastecedoras de agua</t>
  </si>
  <si>
    <t>Población de la microcuenca capacitada en manejo de residuos sólidos y líquidos (Número de talleres realizados)</t>
  </si>
  <si>
    <t>META 21.2. Realizar el 100% de las acciones para la validación de cuatro (4) sistemas de producción más limpia en cultivos para cien (100) familias de productores en zonas de uso permitido de Distritos de Manejo Integrado y zonas periféricas de las áreas protegidas.</t>
  </si>
  <si>
    <t>Gestión Integral del Riesgo de Desastres y Adaptación al Cambio Climático: hacia un territorio seguro y ambientalmente sostenible en la cuenca del Río Bogotá.</t>
  </si>
  <si>
    <t>4.1.3. Creación de un Sistema Integrado de Información para la Gestión del Riesgo de Desastres y el Cambio Climático de la Cuenca del Río Bogotá (SIGR-CC Cuenca Río Bogotá)</t>
  </si>
  <si>
    <t>4.2.1. Capacitación técnica de funcionarios municipales en gestión del riesgo de desastres</t>
  </si>
  <si>
    <t>Consolidar un modelo pedagógico específico para mejorar las competencias técnicas de los miembros de los comités locales de Gestión del Riesgo de Desastres. (Documento con modelo pedagógico para adelantar los cursos de capacitación)</t>
  </si>
  <si>
    <t>Dictar 6 cursos anuales de gestión de riesgo de 40 horas de duración cada uno, durante 5 años, agrupando en cada curso personal de 7 a 8 municipios con características homogéneas. (Número de cursos dictados.)</t>
  </si>
  <si>
    <t>4.2.2. Sistemas comunitarios de alertas tempranas en la Cuenca del Río Bogotá</t>
  </si>
  <si>
    <t>Aplicar el modelo de alertas tempranas comunitarias en 4 sitios de la cuenca. (Número de sistemas de alerta comunitaria implementados.)</t>
  </si>
  <si>
    <t>Realizar el análisis de los resultados de aplicación de los 4 prototipos de SCAT implementados. (Número de sistemas de alerta temprana evaluados a partir de los resultados obtenidos)</t>
  </si>
  <si>
    <t>4.3.1. Ajuste y actualización de los Planes Municipales de Gestión de Riesgo y estrategias de respuesta a emergencias en todos los municipios de la cuenca del Río Bogotá</t>
  </si>
  <si>
    <t>Efectuar jornadas anuales de difusión de los PMGR y simulacros de emergencias en todos los municipios. (Número de talleres de difusión y de simulacros realizados.)</t>
  </si>
  <si>
    <t>4.3.2. Fortalecimiento de los organismos de apoyo de atención de emergencias en la la Cuenca del río Bogotá para la prevención y atención de emergencias por incendios forestales.</t>
  </si>
  <si>
    <t>Realizar 20 cursos de capacitación y actualización de personal de bomberos delegados de todos los municipios de la cuenca, en temática de atención de incendios forestales y de trabajo coordinado con los municipios vecinos. (Número de cursos dictados)</t>
  </si>
  <si>
    <t>Involucrar minimo al 10% de los actores de la comunidad en el desarrollo de las alertas tempranas en los 4 sitios piloto seleccionados. (Número de personas involucradas en cada prototipo de SCAT.)</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</si>
  <si>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 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</si>
  <si>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24.2. Diseñar e implementar el 100% de una (1) estrategia de fortalecimiento en el aspecto funcional, para mejorar el Servicio y la Atención al Ciudadano.</t>
  </si>
  <si>
    <t>Ecosistemas Estratégicos y sostenibilidad del Territorio en la cuenca.</t>
  </si>
  <si>
    <t>2.2.2. Protección de la estructura ecológica principal (EEP) que sustentan la oferta de biodiversidad y los servicios ecosistémicos, para la cuenca del río Bogotá</t>
  </si>
  <si>
    <t>278. Reforestar 150 hectáreas de áreas degradadas en los municipios de la Cuenca del Río Bogotá</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</si>
  <si>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</si>
  <si>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Orientación ambiental productiva de la cuenca.</t>
  </si>
  <si>
    <t>5.3.1. Desarrollo de formas de turismo ligado a la naturaleza: Cluster Bogotá y Zona de Influencia CRB</t>
  </si>
  <si>
    <t>Contar con cartografía actualizada dirigida a orientar acciones y planificación de proyectos de turismo ligado a la naturaleza y su inclusión en un sistema de información geográfica. Construcción de un moldeo regional que permita un enfoque integral de los atractivos y su interconexión, accesibilidad. (Números de diagnósticos)</t>
  </si>
  <si>
    <t>Contar con un plan general y específico de trabajo en turismo de naturaleza con cada municipio priorizado. Realizar capacitaciones y campañas dirigidas al turista, las comunidades y los tours operadores priorizados. (Planes de transferencia validados y operativos por municipio con incidencia veredal. No. de talleres/capacitaciones adelantados y satisfactorios. Seguimiento/Monitoreo a planes. Informes y Documentación.)</t>
  </si>
  <si>
    <t>Poner en marcha el plan de turismo de naturaleza con cada municipio priorizado en focos nodales priorizados que lleven a la dinamización del mismo, apoyando el desarrollo de proyectos piloto. (Número de Municipios con Plan de turismo de naturaleza)</t>
  </si>
  <si>
    <t>Contar con un banco de iniciativas documentadas que en forma integral respondan a rutas, circuitos y senderos evaluados en términos de capacidad de carga y en sentido socioeconómico. (Banco de iniciativas en funcionamiento)</t>
  </si>
  <si>
    <t>5.2.1. Promover prácticas productivas sostenibles en el sector pecuario</t>
  </si>
  <si>
    <t>5.2.2. Actividad pecuaria y sostenibilidad</t>
  </si>
  <si>
    <t>5.4.1. Apoyo técnico y seguimiento a la gestión socioambiental de actividades minero industriales.</t>
  </si>
  <si>
    <t>5.4.2. Armonización de las actividades mineras con las categorías de protección y conservación de la zonificación ambiental del POMCA</t>
  </si>
  <si>
    <t>Diagnóstico dirigido a nivel socioeconómico y tecnológico para el sector en los municipios priorizados, que permita la toma de decisiones gerenciales y así orientar acciones de cambio tecnológico y de procesos que redunden en el beneficio operativo y ambiental. (Número de diagnósticos realizados).
Contar con un plan general y específico de trabajo en industria extractiva bajo ecoeficiencia (programas, proyectos, acciones) para cada municipio priorizado. (Numero de mesas de trabajo).
Plan de capacitación técnica bajo buenas prácticas productivas y ecoeficiencia dirigida al sector que llegue al 100% de las empresas participantes del proceso. (Porcentaje de empresas participantes).
Crear un banco de empresas que incorporarán a ajustes bajo ecoeficiencia. (Número de emprendimientos priorizados).
Poner en marcha el plan de ecoeficiencia en cada municipio priorizado, disminuyendo la afectación al medio y con mejoras productivas apoyando el desarrollo de las iniciativas . (Poner en marcha el plan de ecoeficiencia en cada municipio priorizado, disminuyendo la afectación al medio y con mejoras productivas apoyando el desarrollo de las iniciativas).</t>
  </si>
  <si>
    <t>Plan de capacitación directivo y técnica bajo buenas prácticas ambientales y eficientes que llegue al 100% de los PMI participantes del proceso. (Número de Planes de Capacitación).</t>
  </si>
  <si>
    <t>Efectuar jornadas anuales de difusión de los PMGR y simulacros de emergencias en todos los municipios. (Número de talleres de difusión y de simulacros realizados).</t>
  </si>
  <si>
    <t>5.3.2. Agricultura Transitoria y Sostenibilidad</t>
  </si>
  <si>
    <t>Sensibilización y apropiación del territorio para el mejoramiento y manejo sostenible de los sistemas productivos de la microcuenca (Numero de talleres realizados)</t>
  </si>
  <si>
    <t>5.1.1. Optimización de procesos industriales para la reducción de contaminantes críticos en Pymes de metalurgia</t>
  </si>
  <si>
    <t>Contar con un plan general y específico de trabajo en galvanoplastia bajo PML-Ecoeficencia (programas, proyectos, acciones). (2 mesas de trabajo por Mesa de trabajo interinstitucional construida).
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
Banco de Pymes que de manera proyectiva se incorporarán a ajustes bajo PML-Ecoeficiencia. (No. de procesos de cambio adoptados efectivamente).
Poner en marcha el plan de ecoeficiencia-PML en cada municipio priorizado, disminuyendo la afectación al medio y con mejoras productivas apoyando el desarrollo de las iniciativas. (Porcentaje de municipios priorizados con implementación de los planes de ecoeficiencia-PML).</t>
  </si>
  <si>
    <t>5.1.2.PML y Curtiembres en la CRB, municipio de Villapinzón, Chocontá y Localidad de Tunjuelito en Bogotá</t>
  </si>
  <si>
    <t>Contar con un diagnóstico dirigido a nivel socioeconómico y tecnológico para el sector en los municipios priorizados, que permita la toma de decisiones gerenciales y así orientar acciones de cambio tecnológico que redunden en el beneficio operativo y ambiental. (Documento diagnóstico).
Contar con un plan general y específico de trabajo en curtiembres bajo PML-Ecoeficiencia (programas, proyectos, acciones) para cada municipio priorizado. (Porcentaje de municipios priorizados con plan).
Plan de capacitación técnica bajo buenas prácticas productivas y PML dirigida al sector que llegue al 100% de las empresas participantes del proceso. (Porcentaje de empresas con capacitación).
Base de datos de empresarios que de manera proyectiva se incorporarán a ajustes bajo PML-Ecoeficiencia. (Base de datos en funcionamiento).</t>
  </si>
  <si>
    <t>Incluir dentro de las acciones de la estrategia acciones y medidas para la trasformación de conflictos relacionados con el recurso hídrico. (Número de Planes y Programas articulados con la metodología para la transformación de conflictos)</t>
  </si>
  <si>
    <t>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t>
  </si>
  <si>
    <t>1.2.1. Participación integral y corresponsabilidad con el río Bogotá</t>
  </si>
  <si>
    <t>Lograr la participación de mínimo el 40% de los actores identificados en el proceso del POMCA (primeros 2 años), e incrementar dicha participación en un 10% anualmente, para llegar a mínimo un 70% de participación para el 2027. (Número de participantes asistentes/ número de actores convocados).
Capacitar al 100% de los Consejeros de Cuenca, en temas que fortalezcan su accionar como consejeros de Cuenca. (Porcentaje de consejeros capacitados).</t>
  </si>
  <si>
    <t>2.1.3.Fortalecimiento de ecosistemas estratégicos protegidos mediante conservación y preservación de hábitats</t>
  </si>
  <si>
    <t>Sensibilizar a través de talleres a las comunidades asentadas en las áreas de trabajos sobre la importancia de cuidar la vegetación nativa (Sensibilizar a través de talleres a las comunidades asentadas en las áreas de trabajos sobre la importancia de cuidar la vegetación nativa)</t>
  </si>
  <si>
    <t>Población capacitada en la importancia de la conservación de las microcuencas abastecedoras (Numero de talleres realizados)</t>
  </si>
  <si>
    <t>1.1.5. Promoviendo el Eco desarrollo de la Cuenca</t>
  </si>
  <si>
    <t>Sensibilización al 100% de los actores sobre la importancia y el papel de conservación y protección de las coberturas naturales (Porcentaje de actores sensibilizados).
Fomentar las iniciativas voluntarias para la conservación mediante la firma de acuerdos con los actores de la Cuenca (Número de acuerdos firmados de iniciativas voluntarias para la conservación).</t>
  </si>
  <si>
    <t>5.3.3. Conservación de suelo y agua en actividades de producción agropecuaria</t>
  </si>
  <si>
    <t xml:space="preserve">Intervenir 200 hectáreas con actividades de agricultura y ganadería de conservación y/o técnicas de bioingeniería del suelo. ((Número de hectáreas intervenidas/Número hectáreas planificadas).
Implementar actividades de agricultura y/o ganadería de conservación en 400 Fincas Modelo. (Número de fincas modelo).
</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</si>
  <si>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(Porcentaje de municipios con adopción en buenas practicas).
Establecer círculos de excelencia de productores ganaderos con enfoque agroecológico que lleven a la adopción de prácticas sostenibles,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(No. círculos de excelencia establecidas y activos. - Número de modelos de transferencia tecnológica).
Contar con un plan general y específico de trabajo con cada municipio priorizado.
Reducción de niveles de erosión en cada municipio priorizado. (Número de planes sectoriales.
Área en erosión por municipio incluida en planes y programas / Áreas de erosión en cada municipio priorizado.)</t>
  </si>
  <si>
    <t>Recuperación y enriquecimiento forestal de las áreas de microcuencas abastecedoras de la Cuenca (Número de hectáreas incrementadas de coberturas boscosas. Número de hectáreas conservadas)</t>
  </si>
  <si>
    <t>PLAN NACIONAL DE DESARROLLO “PACTO POR COLOMBIA, PACTO POR LA EQUIDAD” 2018-2022</t>
  </si>
  <si>
    <t>PLAN DE DESARROLLO DEPARTAMENTAL 2020-2024 "CUNDINAMARCA, ¡REGIÓN QUE PROGRESA!"</t>
  </si>
  <si>
    <t>Programa de Gobernanza y gestión pública del agua en la cuenca del río Bogotá.</t>
  </si>
  <si>
    <t>Construyendo Cultura de Cuidado y Protección del río Bogotá</t>
  </si>
  <si>
    <t>Realizar los estudios físico-bióticos y socioeconómicos de los humedales naturales presentes en la cuenca.</t>
  </si>
  <si>
    <t>Ejecutar las actividades de aislamiento de humedales priorizados para esta actividad</t>
  </si>
  <si>
    <t>Realizar los estudios físico-bióticos y socioeconómicos de los humedales naturales presentes en la cuenca</t>
  </si>
  <si>
    <t xml:space="preserve">Programa de Gobernanza y gestión pública del agua en la cuenca del río Bogotá </t>
  </si>
  <si>
    <t>Humedales: un llamado para su conservación</t>
  </si>
  <si>
    <t>Elaboración e implementación de actividades tendientes a la gestión para el manejo y monitoreo de los humedales priorizados en la Cuenca</t>
  </si>
  <si>
    <t>Programa de Seguridad hídrica en la cuenca del río Bogotá</t>
  </si>
  <si>
    <t xml:space="preserve">Mejora en la calidad hídrica de las subcuencas priorizadas de la cuenca del río Bogotá </t>
  </si>
  <si>
    <t>El 98% de los municipios formularan e implementar los Planes de Gestión de Residuos Sólidos.</t>
  </si>
  <si>
    <t xml:space="preserve">Definir las zonas de amortiguación de los humedales naturales en la cuenca del río Bogotá
Ejecutar las actividades de aislamiento de humedales priorizados para esta actividad </t>
  </si>
  <si>
    <t>Definir las zonas de amortiguación de los humedales naturales en la cuenca del río Bogotá
Ejecutar las actividades de aislamiento de humedales priorizados para esta actividad</t>
  </si>
  <si>
    <t>Definir las zonas de amortiguación de los humedales naturales en la cuenca del río Bogotá.
Ejecutar las actividades de aislamiento de humedales priorizados para esta actividad.</t>
  </si>
  <si>
    <t xml:space="preserve">Acuerdos Protocolizados Comunidad Kichwa de Sesquilé. </t>
  </si>
  <si>
    <t xml:space="preserve">El 98% de los municipios formularan e implementar los Planes de Gestión de Residuos Sólidos.
</t>
  </si>
  <si>
    <t xml:space="preserve">Programa de Gobernanza y gestión Pública del Agua en la cuenca del río
Bogotá </t>
  </si>
  <si>
    <t>Promoviendo alertas tempranas socio ambientales</t>
  </si>
  <si>
    <t>*Construcción de 19 protocolos de alertas tempranas socio ambientales
*Articular mínimo el 50% de todos los procesos de divulgación de alertas tempranas con el ORARBO.</t>
  </si>
  <si>
    <t>Consolidar el diseño del modelo conceptual y del diseño lógico del sistema de información en gestión del riesgo de desastres y cambio climático de la cuenca del río Bogotá.
Consolidar acuerdos estratégicos interinstitucionales de intercambio de información básica, temática y cartográfica indispensable en el análisis de la gestión del riesgo de desastres.
Contribuir al fortalecimiento de la capacidad técnica de 200 funcionarios de las diferentes instituciones, para la generación y manejo de la información en línea de reportes, datos y cartografía, etc. relacionados con el proceso de gestión del riesgo.
Diseñar y aplicar 5 estrategias para lograr amplia y adecuada utilización del Sistema de Información para la Gestión del Riesgo y el cambio climático de la Cuenca del Río Bogotá por parte de los diferentes actores internos y externos. (Número de estrategias de socialización y divulgación de las herramientas, aplicativos y usos de la información disponibles en el sistema integrado de información para la gestión del riesgo de la cuenca del Río Bogotá).</t>
  </si>
  <si>
    <t>Por parte de la administración municipal se apoyará a la comunidad para el mantenimiento y ampliación de la red de alcantarillado y canalización de aguas lluvias.
Una vez socializados los programas de educación ambiental ofertados por la CAR, se concertarán los programas a los cuales tendrán vinculación la comunidad Kichwa Sesquilé</t>
  </si>
  <si>
    <t>2.2.2. Protección de la estructura ecológica principal (EEP) que sustentan la oferta de biodiversidad y los servicios ecosistémicos, para la cuenca del río Bogotá.</t>
  </si>
  <si>
    <t>Por lo menos 300 has en un proyecto tipo guardianes del ecosistema con las comunidades rurales para garantizar la conservación y el autocontrol frente a problemáticas de quemas, mal manejo de suelos y humedales, deforestación, caza y tráfico de fauna y flora. (Número de proyectos fortalecidos).
Por lo menos 500 has en un proyecto REDD+, formulado y en negociación de certificados voluntarios de carbono
Por lo menos 1000 ha en acuerdos con propietarios privados a través de esquemas como incentivos a la Conservación, compensaciones, pagos por servicios ambientales, para garantizar la conservación de nacimientos, fragmentos de bosque, cañadas, etc.</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</si>
  <si>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</si>
  <si>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</si>
  <si>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Consecución de predios disponibles para la realización de conectividad. 
(Número de pequeños productores y Número de predios vinculados a producción bajo criterios de sostenibilidad de conservación/total de predios considerados inicialmente. Número de productores que participan en convenios y/o alianzas productivas con enfoque orgánico. % Área de producción hortícola vinculada a nuevos esquemas de producción y negocios vedes con enfoque agroecológico y sosteniblidad).</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</si>
  <si>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</si>
  <si>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 xml:space="preserve">Recuperación y enriquecimiento forestal de las áreas de microcuencas abastecedoras de la Cuenca (Número de hectáreas incrementadas de coberturas boscosas. Número de hectáreas conservadas).
Formulación y ejecución de Programas de Manejo Ambiental de las micro cuencas abastecedoras priorizadas.
Población capacitada en la importancia de la conservación de las microcuencas abastecedoras. </t>
  </si>
  <si>
    <t>Cabildo Muisca de Cota  Acuerdos Protocolizados Resguardo Muisca de Chía.</t>
  </si>
  <si>
    <t xml:space="preserve"> Implementar un programa de educación y sensibilización ambiental, étnico - cultural.</t>
  </si>
  <si>
    <t xml:space="preserve"> 2 jornadas de capacitación a la comunidad en políticas ambientales y buenas prácticas agrícolas y ganaderas.</t>
  </si>
  <si>
    <t>Acuerdos Protocolizados Parcialidad Muisca de Sesquilé.</t>
  </si>
  <si>
    <t>Programa de Ecosistemas Estratégicos y sostenibilidad del Territorio en la Cuenca.</t>
  </si>
  <si>
    <t xml:space="preserve">Restauración de coberturas permanentes en ecosistemas estratégicos. </t>
  </si>
  <si>
    <t xml:space="preserve">Priorizar las 610,6 ha a evaluar para la revegetalización de los ecosistemas estratégicos.                        
Implementar coberturas vegetales en las áreas aledañas a las orillas de los cuerpos de agua.                                               
Selección de las especies nativas de la zona para su revegetalización. </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</si>
  <si>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orgánico que llegue al 100% de los participantes dentro de los municipios y fincas priorizadas para el área. (No. círculos de excelencia establecidas y activos.No. de pequeños productores que participan de forma activa en procesos de cambio técnico adoptando prácticas. Área cultivada/Área total priorizada que asume el enfoque de producción agroecológico/orgánico.)</t>
  </si>
  <si>
    <t>PROGRAMA CIDEA</t>
  </si>
  <si>
    <t>PROYECTO CIDEA</t>
  </si>
  <si>
    <t>INDICADOR DE GESTIÓN</t>
  </si>
  <si>
    <t>RESPONSABLE DE LA EJECUCIÓN</t>
  </si>
  <si>
    <t>ENTIDAD QUE PUEDE APOYAR LAS ACCIONES</t>
  </si>
  <si>
    <t>Empoderar a la comunidad en procesos de educación ambiental, para dinamizar la gestión Ambiental participativa en el municipio.</t>
  </si>
  <si>
    <t>(Número de espacios de socialización, asesoría y seguimiento intervenidos para la vigencia / Número total de iniciativas ciudadanas a socializar para la vigencia del plan)*100</t>
  </si>
  <si>
    <t>Generación de espacios en el CIDEA para la socialización y asesoría de proyectos ciudadanos de Educación Ambiental - PROCEDA, presentados por la comunidad.</t>
  </si>
  <si>
    <t>Gobernación de Cundinamarca.
Corporación Autónoma Regional de Cundinamarca - CAR.</t>
  </si>
  <si>
    <t>Seguimiento de PROCEDA Vinculados en el municipio.</t>
  </si>
  <si>
    <t>Comunidad capacitada y comprometida con el desarrollo del turismo sostenible.</t>
  </si>
  <si>
    <t>Administración Municipal</t>
  </si>
  <si>
    <t>Impulsar el turismo de naturaleza, dando a conocer a los pobladores y turistas sobre las rutas ecológicas del municipio.</t>
  </si>
  <si>
    <t>Generar cultura ambiental entre los habitantes del municipio incitándolos a ser participantes activos, en  actos de celebración de días del calendario ambiental.</t>
  </si>
  <si>
    <t>(Número de días de calendario ambiental celebrados para el período / Número de días de calendario ambiental planeados para el período)*100</t>
  </si>
  <si>
    <t>Gobernación de Cundinamarca - Secretaria de Ambiente.
Policía Nacional – Policía Ambiental.
Corporación Autónoma Regional de Cundinamarca - CAR.</t>
  </si>
  <si>
    <t>Promover la dinamización de la educación ambiental entre los pobladores del Municipio.</t>
  </si>
  <si>
    <t>Corporación Autónoma Regional de Cundinamarca - CAR.</t>
  </si>
  <si>
    <t>Gobernación de Cundinamarca.
Ministerio de Medio Ambiente.
Corporación Autónoma Regional de Cundinamarca - CAR.</t>
  </si>
  <si>
    <t>Promover la adopción de estrategias de ahorro y uso eficiente del recurso hídrico, por parte de la comunidad vinculada a estos procesos.</t>
  </si>
  <si>
    <t>(Número de capacitaciones y/o sensibilizaciones ejecutadas para el período / Número total de capacitaciones y/o sensibilizaciones planeadas para el período)*100</t>
  </si>
  <si>
    <t>Administración Municipal y Acueductos</t>
  </si>
  <si>
    <t>Gobernación de Cundinamarca - Secretaria de Ambiente.
Empresas Públicas de Cundinamarca.
Corporación Autónoma Regional de Cundinamarca - CAR.</t>
  </si>
  <si>
    <t>Gobernación de Cundinamarca - Secretaria de Ambiente.
Corporación Autónoma Regional de Cundinamarca - CAR.</t>
  </si>
  <si>
    <t>Incentivar la cultura ambiental y el sentido de pertenencia por el cuidado y la preservación del recurso hídrico.</t>
  </si>
  <si>
    <t>(Número de jornadas de limpieza ejecutadas para el período / Número total de jornadas de limpieza planeadas para el período)*100</t>
  </si>
  <si>
    <t>(Número de jornadas de reforestación ejecutadas para el período / Número total de jornadas de reforestación planeadas para el período)*100</t>
  </si>
  <si>
    <t>Promover la protección de los recursos naturales renovables del municipio a partir del reconocimiento de la recuperación y conservación de áreas de importancia ambiental.</t>
  </si>
  <si>
    <t>Promover la participación ciudadana en procesos de gestión ambiental participativa.</t>
  </si>
  <si>
    <t>(Número de capacitaciones ejecutadas para el período / Número total de capacitaciones planeadas para el período)*100</t>
  </si>
  <si>
    <t>Promover la adopción de estrategias de separación en la fuente y disposición adecuada de residuos sólidos, entre la comunidad del sector urbano y rural del municipio.</t>
  </si>
  <si>
    <t>(Número de actividades ejecutadas para el período / Número total de actividades planeadas para el período)*100</t>
  </si>
  <si>
    <t>Promover cultura ambiental, entre la comunidad del sector urbano y rural del municipio, con la adopción de los horarios y rutas de recolección.</t>
  </si>
  <si>
    <t>(Número de jornadas ejecutadas para el período / Número total de jornadas planeadas para el período)*100</t>
  </si>
  <si>
    <t>Generar alternativas de solución para el aprovechamiento de residuos sólidos para elaborar arte ambiental y así reducir los volúmenes de residuos dispuestos en los rellenos sanitarios.</t>
  </si>
  <si>
    <t>(Número de talleres ejecutados para el período / Número total de talleres programados para el período)*100</t>
  </si>
  <si>
    <t>Reducción de la cantidad de residuos Sólidos aprovechables dispuestos en el relleno Sanitario.</t>
  </si>
  <si>
    <t>Jornadas de recolección de residuos sólidos aprovechables, como cartón, vidrio, plástico (botellas tipo PET), metal entre otros.</t>
  </si>
  <si>
    <t>Adopción de estrategias del triple lavado de los envases de agroquímicos y equipos de aspersión en el mismo tanque de mezcla y disposición de vertimientos en camas biológicas,  por parte de los productores agrícolas del municipio.</t>
  </si>
  <si>
    <t>Jornadas de recolección de residuos de envases de agroquímicos.</t>
  </si>
  <si>
    <t>Administración Municipal.
Comité Municipal de Gestión del Riesgo de Desastres.</t>
  </si>
  <si>
    <t>Gobernación de Cundinamarca - Secretaria de Ambiente, Secretaria de Agricultura y Unidad Administrativa Especial para la Gestión del Riesgo de Desastres.
Corporación Autónoma Regional de Cundinamarca - CAR.</t>
  </si>
  <si>
    <t>(Número de procesos de formación ejecutados para el período / Número total de procesos de formación planeados para el período)*100</t>
  </si>
  <si>
    <t>Aumentar la capacidad y promover la adopción de estrategias de adaptación al cambio climático y prevención del riesgo de la comunidad del sector urbano y rural del municipio.</t>
  </si>
  <si>
    <t>Gobernación de Cundinamarca - Secretaria de Ambiente y Unidad Administrativa Especial para la Gestión del Riesgo de Desastres.
Corporación Autónoma Regional de Cundinamarca - CAR.</t>
  </si>
  <si>
    <t>Recuperar áreas que se presenten en alto riesgo de desastre, como medida de prevención.</t>
  </si>
  <si>
    <t>Productores capacitados en el uso responsable de productos agroquímicos.</t>
  </si>
  <si>
    <t>Gobernación de Cundinamarca - Secretaria de Ambiente y Secretaria de Agricultura.
Instituto Colombiano Agropecuario -ICA.
Corporación Colombiana de Investigación Agropecuaria - CORPOICA.
Corporación Autónoma Regional de Cundinamarca - CAR.</t>
  </si>
  <si>
    <t>Promover el conocimiento de normativas y tramites ambientales entre los pobladores, para garantizar la legalidad ambiental en el Municipio.</t>
  </si>
  <si>
    <t>Administración municipal</t>
  </si>
  <si>
    <t>Promover conocimiento de las afectaciones ambientales que conlleva el tráfico y tenencia en cautiverio de fauna silvestre entre la comunidad, así como sus sanciones</t>
  </si>
  <si>
    <t>Gobernación de Cundinamarca - Secretaria del Ambiente.
Policía Nacional – Policía Ambiental.
Corporación Autónoma Regional de Cundinamarca - CAR.</t>
  </si>
  <si>
    <t>Promover el conocimiento de la gestión integral de residuos sólidos, entre los pobladores, para garantizar su correcta disposición.</t>
  </si>
  <si>
    <t>Presupuesto Total Anual</t>
  </si>
  <si>
    <t>Presupuesto Total Vigencia PTEA</t>
  </si>
  <si>
    <t xml:space="preserve">
Inventariar y analizar el 100% de los programas y proyectos de los PROCEDA, CIDEA, PRAE y PEI (Porcentaje de Planes y Programas de educación ambiental revisados).
Incluir temáticas y campañas de reciclaje y uso eficiente y ahorro de agua en los Planes y Programas de los PROCEDA, CIDEA, PRAE y PEI. (Porcentaje de estrategias de educación ambiental desarrolladas).
Realizar acompañamiento y seguimiento al 100% de los proyectos de los PROCEDA, CIDEA, PRAE y PEI, formulados y campañas para reciclaje y uso eficiente y ahorro de agua. (Porcentaje de PROCEDA, CIDEA, PRAE Y PEI con acompañamiento y seguimiento).</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</si>
  <si>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</si>
  <si>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META 23.4. Fortalecer e implementar el 100% de las tres (3) acciones definidas para la estrategia educativa "LLUVIA PARA LA VIDA" y otras alternativas de ecoeficiencia en el uso eficiente del agua en hogares priorizados.</t>
  </si>
  <si>
    <t>OBJETIVOS DE DESARROLLO SOSTENIBLE</t>
  </si>
  <si>
    <t>PRESUPUESTO ESTIMADO 2020-2023</t>
  </si>
  <si>
    <t>IMPACTO ESPERADO</t>
  </si>
  <si>
    <t xml:space="preserve"> 1. Educación Ambiental para la adopción de la gestión integral de los residuos solidos entre los Sanantoniunos</t>
  </si>
  <si>
    <t>1. Comunidad educativa empoderada en la gestión Integral de los residuos sólidos.</t>
  </si>
  <si>
    <t>Administración Municipal
Empresa de Servicios Públicos Progresar S.A. E.S.P.</t>
  </si>
  <si>
    <t>Gobernación de Cundinamarca - Secretarias de Ambiente y Educación.
Corporación Autónoma Regional de Cundinamarca - CAR.</t>
  </si>
  <si>
    <t>2. Comunidad empoderada en la Gestión Integral de los residuos sólidos aprovechables.</t>
  </si>
  <si>
    <t>Actividades de Educación ambiental, socializando la estrategia de las 3R (Reducir, reutilizar y reciclar), separación en la fuente y la disposición adecuada de residuos sólidos, con usuarios del sector urbano y rural del municipio.</t>
  </si>
  <si>
    <t>socialización de las rutas selectivas y horarios de recolección, con el sector urbano y rural del municipio.</t>
  </si>
  <si>
    <t>Gobernación de Cundinamarca - Secretaria de Ambiente.
Empresas Públicas de Cundinamarca
Corporación Autónoma Regional de Cundinamarca - CAR.
ONGs</t>
  </si>
  <si>
    <t>Generar alternativas de solución viables para garantizar la más adecuada disposición de los residuos sólidos en poblaciones lejanas.</t>
  </si>
  <si>
    <t>(Número de proyectos ejecutados para el período / Número total de proyectos aprobados para el período)*100</t>
  </si>
  <si>
    <t>Gobernación de Cundinamarca.
Empresas Públicas de Cundinamarca.
Gestores Recolectores.
Corporación Autónoma Regional de Cundinamarca - CAR.</t>
  </si>
  <si>
    <t>Desarrollar por lo menos un (1) taller anual, de aprovechamiento de residuos sólidos para elaborar arte ambiental con la comunidad.</t>
  </si>
  <si>
    <t>Talleres de aprovechamiento de residuos sólidos para elaborar arte ambiental con la comunidad.</t>
  </si>
  <si>
    <t>Gobernación de Cundinamarca
Corporación Autónoma Regional de Cundinamarca - CAR.
ENEL CODENSA</t>
  </si>
  <si>
    <t>(Número de jornadas de reciclatón ejecutadas para el período / Número total de jornadas de reciclatón planeadas para el período)*100</t>
  </si>
  <si>
    <t>Administración Municipal
Empresa de Servicios Públicos Progresar S.A. E.S.P.
Recuperadores Ambientales.</t>
  </si>
  <si>
    <t>Gobernación de Cundinamarca - Secretaria de Ambiente.
Corporación Autónoma Regional de Cundinamarca - CAR.
Gestores Recolectores.</t>
  </si>
  <si>
    <t>3. Comunidad empoderada en la Gestión Integral de residuos peligrosos.</t>
  </si>
  <si>
    <t>Capacitaciones a productores agrícolas y pecuarios en manejo adecuado y disposición de residuos peligrosos, con el uso de técnicas como el triple lavado de los envases de agroquímicos y equipos de aspersión en el mismo tanque de mezcla y disposición de vertimientos en camas biológicas.</t>
  </si>
  <si>
    <t>Administración Municipal.</t>
  </si>
  <si>
    <t>Reducción de prácticas de disposición indebidas de residuos sólidos de envases de agroquímicos.</t>
  </si>
  <si>
    <t>(Número de jornadas de recolección ejecutadas para el período / Número total de jornadas de recolección planeadas para el período)*100</t>
  </si>
  <si>
    <t>4. Comunidad empoderada en la Gestión Integral de residuos especiales.</t>
  </si>
  <si>
    <t>Gobernación de Cundinamarca - Secretaria de Ambiente.
Gestores Recolectores.
Corporación Autónoma Regional de Cundinamarca - CAR.</t>
  </si>
  <si>
    <t>2. San Antonio del Tequendama Educado para la gestión del riesgo y resiliente en la adaptación al cambio climático</t>
  </si>
  <si>
    <t>1. Comunidad Sanantoniuna preparada para prevención del riesgo de desastres</t>
  </si>
  <si>
    <t>Aumentar la capacidad y promover la adopción de estrategias de adaptación al cambio climático y prevención del riesgo.</t>
  </si>
  <si>
    <t>Organización y/o fortalecimiento de  comités comunitarios de prevención del riesgo</t>
  </si>
  <si>
    <t>Administración Municipal y Comité Municipal de Gestión del Riesgo de Desastres</t>
  </si>
  <si>
    <t>Administración Municipal, Comité Municipal de Gestión del Riesgo de Desastres</t>
  </si>
  <si>
    <t>2. Comunidad productora Sanantoniuna, preparada con educación ambiental frente al cambio climático y sus efectos</t>
  </si>
  <si>
    <t>Reducir considerable los incendios forestales producidos por prácticas de quemas ilegales</t>
  </si>
  <si>
    <t>3. Comunidad educativa Sanantoniuna, preparada con educación ambiental frente al cambio climático y sus efectos</t>
  </si>
  <si>
    <t>Administración Municipal, Comité Municipal de Gestión del Riesgo de Desastres
 y Proyecto de Gestión del Riesgo de Instituciones Educativas.</t>
  </si>
  <si>
    <t>Gobernación de Cundinamarca - Secretaria de Ambiente y Unidad Administrativa Especial para la Gestión del Riesgo de Desastres.
Administración municipal.
Corporación Autónoma Regional de Cundinamarca - CAR.</t>
  </si>
  <si>
    <t>4. Comunidad Sanantoniuna resiliente con medidas de prevención y adaptación a un ambiente cambiante.</t>
  </si>
  <si>
    <t>(Número de jornadas limpieza y/o reforestación ejecutadas para el período / Número total de jornadas  limpieza y/o reforestación planeadas para el período)*100</t>
  </si>
  <si>
    <t>Gobernación de Cundinamarca - Secretaria de Ambiente y Unidad Administrativa Especial para la Gestión del Riesgo de Desastres.
ENEL-EMGESA.
Corporación Autónoma Regional de Cundinamarca - CAR.
Empresa Privada.</t>
  </si>
  <si>
    <t>3. San Antonio del Tequendama Educado para la protección y conservación del recurso hídrico</t>
  </si>
  <si>
    <t>1. Comunidad Sanantoniuna consciente en el ahorro y uso eficiente del recurso hídrico.</t>
  </si>
  <si>
    <t>2. Comunidad Sanantoniuna empoderada en el cuidado y la preservación del recurso hídrico.</t>
  </si>
  <si>
    <t>Desarrollar por lo menos una (1) salida pedagógica anual, a áreas de interés e importancia ambiental, donde se sensibilice a los habitantes del área influencia, sobre los bienes y servicios ecosistémicos amenazados para protegerlos y conservarlos.</t>
  </si>
  <si>
    <t>(Número de salidas pedagógicas ejecutadas para el período / Número total de salidas pedagógicas planeadas para el período)*100</t>
  </si>
  <si>
    <t>Salidas pedagógicas a áreas de importancia ambiental del municipio, donde se sensibilice a los habitantes del área influencia, sobre los  bienes y servicios ecosistémicos amenazados para protegerlos y conservarlos.</t>
  </si>
  <si>
    <t>Gobernación de Cundinamarca - Secretaria de Ambiente.
Empresas Públicas de Cundinamarca.
ENEL-EMGESA.
Policía Nacional – Policía Ambiental.
Corporación Autónoma Regional de Cundinamarca - CAR.
Empresa Privada.
ONGs</t>
  </si>
  <si>
    <t>Administración Municipal, Comité de Gestión del Riesgo</t>
  </si>
  <si>
    <t>Gobernación de Cundinamarca - Secretaria de Ambiente.
Empresas Públicas de Cundinamarca.
ENEL-EMGESA.
Policía Nacional – Policía Ambiental.
Corporación Autónoma Regional de Cundinamarca - CAR.</t>
  </si>
  <si>
    <t>(Número de jornadas desarrolladas para el período / Número total de jornadas planeadas para el período)*100</t>
  </si>
  <si>
    <t>Realizar jornada de socialización de la estrategia Pago por servicios ambientales, con dueños de áreas de importancia ambiental e hídrica del municipio.</t>
  </si>
  <si>
    <t xml:space="preserve">Administración Municipal, </t>
  </si>
  <si>
    <t>Gobernación de Cundinamarca - Secretaria de Ambiente.
Administración municipal.
Corporación Autónoma Regional de Cundinamarca - CAR.</t>
  </si>
  <si>
    <t>Realizar por lo menos dos (2) jornadas de reforestación anual con especies nativas en áreas de importancia hídrica.</t>
  </si>
  <si>
    <t>Jornadas de reforestación con especies nativas para la recuperación de fuentes hídricas.</t>
  </si>
  <si>
    <t>Administración Municipal e Instituciones Educativas Oficiales y Privadas</t>
  </si>
  <si>
    <t>Administración Municipal. Instituciones Educativas Oficiales y Privadas</t>
  </si>
  <si>
    <t>Gobernación de Cundinamarca - Secretaria de Ambiente.
Empresas Públicas de Cundinamarca.
Policía Nacional – Policía Ambiental.
Corporación Autónoma Regional de Cundinamarca - CAR.</t>
  </si>
  <si>
    <t>Gobernación de Cundinamarca.
ENEL-EMGESA
Organizaciones Ambientales ONG
Corporación Autónoma Regional de Cundinamarca - CAR.</t>
  </si>
  <si>
    <t>4. San Antonio del Tequendama promueve la producción Agropecuaria sostenible</t>
  </si>
  <si>
    <t>1. Productores Sanantoniunos responsables con la utilización de Agroquímicos</t>
  </si>
  <si>
    <t>Gobernación de Cundinamarca - Secretaria de Ambiente y Secretaria de Agricultura.
Instituto Colombiano Agropecuario -ICA.
Corporación Colombiana de Investigación Agropecuaria - CORPOICA.
Corporación Autónoma Regional de Cundinamarca - CAR.
SENA.
Comité Nacional de Cafeteros.</t>
  </si>
  <si>
    <t>2. Productores Sanantoniunos fortalecidos en temas de conservación y sostenibilidad ambiental</t>
  </si>
  <si>
    <t>Productores implementando prácticas de conservación de suelos y manejo sostenible de sistemas agropecuarios.</t>
  </si>
  <si>
    <t>Capacitaciones a productores agropecuarios en prácticas agrícolas y pecuarias sostenibles con el medio ambiente, donde se incluyan temas de conservación y manejo de suelos  (Rotación de cultivos, labranza mínima, implementación de sistemas silvopastoriles y agroforestales).</t>
  </si>
  <si>
    <t>Gobernación de Cundinamarca - Secretaria de Agricultura.
Instituto Colombiano Agropecuario -ICA.
Corporación Colombiana de Investigación Agropecuaria - CORPOICA.
Corporación Autónoma Regional de Cundinamarca - CAR.
Comité Nacional de Cafeteros.</t>
  </si>
  <si>
    <t>3. Productores porcícolas fortalecidos en producción más limpia y autogestión ambiental</t>
  </si>
  <si>
    <t>Reducción de cargas contaminantes a afluentes hídricos</t>
  </si>
  <si>
    <t>(Número de campañas ejecutadas para el período / Número total de campañas planeadas para el período)*100</t>
  </si>
  <si>
    <t>Campañas de educación ambiental para el fomento del saneamiento básico de sistemas productivos Porcícolas del Municipio.</t>
  </si>
  <si>
    <t>Gobernación de Cundinamarca - Secretaria de Agricultura.
Instituto Colombiano Agropecuario -ICA.
Corporación Colombiana de Investigación Agropecuaria - CORPOICA.
PORCOLOMBIA. 
SENA.
Corporación Autónoma Regional de Cundinamarca - CAR.</t>
  </si>
  <si>
    <t>Mayor capacidad del municipio para reforestar áreas de importancia ambiental.</t>
  </si>
  <si>
    <t>Gobernación de Cundinamarca - Secretaria de Agricultura.
Instituto Colombiano Agropecuario -ICA.
Corporación Colombiana de Investigación Agropecuaria - CORPOICA.
Fundación Zoológico Santa Cruz.
SENA.
Comité Nacional de Cafeteros.
Corporación Autónoma Regional de Cundinamarca - CAR.</t>
  </si>
  <si>
    <t>Mayor cantidad de productores implementando estrategias de negocios verdes en el municipio.</t>
  </si>
  <si>
    <t>(Número de capacitaciones en negocios verdes ejecutadas para el período / Número total de capacitaciones en negocios verdes planeadas para el período)*100</t>
  </si>
  <si>
    <t>Capacitación a productores del municipio en estrategias de negocios verdes.</t>
  </si>
  <si>
    <t>Gobernación de Cundinamarca - Secretaria de Agricultura.
Instituto Colombiano Agropecuario -ICA.
Corporación Colombiana de Investigación Agropecuaria - CORPOICA.
Administración municipal.
SENA.
Comité Nacional de Cafeteros.
Corporación Autónoma Regional de Cundinamarca - CAR.</t>
  </si>
  <si>
    <t>Impulsar el desarrollo del sector agroindustrial en el municipio</t>
  </si>
  <si>
    <t>Gobernación de Cundinamarca - Secretaria de Agricultura.
Instituto Colombiano Agropecuario -ICA.
Corporación Colombiana de Investigación Agropecuaria - CORPOICA.
SENA.
Comité Nacional de Cafeteros.
PORCOLOMBIA.
Corporación Autónoma Regional de Cundinamarca - CAR.</t>
  </si>
  <si>
    <t>5. Gestión del conocimiento para la Dinamización Ambiental</t>
  </si>
  <si>
    <t>1. Fortalecimiento de la Comunidad Educativa Sanantoniuna en procesos de educación ambiental</t>
  </si>
  <si>
    <t>Fortalecimiento y seguimiento de por lo menos un (1) PRAE de cada institución educativa vinculada al CIDEA.</t>
  </si>
  <si>
    <t>Empoderar a la comunidad educativa en procesos de educación ambiental, para dinamizar los PRAES en el municipio.</t>
  </si>
  <si>
    <t>2. Comunidad Sanantoniuna vinculada en la Gestión Ambiental Participativa</t>
  </si>
  <si>
    <t>Generar espacios de socialización,  asesoría y seguimiento de por lo menos, una (1) iniciativa ciudadana de educación Ambiental PROCEDA, anual del PTEA Municipal.</t>
  </si>
  <si>
    <t>Gobernación de Cundinamarca - Secretaria de Ambiente.
ENEL-EMGESA
Corporación Autónoma Regional de Cundinamarca - CAR.</t>
  </si>
  <si>
    <t>Generar espacios de socialización,  asesoría y seguimiento de por lo menos, una (1) iniciativa ciudadana de educación Ambiental PROCEDA, en la vigencia del PTEA Municipal.</t>
  </si>
  <si>
    <t>3. Comunidad Sanantoniuna promoviendo el Turismo Ambiental</t>
  </si>
  <si>
    <t>Realizar como mínimo dos (2) recorridos de reconocimiento e identificación de senderos o rutas ecológicas del municipio.</t>
  </si>
  <si>
    <t>(Número de recorridos desarrollados para el período / Número total de recorridos planeados para el período)*100</t>
  </si>
  <si>
    <t>Recorridos de reconocimiento para la identificación y priorización de senderos o rutas ecológicas, donde a partir de procesos de gestión ambiental participativa, se promoverá el turismo de naturaleza y se articulará el conocimiento local con el profesional.</t>
  </si>
  <si>
    <t>Gobernación de Cundinamarca - Secretaria de Ambiente.
Instituto Departamental de Cultura y Turismo de Cundinamarca
Policía Nacional – Policía Ambiental.
ENEL-EMGESA.
SENA.
Corporación Autónoma Regional de Cundinamarca - CAR.</t>
  </si>
  <si>
    <t>(Número de jornadas capacitación y sensibilización ejecutadas para el período / Número total de jornadas capacitación y sensibilización planeadas para el período)*100</t>
  </si>
  <si>
    <t>Realización de jornadas de capacitación y sensibilización en prácticas de Turismo sostenible.</t>
  </si>
  <si>
    <t>Administración Municipal
Corporación de Turismo San Antonio del Tequendama</t>
  </si>
  <si>
    <t>Gobernación de Cundinamarca - Secretaria de Ambiente.
Instituto Departamental de Cultura y Turismo de Cundinamarca.
SENA.
Administración municipal.
Policía Nacional – Policía Ambiental.
Corporación Autónoma Regional de Cundinamarca - CAR.</t>
  </si>
  <si>
    <t>Realizar  por lo menos un  (1) recorrido anual de caminos reales del municipio</t>
  </si>
  <si>
    <t>Mantener el patrimonio histórico y cultural del municipio</t>
  </si>
  <si>
    <t>(Número de recorridos realizados para el período / Número total de recorridos proyectados para el período)*100.</t>
  </si>
  <si>
    <t>Reconocimiento de la importancia del patrimonio  tangible del municipio como son los caminos reales</t>
  </si>
  <si>
    <t>Gobernación de Cundinamarca - Secretaria de Ambiente.
Instituto Departamental de Cultura y Turismo de Cundinamarca.
Policía Nacional – Policía Ambiental.
Corporación Autónoma Regional de Cundinamarca - CAR.</t>
  </si>
  <si>
    <t>4. San Antonio del Tequendama conmemora días del Calendario Ambiental</t>
  </si>
  <si>
    <t>Articulación de acciones en la celebración del calendario ambiental, principalmente (Marzo 22: Día Mundial del Agua; Abril 22: Día Internacional de La Tierra;
y Mayo 12: Día del Río Bogotá)</t>
  </si>
  <si>
    <t xml:space="preserve">Administración municipal.
Instituciones Educativas Oficiales y Privadas.
Empresa de Servicios Públicos Progresar S.A. E.S.P.
</t>
  </si>
  <si>
    <t>Gobernación de Cundinamarca - Secretaria de Ambiente.
ENEL-EMGESA.
SENA.
Policía Nacional – Policía Ambiental.
Corporación Autónoma Regional de Cundinamarca - CAR.</t>
  </si>
  <si>
    <t>5. Fortalecimiento de los Dinamizadores Ambientales del municipio</t>
  </si>
  <si>
    <t>Fortalecer a los promotores y dinamizadores ambientales del municipio con la implementación de por lo menos una (1) actividad anual de educación ambiental</t>
  </si>
  <si>
    <t>(Número de actividades desarrolladas para el período / Número total de actividades planeadas para el período)*100</t>
  </si>
  <si>
    <t xml:space="preserve">Fortalecimiento de promotores y dinamizadores ambientales con actividades de Educación Ambiental. </t>
  </si>
  <si>
    <t>6. Comunidad Sanantoniuna capacitada en Legalidad Ambiental.</t>
  </si>
  <si>
    <t xml:space="preserve">Capacitar a grupos de representantes de como mínimo cuatro (4) sectores del municipio en Legalidad Ambiental acompañada de la reglamentación y tramites existentes, que conlleven a la concientización del uso legal y racional de bienes y servicios ecosistémicos; así como el vertimiento de aguas residuales </t>
  </si>
  <si>
    <t>(Número de sectores capacitados para el período / Número total de sectores priorizados para el período)*100</t>
  </si>
  <si>
    <t>Capacitaciones en Legalidad Ambiental acompañada de la reglamentación y tramites existentes, que conlleven a la concientización del uso legal y racional de bienes y servicios ecosistémicos; así como el vertimiento de aguas residuales.</t>
  </si>
  <si>
    <t>Policía Nacional – Policía Ambiental.
Corporación Autónoma Regional de Cundinamarca - CAR.</t>
  </si>
  <si>
    <t>Realizar como mínimo dos (2) capacitaciones durante el periodo de vigencia con comunidad priorizada, en Legalidad Ambiental, donde se socialicen las afectaciones ambientales que conlleva el tráfico y tenencia en cautiverio de fauna silvestre; además de las sanciones que traen este tipo de prácticas.</t>
  </si>
  <si>
    <t>(Número Capacitaciones realizadas para el período / Número total de Capacitaciones proyectadas para el período)*100</t>
  </si>
  <si>
    <t>Capacitaciones en conjunto con la Policía Nacional del municipio, en Legalidad Ambiental, donde se socialicen las afectaciones ambientales que conlleva el tráfico y tenencia en cautiverio de fauna silvestre; además de las sanciones que traen este tipo de prácticas.</t>
  </si>
  <si>
    <t>Capacitaciones en Legalidad Ambiental sobre las sanciones que trae la incorrecta disposición de residuos en áreas no habilitadas por la empresa de servicios públicos PROGRESAR.</t>
  </si>
  <si>
    <t>Empresa de Servicios Públicos de Cundinamarca.
Corporación Autónoma Regional de Cundinamarca - CAR.</t>
  </si>
  <si>
    <t>Realizar como mínimo una (1) capacitación anual, en las afectaciones ambientales que conlleva la intervención de actividades agrícolas, de caza y de contemplación, en áreas protegidas o de importancia ambiental, con los pobladores con incidencia en estos ecosistemas; además de las sanciones que traen este tipo de prácticas.</t>
  </si>
  <si>
    <t>Promover el conocimiento de normativas y trámites ambientales entre los pobladores, para garantizar la legalidad ambiental en el Municipio.</t>
  </si>
  <si>
    <t>(Número de Capacitaciones realizadas para el período / Número total de Capacitaciones proyectadas para el período)*100</t>
  </si>
  <si>
    <t>Capacitaciones en las afectaciones ambientales que conlleva la intervención de actividades agrícolas, de caza y de contemplación, en áreas protegidas o de importancia ambiental, con los pobladores con incidencia en estos ecosistemas; además de las sanciones que traen este tipo de prácticas.</t>
  </si>
  <si>
    <t>7. Comunicación y Divulgación de experiencias exitosas en educación e innovación ambiental</t>
  </si>
  <si>
    <t>Realizar por lo menos dos (2) campañas anuales de divulgación de experiencias exitosas en educación e innovación ambiental del municipio en medios de comunicación y/o plataformas para la participación ciudadana; en temas como agua, suelo, biodiversidad, residuos sólidos y/o Sentencia Rio Bogotá.</t>
  </si>
  <si>
    <t>Visibilización de las acciones entre los pobladores del municipio con el fin de generar conciencia ambiental en temas como agua, suelo, biodiversidad, residuos sólidos, Sentencia Rio Bogotá.</t>
  </si>
  <si>
    <t>(Número de campañas desarrolladas para el período / Número total de campañas planeadas para el período)*100</t>
  </si>
  <si>
    <t>Campañas anuales de divulgación de experiencias exitosas en educación e innovación ambiental del municipio en medios de comunicación y/o plataformas para la participación ciudadana; en temas como agua, suelo, biodiversidad, residuos sólidos y/o Sentencia Rio Bogotá.</t>
  </si>
  <si>
    <t>8. Gobernanza corredor Ecológico, difusión y apropiación</t>
  </si>
  <si>
    <t>Capacitar y/o sensibilizar a por lo menos (100) actores sociales de las unidades territoriales para que reconozcan la importancia del corredor ecológico y sus áreas protegidas.</t>
  </si>
  <si>
    <t>Apropiación y/o gestión de los CIDEA de un corredor ecológico</t>
  </si>
  <si>
    <t>(Número de actores sociales capacitados y/o Sensibilizados/ Número total de Actores sociales priorizados para el período)*100</t>
  </si>
  <si>
    <t>Jornadas de socialización del Plan de Manejo Ambiental - PMA de áreas protegidas, con actores sociales de las unidades territoriales.</t>
  </si>
  <si>
    <t>Administración municipal, Instituciones Educativas, Juntas de Acción Comunal y/o Acueductos veredales</t>
  </si>
  <si>
    <t>Participar en por lo menos un (1) encuentro regional de CIDEA durante el periodo de vigencia, para el fortalecimiento del corredor ecológico y sus áreas protegidas</t>
  </si>
  <si>
    <t>(Número de encuentros regionales asistidos para el período / Número total de encuentros regionales programados para el período)*100</t>
  </si>
  <si>
    <t>Participación en encuentros regionales de los CIDEA, para el fortalecimiento del corredor ecológico y sus áreas protegidas.</t>
  </si>
  <si>
    <t>ESQUEMA DE ORDENAMIENTO TERRITORIAL - EOT - ACUERDO No. 029 – 2000.</t>
  </si>
  <si>
    <t>PLAN DE SANEAMIENTO Y MANEJO DE VERTIMIENTOS - PSMV RESOLUCIÓN 3116 DEL 05 DE OCTUBRE DE 2018</t>
  </si>
  <si>
    <t>PLAN DE GESTIÓN INTEGRAL DE RESIDUOS SÓLIDOS - PGIRS 2015-2027</t>
  </si>
  <si>
    <t>PLAN MUNICIPAL DE GESTIÓN DEL RIESGO DE DESASTRES - PMGR (01 DE SEPTIEMBRE DE 2012)</t>
  </si>
  <si>
    <t>PLAN DE ACCIÓN AGENDA AMBIENTAL MUNICIPAL 2015 - 2027</t>
  </si>
  <si>
    <t>PTEA "SAN ANTONIO MUNICIPIO VERDE 2020-2023"</t>
  </si>
  <si>
    <t>CAPITULO</t>
  </si>
  <si>
    <t>ARTICULO</t>
  </si>
  <si>
    <t>OBJETIVOS</t>
  </si>
  <si>
    <t>EJE</t>
  </si>
  <si>
    <t>PLAN DE DESARROLLO MUNICIPAL</t>
  </si>
  <si>
    <t>Formulación e implementación de acciones sobre educación ambiental desde el CIDEA, articulados con otras instituciones.</t>
  </si>
  <si>
    <t xml:space="preserve">SECTOR </t>
  </si>
  <si>
    <t xml:space="preserve">JUNTOS POR EL MEDIO AMBIENTE Y DESARROLLO RURAL DE LOS SANANTONIUNOS </t>
  </si>
  <si>
    <t xml:space="preserve">ENERGIAS LIMPIAS Y SOSTENIBILIDAD </t>
  </si>
  <si>
    <t>Apoyar cuatro Proyectos Ciudadanos de Educación Ambiental  - PROCEDAS en el municipio articulando las diferentes acciones en pro del cuidado del medio ambiente garantizando la sustentabilidad de los mismos</t>
  </si>
  <si>
    <t>ACCIONES POR EL CLIMA (PREVENCIÓN Y MITIGACIÓN</t>
  </si>
  <si>
    <t>Trabajar por el aumento de los conocimientos desde la protección sostenible del medio ambiente a través 4 capacitaciones de la educación frente a las producciones agropecuarias.</t>
  </si>
  <si>
    <t xml:space="preserve">MEDIO AMBIENTE Y DESARROLLO RURAL </t>
  </si>
  <si>
    <t>Realizar acciones que promuevan el uso de  energías limpias logrando cubrir las necesidades de la comunidad sanantoniuna (Energías Limpias Aplicables al Municipio)</t>
  </si>
  <si>
    <t>PLAN TERRITORIAL DE EDUCACIÓN AMBIENTAL "SAN ANTONIO MUNICIPIO VERDE 2020-2023"</t>
  </si>
  <si>
    <t>PTEA "LUCHO POR SAN ANTONIO 2016-2019"</t>
  </si>
  <si>
    <t>NO APLICA</t>
  </si>
  <si>
    <t>Aprovechamiento</t>
  </si>
  <si>
    <t>Sensibilización, educación y capacitación</t>
  </si>
  <si>
    <t>Ejecución de los talleres y/o capacitaciones planificados en los planes de trabajo con personal de entidades públicas o privadas, usuarios del Servicio Público de Aseo, instituciones educativas y población recicladora.</t>
  </si>
  <si>
    <t>Elaboración, preparación y actualización continúa de talleres participativos de sensibilización a la población en reducción, reutilización y reciclaje de residuos sólidos.</t>
  </si>
  <si>
    <t xml:space="preserve"> Educación Ambiental para la Prestación de Servicios Públicos </t>
  </si>
  <si>
    <t>Educación para la gestión integral de los Residuos sólidos en el municipio de San Antonio del tequendama, en el marco del PGIRS</t>
  </si>
  <si>
    <t>Realizar jornadas de capacitación y sensibilización en las 3R (Reducir, reutilizar y reciclar) y separacion de residuos solidos en la fuente</t>
  </si>
  <si>
    <t>Aprovechamiento de residuos sólidos inorgánicos – Fortalecimiento de la ruta selectiva.</t>
  </si>
  <si>
    <t>Fortalecer los procesos de capacitación, promoción y divulgación con los usuarios del servicio de Aseo de la Ruta Selectiva de material aprovechable inorgánico.</t>
  </si>
  <si>
    <t>Diseño y puesta en marcha de proyectos demostrativos de disposición final y aprovechamiento  de residuos sólidos organicos e inorganicos, a través de compostaje, lombricultura y manualidades.</t>
  </si>
  <si>
    <t xml:space="preserve"> Educación Ambiental para la Prestación de Servicios Públicos</t>
  </si>
  <si>
    <t>Educación para la gestión integral de los Residuos sólidos en el municipio de San Antonio del tequendama, en el marco del PGIRS.</t>
  </si>
  <si>
    <t>Desarrollar un proyecto piloto para la recolecciòn y  disposición final de residuos sólidos no aprovechables, en las veredas en las que el acceso de la ruta de recolección de residuos no tiene fácil acceso.</t>
  </si>
  <si>
    <t>Establecimiento de alianzas estratégicas con organizaciones y/o entidades dedicadas al manejo y protección del medio ambiente para el desarrollo de capacitaciones y jornadas educativas</t>
  </si>
  <si>
    <t>Desarrollar Talleres de aprovechamiento de Residuos Sólidos, con los diferentes sectores productivos, agrícolas, pecuarios y comunidad en general.</t>
  </si>
  <si>
    <t>Sensibilización,  prevención y control de impactos ambientales adversos a través de la gestión del conocimiento</t>
  </si>
  <si>
    <t>Comunicación y Divulgación de los temas ambientales</t>
  </si>
  <si>
    <t>Disposición final</t>
  </si>
  <si>
    <t>Disposición final de residuos sólidos</t>
  </si>
  <si>
    <t>Promover la reducción de residuos a través del programa de aprovechamiento que se adelantará en el municipio y la capacitación a la comunidad para disminuir la generación de residuos sólidos y la separación en la fuente.</t>
  </si>
  <si>
    <t>Económico-Productivo</t>
  </si>
  <si>
    <t>Capacitación en Buenas  Prácticas Agrícolas a viveristas y fruticultores del municipio de San Antonio del Tequendama</t>
  </si>
  <si>
    <t xml:space="preserve">Capacitar al 80% de los viveristas y fruticultores del municipio de San Antonio del Tequendama en  Buenas prácticas Agrícolas. </t>
  </si>
  <si>
    <t>Educando para gestión ambiental sectorial sostenible.</t>
  </si>
  <si>
    <t>Producción más limpia en el sector agropecuario.</t>
  </si>
  <si>
    <t xml:space="preserve">Disminucion de los impactos ambientales que el sector agropecuario pueda llegar a ocasionar en el Municipio </t>
  </si>
  <si>
    <t>Gestión de residuos sólidos en área rural</t>
  </si>
  <si>
    <t>Gestión Integral de residuos sólidos en área rural</t>
  </si>
  <si>
    <t>Recolección de envases de agroquímicos, para su disposición final. El desarrollo de esta actividad se realiza a través de iniciativas y programas de la ANDI, para el manejo responsable de residuos post-consumo.</t>
  </si>
  <si>
    <t>Recolección  del  100% de los empaques y envases de plaguicidas generados por  los productores capacitados.</t>
  </si>
  <si>
    <t>Promover jornadas de recoleccion de envases de plaguicidas para su posterior manejo y disposición final.</t>
  </si>
  <si>
    <t>Gestión residuos sólidos especiales</t>
  </si>
  <si>
    <t>Gestión de residuos sólidos especiales</t>
  </si>
  <si>
    <t>Realizar campañas educativas relacionadas con el manejo adecuado y ambientalmente sostenible que se debe dar a los RSE generado en el municipio.</t>
  </si>
  <si>
    <t>Gestión del riesgo</t>
  </si>
  <si>
    <t>Atención de desastres y emergencias asociados a la prestación del servicio público de aseo.</t>
  </si>
  <si>
    <t>Divulgar el plan a la comunidad.
Realizar campañas para la ciudadanía del manejo de plan de riesgo.
Realizar capacitaciones para las personas relacionadas con la implementación del plan del riesgo.</t>
  </si>
  <si>
    <t>Programa 4. Fortalecimiento interinstitucional y comunitario</t>
  </si>
  <si>
    <t>Promoción, capacitación, organización e implementación de comités comunitarios para la gestión
del riesgo de corregimientos y veredas.</t>
  </si>
  <si>
    <t>Creación de comités comunitarios en el entorno municipal.</t>
  </si>
  <si>
    <t>SOCIAL</t>
  </si>
  <si>
    <t>Medidas de adaptación frente a cambio climático.</t>
  </si>
  <si>
    <t>Reducir la vulnerabilidad de los habitantes del municipio.</t>
  </si>
  <si>
    <t>Concienciación para la gestión del riesgo y adaptación a la variabilidad climática</t>
  </si>
  <si>
    <t>Adaptación a la variabilidad climática, desde la educación ambiental</t>
  </si>
  <si>
    <t>Realizar jornadas de capacitación por sectores sobre el cambio climático. Adelantar procesos educativos y pedagógicos permanentes, en los cuales se enseñen las causas del cambio climático, los impactos observados y predichos, y la respuesta de los socio ecosistemas a éstos.</t>
  </si>
  <si>
    <t>Capacitación de gestión del riesgo para integrantes del CLOPAD y Funcionarios Públicos</t>
  </si>
  <si>
    <t>Capacitación y actualización de cada uno de los integrantes del CMGRD y Funcionarios Públicos.</t>
  </si>
  <si>
    <t>Programa 2. Reducción del Riesgo la mejor opción para optimizar el desarrollo municipal</t>
  </si>
  <si>
    <t>Capacitación y divulgación publica a toda la comunidad sobre la interacción hombre- Naturaleza
como enfoque ante los desastres.</t>
  </si>
  <si>
    <t>Juntas de Acción comunal Capacitadas</t>
  </si>
  <si>
    <t>Capacitación a cuerpo docente en educación ambiental y gestión del riesgo escolar</t>
  </si>
  <si>
    <t>Cuerpos docentes entrenados y capacitación en la gestión escolar del riesgo.</t>
  </si>
  <si>
    <t>Promover mecanismos de adaptación a las temporadas de lluvia y extrema sequia</t>
  </si>
  <si>
    <t>POLÍTICAS, OBJETIVOS Y ESTRATEGIAS TERRITORIALES</t>
  </si>
  <si>
    <t>Artículo 5. POLÍTICA AMBIENTAL</t>
  </si>
  <si>
    <t>Proteger, conservar y recuperar las rondas de las quebradas, zonas de nacimiento de las fuentes hídricas, mediante la formulación y ejecución de proyectos de ordenación, manejo ambiental y definición de reglamentación del uso del agua en las quebradas definidas como proritarias en el EOT.</t>
  </si>
  <si>
    <t>Conservación,protección y preservación del recurso hídrico</t>
  </si>
  <si>
    <t>Fortalecimiento y continuidad recuperación  de las cuencas  que son tributarias al Rio Bogotá  a través de la autogestión y particpación ambiental</t>
  </si>
  <si>
    <t>Promover la participación de los sectores productivos en procesos de protección y recuperación de las fuentes hídricas.</t>
  </si>
  <si>
    <t>Formulación y aplicación de planes escolares de gestión del riesgo en instituciones de educación
inicial, básica y media por parte de cuerpos docentes y directivos.</t>
  </si>
  <si>
    <t>Alumnos de instituciones educativas vinculados a un proceso de educación formal y no formal en la
gestión del riesgo y a la información de una nueva cultura en este campo.</t>
  </si>
  <si>
    <t>Promover la implementacion de energias alternativas para la adaptacion al cambio climatico</t>
  </si>
  <si>
    <t>Promover la utilización de sistemas domiciliarios que contribuyan al ahorro del agua por parte de los usuarios y el aprovechamiento de diferentes fuentes, especialmente el agua lluvia para riego y necesidades de la producción.</t>
  </si>
  <si>
    <t>Educación para la implementación del Plan de Uso y Ahorro Eficiente del Agua del municipio de San Antonio del Tequendama.</t>
  </si>
  <si>
    <t>Realizar jornadas de capacitación y sensibilización en ahorro y uso eficiente del agua, y disminución de la carga contaminante de las aguas domésticas y comerciales, en la zona rural y urbana, con el fin de recuperar el Rio Bogotá.</t>
  </si>
  <si>
    <t>Recuperar el río Bogotá mediante la descontaminación de sus aguas y concertar con Santafé de Bogotá D.C. y los demás municipios de la cuenca, los recursos de compensación que permitan cofinanciar los proyectos de gestión ambiental en la cuenca.</t>
  </si>
  <si>
    <t>Recuperacion de nacederos y adecuación hidráulica de cauces</t>
  </si>
  <si>
    <t>Inventario de nacederos y afloramientos de agua y puntos críticos con recuperación de cauces en
quebradas y ríos.</t>
  </si>
  <si>
    <t>Realizar un diagnostico participativo  de las cuencas que son tributarias al Rio Bogotá.</t>
  </si>
  <si>
    <t>Creación de Herramientas jurídico-administrativas para la protección de los Distritos de Manejo Integrado (DMI Cuchilla de Peñas Blancas y El Subia y DMI Cerro Majui)</t>
  </si>
  <si>
    <t>Articulacion con los acueductos veredales los cuales se abastecen de las Quebradas Barilice y Quebrada Grande con el fin de garantizar la conservacion y proteccion del recurso hidrico.</t>
  </si>
  <si>
    <t xml:space="preserve">Fortalecimiento, actualización y ajuste  del PRAE Municipal del Municipio de San Antonio del Tequendama. </t>
  </si>
  <si>
    <t>Generar espacios participativos para la socializacion de las problematicas del Rio Bogota y que estrategias se podrian abordar desde la Institucion Educativa para su recuperación.</t>
  </si>
  <si>
    <t>Proteger, conservar y recuperar los suelos que hacen parte de los Distritos de Manejo Especial de la Cuchilla de Peñas Blancas y sector del Salto de Tequendama y el Cerro Manjui mediante el estímulo al sostenimiento de los bosques primarios y secundarios existentes y la promoción de sistemas de producción agroforestales con criterios de bosque protector – productor, especialmente en las zonas de amortiguación de los Distritos de Manejo.</t>
  </si>
  <si>
    <t>Económico - Productivo</t>
  </si>
  <si>
    <t>Reforestación de áreas de importancia hídrica y zonas de rondas.</t>
  </si>
  <si>
    <t>Reforestar el 100% de las áreas priorizadas.</t>
  </si>
  <si>
    <t>Artículo 6. POLÍTICA DE DESARROLLO SOCIAL, ECONÓMICO Y TERRITORIAL</t>
  </si>
  <si>
    <t>Promover los mercados campesinos en la cabecera municipal y Santandercito orientados a satisfacer la demanda principalmente de los pobladores de segunda residencia, los turistas y la población en general del municipio mediante la relocalización de las plazas de mercado.</t>
  </si>
  <si>
    <t>Modernizar, en asocio con las organizaciones de productores, comerciantes e inversionistas privados, los canales de comercialización y crear espacios para el desarrollo de procesos de agroindustrialización de productos mediante la localización y dotación de una infraestructura básica para un Centro de Negocios en la vereda Arracachal.</t>
  </si>
  <si>
    <t>Apoyar la implementación de las actividades planeadas dentro del Proyecto Ambiental Escolar en las instituciones educativas.</t>
  </si>
  <si>
    <t>INSTITUCIONAL</t>
  </si>
  <si>
    <t>Fortalecimiento de Institucional de la secretaría de Gobierno para la aplicación de instrumentos normativos de protección medioambiental.</t>
  </si>
  <si>
    <t>Capacitar a los líderes comunales en normatividad ambiental adoptada por el municipio para que sirvan como veedores y replicadores de la información a sus comunidades.</t>
  </si>
  <si>
    <t>Realizar una Jornada Ambiental Municipal CAR- MUNICIPIO -CIDEA, en las cuales se incluyan capacitación en tramites ambietales, competencias CAR</t>
  </si>
  <si>
    <t>Articulo 9. POLÍTICA DE DESARROLLO ECOTURÍSTICO</t>
  </si>
  <si>
    <t>Establecer circuitos turísticos y ecológicos, integrados a los circuitos establecidos por la Gobernación, articulando parques, caminos reales y sitios de encuentro a nivel urbano y rural, a través de señalización, la promoción de la actividad turística y promover la organización de grupos de guías turísticos.</t>
  </si>
  <si>
    <t>Realizacion de campañas con el fin de crear conciencia ambiental en temas como agua, suelo, biodiversidad, residuos solidos ,Sentencia Rio Bogotá, etc.</t>
  </si>
  <si>
    <t xml:space="preserve">Conservación,protección y preservación del recurso hídrico </t>
  </si>
  <si>
    <t>Formación de un grupo de promotores ambientales (docentes, estudiantes y líderes), quienes replicarán su conocimiento en los diferentes espacios del municipio, generando cambio de habitos  a partir de la lúdica, la particpación comunitaria y de la misma manera conocer las problematicas que presentan las diferentes cuencas y el Rio Bogotá.</t>
  </si>
  <si>
    <t>Realizar una Jornada Ambiental Municipal CAR- MUNICIPIO -CIDEA, en las cuales se incluyan capacitación en tramites ambientales, competencias CAR</t>
  </si>
  <si>
    <t>Capacitar al 100% de los funcionarios de la secretaría de Gobierno involucrados en la aplicación de normatividad que el municipio adopte en materia ambiental y a los integrantes de la Policía Nacional de la jurisdicción del municipio.</t>
  </si>
  <si>
    <t>Ejecución de actividades propias del plan de manejo ambiental de los DMI.</t>
  </si>
  <si>
    <t>PLAN DE DESARROLLO MUNICIPAL "JUNTOS POR EL SAN ANTONIO QUE QUEREMOS 2020 - 2023"  ACUERDO 03 DEL 20 DE JULIO DE 2020</t>
  </si>
  <si>
    <t xml:space="preserve">JUNTOS POR LA CULTURA E IDENTIDAD SANANTONIUNA
</t>
  </si>
  <si>
    <t xml:space="preserve">Cultura e Identidad
</t>
  </si>
  <si>
    <t xml:space="preserve">Fortalecer y acompañar virtual o presencialmente 15 festividades culturales y turísticas del municipio de San Antonio del Tequendama 
</t>
  </si>
  <si>
    <t xml:space="preserve">Infraestructura
</t>
  </si>
  <si>
    <t xml:space="preserve">Recuperación de caminos reales y/o de herradura municipales, promoviendo el turismo y la recuperación del patrimonio cultural.
</t>
  </si>
  <si>
    <t xml:space="preserve">JUNTOS POR LA PLANEACIÓN Y EL DESARROLLO DEL TERRITORIO
</t>
  </si>
  <si>
    <t xml:space="preserve">Servicios Públicos 
</t>
  </si>
  <si>
    <t xml:space="preserve">Realizar campañas de sensibilización en áreas urbanas y rurales, capacitando a la comunidad en la selección y clasificación de los residuos sólidos en la fuente, en los cuatro años.
</t>
  </si>
  <si>
    <t xml:space="preserve">Establecer un programa modelo de uso eficiente de ahorro de agua (PUEAA) replicable a los acueductos veredales del municipio en el cuatrenio.
</t>
  </si>
  <si>
    <t>Realizar y dar cumplimiento en un 20% a las actividades planteadas en el PSMV  de acuerdo a los cronogramas establecidos en el documento</t>
  </si>
  <si>
    <t xml:space="preserve">Acciones orientadas a dar cumplimiento a la ley 373 de 1997 “PROGRAMA DE USO EFICIENTE Y AHORRO DEL AGUA A NIVEL MUNDIAL”.
</t>
  </si>
  <si>
    <t xml:space="preserve">Agua potable y saneamiento básico 
</t>
  </si>
  <si>
    <t xml:space="preserve">Generar estrategias para el control correcto, manejo de aguas lluvias, como herramienta de mitigación y control del cambio climático 
</t>
  </si>
  <si>
    <t xml:space="preserve">JUNTOS POR EL MEDIO AMBIENTE Y DESARROLLO RURAL DE LOS SANANTONIUNOS 
</t>
  </si>
  <si>
    <t xml:space="preserve">Medio ambiente y desarrollo rural 
</t>
  </si>
  <si>
    <t xml:space="preserve">Apoyar al gremio cafetero del municipio mediante el acompañamiento, formulación y/o ejecución de proyectos para su beneficio, buscando la articulación con la federación nacional de cafeteros
</t>
  </si>
  <si>
    <t xml:space="preserve">JUNTOS POR EL MEDIO AMBIENTE Y DESARROLLO RURAL DE LOS SANANTONIUNOS 
</t>
  </si>
  <si>
    <t xml:space="preserve">Energías limpias y sostenibilidad
</t>
  </si>
  <si>
    <t>Establecer acciones frente al cuidado y respeto por los recursos naturales del municipio e incidir desde procesos de participación ciudadana (Juntas de acción comunal y asociaciones de acueductos veredales.</t>
  </si>
  <si>
    <t>Realizar acciones que promuevan el uso de energías limpias logrando cubrir las necesidades de la comunidad sanantoniuna.</t>
  </si>
  <si>
    <t xml:space="preserve">Implementar anualmente el sistema de gestión ambiental municipal (SIGAM) a través de acciones en San Antonio del Tequendama 
</t>
  </si>
  <si>
    <t xml:space="preserve">Formulación e implementación de acciones sobre educación ambiental desde el CIDEA articulados con otras instituciones.
</t>
  </si>
  <si>
    <t xml:space="preserve">Acciones por el clima (Prevención y mitigación)
</t>
  </si>
  <si>
    <t xml:space="preserve">Realizar siete acciones de protección de la biodiversidad fauna y flora en pro del cuidado de los recursos ambientales y el tráfico ilegal de especies del municipio.
</t>
  </si>
  <si>
    <t xml:space="preserve">Hacer convenios con diferentes entidades para proteger los espacios del distrito de manejo integrado de Peñas Blancas y Cerro Manjuí 
</t>
  </si>
  <si>
    <t xml:space="preserve">Apoyar cuatro proyectos ciudadanos de educación ambiental PROCEDAS en el municipio, articulando las diferentes acciones en pro del cuidado del medio ambiente, garantizando la sustentabilidad de los mismos.
</t>
  </si>
  <si>
    <t>Generar acciones frente al manejo y disposición final de residuos peligrosos del municipio</t>
  </si>
  <si>
    <t xml:space="preserve">Ejecutar acciones destinadas a dar cumplimiento a la sentencia río Bogotá 
</t>
  </si>
  <si>
    <t xml:space="preserve">
JUNTOS POR EL MEDIO AMBIENTE Y DESARROLLO RURAL DE LOS SANANTONIUNOS 
</t>
  </si>
  <si>
    <t xml:space="preserve">
Acciones por el clima (Prevención y mitigación)
</t>
  </si>
  <si>
    <t xml:space="preserve">Realizar diferentes acciones en pro del cuidado y mantenimiento de los diferentes afluentes y recursos hídricos en el municipio, involucrando a la comunidad estudiantil, juntas de acción comunal y acueductos veredales.
</t>
  </si>
  <si>
    <t xml:space="preserve">Capacitar a la comunidad en veredas en el marco de la prevención y la contingencia del plan diseñado para incendios y diseñar otros sobre gestión del riesgo en correspondencia a la situación del municipio.
</t>
  </si>
  <si>
    <t xml:space="preserve">JUNTOS POR EL CRECIMIENTO ECONOMICO Y EL DESARROLLO TURISTICO 
</t>
  </si>
  <si>
    <t xml:space="preserve">Trabajo decente y crecimiento económico 
</t>
  </si>
  <si>
    <t xml:space="preserve">Consolidar un proyecto de reciclaje responsable en el municipio, creando la asociación de recicladores, articulación y puesta en marcha.
</t>
  </si>
  <si>
    <t xml:space="preserve">Trabajo decente y crecimiento económico 
</t>
  </si>
  <si>
    <t xml:space="preserve">
Realizar evento regional y departamental de avistamiento de aves 
</t>
  </si>
  <si>
    <t>CRONOGRAMA</t>
  </si>
  <si>
    <t>Implementación de jornadas de  limpieza y/o reforestación de fuentes hídricas que puedan presentar riesgo de represamiento, previamente identificadas por el Comité Municipal de gestión del Riesgo de Desastres y comunidad.</t>
  </si>
  <si>
    <t>Implementar como mínimo una (1) jornada anual de limpieza y/o reforestación de fuentes hídricas que puedan presentar riesgo de represamiento, previamente identificadas por el Comité Municipal de gestión del Riesgo de Desastres y comunidad.</t>
  </si>
  <si>
    <t>Promover la adopción de estrategias que promuevan la utilización de energías limpias.</t>
  </si>
  <si>
    <t>(Número de estrategias desarrolladas para el periodo / Número total de estrategias a implementar para el periodo)*100</t>
  </si>
  <si>
    <t>(Número de proyectos postulados para el período / Número total de proyectos formuados para el período)*100</t>
  </si>
  <si>
    <t>Realizar por lo menos una (1) capacitación anual en estrategias de negocios verdes durante la vigencia del PTEA</t>
  </si>
  <si>
    <t>1. Fortalecimiento de proyectos de educación ambiental a nivel formal y no formal</t>
  </si>
  <si>
    <t>Empoderar a la comunidad educativa en procesos de educación ambiental, para dinamizar los PRAE en el municipio.</t>
  </si>
  <si>
    <t xml:space="preserve">Mesas de trabajo con las Instituciones Educativas, para el fortalecimiento de los PRAE </t>
  </si>
  <si>
    <t>Administración Municipal e Instituciones Educativas.</t>
  </si>
  <si>
    <t>Apoyo a las actividades planeadas para la implementación del PRAE en las instituciones educativas del municipio.</t>
  </si>
  <si>
    <t>Gobernación de Cundinamarca - Secretarias de Ambiente y Educación.
Corporación Autónoma Regional de Cundinamarca - CAR.
Policía Nacional – Policía Ambiental.</t>
  </si>
  <si>
    <t>Realizar como mínimo tres (3) actos anuales de celebración de días del calendario ambiental.</t>
  </si>
  <si>
    <t>Realizar como mínimo cuatro (4) campañas a la comunidad  del municipio sobre las sanciones que trae la incorrecta disposición de residuos en áreas no habilitadas por la empresa de servicios públicos PROGRESAR</t>
  </si>
  <si>
    <t>Participar en por lo menos un (1) encuentro regional de CIDEA durante el periodo de vigencia, para el fortalecimiento del corredor ecológico y sus áreas protegidas.</t>
  </si>
  <si>
    <t>Promover la adopción de estrategias de las 3 R´s (Reducir, reutilizar y reciclar) y separación en la fuente, en las instituciones educativas oficiales o privadas del municipio.</t>
  </si>
  <si>
    <t>Acompañamiento e implementación de talleres, sobre la estrategia de las 3 R´s (Reducir, reutilizar y reciclar) y separación en la fuente con comunidad educativa de instituciones.</t>
  </si>
  <si>
    <t>(Número de talleres ejecutados para el período / Número total de talleres de formación planeados para el período)*100</t>
  </si>
  <si>
    <t>Acompañar e implementar por lo menos nueve (9) talleres durante la vigencia del plan, sobre la estrategia de las 3R (Reducir, reutilizar y reciclar) y separación en la fuente con comunidad  educativa.</t>
  </si>
  <si>
    <t>Realizar como mínimo diez (10) actividades de Educación ambiental durante la vigencia del plan, socializando la estrategia de las 3R (Reducir, reutilizar y reciclar), separación en la fuente y disposición adecuada de residuos sólidos, con usuarios del sector urbano y rural del municipio.</t>
  </si>
  <si>
    <t>Realizar siete (7) jornadas de socialización de las rutas selectivas y horarios de recolección, con el sector urbano y rural del municipio, durante la vigencia del Plan.</t>
  </si>
  <si>
    <t>Realizar como mínimo tres (3) capacitaciones a productores agrícolas y pecuarios en manejo adecuado y disposición de residuos peligrosos, durante la vigencia del Plan.</t>
  </si>
  <si>
    <t>Desarrollar por lo menos una (1) jornada anual de recolección de residuos de envases de agroquímicos.</t>
  </si>
  <si>
    <t>Reducción de prácticas de  indebidas de disposición de  residuos especiales, como llantas, luminarias y Residuos de Aparatos Eléctricos y Electrónicos (RAEEs), entre otros.</t>
  </si>
  <si>
    <t>Organizar y/o fortalecer como mínimo un (1) comité comunitario de prevención del riesgo en la zona rural y otro en la zona Urbana</t>
  </si>
  <si>
    <t>Realizar como mínimo un (1) taller de formación anual a partir del segundo año de vigencia del Plan, en estrategias de adaptación al cambio climático y medidas de prevención del riesgo de desastres, con comunidad del sector urbano y rural del municipio.</t>
  </si>
  <si>
    <t>Realizar como mínimo una (1) actividad de sensibilización anual a productores agrícolas, frente a las afectaciones al ecosistema y el aumento del riesgo de incendios forestales que conlleva realizar quemas, como práctica cultural de renovación de cultivos y quema de residuos sólidos generales.</t>
  </si>
  <si>
    <t>Talleres de formación, en estrategias de adaptación al cambio climático y medidas de prevención del riesgo de desastres, con comunidad del sector urbano y rural del municipio.</t>
  </si>
  <si>
    <t>(Número de talleres de formación ejecutados para el período / Número total de talleres de formación planeados para el período)*100</t>
  </si>
  <si>
    <t>Actividad de sensibilización a productores agrícolas, frente a las afectaciones al ecosistema y el aumento del riesgo de incendios forestales que conlleva realizar quemas, como práctica cultural de renovación de cultivos y quema de residuos sólidos generales.</t>
  </si>
  <si>
    <t>(Número de actividades de sensibilización ejecutadas para el período / Número total de actividades de sensibilización planeadas para el período)*100</t>
  </si>
  <si>
    <t>Implementar por lo menos una (1) campaña de educación ambiental que fomente el ahorro y uso eficiente de energía y/o además promueva la movilidad limpia en el municipio, durante la vigencia del PTEA.</t>
  </si>
  <si>
    <t>Implementación de campañas de educación ambiental que fomenten el ahorro y uso eficiente de energía y/o además promueva la movilidad limpia en el municipio, durante la vigencia del PTEA.</t>
  </si>
  <si>
    <t>Jornadas de capacitación y/o sensibilización, con funcionarios y usuarios de acueductos veredales no adscritos a PROGRESAR, en técnicas de uso eficiente y ahorro del agua; así como la reutilización de aguas grises y lluvias en actividades domesticas de aseo.</t>
  </si>
  <si>
    <t>Realizar por lo menos una (1) jornada de limpieza de residuos sólidos anual de fuentes hídricas  priorizadas por el municipio.</t>
  </si>
  <si>
    <t>Jornadas de limpieza de residuos sólidos a fuentes hídricas del municipio.</t>
  </si>
  <si>
    <t>Realizar por lo menos una (1) jornada de socialización de la estrategia Pago por servicios ambientales, con dueños de áreas de importancia ambiental e hídrica del municipio, durante la vigencia del PTEA.</t>
  </si>
  <si>
    <t>Postulación de proyectos de participación ciudadana, para la protección y conservación de fuentes hídricas con organizaciones comunitarias.</t>
  </si>
  <si>
    <t>Realizar como mínimo una (1) capacitación anual a productores agrícolas en manejo adecuado de productos agroquímicos, en Buenas Prácticas Agrícolas - BPA y Buenas Prácticas Ganaderas - BPG.</t>
  </si>
  <si>
    <t>Capacitaciones a productores agrícolas en manejo adecuado de productos agroquímicos donde se traten como mínimo los siguientes temas: Productos Agropecuarios prohibidos y/o Protección personal, Buenas Prácticas Agrícolas - BPA y Buenas Prácticas Ganaderas - BPG.</t>
  </si>
  <si>
    <t>Promover como mínimo una (1) acción de educación ambiental anual con guardabosque relacionadas con la propagación de especies nativas.</t>
  </si>
  <si>
    <t>Promoción de acciones de educación ambiental con guardabosque con la propagación de especies nativas.</t>
  </si>
  <si>
    <t>Acompañar la formulación de por lo menos un (1) proyecto de negocio verde en el municipio.</t>
  </si>
  <si>
    <t>(Número de proyectos de negocios verdes acompañados para su formulación durante la vigencia / Número total de proyectos  de negocios verdes proyectados para su acompañamiento durante la vigencia)*100</t>
  </si>
  <si>
    <t>Realizar por lo menos una (1) capacitación y/o sensibilización anual, con funcionarios y usuarios de acueductos veredales no adscritos a PROGRESAR, en técnicas de uso eficiente y ahorro del agua.</t>
  </si>
  <si>
    <t>(Número de jornadas de capacitción y/o sensiblización ejecutadas para el período / Número total de jornadas proyectadas para el período)*100</t>
  </si>
  <si>
    <t>Capacitaciones y/o sensibilizaciones con Instituciones educativas del Municipio en tematicas del cuidado del agua y protección de los bienes y servicios ecosistemicos.</t>
  </si>
  <si>
    <t>Realizar por lo menos una (1) jornada de Capacitación y/o sensibilización con Instituciones educativas del Municipio en tematicas del cuidado del agua y protección de los bienes y servicios ecositemicos.</t>
  </si>
  <si>
    <t>Promover la adopción de estrategias de ahorro y uso eficiente del recurso hídrico, así como la protección de los bienes y servicios ecosistemicos en las instituciones educativas del municipio.</t>
  </si>
  <si>
    <t>Fortalecimiento y seguimiento de por lo menos un (1) PRAE de cada institución educativa.</t>
  </si>
  <si>
    <t>(Número de instituciones educativas apoyadas en el fortalecimiento y seguimiento del PRAE / Número total de instituciones educativas vinculadas)*100</t>
  </si>
  <si>
    <t>Línea Base del Estado Actual de la formulación e implementación de los PRAES en las instituciones Educativas del Municipio.</t>
  </si>
  <si>
    <t>Dinamización de la participación de las instituciones educativas en el CIDEA.</t>
  </si>
  <si>
    <t>(Número de comités de prevención del riesgo formados para el período / Número total de Instituciones en el municipio)*100</t>
  </si>
  <si>
    <t>Aumentar la capacidad y promover la adopción de estrategias de adaptación al cambio climático y prevención del riesgo de Niños y Jóvenes de instituciones educativas del municipio.</t>
  </si>
  <si>
    <t xml:space="preserve">Postular como mínimo un (1) proyecto de participación ciudana, para la protección y conservación de fuentes hídricas con organizaciones comunitarias de la cuenca. </t>
  </si>
  <si>
    <t>Realizar como mínimo una (1) actividad anual de educación ambiental para el fomento del saneamiento básico de sistemas productivos Porcícolas del Municipio.</t>
  </si>
  <si>
    <t>322. Implementar 20 proyectos de educación ambiental presentados a través de los CIDEA municipales.</t>
  </si>
  <si>
    <t>PROGRAMA DE USO EFICIENTE Y AHORRO DEL AGUA -PUEAA PROGRESAR SAN ANTONIO DEL TEQUENDAMA</t>
  </si>
  <si>
    <t>ACTIVIDAD</t>
  </si>
  <si>
    <t>El 100% de los usuarios acepta las campañas de sensibilización como medida preventiva</t>
  </si>
  <si>
    <t>Reducción de perdidas</t>
  </si>
  <si>
    <t>Sensibilización a la comunidad</t>
  </si>
  <si>
    <t xml:space="preserve">Las tecnologías de bajo consumo se dan a conocer al 100% de los suscriptores </t>
  </si>
  <si>
    <t>Sensibilización y capacitación a la comunidad</t>
  </si>
  <si>
    <t>Tecnologías de Bajo Consumo</t>
  </si>
  <si>
    <t>El uso de aguas lluvias y el reúso del agua se dan a conocer al 100% de los suscriptores</t>
  </si>
  <si>
    <t>Proyecto de uso de aguas lluvias y reúso del agua</t>
  </si>
  <si>
    <t>Incentivos tarifarios, tributarios y/o sanciones</t>
  </si>
  <si>
    <t>Se implementa la campaña educativa dirigida al 100% de los usuarios</t>
  </si>
  <si>
    <t>Sensibilización y capacitación a los habitantes de la vereda Caicedo que hacen parte de PROGRESAR S.A ESP</t>
  </si>
  <si>
    <t>Educación ambiental y Programas con los docentes</t>
  </si>
  <si>
    <t>Se implementa la campaña educativa dirigida al 100% de los estudiantes.</t>
  </si>
  <si>
    <t>Realizar programas de educación ambiental en las Instituciones Educativas donde se involucren los docentes y estudiantes</t>
  </si>
  <si>
    <t>Se informa al 100% de la comunidad de la vereda Caicedo sobre los beneficios que trae la implementación de los programas que guían al uso eficiente y ahorro del agua.</t>
  </si>
  <si>
    <t xml:space="preserve">Sensibilización y capacitación a la comunidad:
Se realizan reuniones con los usuarios para informarles de los beneficios que trae la implementación de los programas que guían al uso eficiente y ahorro del agua.
</t>
  </si>
  <si>
    <t xml:space="preserve"> Gestión del riesgo del recurso hídrico</t>
  </si>
  <si>
    <t xml:space="preserve">Se informa al 100% de la comunidad de la vereda, sobre los eventos naturales a los que están expuestos y las acciones a llevar a cabo en caso de emergencia
</t>
  </si>
  <si>
    <t xml:space="preserve">Sensibilización y capacitación a la comunidad
Se realizan reuniones informativas con los usuarios para alertar y prevenir en caso de un evento natural que afecte el servicio de acueducto y a la comunidad misma.
</t>
  </si>
  <si>
    <t>Se informa al 100% de la comunidad de la vereda Caicedo, y a los estudiantes, sobre las cuencas hídricas</t>
  </si>
  <si>
    <t>Sensibilización y capacitación a la comunidad
Se realizan charlas ambientales a la comunidad del Acueducto Urbano a los estudiantes de la entidad educativa, sobre las cuencas hídricas, enfatizando en la NO disposición de residuos sólidos y vertimientos en la quebrada.</t>
  </si>
  <si>
    <t>Usuarios en la cuenca</t>
  </si>
  <si>
    <t>Recolección de residuos en la ronda de la cuenca hídrica</t>
  </si>
  <si>
    <t>Se lleva a cabo al 100% la jornada de recolección de residuos</t>
  </si>
  <si>
    <t>Se informa al 100% de la comunidad de la vereda Caicedo y a los estudiantes, sobre las zonas de manejo especial</t>
  </si>
  <si>
    <t>Sensibilización y capacitación a la comunidad
Se realizan charlas ambientales a la comunidad del Casco Urbano y Veredas aledañas, y a los estudiantes de la entidad educativa, sobre las zonas de manejo especial de la región.</t>
  </si>
  <si>
    <t xml:space="preserve"> Protección de zonas de manejo especial (Ambiental)</t>
  </si>
  <si>
    <t>Recolección de residuos en la ronda de las zona de manejo especial</t>
  </si>
  <si>
    <t>3. Promoción del uso eficiente y ahorro del agua en Instituciones Educativas</t>
  </si>
  <si>
    <t>4. Promover la organización comunitaria entre los Sanantoniunos para el desarrollo de proyectos de protección y conservación de fuentes hídricas.</t>
  </si>
  <si>
    <t>Dorali</t>
  </si>
  <si>
    <t>Municipio</t>
  </si>
  <si>
    <t>Acompañamiento e implementación de procesos de formación (simulacro de evacuación) permanentes, en estrategias de adaptación al cambio climático y medidas de prevención del riesgo de desastres, con Niños y Jóvenes de instituciones educativas.</t>
  </si>
  <si>
    <t>Responsable Municipio
Acompañamiento CAR</t>
  </si>
  <si>
    <t>Se realizó convocatoria por parte de la Dirección Regional Tequendama mediante correos electrónicos.</t>
  </si>
  <si>
    <t>Alejandro Otálora</t>
  </si>
  <si>
    <t>Mucipio</t>
  </si>
  <si>
    <t>Municipio Vivero Vereda Zaragoza
META 21.4. Implementar el 100% de dos (2) estrategias de cultura del Árbol en zonas urbanas y rurales de los municipios del territorio CAR.
Viveros Familiares: Gestión Dorali con Carlos Julio
DLIA - Ing Linardo</t>
  </si>
  <si>
    <t>Dorali Nivel Regional 2 Talleres de formulación de proyectos</t>
  </si>
  <si>
    <t>META 22.7: Realizar el 100% de cuatro (4) estrategias de comunicación alternativa y comunitaria para la concientización y reflexión sobre el cuidado del entorno y la ética ambiental.
Actividad 22.7.3
Gestión del programa de voluntariado ambiental en la dirección regional</t>
  </si>
  <si>
    <t>Dirección Regional CAR Tequendama
META 24.1. Formular e Implementar el 100% de la Política y el Plan Institucional de Atención y Servicio al Ciudadano (PIASC), atendiendo las seis (6) variables y enfoques de "ventanilla hacia adentro y hacia afuera" establecidas en el modelo de Gestión Pública del Buen Gobierno. 
META 24.3. Diseñar e implementar el 100% de una estrategia de acompañamiento y acciones para el apoyo a la gestión y promoción de la legalidad ambiental y social.
Taller con Acueducto Arracachal y Zoológico Santa Cruz.</t>
  </si>
  <si>
    <t>Municipio - Polícia (Comparendo Ambiental) - Acueducto Progresar</t>
  </si>
  <si>
    <t>Municipio.
META 22.3. Fortalecer e implementar el 100% de la estrategia Ecoescuela como experiencia destacable en sostenibilidad ambiental en 162 instituciones educativas, como epicentros de inclusión de la dimensión ambiental al currículo y gestión ambiental escolar y local.
IED Tequendama Sede Rural Caicedo - Seguimiento (están en obras).
Nueva IED Mariano Santamaria - Diagnostico.
META 23.1. Formular e implementar el 100% de tres (3) estrategias enfocadas a la cultura ambiental para la gestión integral de la biodiversidad y sus servicios Ecosistémicos.
Se realizó una mesa de trabajo de polinizadores
Pendiente capacitación en Guadua</t>
  </si>
  <si>
    <t>Policía Nacional
META 24.1. Formular e Implementar el 100% de la Política y el Plan Institucional de Atención y Servicio al Ciudadano (PIASC), atendiendo las seis (6) variables y enfoques de "ventanilla hacia adentro y hacia afuera" establecidas en el modelo de Gestión Pública del Buen Gobierno. 
META 24.3. Diseñar e implementar el 100% de una estrategia de acompañamiento y acciones para el apoyo a la gestión y promoción de la legalidad ambiental y social.</t>
  </si>
  <si>
    <t>RESPONSABLE</t>
  </si>
  <si>
    <r>
      <t xml:space="preserve">MUNICIPIO: 
Mesa de Integración
2 talleres con Recuperadores Ambientales
1 capacitación Mujeres Líderes las angustias
</t>
    </r>
    <r>
      <rPr>
        <sz val="12"/>
        <color rgb="FFFF0000"/>
        <rFont val="Calibri"/>
        <family val="2"/>
        <scheme val="minor"/>
      </rPr>
      <t>META 21.8. Implementar y fortalecer el 100% de las cinco (5) estrategias de cultura ambiental para el consumo responsable y el manejo adecuado de los residuos: Ciclo Re Ciclo, en la jurisdicción CAR.</t>
    </r>
  </si>
  <si>
    <r>
      <t xml:space="preserve">MUNICIPIO: Reunión Institución Educativa Determinar cronograma de actividades
Reunión Escuela Piedra Azul Vinculado a la IED Mariano Santa Maria
2 Instituciones Públicas Mariano Santa Maria y IED San Antonio del Tequendama y 1 Privado Dinamico o Irwin (Taller en tipo de plasticos)
ECOESCUELA Mariano Santa Maria
</t>
    </r>
    <r>
      <rPr>
        <sz val="12"/>
        <color rgb="FFFF0000"/>
        <rFont val="Calibri"/>
        <family val="2"/>
        <scheme val="minor"/>
      </rPr>
      <t>META 21.8. Implementar y fortalecer el 100% de las cinco (5) estrategias de cultura ambiental para el consumo responsable y el manejo adecuado de los residuos: Ciclo Re Ciclo, en la jurisdicción CAR.</t>
    </r>
  </si>
  <si>
    <t>PROGRESAR (Preguntar a PROGRESAR)</t>
  </si>
  <si>
    <t>Se realizó con viveristas en articulación con Ciclo Reciclo de la CAR.</t>
  </si>
  <si>
    <t>1 Se realizó con la actividad Gran Reciclatón
Recibieron constancia de Colecta</t>
  </si>
  <si>
    <t>Municipio Secretaria de Gobierno envío el material recuperado Ministerio de las TIC
Gran Reciclatón Especiales, Agroquimicos y Aprovachables</t>
  </si>
  <si>
    <t>META 22.4. Implementar el 100% de tres (03) procesos educativos para el conocimiento de gestión del riesgo y cambio climático en el entorno institucional, educativo y comunitario en la jurisdicción CAR.
Proceso de Formación de la Red de Vigias Ambientales - Miguel Rodriguez</t>
  </si>
  <si>
    <t>Responsable Municipio Jornada de Limpieza Programada Septiembre
Estar atento a las actividades programadas
Acompañamiento de la CAR</t>
  </si>
  <si>
    <t>Responsable Municipio
META 16.1. Implementar el 100% del modelo pedagógico BiciCAR para la promoción de la movilidad sostenible en la jurisdicción CAR.
Municipio priorizado con el profesional: Cristian Camilo Nieto
3 Tres Capacitaciones con la Administración Municipal
Propuesta Actividad de Implementación Movilidad sostenible Bicirrecorrido</t>
  </si>
  <si>
    <t>META 21.2: Realizar el 100% de las acciones para la validación de cuatro (4) sistemas de producción más limpia en cultivos para cien (100) familias de productores en zonas de uso permitido de Distritos de Manejo Integrado y zonas periféricas de las áreas protegidas.</t>
  </si>
  <si>
    <t>Municipio:
Actualización Acuerdo Municipal de Conformación del CIDEA:
1. Ha participado Colegio Dinamico Representación Colegios Privados
2. Ha Participado San Antonio representación Colegios Públicos
Propuesta: Mesa Técnica de Trabajo con las Instituciones Educativas del Municipio.
IED Rectora San Antonio del Tequendama 14 de septiembre 8 a 10 de la mañana Presencial.
21 de septiembre reunión Docentes IED del Municipio de 1:30 a 3:30 p.m. Presencial</t>
  </si>
  <si>
    <t>Municipio:
En el 2020 enviaron documentación Proceso de empalme actualización del PRAE San Antonio del Tequendama.
IED Rectora San Antonio del Tequendama 14 de septiembre 8 a 10 de la mañana Presencial.
21 de septiembre reunión Docentes IED del Municipio de 1:30 a 3:30 p.m. Presencial
Plan Educativo Municipal - Plan de Gestión del Riesgo - Proyecto Ambiental Escolar
Lineamientos Ministerio de Medio Ambiente y Desarrollo Sostenible</t>
  </si>
  <si>
    <t>IED Rectora San Antonio del Tequendama 14 de septiembre 8 a 10 de la mañana Presencial.
21 de septiembre reunión Docentes IED del Municipio de 1:30 a 3:30 p.m. Presencial</t>
  </si>
  <si>
    <t xml:space="preserve">
Pendiente apoyo actividades de los PRAE - IED
META 22.3. Fortalecer e implementar el 100% de la estrategia Ecoescuela como experiencia destacable en sostenibilidad ambiental en 162 instituciones educativas, como epicentros de inclusión de la dimensión ambiental al currículo y gestión ambiental escolar y local.
META 22.4. Implementar el 100% de tres (03) procesos educativos para el conocimiento de gestión del riesgo y cambio climático en el entorno institucional, educativo y comunitario en la jurisdicción CAR.
</t>
  </si>
  <si>
    <t>Municipio:
Se realizó una actividad con la entidad sin animo de lucro VISIT Cundinamarca, en el distrito de manejo de peñas blancas con IMRD Municipio (capacidad de carga de atractivos turisticos) y con representantes del sector turismo.
Pendiente Plan de Manejo del DMI Peñas Blancas y de Subia.</t>
  </si>
  <si>
    <t>Pendiente Socialización PROCEDA Procedo Piloto para la consolidación del Colectivo ambiental en la microcuenca de la quebrada la Varilice.
META 22.2: 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
Banco de Proyectos CAR</t>
  </si>
  <si>
    <t>Apoyar cuatro proyectos ciudadanos de educación ambiental PROCEDAS en el municipio, articulando las diferentes acciones en pro del cuidado del medio ambiente, garantizando la sustentabilidad de los mismos.</t>
  </si>
  <si>
    <t>Se participó en el Global Big Day, 6 rutas de avistamiento de aves con salida de Santandercito, con comunidad.
Se participó en un encuentro virtual de aves en el marco del global big day
META 23.1. Formular e implementar el 100% de tres (3) estrategias enfocadas a la cultura ambiental para la gestión integral de la biodiversidad y sus servicios Ecosistémicos.</t>
  </si>
  <si>
    <t>MATRIZ DE ARMONIZACION DE LA PNES CON EL PLAN INTEGRAL DE MANEJO DEL DISTRITO DE MANEJO INTEGRADO DE LOS RECURSOS NATURALES RENOVABLES DEL SECTOR SALTO DEL TEQUENDAMA-CERRO MANJUI</t>
  </si>
  <si>
    <t>Página DMI</t>
  </si>
  <si>
    <t>Programa</t>
  </si>
  <si>
    <t>Proyecto</t>
  </si>
  <si>
    <t>Objetivo general</t>
  </si>
  <si>
    <t>Estrategia vinculante con la PNEA</t>
  </si>
  <si>
    <t>Actividades PMA</t>
  </si>
  <si>
    <t>Estrategias para la articulación con la PNEA</t>
  </si>
  <si>
    <t>Parte 7-01
Página 951</t>
  </si>
  <si>
    <t>ECOSISTEMAS ESTRATÉGICOS Y BIODIVERSIDAD</t>
  </si>
  <si>
    <t>INVENTARIO Y MONITOREO DE LA BIODIVERSIDAD</t>
  </si>
  <si>
    <t>Medir e identificar el estado actual de la Biodiversidad y mantener actualizada la información sobre la composición, estructura y función del ecosistema estratégico.</t>
  </si>
  <si>
    <t xml:space="preserve">2. DIMENSIÓN AMBIENTAL EN EDUCACIÓN FORMAL       
3. DIMENSIÓN AMBIENTAL EN LA EDUCACIÓN NO FORMAL
8.IMPULSO A LA INCORPORACIÓN DE LA PERSPECTIVA DE GÉNERO EN LA EDUCACIÓN AMBIENTAL  </t>
  </si>
  <si>
    <t>Se estructurarán de acuerdo a los programas que adelanta la Corporación en este ámbito</t>
  </si>
  <si>
    <t xml:space="preserve">Promover la formulación de proyecto PRAE o PROCEDA, el cual vincule a colegios y comunidades aledañas al DMI, para recolección e intercambio de conocimiento en la biodiversidad, comportamiento biológico, afecciones en el ecosistema y aprovechamiento que se pueda dar a las especies. </t>
  </si>
  <si>
    <t>Parte 7-01
Página 959</t>
  </si>
  <si>
    <t>ALINDERACIÓN Y AMOJONAMIENTO DEL DMI</t>
  </si>
  <si>
    <t>Realización de la alinderación y amojonamiento del área declarada por la Corporación como Distrito de Manejo Integrado de los Recursos Naturales Renovables Sector Salto de Tequendama – Cerro Manjuí</t>
  </si>
  <si>
    <t xml:space="preserve">5. DISEÑO, IMPLEMENTACIÓN, APOYO, Y PROMOCIÓN DE PLANES Y ACCIONES DE COMUNICACIÓN Y DIVULGACIÓN  </t>
  </si>
  <si>
    <t>Elaboración y ubicación de una valla informativa en límites del DMI, cuyo diseño y dimensiones deben estar acordes con el Manual de imagen corporativa.</t>
  </si>
  <si>
    <t>Incentivar la compra de predios en hacia la conexión de estos corredores. En el marco del CIDEA invitar a academias, colegios y ONG a realizar investigaciones sobre este importante corredor en cuando a fauna y flora, componentes geofísicos y climáticos que documenten en varios formatos (literario, fotográfico, videográfico) las dinámicas ambientales existentes en estos bosques alto andinos.</t>
  </si>
  <si>
    <t>Parte 7-01
Página 977</t>
  </si>
  <si>
    <t>REFORESTACIÓN CON FINES PROTECTORES EN LAS MÁRGENES HÍDRICAS</t>
  </si>
  <si>
    <t>Recuperar y reforestar con bosques Protectores las 1.621,5 Ha. Correspondientes a las rondas de protección de las márgenes hídricas de del DMI, basados en las franjas de protección definidas en el Uso recomendado del Suelo, dando prioridad a las áreas de drenaje que presentan mayor deterioro, las cuales a través de la evaluación y jerarquización realizada por el presente estudio</t>
  </si>
  <si>
    <t xml:space="preserve">2. DIMENSIÓN AMBIENTAL EN EDUCACIÓN FORMAL   
                                                                                  3. DIMENSIÓN AMBIENTAL EN LA EDUCACIÓN NO FORMAL
8.IMPULSO A LA INCORPORACIÓN DE LA PERSPECTIVA DE GÉNERO EN LA EDUCACIÓN AMBIENTAL  
</t>
  </si>
  <si>
    <t>Taller y Socialización del Proyecto.
La Preparación del sitio, la plantación y el mantenimiento.
Siembra</t>
  </si>
  <si>
    <t>Desarrollar talleres prácticos a los funcionarios y personal interesado en actividades y procesos para la reforestación en especies nativas, plantaciones forestales productoras con especies maderables aptas para el DMI.</t>
  </si>
  <si>
    <t>Parte 7-01
Página 1024</t>
  </si>
  <si>
    <t>DESARROLLO AGROPECUARIO SOSTENIBLE</t>
  </si>
  <si>
    <t>ESTABLECIMIENTO DE ESPECIES DENDROENERGÉTICAS</t>
  </si>
  <si>
    <t>Establecer parcelas o plantaciones forestales en un área aproximada de cincuenta (50) Ha. con fines dendroenergéticos, para satisfacer la demanda de leña (cocción de alimentos y uso de calor en las chimeneas) por parte de la comunidad</t>
  </si>
  <si>
    <t xml:space="preserve">5. DISEÑO, IMPLEMENTACIÓN, APOYO, Y PROMOCIÓN DE PLANES Y ACCIONES DE COMUNICACIÓN Y DIVULGACIÓN   </t>
  </si>
  <si>
    <t>Cuatro talleres de sensibilización, concientización y capacitación a la comunidad sobre la forma y uso de la plantación (objeto o finalidad), como también sobre el adecuado uso de estos bosques y su importancia en el ciclo hidrológico, en la conservación de los suelos, sustento de avifauna y calidad de vida entre otros, convocando a las veredas que estén involucradas en el proyecto</t>
  </si>
  <si>
    <t>Desarrollar jornadas de socialización del uso de la plantación (objeto y finalidad) de estos bosques y su importancia en el ciclo hidrológico en el DMI. Establecer lugares equidistantes, ubicando reuniones estratégicas que sean de masiva participación como: reunión de padres de familia, reunión usuarios de acueductos, juntas de acción comunal entre otros.</t>
  </si>
  <si>
    <t>Parte 7-01
Página 953</t>
  </si>
  <si>
    <t>PARQUES RECREACIONALES Y ECOTURISMO</t>
  </si>
  <si>
    <t xml:space="preserve">Consolidar, operar, mantener y promover un sistema de parques ecoturísticos dentro del marco de educación
ambiental y fomentar el desarrollo de las actividades de ecoturismo en el DMI con criterios de conservación de los escenarios naturales y generación de capital social (empleos verdes)
</t>
  </si>
  <si>
    <t xml:space="preserve">3. DIMENSIÓN AMBIENTAL EN LA EDUCACIÓN NO FORMAL  
2. DIMENSIÓN AMBIENTAL EN EDUCACIÓN FORMAL  
</t>
  </si>
  <si>
    <t>A través de labores participativas con la comunidad se debe presentar el proyecto,
determinar la aceptación de la comunidad, los sitios potenciales y actividades a implementar y su participación.
Proyectos y actividades para implementar al corto y mediano plazo.
Capacitación en el Tema de Ecoturismo como una Actividad Ambientalmente Sostenible en Ecosistemas Estratégicos y Áreas Protegidas.</t>
  </si>
  <si>
    <t xml:space="preserve">
Promover la formulación de proyectos PRAES o PROCEDAS, los cuales sean vinculantes a la conservación y uso sostenible de Distritos de manejo integrado.
Implementando una estrategia directa con el programa de gestión integral de la biodiversidad y ecosistema, ecoturismo manejado por la Corporación Autónoma Regional CAR.
</t>
  </si>
  <si>
    <t>Parte 7-01
Página 1004</t>
  </si>
  <si>
    <t>PRODUCCIÓN DE MATERIAL VEGETAL (Material Genético y Banco de Semillas)</t>
  </si>
  <si>
    <t>Implementar mecanismos que permitan el aprovisionamiento del material vegetal necesario para llevar a cabo las actividades de recuperación de la cobertura vegetal, con especial énfasis en las especies nativas de importancia para las diferentes zonas de vida y tipo de ecosistemas presentes en el DMI.</t>
  </si>
  <si>
    <t>3. DIMENSIÓN AMBIENTAL EN LA EDUCACIÓN NO FORMAL
5. DISEÑO, IMPLEMENTACIÓN, APOYO, Y PROMOCIÓN DE PLANES Y ACCIONES DE COMUNICACIÓN Y DIVULGACIÓN  
8.IMPULSO A LA INCORPORACIÓN DE LA PERSPECTIVA DE GÉNERO EN LA EDUCACIÓN AMBIENTAL</t>
  </si>
  <si>
    <t>Taller de sensibilización del proyecto de viveros.
Determinación del sitio para la locación del vivero.
Construcción del vivero</t>
  </si>
  <si>
    <t>Promover un PROCEDA el cual se contemplen acciones de instalación de semilleros móviles que, provean de material vegetal nativo a las comunidades que se encuentren dentro de la jurisdicción y a su vez puedan ser implementadas en áreas de conservación y preservación natural.</t>
  </si>
  <si>
    <t>Parte 7-02
Página 1055</t>
  </si>
  <si>
    <t>EDUCACIÓN Y ASISTENCIA TÉCNICA EN MERCADOS VERDES</t>
  </si>
  <si>
    <t>Consolidar estructuras Organizativas de los productores verdes mediante un programa de educación y asistencia técnica participativa, a través de agricultura ecológica que garantice la seguridad alimentaria, y mejoren las condiciones socioeconómicas de los pequeños productores rurales que conforman 9 municipios del DMI de los Recursos Naturales Renovables del Sector Salto del Tequendama - Cerro Manjui, así mismo para disminuir la presión antrópica sobre los espacios que sustentan la vida de la comunidades ahí asentadas, mejorar la calidad de vida de sus habitantes</t>
  </si>
  <si>
    <t xml:space="preserve">4. FORMADOR DE EDUCADORES Y DINAMIZADORES AMBIENTALES       
                                                                                 5. DISEÑO, IMPLEMENTACIÓN, APOYO, Y PROMOCIÓN DE PLANES Y ACCIONES DE COMUNICACIÓN Y DIVULGACIÓN   
8.IMPULSO A LA INCORPORACIÓN DE LA PERSPECTIVA DE GÉNERO EN LA EDUCACIÓN AMBIENTAL
</t>
  </si>
  <si>
    <t>Cultivos agrícolas acordes con las condiciones edafoclimáticas de las diferentes veredas, dotación de materiales para vivero comunal, material vegetal para producción de especies y un componente pecuario con especies menores y sus respectivas construcciones rurales.
A través de esta actividad y con ayuda de un especialista del tema, se desarrollará el proceso de fortalecimiento del tejido social en cada municipio, con énfasis en la recuperación y fomento de valores, como el respeto, la tolerancia, la aceptación del otro, la confianza y el trabajo en equipo, - mejorando las relaciones familiares, de comunidad y de región, con un especial enfoque en la importancia del reconocimiento del género femenino en las actividades laborales y familiares.</t>
  </si>
  <si>
    <t xml:space="preserve">Promover un PROCEDA el cual se contemplen acciones de instalación de huertas que, provean la agricultura sostenible a las comunidades que se encuentren dentro de la jurisdicción
Iniciar un proceso comunitario el cual este encaminado al empoderamiento y protección la protección de la zona declarada en el cual se pretende conformar un grupo amigos del DMI, grupo de voluntarios los cuales serán formados ambientalmente en diferentes temáticas ambientales, con énfasis en las áreas de protección y cuenca. Esta formación dará a la divulgación a otras comunidades, siendo ellos dinamizadores además de liderar jornadas de reforestación, limpieza de cuencas entre otras jornadas que se puedan planear.
</t>
  </si>
  <si>
    <t>Parte 7-02
Página 1129</t>
  </si>
  <si>
    <t>EDUCACIÓN Y PARTICIPACIÓN</t>
  </si>
  <si>
    <t xml:space="preserve">ELABORACIÓN O REESTRUCTURACIÓN DE LOS PROYECTOS AMBIENTALES ESCOLARES – PRAES
EDUCACIÓN AMBIENTAL ESCOLARIZADA – ASIGNATURA DE EDUCACIÓN AMBIENTAL
</t>
  </si>
  <si>
    <t>Brindar conocimientos sobre la importancia de la protección y recuperación de los recursos naturales, a la población de los municipios con jurisdicción en el DMI, para que adquieran conciencia de los problemas de su entorno y asuman su responsabilidad en su deterioro o conservación, de manera que se induzca la ejecución de acciones ambientalmente sostenibles en lo relacionado con las prácticas agropecuarias, el saneamiento básico, la nutrición, la salud y demás acciones de la vida cotidiana.</t>
  </si>
  <si>
    <t xml:space="preserve">5.DISEÑO, IMPLEMENTACIÓN, APOYO, Y PROMOCIÓN DE PLANES Y ACCIONES DE COMUNICACIÓN Y DIVULGACIÓN
2. DIMENSIÓN AMBIENTAL EN EDUCACIÓN FORMAL     
3. DIMENSIÓN AMBIENTAL EN LA EDUCACIÓN NO FORMAL  
</t>
  </si>
  <si>
    <t>Implementación asignatura de educación ambiental de acuerdo con el PRAES.
ELABORACIÓN PRAES
Elaboración de proyectos de investigación y propuestas de trabajo originadas del conocimiento obtenido en desarrollo de la asignatura</t>
  </si>
  <si>
    <t xml:space="preserve">Promover la formulación de proyectos PRAES, los cuales sean vinculantes a la conservación y uso sostenible del Distrito de manejo integrado. Haciendo seguimiento a su implementación con un periodo no mayor a un año.
Generación de proyectos PRAES trabajados con las comunidades cercanas a las instituciones educativas, para el control y mitigación de algún tensionante ambiental.
</t>
  </si>
  <si>
    <t>Parte 7-02
Página 1141</t>
  </si>
  <si>
    <t>EDUCACIÓN AMBIENTAL DESESCOLARIZADA</t>
  </si>
  <si>
    <t>Brindar conocimientos a la población de los municipios que conforman el DMI, para que adquieran conciencia de los problemas de su entorno y asuman su responsabilidad en su deterioro o conservación, de manera que se induzca la ejecución de acciones ambientalmente sostenibles en lo relacionado con las prácticas agropecuarias, el saneamiento básico, la nutrición, la salud y demás acciones de la vida cotidiana</t>
  </si>
  <si>
    <t>1. FORTALECIMIENTO DE LOS COMITÉS TÉCNICOS INTERINSTITUCIONALES DE EDUCACION AMBIENTAL
3. DIMENSIÓN AMBIENTAL EN LA EDUCACIÓN NO FORMAL
7. PROMOCIÓN DE LA ETNOEDUCACIÓN EN LA EDUCACIÓN AMBIENTAL
                                                                                      8.IMPULSO A LA INCORPORACIÓN DE LA PERSPECTIVA DE GÉNERO EN LA EDUCACIÓN AMBIENTAL</t>
  </si>
  <si>
    <t>PRESENTACIÓN PROYECTO A LA COMUNIDAD.
REUNIÓN POR GRUPOS POBLACIONALES
VINCULACIÓN GRUPOS A LOS DEMÁS PROYECTOS DEL PLAN DE MANEJO INTEGRAL DEL DMI.</t>
  </si>
  <si>
    <t>Promover la formulación de proyecto PROCEDA, el cual vincule a comunidades aledañas mujeres y grupos étnicos pertenecientes al DMI, para recolección e intercambio y formulación de estrategias a implementar las cuales, brinden conocimiento de prácticas agropecuarias, saneamiento, salud, conciencia a problemáticas ambientales.</t>
  </si>
  <si>
    <t>Incluir lo que ha realizado el municipio desde su Comité de Gestión del Riesgo
META 22.4. Implementar el 100% de tres (03) procesos educativos para el conocimiento de gestión del riesgo y cambio climático en el entorno institucional, educativo y comunitario en la jurisdicción CAR.
Red de Vigias Ambientales Vereda Zaragoza - Miguel Rodriguez</t>
  </si>
  <si>
    <t>Averiguar con la parte agricola (ricardo SDREMA) - Checua
Incluir lo que ha realizado el municipio desde su Comité de Gestión del Riesgo Bomberos - Defensa Civil</t>
  </si>
  <si>
    <t>Averiguar con Desarrollo Social, Gestión del Riesgo e Instituciones Educativas
ECOESCUELA
META 22.4. Implementar el 100% de tres (03) procesos educativos para el conocimiento de gestión del riesgo y cambio climático en el entorno institucional, educativo y comunitario en la jurisdicción CAR.</t>
  </si>
  <si>
    <t>Realizar gestión con el Ingeniero Marco Tibaquicha - DGOAT</t>
  </si>
  <si>
    <t>Municipio con el acompañamiento de la CAR
1. El 16 de Abril en el marco de la celebración del día de la Tierra, se realizó una jornada de siembra en el DMI de Peñas Blancas, de 100 especies nativas cedro y Balú.
2. Se realizó la exaltación del río Bogotá, con madres cabeza de familia, en cuenca ordenamiento territorial y dimensión ambiental, en la vereda las angustias sector Los Naranjos. 
Se realizó una jornada de limpieza el 10 de mayo de 2021, vereda arracacha, ronda hídrica río Bogotá, sector Castalia, miembros CIDEA.
 El día del Río Bogotá, el 13 de mayo de 2021, se realizó con el acueducto veredal Acuazaragoza, donde se realizó actividad del telar río Bogotá.
3. Se celebró el día mundial del medio ambiente, donde se realizó la gran jornada de reciclatón desde el 30 de junio hasta el 3 de julio</t>
  </si>
  <si>
    <t>Municipio con el acompañamiento de la CAR.</t>
  </si>
  <si>
    <t>El Municipio, a través de su Secretaria de Planeación y Obras Públicas formuló y radicó el PROCEDA "ESTRATEGIA DE SENSIBILIZACIÓN PARA EL MANEJO ADECUADO DE BOLSAS PLÁSTICAS DE UN SOLO USO EN LOS CIUDADANOS Y COMERCIANTES DE SAN ANTONIO DEL TEQUENDAMA" al Banco de Programas y Proyectos de la CAR Cundinamarca.</t>
  </si>
  <si>
    <t>Secretaria de Salud con Adulto Mayor (Preguntar)
META 22.7. Realizar el 100% de cuatro (4) estrategias de comunicación alternativa y comunitaria para la concientización y reflexión sobre el cuidado del entorno y la ética ambiental.</t>
  </si>
  <si>
    <t>Municipio con el Grupo de Recuperadores Ambientales (Averiguar cuantas actividades se han implementado con PROGRESAR)
1 Actividad Gran Reciclatón tres rutas principales tres días</t>
  </si>
  <si>
    <t>AVANCE METAS PTEA 2021</t>
  </si>
  <si>
    <t>Formular el PUEAA con el Acueducto Veredal ACUANARANJO - Dirección Regional CAR Tequendama.</t>
  </si>
  <si>
    <t>Apoyar la formulación de por lo menos un (1) proyecto ciudadano de educación ambiental orientado en el manejo de los residuos sólidos y/o liquidos, durante la vigencia del Plan.</t>
  </si>
  <si>
    <t>Apoyar la formulación de por lo menos un (1) proyecto ciudadano de educación ambiental, orientado en el manejo de los residuos sólidos y/o liquidos.</t>
  </si>
  <si>
    <t>Jornadas de recolección de Residuos de Aparatos Eléctricos y Electrónicos (RAEEs), entre otros.</t>
  </si>
  <si>
    <t>Desarrollar por lo menos una (1) jornada anual de recolección de  Residuos de Aparatos Eléctricos y Electrónicos (RAEEs), entre otros.</t>
  </si>
  <si>
    <t>Realizar por lo mínimo una (1) capacitación anual a productores agropecuarios en prácticas agrícolas y pecuarias sostenibles con el medioambiente.</t>
  </si>
  <si>
    <t xml:space="preserve">3. REVISIÓN Y ANALISIS DEL PTEA - PNEA  </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</si>
  <si>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</si>
  <si>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</si>
  <si>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</si>
  <si>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</si>
  <si>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</si>
  <si>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CRITERIOS NIVEL DE ARTICULACIÓN MATRIZ DE ARMONIZACIÓN</t>
  </si>
  <si>
    <t>DEPARTAMENTO</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</si>
  <si>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</si>
  <si>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</si>
  <si>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</si>
  <si>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</si>
  <si>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</si>
  <si>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</si>
  <si>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</si>
  <si>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</si>
  <si>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</si>
  <si>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</si>
  <si>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</si>
  <si>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</si>
  <si>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</si>
  <si>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</si>
  <si>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PTEA 2020-2023</t>
  </si>
  <si>
    <t>INTERNACIONAL</t>
  </si>
  <si>
    <t>NACIONAL</t>
  </si>
  <si>
    <t>ARTICULACIÓN PLAN TERRITORIAL DE EDUCACIÓN AMBIENTAL 2020-2023 CON INSTRUMENTOS DE PLANIFICACIÓN TERRITORIAL DEL ORDEN REGIONAL</t>
  </si>
  <si>
    <t>3.2.3 (ARTICULACIÓN PLAN TERRITORIAL DE EDUCACIÓN AMBIENTAL 2020-2023 CON INSTRUMENTOS DE PLANIFICACIÓN TERRITORIAL DEL ORDEN MUNICIPAL)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</si>
  <si>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</si>
  <si>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</si>
  <si>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</si>
  <si>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</si>
  <si>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</si>
  <si>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</si>
  <si>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</si>
  <si>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</si>
  <si>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</si>
  <si>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</si>
  <si>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</si>
  <si>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</si>
  <si>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</si>
  <si>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</si>
  <si>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</si>
  <si>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</si>
  <si>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</si>
  <si>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</si>
  <si>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</si>
  <si>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</si>
  <si>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</si>
  <si>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</si>
  <si>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</si>
  <si>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</si>
  <si>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</si>
  <si>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</si>
  <si>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</si>
  <si>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</si>
  <si>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</si>
  <si>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</si>
  <si>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</si>
  <si>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</si>
  <si>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</si>
  <si>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</si>
  <si>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10.3 Fortalecer la DPAD en el área de educación e información pública, en cuanto a la capacidad técnica para el conocimiento del sector educativo en el escenario institucional actual. Aquí es necesaria la comprensión del campo educativo-ambiental.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</si>
  <si>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</si>
  <si>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PTEA 2020-2023 ARTICULADO CON LOS OBJETIVOS DE DESARROLLO SOSTENIBLE CO 2015-2030 
(SI/NO)</t>
  </si>
  <si>
    <t>ARTICULACIÓN PTEA 2020-2023 CON LAS ESTRATEGIAS DE LA POLÍTICA NACIONAL DE EDUCACIÓN AMBIENTAL - PNEA
CALIFICACIÓN (SI/NO)</t>
  </si>
  <si>
    <t>PTEA 2020-2023 ARTICULADO CON EL PLAN NACIONAL DE DESARROLLO 2018-2022 "PACTO POR COLOMBIA, PACTO POR LA EQUIDAD"  (SI/NO)</t>
  </si>
  <si>
    <t>PTEA 2020-2023 ARTICULADO CON EL PLAN DE GESTIÓN AMBIENTAL REGIONAL - PGAR 2012-2023 CAR (SI/NO)</t>
  </si>
  <si>
    <t>PTEA 2020-2023 ARTICULADO CON EL PLAN DE ACCIÓN CUATRIENAL DE LA CAR - PAC 2020-2023 (SI/NO)</t>
  </si>
  <si>
    <t>PTEA 2020-2023 ARTICULADO CON EL PLAN DE DESARROLLO DEPARTAMENTAL DE CUNDINAMARCA 2020-2024 (SI/NO/NO APLICA)</t>
  </si>
  <si>
    <t>PTEA 2020-2023 ARTICULADO CON EL PLAN DE DESARROLLO DEPARTAMENTAL DE BOYACÁ 2020-2024 (SI/NO/NO APLICA)</t>
  </si>
  <si>
    <t>PTEA 2020-2023 ARTICULADO CON EL PLAN DE DESARROLLO DISTRITAL DE BOGOTÁ 2020-2024 (SI/NO/NO APLICA)</t>
  </si>
  <si>
    <t>PTEA 2020-2023 ARTICULADO CON EL POMCA RÍO BOGOTÁ "RESOLUCIÓN 957 08 DE ABRIL DE 2019" 
(SI/NO/NO APLICA)</t>
  </si>
  <si>
    <t>PTEA 2020-2023 ARTICULADO CON EL POMCA RÍO NEGRO "RESOLUCIÓN" 
(SI/NO/NO APLICA)
ESTA EN PROCESO DE FORMULACIÓN</t>
  </si>
  <si>
    <t>PTEA 2020-2023 ARTICULADO CON EL POMCA RÍO SUMAPAZ "RESOLUCIÓN " 
(SI/NO/NO APLICA)
ESTA EN PROCESO DE FORMULACIÓN</t>
  </si>
  <si>
    <t>PTEA 2020-2023 ARTICULADO CON EL POMCA RÍO SECO Y OTROS AFLUENTES DIRECTOS AL MAGDALENA "RESOLUCIÓN CAR 1940 DEL 15 DE JULIO DE 2019" 
(SI/NO/NO APLICA)</t>
  </si>
  <si>
    <t>PTEA 2020-2023 ARTICULADO CON EL POMCA RÍO ALTO SUAREZ "RESOLUCIÓN CAR 1712 DEL 09 DE JULIO DE 2018" 
(SI/NO/NO APLICA)</t>
  </si>
  <si>
    <t>PTEA 2020-2023 ARTICULADO CON EL POMCA RÍO BAJO Y MEDIO SUAREZ "RESOLUCIÓN CAR 4238 DEL 24 DE DICIEMBRE 2018" 
(SI/NO/NO APLICA)</t>
  </si>
  <si>
    <t>PTEA 2020-2023 ARTICULADO CON EL POMCA RÍO CARARE MINERO "RESOLUCIÓN CAR 598 DEL 28 DE MARZO DE 2019" 
(SI/NO/NO APLICA)</t>
  </si>
  <si>
    <t>PTEA 2020-2023 ARTICULADO CON EL POMCA RÍO GARAGOA "RESOLUCIÓN CAR 3808 DEL 3 DE DICIEMBRE DEL 2018" 
(SI/NO/NO APLICA)</t>
  </si>
  <si>
    <t>PTEA 2020-2023 ARTICULADO CON EL POMCA RÍO GUAVIO "RESOLUCIÓN CAR 3247 DEL 31 DE OCTUBRE DE 2019" 
(SI/NO/NO APLICA)</t>
  </si>
  <si>
    <t>PTEA 2020-2023 ARTICULADO CON EL POMCA RÍO GUAYURIBA "RESOLUCIÓN CAR 3415 DEL 13 DE NOVIEMBRE DE 2019" 
(SI/NO/NO APLICA)</t>
  </si>
  <si>
    <t>PTEA 2020-2023 ARTICULADO CON EL PLAN DE DESARROLLO MUNICIPAL 2020-2023
(SI/NO)</t>
  </si>
  <si>
    <t>PTEA 2020-2023 ARTICULADO CON EL PLAN DE ORDENAMIENTO TERRITORIAL - POT 
(SI/NO/NO APLICA)</t>
  </si>
  <si>
    <t>PTEA 2020-2023 ARTICULADO CON EL PLAN BASICO DE ORDENAMIENTO TERRITORIAL -PBOT 
(SI/NO/NO APLICA)</t>
  </si>
  <si>
    <t>PTEA 2020-2023 ARTICULADO CON EL ESQUEMA DE ORDENAMIENTO TERRITORIAL - EOT 
(SI/NO/NO APLICA)</t>
  </si>
  <si>
    <t>PTEA 2020-2023 ARTICULADO CON EL PROGRAMA DE USO EFICIENTE Y AHORRO DEL AGUA - PUEAA 
(SI/NO)</t>
  </si>
  <si>
    <t>PTEA 2020-2023 ARTICULADO CON EL PLAN DE SANEAMIENTO Y MANEJO DE VERTIMIENTOS - PSMV 
(SI/NO)</t>
  </si>
  <si>
    <t>PTEA 2020-2023 ARTICULADO CON EL PLAN DE GESTIÓN INTEGRAL DE RESIDUOS SÓLIDOS - PGIRS
(SI/NO)</t>
  </si>
  <si>
    <t>PTEA 2020-2023 ARTICULADO CON EL PLAN MUNICIPAL DE GESTIÓN DEL RIESGO DE DESASTRES - PMGRD
(SI/NO)</t>
  </si>
  <si>
    <t>PTEA 2020-2023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</si>
  <si>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</si>
  <si>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</si>
  <si>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</si>
  <si>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</si>
  <si>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</si>
  <si>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</si>
  <si>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</si>
  <si>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</si>
  <si>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</si>
  <si>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</si>
  <si>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PORCENTAJE DE IMPLEMENTACIÒN DE ESTRATEGIAS DE LA PNEA</t>
  </si>
  <si>
    <t>PTEA 2020-2023 ARTICULADO CON LOS OBJETIVOS DE DESARROLLO SOSTENIBLE CO 2015-2030
CALIFICACIÓN (1/1)</t>
  </si>
  <si>
    <t>ARTICULACIÓN PTEA 2020-2023 CON LAS ESTRATEGIAS DE LA POLÍTICA NACIONAL DE EDUCACIÓN AMBIENTAL - PNEA
CALIFICACIÓN (1/1)</t>
  </si>
  <si>
    <t>PTEA 2020-2023 ARTICULADO CON EL PLAN NACIONAL DE DESARROLLO 2018-2022 "PACTO POR COLOMBIA, PACTO POR LA EQUIDAD"
CALIFICACIÓN (1/1)</t>
  </si>
  <si>
    <r>
      <rPr>
        <b/>
        <sz val="12"/>
        <color theme="0"/>
        <rFont val="Arial"/>
        <family val="2"/>
      </rPr>
      <t xml:space="preserve">ARTICULACIÓN PLAN TERRITORIAL DE EDUCACIÓN AMBIENTAL 2020-2023 CON INSTRUMENTOS DE PLANIFICACIÓN TERRITORIAL DEL ORDEN REGIONAL
CALIFICACIÓN (4/4) </t>
    </r>
    <r>
      <rPr>
        <sz val="12"/>
        <color theme="0"/>
        <rFont val="Arial"/>
        <family val="2"/>
      </rPr>
      <t>Si la puntuación es mayor a cuatro quiere decir que el municipio está bajo la jurisdicción de más de un POMCA</t>
    </r>
  </si>
  <si>
    <t>ARTICULACIÓN PLAN TERRITORIAL DE EDUCACIÓN AMBIENTAL 2020-2023 CON INSTRUMENTOS DE PLANIFICACIÓN TERRITORIAL DEL ORDEN MUNICIPAL
CALIFICACIÓN (7/7)</t>
  </si>
  <si>
    <t>TOTAL INSTRUMENTOS ARTICULADOS EN LA MATRIZ DE ARMONIZACIÓN 2020-2023
CALIFICACIÓN MAXIMA 14 PUNTOS</t>
  </si>
  <si>
    <t>PORCENTAJE DE ARTICULACIÓN MATRIZ DE ARMONIZACIÓN 2020-2023</t>
  </si>
  <si>
    <t>Nivel Básico
1-8
0%-53%</t>
  </si>
  <si>
    <t>Nivel Intermedio
9-11
54%-80%</t>
  </si>
  <si>
    <t xml:space="preserve">Nivel Alto
12-14
81%-100% </t>
  </si>
  <si>
    <t>PROMEDIO NIVEL DE ARTICULACIÓN MUNICIPIOS JURISDICCIÓN CAR</t>
  </si>
  <si>
    <t>Cundinamarca</t>
  </si>
  <si>
    <t>SI</t>
  </si>
  <si>
    <t>NO</t>
  </si>
  <si>
    <t>JHON ALEJANDRO OTÁLORA BOGOTÁ</t>
  </si>
  <si>
    <t>jotalorab@car.gov.co</t>
  </si>
  <si>
    <t>Tequendama</t>
  </si>
  <si>
    <t>DORA LILIA GAMBA LOZANO - YURANY ARIELA MEDINA POVEDA</t>
  </si>
  <si>
    <t>3133925964 - 3208970721</t>
  </si>
  <si>
    <t>dgambal@car.gov.co - ymedinapoveda@gmail.com</t>
  </si>
  <si>
    <t>JOSE FLAMINIO VANEGAS</t>
  </si>
  <si>
    <t>alcaldia@sanantoniodetequendama-cundinamarca.gov.co</t>
  </si>
  <si>
    <t>JAIR ARMANDO GONZALEZ ZAPATA</t>
  </si>
  <si>
    <t>sama@sanantoniodeltequendama-cundinamarca.gov.co</t>
  </si>
  <si>
    <t>Acuerdo No. 13 del 07 de diciembre de 2020</t>
  </si>
  <si>
    <t>PROGRAMA PTEA</t>
  </si>
  <si>
    <t>PROYECTO PTEA</t>
  </si>
  <si>
    <t>ACTIVIDADES PRIORIZADAS PTEA</t>
  </si>
  <si>
    <t>BREVE DESCRIPCIÓN DE LA ACTIVIDAD DESARROLLADA</t>
  </si>
  <si>
    <t>LOCALIZACIÓN DE LA ACTIVIDAD O INDICAR EL MEDIO VIRTUAL UTILIZADO</t>
  </si>
  <si>
    <t xml:space="preserve">CANTIDADES DE ACTORES PÁRTICIPANTES </t>
  </si>
  <si>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</si>
  <si>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</si>
  <si>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</si>
  <si>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</si>
  <si>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</si>
  <si>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</si>
  <si>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</si>
  <si>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</si>
  <si>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</si>
  <si>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</si>
  <si>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</si>
  <si>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</si>
  <si>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</si>
  <si>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</si>
  <si>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</si>
  <si>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</si>
  <si>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</si>
  <si>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</si>
  <si>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</si>
  <si>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INDICADOR</t>
  </si>
  <si>
    <t xml:space="preserve"> Bajo
&lt;50 %</t>
  </si>
  <si>
    <t>Medio
51% - 80%</t>
  </si>
  <si>
    <t xml:space="preserve">Alto
&gt;81 </t>
  </si>
  <si>
    <t xml:space="preserve">TOTAL ACTIVIDADES ARTICULADAS POR ESTRATEGIA </t>
  </si>
  <si>
    <t>4. Educar para propagar</t>
  </si>
  <si>
    <t>5. Fortalecimiento de negocios verdes en el municipio</t>
  </si>
  <si>
    <t>Acompañamiento a encadenamientos productivos organizados en el municipio, con procesos de educación ambiental.</t>
  </si>
  <si>
    <t xml:space="preserve">Realizar como mínimo una (1) jornada de capacitación y sensibilización anual en prácticas de Turismo sostenible. </t>
  </si>
  <si>
    <t>Fortalecimiento de promotores y dinamizadores ambientales con actividades de Educación Ambiental.</t>
  </si>
  <si>
    <t>6. Comunidad Sanantoniuna capacitada en Legalidad Ambiental</t>
  </si>
  <si>
    <t>Realización del Convenio con la Universidad Pedagógica Nacional en proceso</t>
  </si>
  <si>
    <t>Proceso</t>
  </si>
  <si>
    <t>San Antonio del Tequendama</t>
  </si>
  <si>
    <t>LEY No. 2169 DE 2021 "POR MEDIO DE LA CUAL SE IMPULSA EL DESARROLLO BAJO EN CARBONO DEL PAÍS MEDIANTE EL ESTABLECIMIENTO DE METAS Y MEDIDAS MÍNIMAS EN MATERIA DE CARBONO NEUTRALIDAD y RESILIENCIA CLIMÁTICA y SE DICTAN OTRAS DISPOSICIONES"</t>
  </si>
  <si>
    <t>TÍTULO</t>
  </si>
  <si>
    <t>ARTICULOS</t>
  </si>
  <si>
    <t>TÍTULO I.
Disposiciones Generales</t>
  </si>
  <si>
    <t>ARTÍCULO 1. Objeto.
ARTÍCULO 2. Ámbito de aplicación.</t>
  </si>
  <si>
    <t>ARTÍCULO 1. Objeto. La presente ley tiene por objeto establecer metas y medidas mínimas para alcanzar la carbono neutralidad, la resiliencia climática y el desarrollo bajo en carbono en el país en el corto, mediano y largo plazo, en el marco de los compromisos internacionales asumidos por la República de Colombia sobre la materia.
ARTÍCULO 2. Ámbito de aplicación. Todas las entidades, organismos y entes corporativos públicos del orden nacional, así como las entidades territoriales, darán cumplimiento al objeto de la presente ley y son corresponsables en la ejecución de las metas y medidas aquí establecidas, en el marco de sus competencias constitucionales y legales.</t>
  </si>
  <si>
    <t>Municipios que hablen de tener políticas de cambio climático
Meta PAC CAR Cambio Climático</t>
  </si>
  <si>
    <t>ARTÍCULO 3. Pilares de la transición a la carbono neutralidad, la resiliencia climática y el desarrollo bajo en carbono.</t>
  </si>
  <si>
    <t xml:space="preserve">ARTÍCULO 3. Pilares de la transición a la carbono neutralidad, la resiliencia climática y el desarrollo bajo en carbono.
1. La necesidad de alinear las acciones que se adopten en materia de cambio climático, con las que se establezcan en materia de seguridad alimentaria,
salud y erradicación de la pobreza.
2. La transición justa de la fuerza laboral que contribuya con la transformación de la economía hacia mecanismos de producción sostenibles, y que apunte a la reconversión de empleos verdes que otorguen calidad de vida e inclusión social.
3. La adopción de medidas para la protección del entorno ambiental y socioeconómico de las generaciones presentes y futuras.
4. La implementación de acciones de naturaleza positiva, consistentes en detener y revertir la pérdida de biodiversidad y el deterioro ambiental.
7. El reconocimiento del rol fundamental que tiene una ciudadanía informada y consciente del impacto de sus acciones en el logro de los objetivos de carbono neutralidad, resiliencia climática y desarrollo bajo en carbono.
9. La necesidad de definir e implementar metas y medidas de adaptación al cambio climático y mitigación de emisiones de gases de efecto invernadero que promuevan la conservación de la biodiversidad y el recurso hídrico, a partir del reconocimiento de su valor intrínseco y de los servicios ecosistémicos que proporcionan.
15. El reconocimiento del rol fundamental que tienen los jóvenes en la sociedad como sujetos con necesidad de formación en las acciones de protección del entorno ambiental para el logro de los objetivos de carbono neutralidad, resiliencia climática y desarrollo bajo en carbono. </t>
  </si>
  <si>
    <t>Hogares sostenibles</t>
  </si>
  <si>
    <t>TÍTULO II.
Metas Nacionales para la Carbono Neutralidad, la Resiliencia Climática y el Desarrollo Bajo en Carbono</t>
  </si>
  <si>
    <t>ARTÍCULO 6. Metas en materia de adaptación al cambio climático.</t>
  </si>
  <si>
    <t>ARTÍCULO 6. Metas en materia de adaptación al cambio climático. Las metas nacionales de adaptación al cambio climático a 2030, comprenden las establecidas aquí y en la "Actualización de la Contribución Determinada a Nivel Nacional de Colombia (NDC)" sometida ante la CMNUCC, o cualquiera que lo actualice o sustituya. 
Sector Agropecuario, Pesquero y de Desarrollo Rural 
3. Implementar a 2030, en al menos once (11) subsectores agropecuarios (arroz, maíz, papa, ganadería de carne, ganadería de leche, caña panelera, cacao, banano, café, caña de azúcar y palma de aceite), modelos que mejoren sus capacidades para adaptarse a la variabilidad y cambio climático, a través de la investigación, el desarrollo tecnológico y la adopción de prácticas de transformación productiva de las actividades agrícolas y ganaderas para hacerlas más resilientes.</t>
  </si>
  <si>
    <t>Negocios Verdes y PML</t>
  </si>
  <si>
    <t>TÍTULO II. 
Metas Nacionales para la Carbono Neutralidad, la Resiliencia Climática y el Desarrollo Bajo en Carbono</t>
  </si>
  <si>
    <t xml:space="preserve">ARTÍCULO 6. Metas en materia de adaptación al cambio climático. Las metas nacionales de adaptación al cambio climático a 2030, comprenden las establecidas aquí y en la "Actualización de la Contribución Determinada a Nivel Nacional de Colombia (NDC)" sometida ante la CMNUCC, o cualquiera que lo actualice o sustituya. 
Sector Ambiente y Desarrollo Sostenible 
2. Formular o ajustar a 2030, un mínimo de ciento treinta y cinco (135) Planes de Ordenación y Manejo de Cuencas Hidrográficas (POMCA) incorporando consideraciones qe,. variabilidad y cambio climático, de conformidad con la priorización que establezca el Ministerio de Ambiente y Desarrollo Sostenible.
3. A 2025 el cien por ciento (100%) de los páramos de Colombia contarán con planes de manejo ambiental en implementación.
5. Incrementar al 2030, en 100.000 hectáreas, las áreas en proceso de rehabilitación, recuperación o restauración en las áreas del Sistema de Parques Nacionales y sus zonas de influencia.
9. A 2030 el país reducirá en un 30% las áreas afectadas por incendios forestales, respecto al 2019, de manera articulada e interinstitucional, operativizando los procesos para la gestión, conocimiento y reducción del riesgo de incendios forestales y el manejo de los desastres, a través de las siete estrategias definidas en la NDC en materia de incendios forestales.
12. Acotar a 2030, los cuerpos de agua priorizados por parte de las Autoridades Ambientales competentes, de conformidad con la guía técnica para el acotamiento de rondas hídricas expedida por el Ministerio de Ambiente y Desarrollo Sostenible, y demás instrumentos correspondientes.
18. Formular e implementar a 2025, las acciones requeridas para conservar y mejorar sumideros y depósitos de gases efecto invernadero. </t>
  </si>
  <si>
    <t>Si se tienen municipios con áres de paramo - POMCA
Áreas de importancia Hídrica</t>
  </si>
  <si>
    <t>ARTÍCULO 7. Metas en materia de medios de implementación. Las metas nacionales de medios de implementación a 2030, así como las acciones mínimas para lograrlo, comprenden las establecidas aquí y en "Actualización de la Contribución Determinada a Nivel Nacional de Colombia (NDC)" sometido ante la CI"1I'JUCC, o cualquiera que lo actualice o sustituya.</t>
  </si>
  <si>
    <t xml:space="preserve">ARTÍCULO 7. Metas en materia de medios de implementación. Las metas nacionales de medios de implementación a 2030, así como las acciones mínimas para lograrlo, comprenden las establecidas aquí y en "Actualización de la Contribución Determinada a Nivel Nacional de Colombia (NDC)" sometido ante la CI"1I'JUCC, o cualquiera que lo actualice o sustituya.
Ámbito de Educación, Formación y Sensibilización
1. Actualizar a 2030 la Política Nacional de Educación Ambiental para resignificarla y evidenciar en ella la importancia y premura del abordaje en todos los niveles de la educación del cambio climático, de acuerdo con el contexto nacional, regional y local, desde los enfoques de derechos humanos, intergeneracional, diferencial, étnico y de género.
2. Incorporar a 2030 el cambio climático en la educación formal (preescolar, básica primaria y secundaria, media y superior) y en la educación para el trabajo y el desarrollo humano, en el marco de la autonomía institucional, como componente esencial para promover una transición justa, desde los enfoques en derechos humanos, intergeneracional, diferencial, étnico y de género.
3. Integrar a 2030 en las políticas, normatividad e instrumentos de cambio climático, procesos de formación, capacitación y sensibilización con enfoque en derechos humanos, diferencial, étnico de género e intergeneracional.
</t>
  </si>
  <si>
    <t>PNEA, PRAE y Etnoeducación</t>
  </si>
  <si>
    <t xml:space="preserve">TÍTULO IV. 
Medidas para la promoción y desarrollo los mercados de carbono </t>
  </si>
  <si>
    <t>ARTÍCULO 16. Reporte obligatorio de emisiones de GEl (ROE).</t>
  </si>
  <si>
    <t>ARTÍCULO 16. Reporte obligatorio de emisiones de GEl (ROE). Las personas jurídicas, públicas, privadas o mixtas, teniendo en cuenta los criterios que defina el Ministerio de Ambiente y Desarrollo Sostenible, considerando, entre otros, el nivel de emisiones de GEl y el tamaño de las empresas, deberán reportar de forma obligatoria sus emisiones directas e indirectas de GEl y la información y documentación para la elaboración de inventarios de GEL.
El ROE será parte del Sistema de Información Ambiental de Colombia (SIAC).</t>
  </si>
  <si>
    <t>Producción Más Limpia
Sector Empresarial</t>
  </si>
  <si>
    <t>TÍTULO VI.
Otras disposiciones</t>
  </si>
  <si>
    <t>ARTÍCULO 26. Sistema Nacional de Áreas de Conservación.</t>
  </si>
  <si>
    <t xml:space="preserve">ARTÍCULO 26. Sistema Nacional de Áreas de Conservación. Créese el Sistema Nacional de Áreas de Conservación el cual estará conformado por el Sistema Nacional de Áreas Protegidas de Colombia (SINAP) y por otras áreas de especial importancia ambiental estratégica, las que deberán cumplir con los criterios establecidos para las Otras Medidas Efectivas de Conservación basadas en áreas (OMEC), el cual será coordinado por el Ministerio de Ambiente y Desarrollo Sostenible.
ARTÍCULO 36. Reconocimiento de predios privados como OMEC. Los propietarios de predios podrán realizar el reconocimiento de sus predios como áreas de conservación en el país a través del cumplimiento de los requisitos establecidos para el reconocimiento de las Otras Medidas de Conservación Basadas en Áreas (OMEC), estos predios, diferentes a los reconocidos como un área protegida, aportarán a la conservación de la naturaleza y de los servicios de los ecosistemas, así como de los valores culturales asociados. </t>
  </si>
  <si>
    <t>Áreas de importancia ambiental DMI o Paramos</t>
  </si>
  <si>
    <t xml:space="preserve">FECHA DE EJECUCIÓN DE LA ACTIVIDAD </t>
  </si>
  <si>
    <t>ESTRATEGIA PNEA</t>
  </si>
  <si>
    <t>TOTAL</t>
  </si>
  <si>
    <t>ARTICULACIÓN DEL PTEA CON INSTRUMENTOS DE DIFERENTE ORDEN</t>
  </si>
  <si>
    <t>Estrategia 1 Fortalecimiento CIDEA</t>
  </si>
  <si>
    <t>PTEA 2020-2023 ARTICULADO CON LOS OBJETIVOS DE DESARROLLO SOSTENIBLE CO 2015-2030</t>
  </si>
  <si>
    <t>Estrategia 2 Dimensión ambiental en la educación formal</t>
  </si>
  <si>
    <t>ARTICULACIÓN PTEA 2020-2023 CON LAS ESTRATEGIAS DE LA POLÍTICA NACIONAL DE EDUCACIÓN AMBIENTAL - PNEA</t>
  </si>
  <si>
    <t>Estrategia 3 Dimensión ambiental en la educación no formal</t>
  </si>
  <si>
    <t>PTEA 2020-2023 ARTICULADO CON EL PLAN NACIONAL DE DESARROLLO 2018-2022 "PACTO POR COLOMBIA, PACTO POR LA EQUIDAD"</t>
  </si>
  <si>
    <t>Estrategia 4 Formación de educadoras/es y/o dinamizadoras/es ambientales</t>
  </si>
  <si>
    <t>Estrategia 5 Diseño, implementación, apoyo y promoción de planes y acciones de comunicación y divulgación</t>
  </si>
  <si>
    <t>ARTICULACIÓN PLAN TERRITORIAL DE EDUCACIÓN AMBIENTAL 2020-2023 CON INSTRUMENTOS DE PLANIFICACIÓN TERRITORIAL DEL ORDEN MUNICIPAL</t>
  </si>
  <si>
    <t>Estrategia 6 Fortalecimiento del sistema nacional ambiental en materia de educación ambiental</t>
  </si>
  <si>
    <t>Estrategia 8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</si>
  <si>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</si>
  <si>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</si>
  <si>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No. RETOS PNEA</t>
  </si>
  <si>
    <t>No. MUNICIPIOS</t>
  </si>
  <si>
    <t>No. TOTAL DE RETOS PNEA</t>
  </si>
  <si>
    <t>TOTAL RETOS IMPLEMENTADOS PNEA</t>
  </si>
  <si>
    <t>%</t>
  </si>
  <si>
    <t>INSTRUMENTOS DE PLANIFICACIÓN TERRITORIAL APLICABLES A LA ARTICULACIÓN CON LOS PTEA SEGÚN SU ORDEN</t>
  </si>
  <si>
    <t>TOTAL MUNICIPIOS JURISDICCIÓN CAR</t>
  </si>
  <si>
    <t>NÚMERO DE INSTRUMENTOS DE PLANIFICACIÓN TERRITORIAL APLICABLES A LA ARTICULACIÓN CON LOS PTEA SEGÚN SU ORDEN</t>
  </si>
  <si>
    <t>NÚMERO DE INSTRUMENTOS ARTICULADOS CON LOS PTEA SEGÚN SU ORDEN</t>
  </si>
  <si>
    <t>PORCENTAJE TOTAL INSTRUMENTOS ARTICULADOS CON LOS PTEA SEGÚN SU ORDEN</t>
  </si>
  <si>
    <t>TOTAL RETOS DE LA PNEA IMPLEMENTADAS</t>
  </si>
  <si>
    <t>SDREMA</t>
  </si>
  <si>
    <t>RESPONSABLES</t>
  </si>
  <si>
    <t>SDREMA - PROGRESAR - SALUD - SPOP - IMRD</t>
  </si>
  <si>
    <t xml:space="preserve">SDREMA </t>
  </si>
  <si>
    <t>SDREMA - SPOP - PROGRESAR</t>
  </si>
  <si>
    <t>SPOP SDREMA</t>
  </si>
  <si>
    <t>SDREMA PROGRESAR SPOP</t>
  </si>
  <si>
    <t>SSPS</t>
  </si>
  <si>
    <t>IMRD</t>
  </si>
  <si>
    <t>IMRD - SDREMA - SPOP - SSPS</t>
  </si>
  <si>
    <t>PROGRESAR INSPECCIÓN DE POLICIA</t>
  </si>
  <si>
    <t>PRESUPUESTO ESTIMADO INVERTIDO</t>
  </si>
  <si>
    <r>
      <rPr>
        <sz val="11"/>
        <color theme="0"/>
        <rFont val="Arial"/>
        <family val="2"/>
      </rPr>
      <t>SOPORTES DE VERIFICACIÓN</t>
    </r>
    <r>
      <rPr>
        <b/>
        <sz val="11"/>
        <color theme="0"/>
        <rFont val="Arial"/>
        <family val="2"/>
      </rPr>
      <t xml:space="preserve">
</t>
    </r>
    <r>
      <rPr>
        <sz val="11"/>
        <color theme="0"/>
        <rFont val="Arial"/>
        <family val="2"/>
      </rPr>
      <t xml:space="preserve">(Actas, Informes de Actividades, Listados de Asistencia, Registro Fotográfico o videográfico) </t>
    </r>
  </si>
  <si>
    <r>
      <t xml:space="preserve">CUMPLIMIENTO DE METAS EN FUNCIÓN DE LAS ACTIVIDADES DEL PTEA
</t>
    </r>
    <r>
      <rPr>
        <sz val="11"/>
        <color theme="0"/>
        <rFont val="Arial"/>
        <family val="2"/>
      </rPr>
      <t>(Actividades Desarrollar  / Actividades Planificadas )*100</t>
    </r>
  </si>
  <si>
    <t>Realizar por lo menos una (1) jornada de Capacitación y/o sensibilización con Instituciones educativas del Municipio en temáticas del cuidado del agua y protección de los bienes y servicios ecosistémicos.</t>
  </si>
  <si>
    <t>Capacitaciones y/o sensibilizaciones con Instituciones educativas del Municipio en temáticas del cuidado del agua y protección de los bienes y servicios ecosistémicos.</t>
  </si>
  <si>
    <t>% AVANCE</t>
  </si>
  <si>
    <t>Programa 1. Educación Ambiental para la adopción de la gestión integral de los residuos solidos entre los Sanantoniunos</t>
  </si>
  <si>
    <t>Programa 2. San Antonio del Tequendama Educado para la gestión del riesgo y resiliente en la adaptación al cambio climático</t>
  </si>
  <si>
    <t>Programa 3. San Antonio del Tequendama Educado para la protección y conservación del recurso hídrico</t>
  </si>
  <si>
    <t>Programa 4. San Antonio del Tequendama promueve la producción Agropecuaria sostenible</t>
  </si>
  <si>
    <t>Programa 5. Gestión del conocimiento para la Dinamización Ambiental</t>
  </si>
  <si>
    <t>Desarrollar por lo menos nueve (9) jornadas de reciclatón de recolección de residuos sólidos aprovechables, como cartón, vidrio, plástico, botellas tipo PET, metal entre otros, durante el cuatrienio..</t>
  </si>
  <si>
    <t>Realizar como mínimo dos (2) capacitaciones a productores agrícolas y pecuarios en manejo adecuado y disposición de residuos peligrosos.</t>
  </si>
  <si>
    <t>Acompañar e implementar por lo menos dos (2) procesos de formación (simulacro de evacuación)  durante la vigencia del Plan, en estrategias de adaptación al cambio climático y medidas de prevención del riesgo de desastres, con docentes, niños y jóvenes de instituciones educativas.</t>
  </si>
  <si>
    <t>REVISIÓN Y ANALISIS A LA IMPLEMENTACIÓN DEL PLAN TERRITORIAL DE EDUCACIÓN AMBIENTAL -PTEA Y SU TRANSVERSALIDAD CON LAS ESTRATEGIAS DE LA PNEA 2023</t>
  </si>
  <si>
    <t>Centro de Vida Sensorial</t>
  </si>
  <si>
    <t>Contratista de la SDREMA
Profesional CAR</t>
  </si>
  <si>
    <t>VIRTUAL</t>
  </si>
  <si>
    <t>SAT</t>
  </si>
  <si>
    <t>15, 16 y 17 de febrero</t>
  </si>
  <si>
    <t xml:space="preserve">Contratista de la SDREMA
</t>
  </si>
  <si>
    <t>Santandercito</t>
  </si>
  <si>
    <t>Contratista de la SDREMA</t>
  </si>
  <si>
    <t>I.E.D. SAN ANTONIO DEL TEQUENDAMA</t>
  </si>
  <si>
    <t>Profesional Universitario
Contratistas SDREMA</t>
  </si>
  <si>
    <t>08 y 09 de febrero de 2023</t>
  </si>
  <si>
    <t>I.E.D. San Antonio Del Tequendama
Sede Rural Chicaque</t>
  </si>
  <si>
    <t>Contratistas SDREMA</t>
  </si>
  <si>
    <t>I.E.D. San Antonio Del Tequendama</t>
  </si>
  <si>
    <t>I.E.D. Mariano Santamaria
Sede Rural La Rápida</t>
  </si>
  <si>
    <t>I.E.D San Antonio del Tequendama
Sede Urbana Antonia Santos</t>
  </si>
  <si>
    <t>Casal - Santandercito</t>
  </si>
  <si>
    <t>I.E.D. Mariano Santamaria
Sede Urbana Simón Bolívar</t>
  </si>
  <si>
    <t xml:space="preserve">En el marco del Plan de Gestión de Devolución de Productos Posconsumo establecidos por el Decreto 4741 de 2005, la Secretaría de Desarrollo Rural, Económico y Medio Ambiente – SDREMA  estableció seis rutas a lo largo del municipio, donde los actores (personas naturales y/o jurídicas) que utilizan plaguicidas dentro de sus actividades productivas realizaron la respectiva entrega de envases y empaques generados en los procesos. </t>
  </si>
  <si>
    <t>En el marco de la conmemoración del día mundial de la biodiversidad se realizó un recorrido dónde se resaltó sobre la importancia del cuidado de la naturaleza, el mantenimiento de los ecosistemas, la importancia de estos para las diferentes especies que los componen.</t>
  </si>
  <si>
    <t>Parque Temático Cafetero Finca La Pedregoza</t>
  </si>
  <si>
    <t>Contratista SDREMA</t>
  </si>
  <si>
    <t xml:space="preserve"> I.E.D. San Antonio del Tequendama</t>
  </si>
  <si>
    <t>Contratista de la SDREMA
Profesionales de la CAR</t>
  </si>
  <si>
    <t>En la ronda de la Quebrada los Cristales, se realizó una jornada de siembra, donde se plantaron 54 especies forestales nativas, con el fin de aumentar la cobertura vegetal en la zona.</t>
  </si>
  <si>
    <t>FEBRERO A MAYO</t>
  </si>
  <si>
    <t xml:space="preserve">Contratistas de la SDREMA
</t>
  </si>
  <si>
    <t xml:space="preserve">En el marco del apoyo a los PRAE de las instituciones públicas del municipio, se realizó una reunión de acercamiento con la rectora de la I.E.D. San Antonio del Tequendama, donde se planteó el cronograma de actividades de educación ambiental a realizar en el primer semestre con la sede principal y las sedes que la componen. </t>
  </si>
  <si>
    <t xml:space="preserve">Predio Casal - Santandercito </t>
  </si>
  <si>
    <t>I.E.D. Mariano Santamaria
Concentración Urbana Simón Bolívar</t>
  </si>
  <si>
    <t>I.E.D San Antonio del Tequendama
Sede rural El Cajon</t>
  </si>
  <si>
    <t>FEBRERO A NOVIEMBRE</t>
  </si>
  <si>
    <t>Parque Principal Francisco Antonio Zea
I.E.D. San Antonio Del Tequendama</t>
  </si>
  <si>
    <t>Profesional IMRD</t>
  </si>
  <si>
    <t>En el marco del Festival Náutico Vive Río Bogotá, nuestro municipio participó con la representación de un grupo de mujeres del programa comunitario de Educación Ambiental “Abuelitas del Agua” y la participación de un grupo de estudiantes del programa de Emprendedores en Desarrollo de Actividades Turísticas en Espacios Naturales del Instituto Municipal para la Recreación, Deporte, Cultura y Turismo – IMRD</t>
  </si>
  <si>
    <t>Embarcadero de la calle 80</t>
  </si>
  <si>
    <t>Biblioteca Municipal - Santandercito</t>
  </si>
  <si>
    <t>MEMORANDO DE VISITA</t>
  </si>
  <si>
    <t>En el marco del plan de formación de Ciclo Re Ciclo, en este encuentro se expuso el módulo denominado historia de los materiales, donde se explicó la clasificación de los materiales y la adecuada separación en la fuente de acuerdo al código de colores adoptada por la resolución 2184 de 2019</t>
  </si>
  <si>
    <t xml:space="preserve">https://www.facebook.com/alcaldiasatpaginaoficial/posts/pfbid0hzmLd3eYxCmSG6QXYwH3RZa3foygJnSPsDM9t3jTXniYZnAuRrwhGWni79BipRsdl </t>
  </si>
  <si>
    <t xml:space="preserve">https://www.facebook.com/alcaldiasatpaginaoficial/posts/pfbid02aLc7rLbt13Mj1Gf4T6mhXB16DKrCADPD7GM2T5Q1ecr4ZKCF3uNSVneigQymxxYvl </t>
  </si>
  <si>
    <t xml:space="preserve">https://www.facebook.com/alcaldiasatpaginaoficial/posts/pfbid0j1dTxHT5Lq4NU6ogHgobbqLSQw4N4KbqujHgvgDhpzC1ELx4f8kQUW8krTvKpkHdl </t>
  </si>
  <si>
    <t xml:space="preserve">https://www.facebook.com/alcaldiasatpaginaoficial/posts/pfbid02HHGkTc6djuXUu5DDWSRXqHFK7MdF4NHeYLs1uh6LA6rkZDTac4To4mUyMsnAXMUyl </t>
  </si>
  <si>
    <t xml:space="preserve">https://www.facebook.com/alcaldiasatpaginaoficial/posts/pfbid025yFGWwmMBZEQRXFMFeKPJePHbQDpFFqpTgjJuzBgyWkDRMgRnHfyQvEkaejFvfoul </t>
  </si>
  <si>
    <t>https://www.facebook.com/alcaldiasatpaginaoficial/posts/pfbid02qEgCbr4jG9YKgYzAbp9kAB6Uw9BXVonUZuegsFBKY3DCxP2PjfkdjBxPkaGrYUxBl</t>
  </si>
  <si>
    <t>15, 16 y 17 FEBRERO 2023</t>
  </si>
  <si>
    <t>https://www.facebook.com/alcaldiasatpaginaoficial/posts/pfbid024LTDgGJ5CXJde72w1PbibVgyq6DhKqWHosJosJTMtpdvaotbeHfSPjEKgqh71eW2l
https://www.facebook.com/alcaldiasatpaginaoficial/posts/pfbid02q5PpVrYzBzruGpckyRqLjR1Ptkppyj2NWNYQwEPrQrLDjVrDbmwgTT9sLtUVFqwvl</t>
  </si>
  <si>
    <t>En la página oficial de facebook, se realizó la publicación donde se invitaba la comunidad en general a realizar la entrega de los envases y empaques de residuos posconsumo que generan en sus actividades productivas</t>
  </si>
  <si>
    <t>En la página oficial, se publicó en avance de la jornada de recolección de residuos posconsumo</t>
  </si>
  <si>
    <t>Publicación resaltando el trabajado adelantado por parte de los establecimientos que hacen parte del proceso de almacenamiento de ACU en el casco Urbano</t>
  </si>
  <si>
    <t>Publicación de la actividad adelantada en el día del agua, donde se realizó una siembra</t>
  </si>
  <si>
    <t>Se realizó la publicación de la Siembra realizada con los niños de la escuela de formación de baloncesto</t>
  </si>
  <si>
    <t>En la página de facebook se publicó la actividad realizada en el marco de la conmemoracion dia de la tierra donde en la vereda Nápoles, se sembraron 60 especies forestales.</t>
  </si>
  <si>
    <t>Se dio inicio al plan de formación del programa Ciclo Re Ciclo, perteneciente a la meta 21.8 de cultura ambiental, donde el profesional expuso un diagnóstico del programa y los cinco programas que apoya.</t>
  </si>
  <si>
    <t>En el marco del plan de formación de Ciclo Re Ciclo, en el segundo módulo expuso sobre el consumo responsable, el objetivo del consumo responsable tipos de consumo responsable, las tres preguntas para un consumo responsable, sellos ecológicos – ecoetiquetado.</t>
  </si>
  <si>
    <t>En el marco del plan de formación de Ciclo Re Ciclo, se expuso el módulo denominado regla de las 3r – reutilizar, reusar y reciclar, la resolución 2184 de 2019 – uso racional de las bolsas plásticas y el código de colores adoptado para el territorio nacional.</t>
  </si>
  <si>
    <t xml:space="preserve">En el marco del Plan de Gestión de Devolución de Productos Posconsumo establecidos por el Decreto 4741 de 2005, la SDREMA  estableció seis rutas a lo largo del municipio, donde los actores (personas naturales y/o jurídicas) que utilizan plaguicidas dentro de sus actividades productivas realizaron la respectiva entrega de envases y empaques generados en los procesos. </t>
  </si>
  <si>
    <t>Se realizó la respectiva publicación donde se compartió el cronograma anual de reuniones del Comité Interinstitucional de Educación Ambiental</t>
  </si>
  <si>
    <t>https://www.facebook.com/alcaldiasatpaginaoficial/photos/a.584821008210148/9641210262571132/</t>
  </si>
  <si>
    <t>Proceso de certificación de competencias laborales liderada por el SENA, buscando de esta manera tecnificar los procesos productivos, incluyó la norma 270401095 - aplicar plaguicidas de acuerdo con normatividad ambiental y de seguridad, así como la norma 270401109 - Controlar plagas según manuales técnicos y normativa sanitaria</t>
  </si>
  <si>
    <t>Finca Bugambiles
Vereda Quebrada Grande
Salon comunal Caicedo</t>
  </si>
  <si>
    <t>FEBRERO A ABRIL</t>
  </si>
  <si>
    <t>En el marco de la conmemoración del día mundial del agua, se realizó una jornada de reforestación donde se sembraron cien (100) especies forestales nativas en la ronda de la quebrada los cristales.</t>
  </si>
  <si>
    <t>En el marco del día de la madre tierra y del día del árbol, se realizó una siembra en la ronda de la quebrada la Sunia, donde se plantaron 80 especies forestales nativas</t>
  </si>
  <si>
    <t>https://www.facebook.com/alcaldiasatpaginaoficial/posts/pfbid02WwUwKkwn8kKodEt4fJxyunF3QXoEAv9xW1iEpEJBiSZaYoSb7M8kUTqrvYwKkwCCl
https://www.facebook.com/profile/100064519726829/search?q=competencias&amp;filters=eyJycF9jcmVhdGlvbl90aW1lOjAiOiJ7XCJuYW1lXCI6XCJjcmVhdGlvbl90aW1lXCIsXCJhcmdzXCI6XCJ7XFxcInN0YXJ0X3llYXJcXFwiOlxcXCIyMDIzXFxcIixcXFwic3RhcnRfbW9udGhcXFwiOlxcXCIyMDIzLTFcXFwiLFxcXCJlbmRfeWVhclxcXCI6XFxcIjIwMjNcXFwiLFxcXCJlbmRfbW9udGhcXFwiOlxcXCIyMDIzLTEyXFxcIixcXFwic3RhcnRfZGF5XFxcIjpcXFwiMjAyMy0xLTFcXFwiLFxcXCJlbmRfZGF5XFxcIjpcXFwiMjAyMy0xMi0zMVxcXCJ9XCJ9In0%3D</t>
  </si>
  <si>
    <t>Se realizó una siembra en la ronda de la quebrada los cristales, donde se sembraron 54 especies forestales</t>
  </si>
  <si>
    <t>En el marco de la conmemoración del Día Mundial del Agua, se realizó una actividad con los estudiantes de grado preescolar de la sede Simón Bolivar, donde la profesional asdcrita a la Fundación Humedales - ENEL,  les leyó un cuento sobre la importancia del cuidado del agua, seguidamente los niños pintaron gotas de agua, actividad que también se llevó a cabo con los estudiantes de grado primero.</t>
  </si>
  <si>
    <r>
      <t xml:space="preserve">En el marco de la conmemoración del </t>
    </r>
    <r>
      <rPr>
        <sz val="12"/>
        <color rgb="FF202124"/>
        <rFont val="Arial"/>
        <family val="2"/>
      </rPr>
      <t>Día Internacional de la Madre Tierra, se llevó a cabo una Feria Ambiental, donde la CAR</t>
    </r>
    <r>
      <rPr>
        <sz val="12"/>
        <color theme="1"/>
        <rFont val="Arial"/>
        <family val="2"/>
      </rPr>
      <t xml:space="preserve"> mediante diferente actividades lúdico - didáctivas presentó los diferentes proyectos que lidera </t>
    </r>
    <r>
      <rPr>
        <sz val="12"/>
        <color rgb="FF202124"/>
        <rFont val="Arial"/>
        <family val="2"/>
      </rPr>
      <t xml:space="preserve">a través de </t>
    </r>
    <r>
      <rPr>
        <sz val="12"/>
        <color theme="1"/>
        <rFont val="Arial"/>
        <family val="2"/>
      </rPr>
      <t>DCASC.</t>
    </r>
  </si>
  <si>
    <t>En el marco de la jornada de recolección de envases y empaques posconsumo, los profesionales encargados de las seis rutas, enfatizaron a los productores sobre la importancia de disponer de manera adecuada estos residuos y el tripe lavado de los empaques.</t>
  </si>
  <si>
    <t>Durante las visitas de asistencia agricola prestada por parte de la SDREMA, se enfatizó en los Productos Agropecuarios prohibidos y/o Protección personal</t>
  </si>
  <si>
    <t>Nápoles</t>
  </si>
  <si>
    <t>11/05/2023
12/05/2023</t>
  </si>
  <si>
    <t>Profesional Universitario
Contratista SDREMA</t>
  </si>
  <si>
    <t>En el marco de la primera reunión del CIDEA, se expuso la situación de las personas que NO han participado de manera activa en el Comité, seguidamente se expuso las actividades programadas hasta el mes de junio y las actividades que se han realizado hasta la fecha el momento con la comunidad educativa y la comunidad en general.
Además, el enlace de la empresa ENEL, presentaron las metas que dan cumplimiento a su Programa de Educación Ambiental y las actividades realizadas en su área de influencia.
Para finalizar, se invitó a toda la comunidad a participar de las actividades que se tienen programadas.</t>
  </si>
  <si>
    <t xml:space="preserve">En el marco del proyecto recuperar para sensibilizar, se adelantó una reunión con la señora rectora de la I.E.D. San Antonio del Tequendama, donde expuso el propósito del trabajo de la Fundación Botellas de Amor, el impacto social en la comunidad y el tratamiento que se dá a los residuos recolectados. </t>
  </si>
  <si>
    <t xml:space="preserve">En el marco del acompañamiento a los PRAE de las instituciones educativas, se realizó una actividad de muralismo, donde junto con los estudiantes se plasmaron algunas de las aves propias del municipio y su entorno. </t>
  </si>
  <si>
    <t>Se realizó la primera sesión de un ciclo de talleres de aves, dónde mediante una guía práctica se les explicó las partes de un ave, las adaptaciones de las mismas y su forma de reproducción.</t>
  </si>
  <si>
    <t>Se realizó una actividad de separación en la fuente, donde a los estudiantes se les entregó una guía donde debían pintar diferentes materiales, posterior a esto de acuerdo al código de colores previamente explicado clasificar los mismos.</t>
  </si>
  <si>
    <t>https://www.facebook.com/alcaldiasatpaginaoficial/posts/pfbid0BaNCbWWaNTH7s523tCrULyTYEmgWULZgJUVrw3nyvcxQjt81Fkz95Pe8odyUAbBXl 
https://www.facebook.com/alcaldiasatpaginaoficial/posts/pfbid02qiXSemAMqRbVr7VEmGmmqnmtWy8ssSLgMcNK8KPxaHG58o3sYzK1wb3vTc1RzhqWl</t>
  </si>
  <si>
    <t>Se publicó la invitación a la Feria Ambiental que se iba a llevar a cabo en la I.E.D. San Antonio del Tequendama
Asimismo, se publicó la invitación a participar en la Feria de Servicios Ambientales</t>
  </si>
  <si>
    <t xml:space="preserve">Se publicó el desarrollo de la Feria de Servicios Ambientales, adelantada en el Parque Principal del Casco Urbano Francisco Antonio Zea; donde integrantes de la comunidad se acercaron a consultar procesos y/o trámites que maneja la CAR. </t>
  </si>
  <si>
    <t>En el marco del seguimiento al PRAE de las instituciones, se adelantó una actividad de propagación de semillas, donde se ilustró de forma lúdica la manera en la cual se debe sembrar y cuidar una semilla para que su desarrollo y crecimiento sea optimo, así mismo en forma general se hizo una lluvia de ideas para definir la importancia de las plantas y el por qué cuidarlas.</t>
  </si>
  <si>
    <t>En el marco de las metas establecidas en el PTEA se realizó una actividad de sensibilización donde se explicó la definición de residuos sólidos, que es la separación en la fuente y el código de colores.</t>
  </si>
  <si>
    <t>En el marco de las actividades priorizadas del PTEA, se realizó una jornada de muralismo, la cual buscaba embellecer la sede y resaltar diferentes elementos de la naturaleza, incentivando en los niños sentido de pertenencia por la sede y el cuidado de la naturaleza.</t>
  </si>
  <si>
    <t>En el marco del proyecto acompañamiento y fortalecimiento de los PRAES, se les explicó a los estudiantes de grado noveno sobre que son las mariposas, el ciclo de estas, tipo de alimentación, seguidamente se les entregó una imagen, la cual debian ilustrar lo más parecida posible.</t>
  </si>
  <si>
    <t>En el marco de la Conmemoración del Día Mundial del Agua, se llevó a cabo una jornada de reforestación donde se sembraron cien (100) especies forestales nativas en la ronda de la quebrada los cristales.</t>
  </si>
  <si>
    <t>En el marco de la Conmemoración del Día de la Madre Tierra se realizó una Feria de Servicios en el Parque Principal donde personas de la comunidad se acercaron al parque para acceder a los servicios que presta la CAR; asimismo se desarrollo en la I.E.D. SAT una Feria Ambiental donde la totalidad de los estudiantes participaron, conociendo los diferentes proyectos que lidera la Corporación a través de DCASC.</t>
  </si>
  <si>
    <t>En el marco de la Conmemoración del Día Internacional de la Tierra, se adelantó una siembra en la Ronda de la Quebrada la Sunia, el predio la Carestia, en esta jornada se realizó la siembra de cien especies forestales.</t>
  </si>
  <si>
    <t>La Carestia, Nápoles</t>
  </si>
  <si>
    <t>En el marco de la celebración del GLOBAL BIG DAY / San Antonio Territorio de Aves / Día Vive Río Bogotá, a través de las 6 rutas diseñadas para los recorridos de avistamiento de aves, propios y visitantes disfrutaron de una maravillosa experiencia de observación de aves endémicas y migratorias que se encuentran en los hermosos paisajes de nuestro territorio.</t>
  </si>
  <si>
    <t>Profesionales SDREMA
Contratista SDREMA</t>
  </si>
  <si>
    <t>En el marco del proceso de ordenamiento de la quebrada los cristales, los integrantes de las veredas quienes hacen parte de la ronda de la quebrada los cristales, se dió a conocer el objetivo con la reglamentación de la fuente hídrica, también los actores dieron a conocer algunas de las problemáticas referentes al recurso hídrico y social que los aquejan .</t>
  </si>
  <si>
    <t>La página de Faebook oficial de la alcaldía de San Antonio compartió la información referente a la jornada de avistamiento adelantada en el marco de la celebración del Global Big Day / San Antonio Territorio de Aves / Día Vive Río Bogotá</t>
  </si>
  <si>
    <t>Se compartió la participación del grupo abuelitas del agua en el Festival Naútico Río Bogotá</t>
  </si>
  <si>
    <t xml:space="preserve">https://www.facebook.com/alcaldiasatpaginaoficial/posts/pfbid02V263RoUZMdxWbforpA3kUwQxPfZuVsShMVk6mC6zLBoCc5AYhQjW1ADwGf84WWr3l </t>
  </si>
  <si>
    <t xml:space="preserve">https://www.facebook.com/alcaldiasatpaginaoficial/posts/pfbid02pspNV8umwdG9E9THjSSa2zvzgew6W8PCBjzxBMe9q7u2WdoEtBM276irhvx4oYmbl </t>
  </si>
  <si>
    <t>Contartsitas SDREMA</t>
  </si>
  <si>
    <t>Salon comunal Nápoles</t>
  </si>
  <si>
    <t>En el marco de la Conmemoración del Día de la Madre Tierra se realizó una Feria Ambiental donde la totalidad de los estudiantes participaron, conociendo los diferentes proyectos que lidera la Corporación a través de DCASC.</t>
  </si>
  <si>
    <t>Se realizó un ejercicio de separación en la fuente a los funcionarios del hospital, donde se explicó los tipos de residuos, el código de colores que actualmente existe en el territorio nacional.</t>
  </si>
  <si>
    <t>Hospital San Antonio del Tequendama</t>
  </si>
  <si>
    <t xml:space="preserve">Se realizó un proceso de socialización de parte de COLVIVEROS a los pequeños viveristas del municipio, con el fin de que estos logren la certificación de parte de la entidad; además de reiterar en la entrega de los envases y empaques de agroquímicos para así lograr su correcta disposición final. </t>
  </si>
  <si>
    <t>En el marco del proceso de acompañamiento a los acueductos veredales, se adelantó una reunión donde se expuso la necesidad de adaptarse al cambio climatico, donde se expusieron diferentes mecanismos de adaptación</t>
  </si>
  <si>
    <t>Profesional Universitario</t>
  </si>
  <si>
    <t>En el marco de la Conmemoración del Día de la Madre Tierra se realizó una Feria Ambiental donde la CAR presentó los diferentes proyectos que lidera la Corporación a través de DCASC, entre ellos se realizó un proceso de sensibilización acerca de la importancia del cuidado de la capa de ozono, elementos que contribuyen a su deterioro</t>
  </si>
  <si>
    <t>En el marco del acompañamiento a los productores agrícolas del municipio, durante las visitas se ha realizado sensibilización a los mismos, con fin de incentivar la disminución de agroquimicos en sus cultivos y optar por alternativas más orgánicas y amigables con el ambiente.</t>
  </si>
  <si>
    <t>En el marco del plan de formación de Ciclo Re Ciclo, se expuso el módulo de huella ambiental, donde se habló sobre los tipos de huella hídrica, tips y/o acciones para reducir la huella hídrica.</t>
  </si>
  <si>
    <t>Contratista de la SDREMA
Profesional de la CAR</t>
  </si>
  <si>
    <t>En el marco de la celebración del GLOBAL BIG DAY / San Antonio Territorio de Aves / Día Vive Río Bogotá, a través de las 6 rutas diseñadas para los recorridos de avistamiento de aves, propios y visitantes disfrutaron de una maravillosa experiencia de observación de aves endémicas y migratorias que se encuentran en los hermosos paisajes de nuestro territorio, donde a través de este festival se resaltó la importancia del cuidado de los bienes y servicios ecosistémicos.</t>
  </si>
  <si>
    <t xml:space="preserve">Nuestro municipio participó del Festival Náutico Vive Río Bogotá, donde los funcionarios de la CAR expusieron las acciones adelantadas en la cuenca del Río Bogotá, además se explicó la estructura, división político – administrativa y problemáticas socio ambientales asociadas a la cuenca del Río Bogotá a través de un recorrido por el sendero de recuperación de coberturas forestales. </t>
  </si>
  <si>
    <t>Profesionales SDREMA
Contratista SDREMA
Profesionales de CAR</t>
  </si>
  <si>
    <t>En el marco del seguimiento a las producciones pecuarias que están ubicadas dentro del municipio, hasta la fecha se han realizado 12 visitas de inspección.</t>
  </si>
  <si>
    <t>Parque Principal Francisco Antonio Zea
Parque Principal Cristobal Colón</t>
  </si>
  <si>
    <t>Enero a Mayo</t>
  </si>
  <si>
    <t>Salon Comunal La María</t>
  </si>
  <si>
    <r>
      <t>Se está realizando seguimiento semanal al PROCEDA A</t>
    </r>
    <r>
      <rPr>
        <i/>
        <sz val="12"/>
        <color theme="1"/>
        <rFont val="Calibri"/>
        <family val="2"/>
      </rPr>
      <t xml:space="preserve">buelitas Del Agua, en su </t>
    </r>
    <r>
      <rPr>
        <sz val="12"/>
        <color theme="1"/>
        <rFont val="Calibri"/>
        <family val="2"/>
      </rPr>
      <t>proceso de formación “emprendimiento en apicultura" dictado por el Servicio Nacional de Aprendizaje, Emprende Rural – SENA SER, con el fin de fortalecer diferentes competencias en este grupo.</t>
    </r>
  </si>
  <si>
    <t>Contratista SDREMA
Profesional de la CAR</t>
  </si>
  <si>
    <t>En el marco de la Conmemoración del Día de la Madre Tierra se realizó una Feria de Servicios en el Parque Principal donde personas de la comunidad se acercaron al parque para acceder a diferentes servicios y trámites que presta la CAR.</t>
  </si>
  <si>
    <t>profesional universitario
Profesionales CAR</t>
  </si>
  <si>
    <t xml:space="preserve">Nuestro municipio participó del Festival Náutico Vive Río Bogotá, donde los participantes conocieron más de cerca la oferta de programas que ofrece la CAR, así como la estructura, división político – administrativa y problemáticas socio ambientales asociadas a la cuenca del Río Bogotá a través de un recorrido por el sendero de  recuperación de coberturas forestales. </t>
  </si>
  <si>
    <t>En el marco de la Conmemoración del Día de la Madre Tierra se desarrollo la Feria Ambiental donde los estudiantes escucharon la capacitación enfocada en la importancia de no extraer la fauna silvestre de su entorno natural, así como las sanciones que acarrea este acto</t>
  </si>
  <si>
    <t>En el marco de la actualizacion del Plan de Manejo Salto del Tequendama DMI Cerro Majui, se adelantó una reunión de socialización del proceso de actualización</t>
  </si>
  <si>
    <t>En el marco de los mercados campesinos celebrados por el municipio, 4 productores cuentan con enfoque en negocios verdes en sus emprendimientos.</t>
  </si>
  <si>
    <t xml:space="preserve">En el primer CIDEA se expuso la iniciativa denominada Abuelitas Del Agua, las cuales están cursando una formación en “emprendimiento en apicultura" </t>
  </si>
  <si>
    <t>Se realizó una socialización sobre los residuos sólidos y la separación en la fuente de estos, además de socializar el código de colores</t>
  </si>
  <si>
    <t>En el marco del plan de formación de Ciclo Re Ciclo, en este encuentro se expuso el módulo denominado huertas caceras, donde se socializó algunas técnicas de sembrado, tips de cultivo, algunas plagas que pueden atacar los cultivos y los beneficios que estos tienen</t>
  </si>
  <si>
    <t>Biblioteca Municipal - Casco Urbano</t>
  </si>
  <si>
    <t>Salon Comunal - Pueblo Nuevo</t>
  </si>
  <si>
    <t>18/05/2023
19/05/2023</t>
  </si>
  <si>
    <t>CDI Fundación creando futuro " Fundarti"</t>
  </si>
  <si>
    <t>https://m.facebook.com/story.php?story_fbid=pfbid031295V9BWBUcLGVGEWNwYCM1GpmW45fzHY5sHCXDLA6gsxXN5Lvp6fRsgY44p7N8il&amp;id=100064519726829&amp;sfnsn=scwspwa&amp;mibextid=VhDh1V</t>
  </si>
  <si>
    <t>En la página de facebook se compartio la información referente a la jornada de recolección de residuos posconsumo en el territorio CAR, con el fin de que toda la comunidad participe en esta</t>
  </si>
  <si>
    <t>Los guardabosques adscritos a la Secretaría de Desarrollo Rural, Económico y Medio Ambiente, participaron en el proceso de formación en manejo y uso sostenible del Bambú - Guadua en el territorio CAR.</t>
  </si>
  <si>
    <t>En el marco del proceso de acompañamiento a los acueductos veredales, se adelantó una reunión donde se expuso sobre la importancia del adecuado manejo del residuo hídrico</t>
  </si>
  <si>
    <t>Parque Principal Francisco Antonio Zea</t>
  </si>
  <si>
    <t xml:space="preserve">Parque Principal Francisco Antonio Zea - Casco Urbano
Parque Cristobal Colon - Santandercito
</t>
  </si>
  <si>
    <t>En el marco del cumplimiento de la meta de hogares sostenibles y cambio climático, se realizó una socialización de la adecuada separación en la fuente, la clasificación de los residuos y como conformar un rincon de los residuos en cada uno de los hogares</t>
  </si>
  <si>
    <t>Durante el proceso de certificación en competencias laborales de parte del Servicio Nacional de Aprendizaje - SENA se realizó actividades teórico prácticas, donde se midieron los conocimientos tienen los productores del municipio respecto al manejo de productos químicos, la correcta aplicación de estos en los cultivos y el uso y manejo de equipos y los elementos de protección personal – EPP.</t>
  </si>
  <si>
    <t>05/05/2023
06/05/2023</t>
  </si>
  <si>
    <t xml:space="preserve">En el marco del plan de formación de Ciclo Re Ciclo, en este encuentro final se expuso el módulo de residuos orgánicos, donde se explicó cuales son los residuos organicos, diferentes formas de compostaje </t>
  </si>
  <si>
    <t xml:space="preserve">En el marco de la estrategia de canecas verdes de la gobernación de cundinamarca se realizó la entrega de kits de compostaje doméstico, asimismo se explicó cuales residuos son los que deben agregar a la caneca </t>
  </si>
  <si>
    <t>Plan de vivienda 10 de febrero</t>
  </si>
  <si>
    <t xml:space="preserve">Profesional Universitario </t>
  </si>
  <si>
    <t>05, 06 y 07 de julio</t>
  </si>
  <si>
    <t>En el marco de la Celebración del Día Mundial del Ambiente, se llevó a cabo la Jornada de entrega de Residuos Posconsumo en el territorio CAR, funcionarios de la Secretaría de Desarrollo Rural, Económico y Medio Ambiente en compañía de la CAR realizaron la recolección de los residuos posconsumo. Se dispuso de dos puntos de entrega dentro el municipio, uno en el parque Francisco Antonio Zea – Casco Urbano donde los integrantes de la comunidad entregaron elementos como: residuos aprovechables, medicamentos parcialmente usados y vencidos y aparatos eléctricos en desuso.
El otro punto de entrega fue el parque Cristóbal Colón – Santandercito, durante la jornada se recolectaron principalmente residuos como cartón, plásticos y elementos electrónicos fuera de servicio</t>
  </si>
  <si>
    <t>En el marco de la segunda reunión del CIDEA, se expuso los lineamientos de la politica publica municipio verde, el profesional de CAR expuso el avance del PTEA. Para finalizar, se invitó a toda la comunidad a participar de las actividades que se tienen programadas.</t>
  </si>
  <si>
    <t>Integrantes de la Secretaría de Desarrollo Rural, Económico y Medio Ambiente en articulación con la Fundación Humedales se realizó un recorrido por el Sendero Las Cattleyas, donde se identificó las diferentes especies forestales que están allá</t>
  </si>
  <si>
    <t>En el marco del acompañamiento y fortalecimiento de los PRAES, en el segundo encuentro del módulo del proyecto escolar “PINTANDO Y PAJAREANDO ANDO”, los estudiantes eligieron un ave, la cual plasmaron en una cartulina, seguidamente los estudiantes recogieron diferentes materiales para decorar el ave a su gusto.</t>
  </si>
  <si>
    <t>En el marco del acompañamiento y fortalecimiento de los PRAES, para el tercer módulo del proyecto escolar “PINTANDO Y PAJAREANDO ANDO”, se realizó la entrega de la cartilla de aves, donde hay 17 especies para colorear, asimismo se realizó una actividad de avistamiento, seguidamente los estudiantes plasmaron las aves que encontraron.</t>
  </si>
  <si>
    <t>En el marco del acompañamiento y fortalecimiento de los PRAES, para el cuarto módulo del proyecto escolar “PINTANDO Y PAJAREANDO ANDO”, se realizó la elaboración del mural con el fin de resaltar algunas aves presentes en el territorio</t>
  </si>
  <si>
    <t>Contratistas SDREMA
Profesionales de la CAR</t>
  </si>
  <si>
    <t>Postulación de tres proyectos de educación ambiental al premio ambiental CAR</t>
  </si>
  <si>
    <t>Biblioteca Municipal</t>
  </si>
  <si>
    <t>https://docs.google.com/forms/d/e/1FAIpQLSeGnqMlz-av_5N0rTLItdXSdBAfeHEdzO4jZhjjLdKKHBkZaw/viewform</t>
  </si>
  <si>
    <t>Salón Comunal - Nápoles</t>
  </si>
  <si>
    <t>Se realizó un taller de legalidad ambiental con la asociación de usuarios de Nápoles, Ponchos y Sebastopol, donde el profesional explico que es una concesión de agua superficial, concesión de agua subterranea, distrito de riego, usos de agua domestica, pecuaria en actividades de turismo</t>
  </si>
  <si>
    <t>Profesional universitario
Profesionales CAR</t>
  </si>
  <si>
    <t xml:space="preserve">Se realizó una actividad con las integrantes del Consejo Consultivo de Mujeres donde se les explicó que es un comparendo ambiental y también se entregó la cartilla de tramites ambientales de la CAR </t>
  </si>
  <si>
    <t>https://m.facebook.com/story.php?story_fbid=pfbid02TyHuSxuFFvsB1kUwWLWqybEcPi3yiUpaLoN796TzTrngUvGUyTcaWThDyieznELGl&amp;id=100064519726829&amp;mibextid=Nif5oz</t>
  </si>
  <si>
    <t>En la página de facebook se compartio la información referente al Plan Piloto de Canecas Verdes para incentivar la correcta separación en la fuente</t>
  </si>
  <si>
    <t>Salon Comunal Chicaque</t>
  </si>
  <si>
    <t>CAR</t>
  </si>
  <si>
    <t>PLAN NACIONAL DE DESARROLLO 2022-2026
LEY 2294 DE 2023 (Mayo 19) “POR EL CUAL SE EXPIDE EL PLAN NACIONAL DE DESARROLLO 2022- 2026 “COLOMBIA POTENCIA MUNDIAL DE LA VIDA”</t>
  </si>
  <si>
    <t>METAS PLAN DE ACCIÓN CUATRIENAL 2020-2023 CAR - TERRITORIO AMBIENTALMENTE SOSTENIBLE</t>
  </si>
  <si>
    <t>SESIÓN</t>
  </si>
  <si>
    <t>ARTÍCULO</t>
  </si>
  <si>
    <t>RESUMEN ARTÍCULO</t>
  </si>
  <si>
    <t>1. Ordenamiento del territorio alrededor del agua y justicia ambiental</t>
  </si>
  <si>
    <t>Capitulo II ORDENAMIENTO DEL TERRITORIO ALREDEDOR DEL AGUA Y JUSTICIA AMBIENTAL</t>
  </si>
  <si>
    <t>SECCIÓN I JUSTICIA AMBIENTAL Y GOBERNANZA INCLUSIVA</t>
  </si>
  <si>
    <t>ARTÍCULO 26°. Modifíquese el artículo 9 de la Ley 1955 de 2019, el cual quedará así: ARTÍCULO 9. COORDINACIÓN INTERINSTITUCIONAL PARA EL CONTROL Y VIGILANCIA CONTRA LA DEFORESTACIÓN Y OTROS CRÍMENES AMBIENTALES.</t>
  </si>
  <si>
    <r>
      <t xml:space="preserve">Créese el Consejo Nacional de Lucha contra la Deforestación y otros crímenes ambientales asociados que se constituyen en motores de deforestación, afectando los recursos naturales y el medio ambiente Colombiano CONALDEF- para la defensa del agua y la biodiversidad, encaminado a concretar acciones para detener la deforestación y coordinar la implementación de estrategias de rehabilitación, recuperación y restauración ecológica.
Para el logro de su objetivo el Consejo ejercerá las siguientes funciones:
1. Proponer la </t>
    </r>
    <r>
      <rPr>
        <b/>
        <sz val="10"/>
        <color theme="1"/>
        <rFont val="Arial"/>
        <family val="2"/>
      </rPr>
      <t>política, planes, programas y estrategias</t>
    </r>
    <r>
      <rPr>
        <sz val="10"/>
        <color theme="1"/>
        <rFont val="Arial"/>
        <family val="2"/>
      </rPr>
      <t xml:space="preserve"> de lucha contra la deforestación y otros delitos ambientales asociados, así como definir y coordinar las medidas interinstitucionales para su control. 
2. Articular junto con los institutos de </t>
    </r>
    <r>
      <rPr>
        <b/>
        <sz val="10"/>
        <color theme="1"/>
        <rFont val="Arial"/>
        <family val="2"/>
      </rPr>
      <t>investigación científica que integran el SINA, la formulación y ejecución de nuevas estrategias y acciones de rehabilitación, recuperación y restauración ecológica.</t>
    </r>
    <r>
      <rPr>
        <sz val="10"/>
        <color theme="1"/>
        <rFont val="Arial"/>
        <family val="2"/>
      </rPr>
      <t xml:space="preserve"> 
3. Adoptar mediante acuerdo su propio reglamento, dictar las normas necesarias para el debido cumplimiento de sus funciones y proponer al Gobierno nacional la expedición de las que fueren de competencia de éste. 
4. Evaluar avances en la lucha contra la deforestación y otros crímenes ambientales asociados.
5. Mantener contactos con Gobiernos o entidades extranjeras en asuntos de su competencia y adelantar gestiones ante los mismos con el fin de coordinar la acción con la de otros Estados y de obtener la asistencia que fuere del caso. 
6. Las demás relacionadas con su objetivo.</t>
    </r>
  </si>
  <si>
    <t>Cultura del Árbol - Legalidad Ambiental</t>
  </si>
  <si>
    <t>ARTÍCULO 27°. ESTRATEGIA NACIONAL PARA EL CONTROL DEL TRÁFICO ILEGAL DE FAUNA SILVESTRE</t>
  </si>
  <si>
    <r>
      <t xml:space="preserve">Créese la Estrategia Nacional para el Control de Tráfico Ilegal de </t>
    </r>
    <r>
      <rPr>
        <b/>
        <sz val="10"/>
        <color theme="1"/>
        <rFont val="Arial"/>
        <family val="2"/>
      </rPr>
      <t>Fauna Silvestre</t>
    </r>
    <r>
      <rPr>
        <sz val="10"/>
        <color theme="1"/>
        <rFont val="Arial"/>
        <family val="2"/>
      </rPr>
      <t xml:space="preserve"> cuyo objetivo será establecer una línea de acciones conjuntas para controlar, prevenir y evitar esta práctica ilegal, a partir de la </t>
    </r>
    <r>
      <rPr>
        <b/>
        <sz val="10"/>
        <color theme="1"/>
        <rFont val="Arial"/>
        <family val="2"/>
      </rPr>
      <t>educación</t>
    </r>
    <r>
      <rPr>
        <sz val="10"/>
        <color theme="1"/>
        <rFont val="Arial"/>
        <family val="2"/>
      </rPr>
      <t xml:space="preserve"> en los derechos de los animales, la generación y respuesta de alertas tempranas, la presencia e intervención permanente en los territorios donde la actividad es recurrente y la generación e implementación de protocolos para la rehabilitación y restablecimiento de los animales incautados a sus ecosistemas de referencia. 
La estrategia nacional deberá contar con la participación activa de las siguientes entidades: Ministerio de Ambiente y Desarrollo Sostenible, Ministerio de Defensa Nacional, Parques Naturales Nacionales de Colombia, Instituto Alexander Von Humbolt, Dirección General Marítima y Portuaria y las </t>
    </r>
    <r>
      <rPr>
        <b/>
        <sz val="10"/>
        <color theme="1"/>
        <rFont val="Arial"/>
        <family val="2"/>
      </rPr>
      <t>Corporaciones Autónomas Regionales y de Desarrollo Sostenible</t>
    </r>
    <r>
      <rPr>
        <sz val="10"/>
        <color theme="1"/>
        <rFont val="Arial"/>
        <family val="2"/>
      </rPr>
      <t xml:space="preserve"> y las demás relacionadas en el artículo 55 de la Ley 99 de 1993</t>
    </r>
  </si>
  <si>
    <t>Biodiversidad - Legalidad Ambiental</t>
  </si>
  <si>
    <t>ARTÍCULO 28°. REGIONES AUTONÓMICAS</t>
  </si>
  <si>
    <r>
      <t>El Gobierno Nacional desarrollará, articulará e impulsará las Regiones Autonómicas, como un pilar que permita una gestión pública eficiente para el desarrollo económico,</t>
    </r>
    <r>
      <rPr>
        <b/>
        <sz val="10"/>
        <color theme="1"/>
        <rFont val="Arial"/>
        <family val="2"/>
      </rPr>
      <t xml:space="preserve"> social, ambiental, cultural y étnico</t>
    </r>
    <r>
      <rPr>
        <sz val="10"/>
        <color theme="1"/>
        <rFont val="Arial"/>
        <family val="2"/>
      </rPr>
      <t xml:space="preserve"> que redunde en el mejoramiento de la calidad de vida de los habitantes. Podrán adelantarse los siguientes lineamientos:
1. Facilitar la coordinación articulación de acciones e inversiones sectoriales en el territorio, con el fin de estructurar programas y proyectos integrales que atiendan las particularidades regionales y promuevan su desarrollo. 
2. Diseñar e implementar políticas públicas que faciliten el desarrollo regional de corto, mediano y largo plazo. 
3. Orientar los presupuestos de inversión anual, focalizando el gasto público en las regiones de menores condiciones sociales y económicas para elevar la calidad de vida de la población y movilizar sus capacidades de desarrollo.
4. Disminuir las brechas regionales institucionales, a través de asistencia técnica diferenciada que facilite el empoderamiento y autonomía regional. 
5. Estructurar un sistema de indicadores que permita el análisis y la </t>
    </r>
    <r>
      <rPr>
        <b/>
        <sz val="10"/>
        <color theme="1"/>
        <rFont val="Arial"/>
        <family val="2"/>
      </rPr>
      <t>planificación con enfoque territorial y regional</t>
    </r>
    <r>
      <rPr>
        <sz val="10"/>
        <color theme="1"/>
        <rFont val="Arial"/>
        <family val="2"/>
      </rPr>
      <t xml:space="preserve">, así como su seguimiento y evaluación.
6. Incorporar de manera integral, la </t>
    </r>
    <r>
      <rPr>
        <b/>
        <sz val="10"/>
        <color theme="1"/>
        <rFont val="Arial"/>
        <family val="2"/>
      </rPr>
      <t>atención y prevención del riesgo</t>
    </r>
    <r>
      <rPr>
        <sz val="10"/>
        <color theme="1"/>
        <rFont val="Arial"/>
        <family val="2"/>
      </rPr>
      <t xml:space="preserve"> por efecto de fenómenos naturales en la </t>
    </r>
    <r>
      <rPr>
        <b/>
        <sz val="10"/>
        <color theme="1"/>
        <rFont val="Arial"/>
        <family val="2"/>
      </rPr>
      <t>planificación y gestión del desarrollo regional</t>
    </r>
    <r>
      <rPr>
        <sz val="10"/>
        <color theme="1"/>
        <rFont val="Arial"/>
        <family val="2"/>
      </rPr>
      <t xml:space="preserve">. 
Facilitar estrategias y acciones regionales para articular los </t>
    </r>
    <r>
      <rPr>
        <b/>
        <sz val="10"/>
        <color theme="1"/>
        <rFont val="Arial"/>
        <family val="2"/>
      </rPr>
      <t>planes de desarrollo de las entidades territoriales con las políticas nacionales</t>
    </r>
    <r>
      <rPr>
        <sz val="10"/>
        <color theme="1"/>
        <rFont val="Arial"/>
        <family val="2"/>
      </rPr>
      <t>. 
7. Formular y distribuir el presupuesto con criterios regionales. 
8. Fortalecer la institucionalidad para el diseño e implementación de políticas regionales diferenciadas y autónomas. 
9. Ampliar la conectividad y comunicación local y regional para reducir las brechas económicas y sociales.</t>
    </r>
  </si>
  <si>
    <t>Gestión del Riesgo - Legalidad Ambiental</t>
  </si>
  <si>
    <t>ARTÍCULO 30°. Modifíquese el literal a) del artículo 50 de la Ley 2056 de 2020, el cual quedará así: ARTÍCULO 50. DESTINACIÓN DE LOS RECURSOS PARA LA FINANCIACIÓN DE PROYECTOS DE INVERSIÓN EN AMBIENTE Y DESARROLLO SOSTENIBLE.</t>
  </si>
  <si>
    <r>
      <t xml:space="preserve">a) Los recursos de la Asignación para la Inversión Local en Ambiente y Desarrollo Sostenible financiarán proyectos de inversión de acuerdo con la estrategia nacional de protección de áreas ambientales estratégicas, o con los </t>
    </r>
    <r>
      <rPr>
        <b/>
        <sz val="10"/>
        <color theme="1"/>
        <rFont val="Arial"/>
        <family val="2"/>
      </rPr>
      <t xml:space="preserve">planes o instrumentos </t>
    </r>
    <r>
      <rPr>
        <sz val="10"/>
        <color theme="1"/>
        <rFont val="Arial"/>
        <family val="2"/>
      </rPr>
      <t>de manejo ambiental de las</t>
    </r>
    <r>
      <rPr>
        <b/>
        <sz val="10"/>
        <color theme="1"/>
        <rFont val="Arial"/>
        <family val="2"/>
      </rPr>
      <t xml:space="preserve"> áreas protegidas o ecosistemas estratégicos formulados y adoptados por las Corporaciones Autónomas Regionales</t>
    </r>
    <r>
      <rPr>
        <sz val="10"/>
        <color theme="1"/>
        <rFont val="Arial"/>
        <family val="2"/>
      </rPr>
      <t xml:space="preserve"> y las Corporaciones de Desarrollo Sostenible en sus respectivas jurisdicciones, con base en los lineamientos establecidos por la Ministerio de Ambiente y Desarrollo Sostenible. También podrán </t>
    </r>
    <r>
      <rPr>
        <b/>
        <sz val="10"/>
        <color theme="1"/>
        <rFont val="Arial"/>
        <family val="2"/>
      </rPr>
      <t>financiar proyectos dirigidos a la formulación y/o actualización de los Planes o instrumentos de Manejo de las áreas protegidas regionales o ecosistemas estratégicos.</t>
    </r>
    <r>
      <rPr>
        <sz val="10"/>
        <color theme="1"/>
        <rFont val="Arial"/>
        <family val="2"/>
      </rPr>
      <t xml:space="preserve"> Para la ejecución de estos recursos podrán ser entidades ejecutoras las entidades territoriales, Corporaciones Autónomas Regionales, las Corporaciones de Desarrollo Sostenible y las Autoridades Ambientales Urbanas.</t>
    </r>
  </si>
  <si>
    <t>CIDEA -  BIODIVERSIDAD - Legalidad Ambiental</t>
  </si>
  <si>
    <t>ARTÍCULO 31°. SISTEMA NACIONAL DE PROTECCIÓN Y BIENESTAR
ANIMAL -SINAPYBA.</t>
  </si>
  <si>
    <t>Créese el Sistema Nacional de Protección y Bienestar Animal - SINAPYBA, como el conjunto de políticas, orientaciones, normas, actividades, programas, instituciones y actores que permiten la protección y el bienestar animal, así como la implementación de la política nacional de protección y bienestar animal.</t>
  </si>
  <si>
    <t>SECCIÓN II EL AGUA Y LAS PERSONAS, EN EL CENTRO DEL ORDENAMIENTO TERRITORIAL</t>
  </si>
  <si>
    <t>ARTÍCULO 32°. Modifíquese el artículo 10 de la Ley 388 de 1997, el cual quedará así: ARTÍCULO 10. DETERMINANTES DE ORDENAMIENTO TERRITORIAL Y SU ORDEN DE PREVALENCIA.</t>
  </si>
  <si>
    <r>
      <t xml:space="preserve">En la elaboración y adopción de sus </t>
    </r>
    <r>
      <rPr>
        <b/>
        <sz val="10"/>
        <color theme="1"/>
        <rFont val="Arial"/>
        <family val="2"/>
      </rPr>
      <t>planes de ordenamiento territorial, los municipios y distritos</t>
    </r>
    <r>
      <rPr>
        <sz val="10"/>
        <color theme="1"/>
        <rFont val="Arial"/>
        <family val="2"/>
      </rPr>
      <t xml:space="preserve"> deberán tener en cuenta las siguientes determinantes, que constituyen normas de superior jerarquía en sus propios ámbitos de competencia, de acuerdo con la Constitución y las leyes.
1.Nivel 1. Las determinantes relacionadas con la </t>
    </r>
    <r>
      <rPr>
        <b/>
        <sz val="10"/>
        <color theme="1"/>
        <rFont val="Arial"/>
        <family val="2"/>
      </rPr>
      <t>conservación, la protección del ambiente y los ecosistemas, el ciclo del agua, los recursos naturales, la prevención de amenazas y riesgos de desastres, la gestión del cambio climático y la soberanía alimentaria.</t>
    </r>
  </si>
  <si>
    <t>CIDEA -  BIODIVERSIDAD - LLUVIA (RED DE PROTECTORES DEL AGUA) - Cambio climático - Legalidad Ambiental</t>
  </si>
  <si>
    <t>ARTÍCULO 33°. REGLAMENTACIÓN DE LAS ZONAS DE INVERSIÓN ESPECIAL PARA SUPERAR LA POBREZA.</t>
  </si>
  <si>
    <r>
      <t>El Gobierno nacional tendrá hasta el 31 de diciembre de 2024 para definir las zonas de inversión especial para superar la pobreza de las que trata el artículo 34 de la Ley 1454 de 2011. En el marco de lo dispuesto por la Ley 1454 de 2011, la definición de las zonas de inversión especial incluirá la definición de</t>
    </r>
    <r>
      <rPr>
        <b/>
        <sz val="10"/>
        <color theme="1"/>
        <rFont val="Arial"/>
        <family val="2"/>
      </rPr>
      <t xml:space="preserve"> instrumentos metodológicos </t>
    </r>
    <r>
      <rPr>
        <sz val="10"/>
        <color theme="1"/>
        <rFont val="Arial"/>
        <family val="2"/>
      </rPr>
      <t xml:space="preserve">que, desde el </t>
    </r>
    <r>
      <rPr>
        <b/>
        <sz val="10"/>
        <color theme="1"/>
        <rFont val="Arial"/>
        <family val="2"/>
      </rPr>
      <t>ordenamiento territorial</t>
    </r>
    <r>
      <rPr>
        <sz val="10"/>
        <color theme="1"/>
        <rFont val="Arial"/>
        <family val="2"/>
      </rPr>
      <t xml:space="preserve">, sirvan a los municipios para potenciar el desarrollo de actividades económicas, sociales y </t>
    </r>
    <r>
      <rPr>
        <b/>
        <sz val="10"/>
        <color theme="1"/>
        <rFont val="Arial"/>
        <family val="2"/>
      </rPr>
      <t>ambientales</t>
    </r>
    <r>
      <rPr>
        <sz val="10"/>
        <color theme="1"/>
        <rFont val="Arial"/>
        <family val="2"/>
      </rPr>
      <t xml:space="preserve"> que permitan la generación de empleo y que sean acordes con la vocación de los territorios donde se desarrollen.</t>
    </r>
  </si>
  <si>
    <t>CIDEA</t>
  </si>
  <si>
    <t>ARTÍCULO 34°. CONSEJOS TERRITORIALES DEL AGUA.</t>
  </si>
  <si>
    <r>
      <t xml:space="preserve">Créense </t>
    </r>
    <r>
      <rPr>
        <b/>
        <sz val="10"/>
        <color theme="1"/>
        <rFont val="Arial"/>
        <family val="2"/>
      </rPr>
      <t>Consejos Territoriales del Agua</t>
    </r>
    <r>
      <rPr>
        <sz val="10"/>
        <color theme="1"/>
        <rFont val="Arial"/>
        <family val="2"/>
      </rPr>
      <t xml:space="preserve"> en cada una de las eco regiones y territorios estratégicos priorizados en el Plan Nacional de Desarrollo “Colombia Potencia Mundial de la Vida 2022-2026”, cuyo objeto será fortalecer la </t>
    </r>
    <r>
      <rPr>
        <b/>
        <sz val="10"/>
        <color theme="1"/>
        <rFont val="Arial"/>
        <family val="2"/>
      </rPr>
      <t>gobernanza multinivel, diferencial, inclusiva y justa del agua y el ordenamiento del territorio en torno al agua</t>
    </r>
    <r>
      <rPr>
        <sz val="10"/>
        <color theme="1"/>
        <rFont val="Arial"/>
        <family val="2"/>
      </rPr>
      <t xml:space="preserve"> buscando la consolidación de territorios funcionales con enfoque de </t>
    </r>
    <r>
      <rPr>
        <b/>
        <sz val="10"/>
        <color theme="1"/>
        <rFont val="Arial"/>
        <family val="2"/>
      </rPr>
      <t>adaptabilidad al cambio climático y gestión del riesgo</t>
    </r>
    <r>
      <rPr>
        <sz val="10"/>
        <color theme="1"/>
        <rFont val="Arial"/>
        <family val="2"/>
      </rPr>
      <t xml:space="preserve">. Para tal efecto, el Gobierno nacional, a través del Ministerio de Ambiente y Desarrollo Sostenible, reglamentará la conformación, funcionamiento y articulación de estos Consejos con otros espacios de participación y consulta previstos en los </t>
    </r>
    <r>
      <rPr>
        <b/>
        <sz val="10"/>
        <color theme="1"/>
        <rFont val="Arial"/>
        <family val="2"/>
      </rPr>
      <t>instrumentos de la política nacional de gestión integral del recurso hídrico</t>
    </r>
    <r>
      <rPr>
        <sz val="10"/>
        <color theme="1"/>
        <rFont val="Arial"/>
        <family val="2"/>
      </rPr>
      <t xml:space="preserve">, o la que haga sus veces, y en los instrumentos de </t>
    </r>
    <r>
      <rPr>
        <b/>
        <sz val="10"/>
        <color theme="1"/>
        <rFont val="Arial"/>
        <family val="2"/>
      </rPr>
      <t>ordenamiento del territorio</t>
    </r>
    <r>
      <rPr>
        <sz val="10"/>
        <color theme="1"/>
        <rFont val="Arial"/>
        <family val="2"/>
      </rPr>
      <t>.</t>
    </r>
  </si>
  <si>
    <t>LLUVIA PARA LA VIDA - Legalidad Ambiental</t>
  </si>
  <si>
    <t>SECCIÓN IV CAPACIDADES DE LOS GOBIERNOS LOCALES Y LAS COMUNIDADES PARA LA TOMA DE DECISIONES DE ORDENAMIENTO Y PLANIFICACIÓN TERRITORIAL</t>
  </si>
  <si>
    <t>ARTÍCULO 38°. ESTRATEGIA NACIONAL DE COORDINACIÓN PARA LA ADAPTACIÓN AL CAMBIO CLIMÁTICO DE LOS ASENTAMIENTOS Y REASENTAMIENTOS HUMANOS.</t>
  </si>
  <si>
    <r>
      <t xml:space="preserve">La </t>
    </r>
    <r>
      <rPr>
        <b/>
        <sz val="10"/>
        <color theme="1"/>
        <rFont val="Arial"/>
        <family val="2"/>
      </rPr>
      <t>Unidad Nacional de Gestión del Riesgo de Desastres</t>
    </r>
    <r>
      <rPr>
        <sz val="10"/>
        <color theme="1"/>
        <rFont val="Arial"/>
        <family val="2"/>
      </rPr>
      <t xml:space="preserve">, coordinará con las entidades sectoriales del nivel nacional y </t>
    </r>
    <r>
      <rPr>
        <b/>
        <sz val="10"/>
        <color theme="1"/>
        <rFont val="Arial"/>
        <family val="2"/>
      </rPr>
      <t>entidades territoriales</t>
    </r>
    <r>
      <rPr>
        <sz val="10"/>
        <color theme="1"/>
        <rFont val="Arial"/>
        <family val="2"/>
      </rPr>
      <t xml:space="preserve">, la estrategia nacional de reasentamiento, legalización urbanística, mejoramiento de asentamientos humanos y gestión del suelo, como acción directa de </t>
    </r>
    <r>
      <rPr>
        <b/>
        <sz val="10"/>
        <color theme="1"/>
        <rFont val="Arial"/>
        <family val="2"/>
      </rPr>
      <t>reducción del riesgo de desastres, mitigación y adaptación al cambio climático</t>
    </r>
    <r>
      <rPr>
        <sz val="10"/>
        <color theme="1"/>
        <rFont val="Arial"/>
        <family val="2"/>
      </rPr>
      <t>.</t>
    </r>
  </si>
  <si>
    <t>Gestión del Riesgo</t>
  </si>
  <si>
    <t xml:space="preserve">SECCIÓN VI TENENCIA EN LAS ZONAS RURAL, URBANA Y SUBURBANA FORMALIZADA, ADJUDICADA Y REGULARIZADA </t>
  </si>
  <si>
    <t>ARTÍCULO 55. CONCESIÓN FORESTAL CAMPESINA.</t>
  </si>
  <si>
    <r>
      <t xml:space="preserve">Modo por medio del cual se otorga el uso del recurso forestal y de la biodiversidad en los baldíos de la Nación, ubicados al interior de las zonas de reserva de Ley 2ª de 1959, y con acompañamiento del Estado, sin perjuicio de los otros modos establecidos para el aprovechamiento forestal.
La concesión forestal campesina será de carácter persistente y tendrá por objeto </t>
    </r>
    <r>
      <rPr>
        <b/>
        <sz val="10"/>
        <color theme="1"/>
        <rFont val="Arial"/>
        <family val="2"/>
      </rPr>
      <t>conservar el bosque con las comunidades</t>
    </r>
    <r>
      <rPr>
        <sz val="10"/>
        <color theme="1"/>
        <rFont val="Arial"/>
        <family val="2"/>
      </rPr>
      <t>, dignificando sus modos de vida, para lo cual se promoverá la</t>
    </r>
    <r>
      <rPr>
        <b/>
        <sz val="10"/>
        <color theme="1"/>
        <rFont val="Arial"/>
        <family val="2"/>
      </rPr>
      <t xml:space="preserve"> economía forestal comunitaria y de la biodiversidad</t>
    </r>
    <r>
      <rPr>
        <sz val="10"/>
        <color theme="1"/>
        <rFont val="Arial"/>
        <family val="2"/>
      </rPr>
      <t xml:space="preserve">, el desarrollo de </t>
    </r>
    <r>
      <rPr>
        <b/>
        <sz val="10"/>
        <color theme="1"/>
        <rFont val="Arial"/>
        <family val="2"/>
      </rPr>
      <t>actividades</t>
    </r>
    <r>
      <rPr>
        <sz val="10"/>
        <color theme="1"/>
        <rFont val="Arial"/>
        <family val="2"/>
      </rPr>
      <t xml:space="preserve"> de </t>
    </r>
    <r>
      <rPr>
        <b/>
        <sz val="10"/>
        <color theme="1"/>
        <rFont val="Arial"/>
        <family val="2"/>
      </rPr>
      <t>recuperación, rehabilitación y restauración y el manejo forestal sostenible</t>
    </r>
    <r>
      <rPr>
        <sz val="10"/>
        <color theme="1"/>
        <rFont val="Arial"/>
        <family val="2"/>
      </rPr>
      <t xml:space="preserve"> de productos maderables, no maderables y servicios ecosistémicos, respetando los usos definidos para las zonas de reserva de la Ley 2 de 1959, con el fin de contribuir a controlar la pérdida de bosque en los núcleos activos de deforestación y la degradación de ecosistemas naturales.</t>
    </r>
  </si>
  <si>
    <t>Cultura del árbol - Legalidad Ambiental</t>
  </si>
  <si>
    <t>2. Seguridad humana y justicia social</t>
  </si>
  <si>
    <t>CAPÍTULO III SEGURIDAD HUMANA Y JUSTICIA SOCIAL</t>
  </si>
  <si>
    <t>SECCIÓN I HACIA UN SISTEMA DE PROTECCIÓN SOCIAL CON COBERTURA UNIVERSAL DE RIESGOS. CUIDADO COMO PILAR DEL BIENESTAR</t>
  </si>
  <si>
    <t>ARTÍCULO 72°. FONDO PARA LA SUPERACIÓN DE BRECHAS DE DESIGUALDAD POBLACIONAL E INEQUIDAD TERRITORIAL.</t>
  </si>
  <si>
    <r>
      <t xml:space="preserve">Créese el Fondo para la Superación de Brechas de Desigualdad Poblacional e Inequidad Territorial como un patrimonio autónomo constituido mediante la celebración de un contrato de fiducia mercantil entre el Ministerio de Igualdad y Equidad y una sociedad fiduciaria pública.
El objeto de este Fondo será la administración eficiente de los recursos destinados al desarrollo de </t>
    </r>
    <r>
      <rPr>
        <b/>
        <sz val="10"/>
        <color theme="1"/>
        <rFont val="Arial"/>
        <family val="2"/>
      </rPr>
      <t>programas, planes y proyectos</t>
    </r>
    <r>
      <rPr>
        <sz val="10"/>
        <color theme="1"/>
        <rFont val="Arial"/>
        <family val="2"/>
      </rPr>
      <t xml:space="preserve"> para el sector de </t>
    </r>
    <r>
      <rPr>
        <b/>
        <sz val="10"/>
        <color theme="1"/>
        <rFont val="Arial"/>
        <family val="2"/>
      </rPr>
      <t>Igualdad y Equidad</t>
    </r>
    <r>
      <rPr>
        <sz val="10"/>
        <color theme="1"/>
        <rFont val="Arial"/>
        <family val="2"/>
      </rPr>
      <t xml:space="preserve">, dirigidos a superar la desigualdad poblacional e inequidad territorial y poblacional a través de: ix) Promoción para la </t>
    </r>
    <r>
      <rPr>
        <b/>
        <sz val="10"/>
        <color theme="1"/>
        <rFont val="Arial"/>
        <family val="2"/>
      </rPr>
      <t>adaptación climática igualitaria a través del Programa Agua es Vida</t>
    </r>
    <r>
      <rPr>
        <sz val="10"/>
        <color theme="1"/>
        <rFont val="Arial"/>
        <family val="2"/>
      </rPr>
      <t>.</t>
    </r>
  </si>
  <si>
    <t>ARTÍCULO 73°. PROMOCIÓN DE LA AUTONOMÍA Y EL EMPRENDIMIENTO DE LA MUJER.</t>
  </si>
  <si>
    <r>
      <t xml:space="preserve">Transfórmese el Fondo Mujer Emprende, creado mediante el Decreto Legislativo 810 de 2020 y la Ley 2069 de 2020, en el Fondo para la Promoción de la Autonomía y el Emprendimiento de la Mujer, el cual se denominará Mujer Libre y Productiva.
El objeto del Fondo será diseñar e implementar acciones e instrumentos financieros y no financieros destinados a apoyar y financiar los </t>
    </r>
    <r>
      <rPr>
        <b/>
        <sz val="10"/>
        <color theme="1"/>
        <rFont val="Arial"/>
        <family val="2"/>
      </rPr>
      <t>proyectos e iniciativas</t>
    </r>
    <r>
      <rPr>
        <sz val="10"/>
        <color theme="1"/>
        <rFont val="Arial"/>
        <family val="2"/>
      </rPr>
      <t xml:space="preserve"> que promuevan la autonomía, el empoderamiento económico y la dignificación del trabajo de las mujeres en Colombia, a través del emprendimiento, la formalización y el fortalecimiento empresarial en </t>
    </r>
    <r>
      <rPr>
        <b/>
        <sz val="10"/>
        <color theme="1"/>
        <rFont val="Arial"/>
        <family val="2"/>
      </rPr>
      <t>condiciones de sostenibilidad ambiental, adaptación al cambio climático y considerando las dinámicas económicas y sociales de las regiones</t>
    </r>
    <r>
      <rPr>
        <sz val="10"/>
        <color theme="1"/>
        <rFont val="Arial"/>
        <family val="2"/>
      </rPr>
      <t xml:space="preserve">, con el propósito de contribuir al </t>
    </r>
    <r>
      <rPr>
        <b/>
        <sz val="10"/>
        <color theme="1"/>
        <rFont val="Arial"/>
        <family val="2"/>
      </rPr>
      <t>cierre de las brechas de género</t>
    </r>
    <r>
      <rPr>
        <sz val="10"/>
        <color theme="1"/>
        <rFont val="Arial"/>
        <family val="2"/>
      </rPr>
      <t>. La financiación que otorgue el Fondo podrá efectuarse mediante el aporte de recursos reembolsables o no reembolsables.</t>
    </r>
  </si>
  <si>
    <t>CIDEA - CAMBIO CLIMÁTICO</t>
  </si>
  <si>
    <t>SECCIÓN III GARANTÍA DE DERECHOS COMO FUNDAMENTO DE LA DIGNIDAD HUMANA Y CONDICIONES PARA EL BIENESTAR</t>
  </si>
  <si>
    <t>ARTÍCULO 125°. ESTRATEGIAS DE RESIGNIFICACIÓN DEL TIEMPO ESCOLAR PARA EL DESARROLLO INTEGRAL Y LA PROTECCIÓN DE TRAYECTORIAS DE VIDA Y EDUCATIVAS.</t>
  </si>
  <si>
    <r>
      <t xml:space="preserve">El Gobierno nacional, fortalecerá las estrategias de ampliación y uso significativo del tiempo escolar y la </t>
    </r>
    <r>
      <rPr>
        <b/>
        <sz val="10"/>
        <color theme="1"/>
        <rFont val="Arial"/>
        <family val="2"/>
      </rPr>
      <t>protección de las trayectorias de vida y educativas</t>
    </r>
    <r>
      <rPr>
        <sz val="10"/>
        <color theme="1"/>
        <rFont val="Arial"/>
        <family val="2"/>
      </rPr>
      <t xml:space="preserve"> para aumentar las oportunidades de aprendizaje de los estudiantes, a través de una oferta educativa más diversa con formación integral que integre la cultura, el deporte, la recreación, la actividad física, las artes, la ciencia, la programación, la ciudadanía y la educación para la paz. 
Para tal fin se garantizará la construcción colectiva de lineamientos curriculares para la formación integral con enfoque diferencial, </t>
    </r>
    <r>
      <rPr>
        <b/>
        <sz val="10"/>
        <color theme="1"/>
        <rFont val="Arial"/>
        <family val="2"/>
      </rPr>
      <t>territorial, ambiental, de género</t>
    </r>
    <r>
      <rPr>
        <sz val="10"/>
        <color theme="1"/>
        <rFont val="Arial"/>
        <family val="2"/>
      </rPr>
      <t xml:space="preserve"> y antirracial.</t>
    </r>
  </si>
  <si>
    <t>CIDEA PRAE</t>
  </si>
  <si>
    <t>ARTÍCULO 171°. DEMOCRATIZACIÓN DE LA CIENCIA A TRAVÉS DEL ACCESO A RESULTADOS DERIVADOS DE INVESTIGACIÓN FINANCIADA CON RECURSOS PÚBLICOS.</t>
  </si>
  <si>
    <r>
      <t xml:space="preserve">Con el propósito de fomentar la </t>
    </r>
    <r>
      <rPr>
        <b/>
        <sz val="10"/>
        <color theme="1"/>
        <rFont val="Arial"/>
        <family val="2"/>
      </rPr>
      <t>Ciencia Abierta en Colombia</t>
    </r>
    <r>
      <rPr>
        <sz val="10"/>
        <color theme="1"/>
        <rFont val="Arial"/>
        <family val="2"/>
      </rPr>
      <t xml:space="preserve">, quien con recursos públicos adelante o ejecute </t>
    </r>
    <r>
      <rPr>
        <b/>
        <sz val="10"/>
        <color theme="1"/>
        <rFont val="Arial"/>
        <family val="2"/>
      </rPr>
      <t>proyectos de investigación y desarrollo de ciencia, tecnología e innovación</t>
    </r>
    <r>
      <rPr>
        <sz val="10"/>
        <color theme="1"/>
        <rFont val="Arial"/>
        <family val="2"/>
      </rPr>
      <t>, se obliga a poner a disposición de la ciudadanía los resultados, productos, publicaciones y datos derivados de la investigación a través de infraestructuras y sistemas de información científicos estandarizados e interoperables que garanticen el acceso a los resultados científicos, tecnológicos e innovación del país.</t>
    </r>
  </si>
  <si>
    <t>GESTIÓN DEL CONOCIMIENTO</t>
  </si>
  <si>
    <t>META 22.1. Generar o fortalecer el cien por ciento (100%) de tres (3) estrategias y acciones en materia de Gestión del Conocimiento y la Innovación Social Ambiental en la CAR.</t>
  </si>
  <si>
    <t>ARTÍCULO 192°. GARANTÍA DEL ACCESO A AGUA Y SANEAMIENTO BÁSICO.</t>
  </si>
  <si>
    <r>
      <t>El Ministerio de Vivienda, Ciudad y Territorio definirá las condiciones para asegurar de manera efectiva al</t>
    </r>
    <r>
      <rPr>
        <b/>
        <sz val="10"/>
        <color theme="1"/>
        <rFont val="Arial"/>
        <family val="2"/>
      </rPr>
      <t xml:space="preserve"> acceso a agua</t>
    </r>
    <r>
      <rPr>
        <sz val="10"/>
        <color theme="1"/>
        <rFont val="Arial"/>
        <family val="2"/>
      </rPr>
      <t xml:space="preserve"> y al </t>
    </r>
    <r>
      <rPr>
        <b/>
        <sz val="10"/>
        <color theme="1"/>
        <rFont val="Arial"/>
        <family val="2"/>
      </rPr>
      <t>saneamiento básico</t>
    </r>
    <r>
      <rPr>
        <sz val="10"/>
        <color theme="1"/>
        <rFont val="Arial"/>
        <family val="2"/>
      </rPr>
      <t xml:space="preserve"> en aquellos eventos en donde no sea posible mediante la prestación del servicio público de acueducto, alcantarillado y aseo y/o los esquemas diferenciales, incluyendo la posibilidad de garantía a través de medios alternos y los lineamientos del mínimo vital.</t>
    </r>
  </si>
  <si>
    <t>SECCIÓN IV PROTECCIÓN DE LA VIDA Y CONTROL INSTITUCIONAL DE LOS TERRITORIOS PARA LA CONSTRUCCIÓN DE UNA SOCIEDAD SEGURA Y SIN VIOLENCIAS</t>
  </si>
  <si>
    <t>ARTÍCULO 196° Fondo para la Sustentabilidad y la Resiliencia Climática – FONSUREC</t>
  </si>
  <si>
    <r>
      <t xml:space="preserve">El </t>
    </r>
    <r>
      <rPr>
        <b/>
        <sz val="10"/>
        <color theme="1"/>
        <rFont val="Arial"/>
        <family val="2"/>
      </rPr>
      <t>Fondo para la Sustentabilidad y la Resiliencia Climática – FONSUREC</t>
    </r>
    <r>
      <rPr>
        <sz val="10"/>
        <color theme="1"/>
        <rFont val="Arial"/>
        <family val="2"/>
      </rPr>
      <t xml:space="preserve"> de que trata el artículo 223 de la Ley 1819 de 2016 se denominará en adelante </t>
    </r>
    <r>
      <rPr>
        <b/>
        <sz val="10"/>
        <color theme="1"/>
        <rFont val="Arial"/>
        <family val="2"/>
      </rPr>
      <t>Fondo para la vida y la biodiversidad</t>
    </r>
    <r>
      <rPr>
        <sz val="10"/>
        <color theme="1"/>
        <rFont val="Arial"/>
        <family val="2"/>
      </rPr>
      <t xml:space="preserve"> y tendrá por objeto </t>
    </r>
    <r>
      <rPr>
        <b/>
        <sz val="10"/>
        <color theme="1"/>
        <rFont val="Arial"/>
        <family val="2"/>
      </rPr>
      <t>articular, focalizar y financiar</t>
    </r>
    <r>
      <rPr>
        <sz val="10"/>
        <color theme="1"/>
        <rFont val="Arial"/>
        <family val="2"/>
      </rPr>
      <t xml:space="preserve"> la ejecución de </t>
    </r>
    <r>
      <rPr>
        <b/>
        <sz val="10"/>
        <color theme="1"/>
        <rFont val="Arial"/>
        <family val="2"/>
      </rPr>
      <t xml:space="preserve">planes, programas y proyectos </t>
    </r>
    <r>
      <rPr>
        <sz val="10"/>
        <color theme="1"/>
        <rFont val="Arial"/>
        <family val="2"/>
      </rPr>
      <t>de índole</t>
    </r>
    <r>
      <rPr>
        <b/>
        <sz val="10"/>
        <color theme="1"/>
        <rFont val="Arial"/>
        <family val="2"/>
      </rPr>
      <t xml:space="preserve"> nacional o territorial, </t>
    </r>
    <r>
      <rPr>
        <sz val="10"/>
        <color theme="1"/>
        <rFont val="Arial"/>
        <family val="2"/>
      </rPr>
      <t xml:space="preserve">encaminados a la </t>
    </r>
    <r>
      <rPr>
        <b/>
        <sz val="10"/>
        <color theme="1"/>
        <rFont val="Arial"/>
        <family val="2"/>
      </rPr>
      <t>acción y resiliencia climática, la gestión ambiental, la educación y participación ambiental y la recuperación, conservación, protección, ordenamiento, manejo, uso y aprovechamiento de los recursos naturales renovables; y la biodiversidad</t>
    </r>
    <r>
      <rPr>
        <sz val="10"/>
        <color theme="1"/>
        <rFont val="Arial"/>
        <family val="2"/>
      </rPr>
      <t>, así como las finalidades establecidas para el impuesto Nacional al Carbono en el inciso primero del artículo 223 de la Ley 1819 de 2016.</t>
    </r>
  </si>
  <si>
    <t>CAMBIO CLIMÁTICO - BIODIVERSIDAD - CULTURA DEL ÁRBOL - LEGALIDAD AMBIENTAL</t>
  </si>
  <si>
    <t>3. Derecho humano a la alimentación</t>
  </si>
  <si>
    <t>CAPÍTULO IV DERECHO HUMANO A LA ALIMENTACIÓN</t>
  </si>
  <si>
    <t>4.  Transformación productiva, internacionalización y acción climática</t>
  </si>
  <si>
    <t>CAPÍTULO V TRANSFORMACIÓN PRODUCTIVA, INTERNACIONALIZACIÓN Y ACCIÓN CLIMÁTICA</t>
  </si>
  <si>
    <t>SECCIÓN I TRANSICIÓN ENERGÉTICA SEGURA, CONFIABLE Y EFICIENTE PARA ALCANZAR CARBONO NEUTRALIDAD Y CONSOLIDAR TERRITORIOS RESILIENTES AL CLIMA</t>
  </si>
  <si>
    <t>ARTÍCULO 223°. PROMOCIÓN DE LA MOVILIDAD ESCOLAR ELÉCTRICA</t>
  </si>
  <si>
    <r>
      <t>Las autoridades de transporte de orden municipal, distrital, metropolitano o regional podrán autorizar, por necesidades de cobertura y servicio, directamente a los operadores públicos de sus sistemas de transporte masivo de pasajeros, para prestar el servicio de transporte escolar exclusivamente para sedes educativas públicas en su jurisdicción, siempre y cuando la prestación del servicio se realice en vehículos de</t>
    </r>
    <r>
      <rPr>
        <b/>
        <sz val="10"/>
        <color theme="1"/>
        <rFont val="Arial"/>
        <family val="2"/>
      </rPr>
      <t xml:space="preserve"> cero emisiones</t>
    </r>
    <r>
      <rPr>
        <sz val="10"/>
        <color theme="1"/>
        <rFont val="Arial"/>
        <family val="2"/>
      </rPr>
      <t xml:space="preserve"> y cumpliendo los reglamentos de transporte escolar vigentes expedidos por el Ministerio de Transporte , sin que se requiera de habilitación adicional ni que un porcentaje de la flota vehicular sea de su propiedad. En todo caso, los ingresos que perciban los operadores públicos por esta actividad deberán ser suficientes para cubrir los costos en los que incurran en su desarrollo.</t>
    </r>
  </si>
  <si>
    <t>ARTÍCULO 224°. PAGOS POR SERVICIOS AMBIENTALES PARA LA PAZ.</t>
  </si>
  <si>
    <r>
      <t xml:space="preserve">Los </t>
    </r>
    <r>
      <rPr>
        <b/>
        <sz val="10"/>
        <color theme="1"/>
        <rFont val="Arial"/>
        <family val="2"/>
      </rPr>
      <t>pagos por servicios ambientales</t>
    </r>
    <r>
      <rPr>
        <sz val="10"/>
        <color theme="1"/>
        <rFont val="Arial"/>
        <family val="2"/>
      </rPr>
      <t xml:space="preserve"> dispuestos en el </t>
    </r>
    <r>
      <rPr>
        <b/>
        <sz val="10"/>
        <color theme="1"/>
        <rFont val="Arial"/>
        <family val="2"/>
      </rPr>
      <t>Decreto Ley 870 de 2017</t>
    </r>
    <r>
      <rPr>
        <sz val="10"/>
        <color theme="1"/>
        <rFont val="Arial"/>
        <family val="2"/>
      </rPr>
      <t xml:space="preserve">, se podrán implementar en el marco de los trabajos, obras y actividades con contenido restaurador reparador -TOAR-, de conformidad con lo establecido en la Ley 1957 de 2019, siempre y cuando las acciones de </t>
    </r>
    <r>
      <rPr>
        <b/>
        <sz val="10"/>
        <color theme="1"/>
        <rFont val="Arial"/>
        <family val="2"/>
      </rPr>
      <t>preservación y/o restauración</t>
    </r>
    <r>
      <rPr>
        <sz val="10"/>
        <color theme="1"/>
        <rFont val="Arial"/>
        <family val="2"/>
      </rPr>
      <t xml:space="preserve"> de que trata el presente artículo se desarrollen en predios cuyo propietario, poseedor u ocupante de buena fe exenta de culpa acredite su condición de víctima del conflicto armado. En estos casos, el costo de las acciones de </t>
    </r>
    <r>
      <rPr>
        <b/>
        <sz val="10"/>
        <color theme="1"/>
        <rFont val="Arial"/>
        <family val="2"/>
      </rPr>
      <t>preservación y/o restauración</t>
    </r>
    <r>
      <rPr>
        <sz val="10"/>
        <color theme="1"/>
        <rFont val="Arial"/>
        <family val="2"/>
      </rPr>
      <t xml:space="preserve"> podrá formar parte del valor del incentivo </t>
    </r>
    <r>
      <rPr>
        <b/>
        <sz val="10"/>
        <color theme="1"/>
        <rFont val="Arial"/>
        <family val="2"/>
      </rPr>
      <t>pago por servicios ambientales</t>
    </r>
    <r>
      <rPr>
        <sz val="10"/>
        <color theme="1"/>
        <rFont val="Arial"/>
        <family val="2"/>
      </rPr>
      <t xml:space="preserve"> de que trata el Decreto Ley 870 de 2017, siempre que se adelante el seguimiento y verificación de las acciones de preservación y/o restauración a cargo del compareciente ante la Jurisdicción Especial para la Paz -JEP-, por parte del Mecanismo de Monitoreo y Verificación determinado por ésta.
Para los </t>
    </r>
    <r>
      <rPr>
        <b/>
        <sz val="10"/>
        <color theme="1"/>
        <rFont val="Arial"/>
        <family val="2"/>
      </rPr>
      <t>pagos por servicios ambientales</t>
    </r>
    <r>
      <rPr>
        <sz val="10"/>
        <color theme="1"/>
        <rFont val="Arial"/>
        <family val="2"/>
      </rPr>
      <t xml:space="preserve"> que se implementen en desarrollo de los TOAR, al compareciente ante la JEP se le suministrarán los insumos, elementos o equipos que se requieran para la ejecución de las respectivas acciones de </t>
    </r>
    <r>
      <rPr>
        <b/>
        <sz val="10"/>
        <color theme="1"/>
        <rFont val="Arial"/>
        <family val="2"/>
      </rPr>
      <t>preservación y/o restauración</t>
    </r>
    <r>
      <rPr>
        <sz val="10"/>
        <color theme="1"/>
        <rFont val="Arial"/>
        <family val="2"/>
      </rPr>
      <t>; mientras que el respectivo propietario, poseedor u ocupante de buena fe exenta de culpa del predio objeto del incentivo, recibirá su valor, en dinero o en especie, correspondiente al costo de oportunidad de que trata el literal d) del artículo 5 del Decreto Ley 870 de 2017.</t>
    </r>
  </si>
  <si>
    <t>CULTURA DEL ÁRBOL - Legalidad Ambiental</t>
  </si>
  <si>
    <t>ARTÍCULO 225°. FORTALECIMIENTO DE LA INSTITUCIONALIDAD PARA EL SECTOR DE CIENCIA, TECNOLOGÍA E INNOVACIÓN.</t>
  </si>
  <si>
    <r>
      <t xml:space="preserve">El Ministerio de Ciencia, Tecnología e Innovación diseñará el arreglo institucional para fortalecer el sector de </t>
    </r>
    <r>
      <rPr>
        <b/>
        <sz val="10"/>
        <color theme="1"/>
        <rFont val="Arial"/>
        <family val="2"/>
      </rPr>
      <t>ciencia, tecnología e innovación</t>
    </r>
    <r>
      <rPr>
        <sz val="10"/>
        <color theme="1"/>
        <rFont val="Arial"/>
        <family val="2"/>
      </rPr>
      <t xml:space="preserve">, que contemple la creación de una Agencia responsable de ejecutar la política de ciencia, tecnología e innovación a través de </t>
    </r>
    <r>
      <rPr>
        <b/>
        <sz val="10"/>
        <color theme="1"/>
        <rFont val="Arial"/>
        <family val="2"/>
      </rPr>
      <t>programas, proyectos y estrategias</t>
    </r>
    <r>
      <rPr>
        <sz val="10"/>
        <color theme="1"/>
        <rFont val="Arial"/>
        <family val="2"/>
      </rPr>
      <t xml:space="preserve"> destinados a fomentar las vocaciones y formación en CTeI, a generar conocimiento y capacidades científicas, tecnológicas y de innovación de alta calidad, así como a promover la transferencia y apropiación del conocimiento, con el fin de generar impactos positivos en los ámbitos </t>
    </r>
    <r>
      <rPr>
        <b/>
        <sz val="10"/>
        <color theme="1"/>
        <rFont val="Arial"/>
        <family val="2"/>
      </rPr>
      <t>social, ambiental</t>
    </r>
    <r>
      <rPr>
        <sz val="10"/>
        <color theme="1"/>
        <rFont val="Arial"/>
        <family val="2"/>
      </rPr>
      <t xml:space="preserve"> y económico del país.</t>
    </r>
  </si>
  <si>
    <t>ARTÍCULO 226. POLÍTICAS DE INVESTIGACIÓN E INNOVACIÓN ORIENTADAS POR MISIONES.</t>
  </si>
  <si>
    <r>
      <t>La política de Ciencia, Tecnología e Innovación estará basada principalmente en el enfoque de políticas de</t>
    </r>
    <r>
      <rPr>
        <b/>
        <sz val="10"/>
        <color theme="1"/>
        <rFont val="Arial"/>
        <family val="2"/>
      </rPr>
      <t xml:space="preserve"> investigación e innovación</t>
    </r>
    <r>
      <rPr>
        <sz val="10"/>
        <color theme="1"/>
        <rFont val="Arial"/>
        <family val="2"/>
      </rPr>
      <t xml:space="preserve"> orientadas por misiones, encaminadas a resolver grandes desafíos </t>
    </r>
    <r>
      <rPr>
        <b/>
        <sz val="10"/>
        <color theme="1"/>
        <rFont val="Arial"/>
        <family val="2"/>
      </rPr>
      <t>sociales</t>
    </r>
    <r>
      <rPr>
        <sz val="10"/>
        <color theme="1"/>
        <rFont val="Arial"/>
        <family val="2"/>
      </rPr>
      <t xml:space="preserve">, económicos y </t>
    </r>
    <r>
      <rPr>
        <b/>
        <sz val="10"/>
        <color theme="1"/>
        <rFont val="Arial"/>
        <family val="2"/>
      </rPr>
      <t>ambientales</t>
    </r>
    <r>
      <rPr>
        <sz val="10"/>
        <color theme="1"/>
        <rFont val="Arial"/>
        <family val="2"/>
      </rPr>
      <t xml:space="preserve"> del país asociados a la transición energética, el derecho humano a la alimentación, la innovación agropecuaria, la salud de la población, el desarrollo de la bioeconomía, la gestión del riesgo de desastres, el reconocimiento de la diversidad natural, cultural y</t>
    </r>
    <r>
      <rPr>
        <b/>
        <sz val="10"/>
        <color theme="1"/>
        <rFont val="Arial"/>
        <family val="2"/>
      </rPr>
      <t xml:space="preserve"> territorial</t>
    </r>
    <r>
      <rPr>
        <sz val="10"/>
        <color theme="1"/>
        <rFont val="Arial"/>
        <family val="2"/>
      </rPr>
      <t>, la paz total, entre otros, que articule las ciencias y los saberes diversos para sustentar una Colombia Potencia Mundial de la Vida. Para su puesta en marcha, el Gobierno nacional liderará e implementará políticas orientadas por misión a partir de articulaciones interinstitucionales.</t>
    </r>
  </si>
  <si>
    <t>Gestión del Riesgo - Gestión del Conocimiento</t>
  </si>
  <si>
    <t>ARTÍCULO 227°. PROGRAMA BASURA CERO.</t>
  </si>
  <si>
    <r>
      <t xml:space="preserve">Créese el Programa Basura Cero, en cabeza del Ministerio de Vivienda, Ciudad y Territorio, en un término máximo de 1 año a partir de la entrada en vigencia de la presente ley, el cual articulará las instancias de Gobierno nacional, las entidades territoriales, las empresas de servicios públicos y la sociedad civil; garantizará la participación de la población recicladora y sus organizaciones, impulsando su inclusión e inserción socioeconómica; determinará los aspectos regulatorios, de supervisión y control, y las inversiones requeridas para avanzar en la eliminación del enterramiento hacia la </t>
    </r>
    <r>
      <rPr>
        <b/>
        <sz val="10"/>
        <color theme="1"/>
        <rFont val="Arial"/>
        <family val="2"/>
      </rPr>
      <t>implementación de parques tecnológicos y ambientales, de tratamiento y valorización de residuos, promoción del desarrollo tecnológico, conservación del ambiente y mitigación del cambio climático</t>
    </r>
    <r>
      <rPr>
        <sz val="10"/>
        <color theme="1"/>
        <rFont val="Arial"/>
        <family val="2"/>
      </rPr>
      <t>; definirá un plan estratégico para el cierre definitivo de los botaderos a cielo abierto y las celdas transitorias, promoviendo soluciones que prioricen el</t>
    </r>
    <r>
      <rPr>
        <b/>
        <sz val="10"/>
        <color theme="1"/>
        <rFont val="Arial"/>
        <family val="2"/>
      </rPr>
      <t xml:space="preserve"> tratamiento y aprovechamiento de residuos</t>
    </r>
    <r>
      <rPr>
        <sz val="10"/>
        <color theme="1"/>
        <rFont val="Arial"/>
        <family val="2"/>
      </rPr>
      <t>; e impulsará la economía circular.</t>
    </r>
  </si>
  <si>
    <t>Ciclo Re Ciclo - Cambio Climático</t>
  </si>
  <si>
    <t>ARTÍCULO 228°. PROMOCIÓN DE LA INVESTIGACIÓN CIENTÍFICA.</t>
  </si>
  <si>
    <r>
      <t xml:space="preserve">El Gobierno nacional promoverá la </t>
    </r>
    <r>
      <rPr>
        <b/>
        <sz val="10"/>
        <color theme="1"/>
        <rFont val="Arial"/>
        <family val="2"/>
      </rPr>
      <t>investigación científica</t>
    </r>
    <r>
      <rPr>
        <sz val="10"/>
        <color theme="1"/>
        <rFont val="Arial"/>
        <family val="2"/>
      </rPr>
      <t xml:space="preserve"> colombiana en la Antártida con el propósito de contribuir al avance del conocimiento de los </t>
    </r>
    <r>
      <rPr>
        <b/>
        <sz val="10"/>
        <color theme="1"/>
        <rFont val="Arial"/>
        <family val="2"/>
      </rPr>
      <t>fenómenos climáticos y ambientales</t>
    </r>
    <r>
      <rPr>
        <sz val="10"/>
        <color theme="1"/>
        <rFont val="Arial"/>
        <family val="2"/>
      </rPr>
      <t xml:space="preserve"> del planeta, entre otros, los efectos del </t>
    </r>
    <r>
      <rPr>
        <b/>
        <sz val="10"/>
        <color theme="1"/>
        <rFont val="Arial"/>
        <family val="2"/>
      </rPr>
      <t>agujero en la capa de ozono y de los gases de efecto invernadero</t>
    </r>
    <r>
      <rPr>
        <sz val="10"/>
        <color theme="1"/>
        <rFont val="Arial"/>
        <family val="2"/>
      </rPr>
      <t xml:space="preserve"> que permitan afianzar el desarrollo de </t>
    </r>
    <r>
      <rPr>
        <b/>
        <sz val="10"/>
        <color theme="1"/>
        <rFont val="Arial"/>
        <family val="2"/>
      </rPr>
      <t>estrategias de adaptación, mitigación y conservación de las condiciones ambientales</t>
    </r>
    <r>
      <rPr>
        <sz val="10"/>
        <color theme="1"/>
        <rFont val="Arial"/>
        <family val="2"/>
      </rPr>
      <t xml:space="preserve"> mundiales en procura de la paz total global. Lo anterior, de acuerdo con las disponibilidades presupuestales, el Marco Fiscal de Mediano Plazo y el Marco de Gasto de Mediano Plazo y acorde con el esfuerzo articulado de todas las instituciones públicas y privadas del país en esta materia y en concordancia con el Programa Antártico Colombiano, y la política nacional del océano y los espacios costeros.</t>
    </r>
  </si>
  <si>
    <t>ARTÍCULO 229°. FORMULACIÓN DE PLAN DE CONOCIMIENTO GEOCIENTÍFICO Y ÁREAS DE RESERVA ESTRATÉGICA MINERA PARA EL DESARROLLO DE PROYECTOS ASOCIATIVOS.</t>
  </si>
  <si>
    <r>
      <t xml:space="preserve">El Ministerio de Minas y Energía junto con el Servicio Geológico Colombiano estructurarán el Plan Nacional de Conocimiento Geocientífico, con el objeto de proveer conocimiento e información geocientífica a escalas adecuadas para la </t>
    </r>
    <r>
      <rPr>
        <b/>
        <sz val="10"/>
        <color theme="1"/>
        <rFont val="Arial"/>
        <family val="2"/>
      </rPr>
      <t>planificación y uso del suelo y el subsuelo, el cuidado y la gestión del agua</t>
    </r>
    <r>
      <rPr>
        <sz val="10"/>
        <color theme="1"/>
        <rFont val="Arial"/>
        <family val="2"/>
      </rPr>
      <t xml:space="preserve">, la evaluación y monitoreo de amenazas de origen geológico, la investigación y prospección de los recursos minerales estratégicos para la </t>
    </r>
    <r>
      <rPr>
        <b/>
        <sz val="10"/>
        <color theme="1"/>
        <rFont val="Arial"/>
        <family val="2"/>
      </rPr>
      <t>transición energética</t>
    </r>
    <r>
      <rPr>
        <sz val="10"/>
        <color theme="1"/>
        <rFont val="Arial"/>
        <family val="2"/>
      </rPr>
      <t>, la industrialización, la seguridad alimentaria y la infraestructura pública.</t>
    </r>
  </si>
  <si>
    <t>Legalidad Ambiental</t>
  </si>
  <si>
    <t>ARTÍCULO 230°. Modifíquese el artículo 175 de la Ley 1753 de 2015, el cual quedará así:</t>
  </si>
  <si>
    <r>
      <t xml:space="preserve">Modifíquese el artículo 175 de la Ley 1753 de 2015, el cual quedará así: 
Artículo 175. REGISTRO NACIONAL DE </t>
    </r>
    <r>
      <rPr>
        <b/>
        <sz val="10"/>
        <color theme="1"/>
        <rFont val="Arial"/>
        <family val="2"/>
      </rPr>
      <t>REDUCCIÓN DE LAS EMISIONES Y REMOCIÓN DE GASES DE EFECTO INVERNADERO</t>
    </r>
    <r>
      <rPr>
        <sz val="10"/>
        <color theme="1"/>
        <rFont val="Arial"/>
        <family val="2"/>
      </rPr>
      <t xml:space="preserve">. Créese el Registro Nacional de </t>
    </r>
    <r>
      <rPr>
        <b/>
        <sz val="10"/>
        <color theme="1"/>
        <rFont val="Arial"/>
        <family val="2"/>
      </rPr>
      <t>Reducción de las Emisiones y Remoción de Gases de Efecto Invernadero - RENARE-</t>
    </r>
    <r>
      <rPr>
        <sz val="10"/>
        <color theme="1"/>
        <rFont val="Arial"/>
        <family val="2"/>
      </rPr>
      <t>. El Ministerio de Ambiente y Desarrollo Sostenible reglamentará el funcionamiento y definirá la administración de este registro, y podrá implementar las soluciones tecnológicas y condiciones de operatividad con otras herramientas tecnológicas del Sistema Nacional de Información Ambiental -SIAC- o con otras herramientas tecnológicas que se requieran para su funcionamiento.</t>
    </r>
  </si>
  <si>
    <t>ARTÍCULO 231°. DISTRITOS MINEROS ESPECIALES PARA LA DIVERSIFICACIÓN PRODUCTIVA.</t>
  </si>
  <si>
    <r>
      <t>Créense los Distritos Mineros Especiales para la Diversificación Productiva, como un</t>
    </r>
    <r>
      <rPr>
        <b/>
        <sz val="10"/>
        <color theme="1"/>
        <rFont val="Arial"/>
        <family val="2"/>
      </rPr>
      <t xml:space="preserve"> instrumento de planificación socioambiental, gestión y articulación institucional</t>
    </r>
    <r>
      <rPr>
        <sz val="10"/>
        <color theme="1"/>
        <rFont val="Arial"/>
        <family val="2"/>
      </rPr>
      <t xml:space="preserve"> para alcanzar la sustentabilidad de las regiones donde se desarrollan operaciones y proyectos mineros, promover la asociatividad entre mineros y mineras de pequeña escala, así como la industrialización a partir de minerales estratégicos, el desarrollo de nuevas alternativas productivas, la reconversión laboral, de ser necesaria, la solución concertada de los </t>
    </r>
    <r>
      <rPr>
        <b/>
        <sz val="10"/>
        <color theme="1"/>
        <rFont val="Arial"/>
        <family val="2"/>
      </rPr>
      <t>conflictos</t>
    </r>
    <r>
      <rPr>
        <sz val="10"/>
        <color theme="1"/>
        <rFont val="Arial"/>
        <family val="2"/>
      </rPr>
      <t xml:space="preserve"> ocasionados por la minería, y generar condiciones para garantizar la soberanía alimentaria de las poblaciones.</t>
    </r>
  </si>
  <si>
    <t>Conflictos Socio Ambientales - Legalidad Ambiental</t>
  </si>
  <si>
    <t>ARTÍCULO 232°. Modifíquese el inciso primero y adiciónese un parágrafo al artículo 7 de la Ley 2128 de 2021, el cual quedará así:</t>
  </si>
  <si>
    <r>
      <t>Modifíquese el inciso primero y adiciónese un parágrafo al artículo 7 de la Ley 2128 de 2021, el cual quedará así:
ARTÍCULO 7.</t>
    </r>
    <r>
      <rPr>
        <b/>
        <sz val="10"/>
        <color theme="1"/>
        <rFont val="Arial"/>
        <family val="2"/>
      </rPr>
      <t xml:space="preserve"> PROGRAMA DE SUSTITUCIÓN DE LEÑA, CARBÓN Y RESIDUOS POR ENERGÉTICOS DE TRANSICIÓN</t>
    </r>
    <r>
      <rPr>
        <sz val="10"/>
        <color theme="1"/>
        <rFont val="Arial"/>
        <family val="2"/>
      </rPr>
      <t xml:space="preserve">. El Ministerio de Minas y Energía desarrollará el </t>
    </r>
    <r>
      <rPr>
        <b/>
        <sz val="10"/>
        <color theme="1"/>
        <rFont val="Arial"/>
        <family val="2"/>
      </rPr>
      <t>programa de sustitución de leña, carbón y residuos por energéticos de transición</t>
    </r>
    <r>
      <rPr>
        <sz val="10"/>
        <color theme="1"/>
        <rFont val="Arial"/>
        <family val="2"/>
      </rPr>
      <t xml:space="preserve"> para la cocción de alimentos, el cual tendrá una duración de hasta diez (10) años y a través de este se podrá subsidiar, financiar o cofinanciar la conexión de cada usuario al servicio público de gas combustible u otras fuentes como el biogás u otros energéticos de transición, tal conexión podrá incluir mangueras, reguladores y estufas, así como los demás equipos, elementos actividades necesarios para utilizar dichos energéticos.
(...) PARÁGRAFO. La implementación del programa de sustitución de leña, carbón y residuos por energéticos de transición que se adelante en territorios y territorialidades indígenas y de los territorios colectivos de comunidades negras, afrocolombianas, raizales y palenqueras, se coordinará con las respectivas autoridades de los pueblos y comunidades.</t>
    </r>
  </si>
  <si>
    <t>Cambio Climático</t>
  </si>
  <si>
    <t>ARTÍCULO 237°. Modifíquese el artículo 30 de la Ley 1715 de 2014, el cual quedará así:</t>
  </si>
  <si>
    <r>
      <t xml:space="preserve">Modifíquese el artículo 30 de la Ley 1715 de 2014, el cual quedará así:
ARTÍCULO 30. EDIFICIOS PERTENECIENTES A LAS ADMINISTRACIONES PÚBLICAS. El Gobierno nacional, y el resto de las administraciones públicas, en un término no superior a un (1) año, a partir de la entrada en vigencia de la presente Ley realizarán una </t>
    </r>
    <r>
      <rPr>
        <b/>
        <sz val="10"/>
        <color theme="1"/>
        <rFont val="Arial"/>
        <family val="2"/>
      </rPr>
      <t>auditoría energética de sus instalaciones, con una periodicidad de cada cuatro (4) años y establecerán objetivos de ahorro de energía a ser alcanzados a través de medidas de eficiencia energética y la implementación de Fuentes No Convencionales de Energía Renovable -FNCER</t>
    </r>
    <r>
      <rPr>
        <sz val="10"/>
        <color theme="1"/>
        <rFont val="Arial"/>
        <family val="2"/>
      </rPr>
      <t>-.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t>
    </r>
  </si>
  <si>
    <t>ARTÍCULO 239°. PROYECTOS DE ASOCIACIONES PÚBLICO PRIVADAS PARA EL DESARROLLO SOCIAL, ECONÓMICO, PRODUCTIVO Y SOSTENIBLE DEL PAÍS.</t>
  </si>
  <si>
    <r>
      <t xml:space="preserve">Se podrán desarrollar </t>
    </r>
    <r>
      <rPr>
        <b/>
        <sz val="10"/>
        <color theme="1"/>
        <rFont val="Arial"/>
        <family val="2"/>
      </rPr>
      <t>proyectos</t>
    </r>
    <r>
      <rPr>
        <sz val="10"/>
        <color theme="1"/>
        <rFont val="Arial"/>
        <family val="2"/>
      </rPr>
      <t xml:space="preserve"> bajo esquemas de Asociaciones Público-Privadas -APP-, enmarcados dentro de la</t>
    </r>
    <r>
      <rPr>
        <b/>
        <sz val="10"/>
        <color theme="1"/>
        <rFont val="Arial"/>
        <family val="2"/>
      </rPr>
      <t xml:space="preserve"> Ley 1508 de 2012</t>
    </r>
    <r>
      <rPr>
        <sz val="10"/>
        <color theme="1"/>
        <rFont val="Arial"/>
        <family val="2"/>
      </rPr>
      <t>, que tengan por objeto el desarrollo de infraestructura económica, productiva,</t>
    </r>
    <r>
      <rPr>
        <b/>
        <sz val="10"/>
        <color theme="1"/>
        <rFont val="Arial"/>
        <family val="2"/>
      </rPr>
      <t xml:space="preserve"> social y de protección ambiental </t>
    </r>
    <r>
      <rPr>
        <sz val="10"/>
        <color theme="1"/>
        <rFont val="Arial"/>
        <family val="2"/>
      </rPr>
      <t xml:space="preserve">del país. Asimismo, se podrán desarrollar proyectos bajo este esquema, que propendan por el desarrollo tecnológico y educativo en el país, la mejora en las condiciones de la prestación de los servicios de salud, la reducción de la </t>
    </r>
    <r>
      <rPr>
        <b/>
        <sz val="10"/>
        <color theme="1"/>
        <rFont val="Arial"/>
        <family val="2"/>
      </rPr>
      <t>pérdida de la biodiversidad y la lucha contra el cambio climático</t>
    </r>
    <r>
      <rPr>
        <sz val="10"/>
        <color theme="1"/>
        <rFont val="Arial"/>
        <family val="2"/>
      </rPr>
      <t>. El Gobierno nacional reglamentará la materia.</t>
    </r>
  </si>
  <si>
    <t>ARTÍCULO 240°. APROVECHAMIENTO DE MATERIAL DE DRAGADOS.</t>
  </si>
  <si>
    <r>
      <t xml:space="preserve">En los proyectos de dragado de mantenimiento y profundización de los canales de acceso a puertos marítimos y de canales fluviales se deberá aprovechar el material de dragado, cumpliendo la </t>
    </r>
    <r>
      <rPr>
        <b/>
        <sz val="10"/>
        <color theme="1"/>
        <rFont val="Arial"/>
        <family val="2"/>
      </rPr>
      <t>normativa ambiental</t>
    </r>
    <r>
      <rPr>
        <sz val="10"/>
        <color theme="1"/>
        <rFont val="Arial"/>
        <family val="2"/>
      </rPr>
      <t xml:space="preserve"> y minera expedida para el efecto, priorizando la recuperación de zonas afectadas por erosión costera y recuperación de zonas de manglar o zonas afectadas por procesos de inundación, priorizando el área de influencia del proyecto. 
En el caso en el que el material de dragado que se encuentre contaminado no sea susceptible de ser aprovechado en las condiciones y requisitos legales ambientales, este se deberá disponer en lugares de depósito seguro en las condiciones que para el efecto defina el Ministerio de Ambiente y Desarrollo Sostenible.</t>
    </r>
  </si>
  <si>
    <t>ARTÍCULO 254°. PROGRAMA NACIONAL DE FOMENTO AL USO DE LA BICICLETA EN EL TERRITORIO NACIONAL.</t>
  </si>
  <si>
    <r>
      <t xml:space="preserve">Con el fin de fomentar el uso de la bicicleta en el territorio nacional, créese el </t>
    </r>
    <r>
      <rPr>
        <b/>
        <sz val="10"/>
        <color theme="1"/>
        <rFont val="Arial"/>
        <family val="2"/>
      </rPr>
      <t>programa de fomento al uso de la bicicleta en el territorio nacional</t>
    </r>
    <r>
      <rPr>
        <sz val="10"/>
        <color theme="1"/>
        <rFont val="Arial"/>
        <family val="2"/>
      </rPr>
      <t xml:space="preserve">, encabeza del Ministerio de Salud y la Protección Social y el Ministerio de Transporte, el cual articulará las instancias de Gobierno nacional, las </t>
    </r>
    <r>
      <rPr>
        <b/>
        <sz val="10"/>
        <color theme="1"/>
        <rFont val="Arial"/>
        <family val="2"/>
      </rPr>
      <t>entidades territoriales</t>
    </r>
    <r>
      <rPr>
        <sz val="10"/>
        <color theme="1"/>
        <rFont val="Arial"/>
        <family val="2"/>
      </rPr>
      <t xml:space="preserve"> y la sociedad civil para lograr aumentar la </t>
    </r>
    <r>
      <rPr>
        <b/>
        <sz val="10"/>
        <color theme="1"/>
        <rFont val="Arial"/>
        <family val="2"/>
      </rPr>
      <t>bici infraestructura en los municipios</t>
    </r>
    <r>
      <rPr>
        <sz val="10"/>
        <color theme="1"/>
        <rFont val="Arial"/>
        <family val="2"/>
      </rPr>
      <t>, promover la creación de asociaciones público privadas para la instalación de estaciones de bicicletas compartidas así como el fomento a la producción nacional de partes y ensamblaje de bicicletas y el disfrute de beneficios e incentivos por el uso de la bicicleta en línea y complementando lo dispuesto en la ley 1811 de 2016. 
El Ministerio de Salud y de Transporte y otras entidades del orden nacional, al igual que las entidades territoriales, podrán destinar recursos de sus presupuestos para el cumplimiento del objetivo del programa.</t>
    </r>
  </si>
  <si>
    <t>Movilidad Sostenible</t>
  </si>
  <si>
    <t>SECCIÓN III GOBERNANZA INCLUSIVA Y FINANCIAMIENTO DEL DESARROLLO COMO MECANISMO HABILITANTE PARA UNA ECONOMÍA PRODUCTIVA</t>
  </si>
  <si>
    <t>ARTÍCULO 264°. Modifíquese el parágrafo 1° del artículo 22 de la Ley 2099 de 2021, el cual quedará así:</t>
  </si>
  <si>
    <r>
      <t xml:space="preserve">Modifíquese el parágrafo 1° del artículo 22 de la Ley 2099 de 2021, el cual quedará así:
ARTÍCULO 22. TECNOLOGÍA DE </t>
    </r>
    <r>
      <rPr>
        <b/>
        <sz val="10"/>
        <color theme="1"/>
        <rFont val="Arial"/>
        <family val="2"/>
      </rPr>
      <t>CAPTURA, UTILIZACIÓN Y ALMACENAMIENTO DE CARBONO</t>
    </r>
    <r>
      <rPr>
        <sz val="10"/>
        <color theme="1"/>
        <rFont val="Arial"/>
        <family val="2"/>
      </rPr>
      <t xml:space="preserve">. (…) PARÁGRAFO 1°. Se entiende por CCUS, el conjunto de procesos tecnológicos cuyo propósito es reducir las </t>
    </r>
    <r>
      <rPr>
        <b/>
        <sz val="10"/>
        <color theme="1"/>
        <rFont val="Arial"/>
        <family val="2"/>
      </rPr>
      <t>emisiones de carbono</t>
    </r>
    <r>
      <rPr>
        <sz val="10"/>
        <color theme="1"/>
        <rFont val="Arial"/>
        <family val="2"/>
      </rPr>
      <t xml:space="preserve"> en la atmósfera, </t>
    </r>
    <r>
      <rPr>
        <b/>
        <sz val="10"/>
        <color theme="1"/>
        <rFont val="Arial"/>
        <family val="2"/>
      </rPr>
      <t>capturando el CO2</t>
    </r>
    <r>
      <rPr>
        <sz val="10"/>
        <color theme="1"/>
        <rFont val="Arial"/>
        <family val="2"/>
      </rPr>
      <t xml:space="preserve"> generado a grandes escalas para almacenarlo en el subsuelo de manera segura y permanente o usarlo como insumo en diferentes procesos productivos o en la prestación de servicios en los que se requiera. Para el desarrollo de </t>
    </r>
    <r>
      <rPr>
        <b/>
        <sz val="10"/>
        <color theme="1"/>
        <rFont val="Arial"/>
        <family val="2"/>
      </rPr>
      <t>proyectos de captura, uso y almacenamiento de dióxido de carbono en el subsuelo</t>
    </r>
    <r>
      <rPr>
        <sz val="10"/>
        <color theme="1"/>
        <rFont val="Arial"/>
        <family val="2"/>
      </rPr>
      <t>, el Ministerio de Minas y Energía establecerá los lineamientos generales que deberán desarrollar las entidades competentes con el fin de determinar sus requisitos y condiciones técnicas. El Ministerio de Minas y Energía reglamentará lo correspondiente al almacenamiento del CO2 en el subsuelo para todos los sectores de la economía.</t>
    </r>
  </si>
  <si>
    <t>5.  Convergencia regional</t>
  </si>
  <si>
    <t>CAPÍTULO VI CONVERGENCIA REGIONAL</t>
  </si>
  <si>
    <t>SECCIÓN I CONSTRUCCIÓN E IMPLEMENTACIÓN DE MODELOS DE DESARROLLO SUPRAMUNICIPALES PARA EL FORTALECIMIENTO DE VÍNCULOS URBANO- RURALES Y LA INTEGRACIÓN DE LOS TERRITORIOS</t>
  </si>
  <si>
    <t>ARTÍCULO 267°.</t>
  </si>
  <si>
    <r>
      <t xml:space="preserve">El interesado en el trámite de solicitud de </t>
    </r>
    <r>
      <rPr>
        <b/>
        <sz val="10"/>
        <color theme="1"/>
        <rFont val="Arial"/>
        <family val="2"/>
      </rPr>
      <t xml:space="preserve">licencia ambiental </t>
    </r>
    <r>
      <rPr>
        <sz val="10"/>
        <color theme="1"/>
        <rFont val="Arial"/>
        <family val="2"/>
      </rPr>
      <t xml:space="preserve">para proyectos de construcción de infraestructura de energía que sean requeridos para la transición energética justa, podrán iniciar el trámite de licenciamiento ambiental con el cumplimiento de los requisitos establecidos en el artículo 2.2.2.3.6.2 del </t>
    </r>
    <r>
      <rPr>
        <b/>
        <sz val="10"/>
        <color theme="1"/>
        <rFont val="Arial"/>
        <family val="2"/>
      </rPr>
      <t>Decreto 1076 de 2015</t>
    </r>
    <r>
      <rPr>
        <sz val="10"/>
        <color theme="1"/>
        <rFont val="Arial"/>
        <family val="2"/>
      </rPr>
      <t xml:space="preserve"> o las normas que lo modifiquen o sustituyan. En todo caso, para el inicio del trámite será suficiente allegar el acto administrativo de procedencia o no procedencia de la consulta previa expedido por la Dirección de la Autoridad de Consulta Previa – DANCP. 
Para expedir la licencia ambiental, el ejecutor del proyecto, obra o actividad deberá allegar la certificación de no procedencia de consulta previa, o, en caso de que proceda, su respectiva acta de protocolización o de decisión de la autoridad competente, siempre en garantía de la </t>
    </r>
    <r>
      <rPr>
        <b/>
        <sz val="10"/>
        <color theme="1"/>
        <rFont val="Arial"/>
        <family val="2"/>
      </rPr>
      <t>protección de la identidad étnica y cultural</t>
    </r>
    <r>
      <rPr>
        <sz val="10"/>
        <color theme="1"/>
        <rFont val="Arial"/>
        <family val="2"/>
      </rPr>
      <t>.</t>
    </r>
  </si>
  <si>
    <t>ARTÍCULO 269°. Modifíquese el artículo 18 de la Ley 1101 de 2006, el cual quedará así:</t>
  </si>
  <si>
    <r>
      <t xml:space="preserve">Modifíquese el artículo 18 de la Ley 1101 de 2006, el cual quedará así:
</t>
    </r>
    <r>
      <rPr>
        <b/>
        <sz val="10"/>
        <color theme="1"/>
        <rFont val="Arial"/>
        <family val="2"/>
      </rPr>
      <t>ARTÍCULO 18. LÍNEA DE INVERSIÓN TERRITORIAL.</t>
    </r>
    <r>
      <rPr>
        <sz val="10"/>
        <color theme="1"/>
        <rFont val="Arial"/>
        <family val="2"/>
      </rPr>
      <t xml:space="preserve"> Como parte de la </t>
    </r>
    <r>
      <rPr>
        <b/>
        <sz val="10"/>
        <color theme="1"/>
        <rFont val="Arial"/>
        <family val="2"/>
      </rPr>
      <t>Política de Turismo</t>
    </r>
    <r>
      <rPr>
        <sz val="10"/>
        <color theme="1"/>
        <rFont val="Arial"/>
        <family val="2"/>
      </rPr>
      <t xml:space="preserve"> créase la Línea de Inversión Territorial en la cual, para cada vigencia anual, deben presentarse los </t>
    </r>
    <r>
      <rPr>
        <b/>
        <sz val="10"/>
        <color theme="1"/>
        <rFont val="Arial"/>
        <family val="2"/>
      </rPr>
      <t>proyectos de las entidades territoriales,</t>
    </r>
    <r>
      <rPr>
        <sz val="10"/>
        <color theme="1"/>
        <rFont val="Arial"/>
        <family val="2"/>
      </rPr>
      <t xml:space="preserve"> </t>
    </r>
    <r>
      <rPr>
        <b/>
        <sz val="10"/>
        <color theme="1"/>
        <rFont val="Arial"/>
        <family val="2"/>
      </rPr>
      <t>Cabildos Indígenas</t>
    </r>
    <r>
      <rPr>
        <sz val="10"/>
        <color theme="1"/>
        <rFont val="Arial"/>
        <family val="2"/>
      </rPr>
      <t xml:space="preserve">, las asociaciones de Cabildos Indígenas y/o Autoridades Tradicionales Indígenas, Consejos Indígenas y Organizaciones Indígenas de derecho público de carácter especial que los represente desde el gobierno propio, respecto de los cuales se demanden </t>
    </r>
    <r>
      <rPr>
        <b/>
        <sz val="10"/>
        <color theme="1"/>
        <rFont val="Arial"/>
        <family val="2"/>
      </rPr>
      <t>recursos para promoción y competitividad, sostenibilidad ambiental y social</t>
    </r>
    <r>
      <rPr>
        <sz val="10"/>
        <color theme="1"/>
        <rFont val="Arial"/>
        <family val="2"/>
      </rPr>
      <t>, provenientes de las fuentes fiscales previstas en esta ley, o del Presupuesto General de la Nación.</t>
    </r>
  </si>
  <si>
    <t>ARTÍCULO 274°. GESTIÓN COMUNITARIA DEL AGUA Y SANEAMIENTO BÁSICO.</t>
  </si>
  <si>
    <r>
      <t xml:space="preserve">La política de gestión comunitaria del agua y el saneamiento básico deberá incluir, entre otros, los siguientes lineamientos necesarios para promover y fortalecer las dinámicas organizativas alrededor del agua y el saneamiento básico:
4. Las comunidades organizadas que requieran consumos de </t>
    </r>
    <r>
      <rPr>
        <b/>
        <sz val="10"/>
        <color theme="1"/>
        <rFont val="Arial"/>
        <family val="2"/>
      </rPr>
      <t>agua</t>
    </r>
    <r>
      <rPr>
        <sz val="10"/>
        <color theme="1"/>
        <rFont val="Arial"/>
        <family val="2"/>
      </rPr>
      <t xml:space="preserve"> con caudales inferiores a 1,0 litros por segundo (lps), no requerirán </t>
    </r>
    <r>
      <rPr>
        <b/>
        <sz val="10"/>
        <color theme="1"/>
        <rFont val="Arial"/>
        <family val="2"/>
      </rPr>
      <t>concesión de aguas</t>
    </r>
    <r>
      <rPr>
        <sz val="10"/>
        <color theme="1"/>
        <rFont val="Arial"/>
        <family val="2"/>
      </rPr>
      <t xml:space="preserve">; sin embargo, deberán inscribirse en el Registro de Usuarios del Recurso Hídrico. Para esta excepción, se deben cumplir las siguientes condiciones: El uso del agua será exclusivamente para consumo humano en comunidades organizadas localizadas en el área urbana y, en el caso de las ubicadas en área rural, el uso será exclusivo para la subsistencia de la familia rural, siempre y cuando la fuente de abastecimiento no se encuentre declarada en agotamiento o en proceso de reglamentación. 
Las </t>
    </r>
    <r>
      <rPr>
        <b/>
        <sz val="10"/>
        <color theme="1"/>
        <rFont val="Arial"/>
        <family val="2"/>
      </rPr>
      <t>comunidades organizadas</t>
    </r>
    <r>
      <rPr>
        <sz val="10"/>
        <color theme="1"/>
        <rFont val="Arial"/>
        <family val="2"/>
      </rPr>
      <t xml:space="preserve"> que requieran consumos de agua para uso doméstico con caudales entre 1,0 lps y 4,0 lps, no requerirán presentar el </t>
    </r>
    <r>
      <rPr>
        <b/>
        <sz val="10"/>
        <color theme="1"/>
        <rFont val="Arial"/>
        <family val="2"/>
      </rPr>
      <t>Programa de Uso Eficiente y Ahorro del Agua -PUEAA</t>
    </r>
    <r>
      <rPr>
        <sz val="10"/>
        <color theme="1"/>
        <rFont val="Arial"/>
        <family val="2"/>
      </rPr>
      <t xml:space="preserve">-, como tampoco la autorización sanitaria como prerrequisito para el otorgamiento de la respectiva concesión. 
5. Los </t>
    </r>
    <r>
      <rPr>
        <b/>
        <sz val="10"/>
        <color theme="1"/>
        <rFont val="Arial"/>
        <family val="2"/>
      </rPr>
      <t>proyectos de reúso de aguas provenientes de sistemas de tratamiento de aguas residuales domésticas</t>
    </r>
    <r>
      <rPr>
        <sz val="10"/>
        <color theme="1"/>
        <rFont val="Arial"/>
        <family val="2"/>
      </rPr>
      <t xml:space="preserve"> que cumplan con los </t>
    </r>
    <r>
      <rPr>
        <b/>
        <sz val="10"/>
        <color theme="1"/>
        <rFont val="Arial"/>
        <family val="2"/>
      </rPr>
      <t>criterios de calidad vigentes</t>
    </r>
    <r>
      <rPr>
        <sz val="10"/>
        <color theme="1"/>
        <rFont val="Arial"/>
        <family val="2"/>
      </rPr>
      <t xml:space="preserve"> para el uso en actividades agrícolas e industriales, no requerirán de concesión de aguas.</t>
    </r>
  </si>
  <si>
    <t>ARTÍCULO 275°. PROGRAMA AGUA ES VIDA.</t>
  </si>
  <si>
    <r>
      <t xml:space="preserve">El Ministerio de Igualdad y Equidad y el Ministerio de Vivienda, Ciudad y Territorio formularán e implementarán, dentro de los seis (6) meses siguientes a la entrada en vigencia de la presente ley, el </t>
    </r>
    <r>
      <rPr>
        <b/>
        <sz val="10"/>
        <color theme="1"/>
        <rFont val="Arial"/>
        <family val="2"/>
      </rPr>
      <t>Programa Agua es Vida</t>
    </r>
    <r>
      <rPr>
        <sz val="10"/>
        <color theme="1"/>
        <rFont val="Arial"/>
        <family val="2"/>
      </rPr>
      <t xml:space="preserve"> en los territorios marginados y excluidos. Este programa brindará </t>
    </r>
    <r>
      <rPr>
        <b/>
        <sz val="10"/>
        <color theme="1"/>
        <rFont val="Arial"/>
        <family val="2"/>
      </rPr>
      <t>soluciones de agua potable y saneamiento básico</t>
    </r>
    <r>
      <rPr>
        <sz val="10"/>
        <color theme="1"/>
        <rFont val="Arial"/>
        <family val="2"/>
      </rPr>
      <t xml:space="preserve"> a los sujetos de especial protección constitucional, a la población vulnerable, aplicando enfoques diferenciales y de género, de derechos, territorial e interseccional.</t>
    </r>
  </si>
  <si>
    <t>Lluvia para la vida - Legalidad Ambiental</t>
  </si>
  <si>
    <t>ARTÍCULO 279°. Modifíquese el artículo 250 de la Ley 1955 de 2019, el cual quedará así:</t>
  </si>
  <si>
    <r>
      <t xml:space="preserve">Modifíquese el artículo 250 de la Ley 1955 de 2019, el cual quedará así:
ARTÍCULO 250. PACTOS TERRITORIALES. Los departamentos, los municipios, los Esquemas Asociativos Territoriales y la Nación podrán suscribir </t>
    </r>
    <r>
      <rPr>
        <b/>
        <sz val="10"/>
        <color theme="1"/>
        <rFont val="Arial"/>
        <family val="2"/>
      </rPr>
      <t>Pactos Territoriales</t>
    </r>
    <r>
      <rPr>
        <sz val="10"/>
        <color theme="1"/>
        <rFont val="Arial"/>
        <family val="2"/>
      </rPr>
      <t xml:space="preserve">, definidos como un </t>
    </r>
    <r>
      <rPr>
        <b/>
        <sz val="10"/>
        <color theme="1"/>
        <rFont val="Arial"/>
        <family val="2"/>
      </rPr>
      <t>instrumento de articulación para la concertación de inversiones estratégicas de alto impacto</t>
    </r>
    <r>
      <rPr>
        <sz val="10"/>
        <color theme="1"/>
        <rFont val="Arial"/>
        <family val="2"/>
      </rPr>
      <t xml:space="preserve"> que contribuyan a consolidar el desarrollo regional definido en el Plan Nacional de Desarrollo y la construcción de la Paz Total, promoviendo para ello, la adopción de metodologías con enfoque de género a través del trabajo articulado con la Consejería Presidencial para la Equidad de la Mujer, y la concurrencia de recursos del orden nacional y territorial, público, privado y/o de cooperación internacional, bajo la coordinación del Departamento Nacional de Planeación.</t>
    </r>
  </si>
  <si>
    <t>ARTÍCULO 283°. EJECUCIÓN DE PROYECTOS DE SISTEMAS DE TRANSPORTE PÚBLICO BAJO PRINCIPIOS DE DESARROLLO ORIENTADO AL TRANSPORTE SOSTENIBLE -DOT-.</t>
  </si>
  <si>
    <r>
      <t xml:space="preserve">La revisión del Plan de Ordenamiento Territorial y/o los instrumentos de planeación de los que trata el presente artículo, establecerán los lineamientos y reglamentación de los proyectos urbanos de Desarrollo Orientado al </t>
    </r>
    <r>
      <rPr>
        <b/>
        <sz val="10"/>
        <color theme="1"/>
        <rFont val="Arial"/>
        <family val="2"/>
      </rPr>
      <t>Transporte Sostenible</t>
    </r>
    <r>
      <rPr>
        <sz val="10"/>
        <color theme="1"/>
        <rFont val="Arial"/>
        <family val="2"/>
      </rPr>
      <t>, incluyendo las normas urbanísticas aplicables a la infraestructura de transporte y sus áreas de influencia, los mecanismos de captura de valor y de gestión del suelo, de mitigación de impactos urbanísticos en la movilidad, espacio público y servicios públicos, y los instrumentos para habilitar el suelo requerido para la infraestructura de transporte y otras infraestructuras urbanas asociadas.</t>
    </r>
  </si>
  <si>
    <t>SECCIÓN II TERRITORIOS MÁS HUMANOS: HÁBITAT INTEGRAL</t>
  </si>
  <si>
    <t>ARTÍCULO 294°. Modifíquese el inciso segundo del artículo 800-1 del Estatuto Tributario, el cual quedará así:</t>
  </si>
  <si>
    <r>
      <t xml:space="preserve">Modifíquese el inciso segundo del artículo 800-1 del Estatuto Tributario, el cual quedará así:
ARTÍCULO 800-1. OBRAS POR IMPUESTOS. (…) 
El objeto de los convenios será la inversión directa en la ejecución de proyectos de trascendencia económica y social en los diferentes municipios definidos como las Zonas Más Afectadas por el Conflicto Armado (Zomac) y en los municipios con Programas de Desarrollo con Enfoque Territorial (PDET), relacionados con agua potable y saneamiento básico, energía, salud pública, educación pública, bienes públicos rurales, </t>
    </r>
    <r>
      <rPr>
        <b/>
        <sz val="10"/>
        <color theme="1"/>
        <rFont val="Arial"/>
        <family val="2"/>
      </rPr>
      <t>adaptación al cambio climático y gestión del riesgo, pagos por servicios ambientales</t>
    </r>
    <r>
      <rPr>
        <sz val="10"/>
        <color theme="1"/>
        <rFont val="Arial"/>
        <family val="2"/>
      </rPr>
      <t>, tecnologías de la información y comunicaciones, infraestructura de transporte, infraestructura productiva, infraestructura cultural, infraestructura deportiva, vivienda de interés social rural y las demás que defina el manual operativo de Obras por Impuestos, todo de conformidad con lo establecido en la evaluación de viabilidad del proyecto.</t>
    </r>
  </si>
  <si>
    <t>Cambio Climático y Gestión del Riesgo</t>
  </si>
  <si>
    <t>SECCIÓN IV FORTALECIMIENTO INSTITUCIONAL COMO MOTOR DE CAMBIO PARA RECUPERAR LA CONFIANZA DE LA CIUDADANÍA Y PARA EL FORTALECIMIENTO DEL VÍNCULO ESTADO-CIUDADANÍA</t>
  </si>
  <si>
    <t>ARTÍCULO 308°. Modifíquese el artículo 188 de la Ley 1753 de 2015, el cual quedará así:</t>
  </si>
  <si>
    <r>
      <t xml:space="preserve">ARTÍCULO 188. FORMULARIO ÚNICO TERRITORIAL (FUT). Toda la información del orden territorial sobre la ejecución presupuestal de ingresos y gastos será reportada a través de la Categoría Única de Información Presupuestal Ordinaria – CUIPO-. La demás información oficial básica, de naturaleza organizacional, financiera, económica, geográfica, social y </t>
    </r>
    <r>
      <rPr>
        <b/>
        <sz val="10"/>
        <color theme="1"/>
        <rFont val="Arial"/>
        <family val="2"/>
      </rPr>
      <t>ambiental</t>
    </r>
    <r>
      <rPr>
        <sz val="10"/>
        <color theme="1"/>
        <rFont val="Arial"/>
        <family val="2"/>
      </rPr>
      <t xml:space="preserve"> que sea requerida por las </t>
    </r>
    <r>
      <rPr>
        <b/>
        <sz val="10"/>
        <color theme="1"/>
        <rFont val="Arial"/>
        <family val="2"/>
      </rPr>
      <t>entidades del orden nacional</t>
    </r>
    <r>
      <rPr>
        <sz val="10"/>
        <color theme="1"/>
        <rFont val="Arial"/>
        <family val="2"/>
      </rPr>
      <t xml:space="preserve"> para efectos del monitoreo, seguimiento, evaluación y control de las entidades territoriales, será recolectada a través del </t>
    </r>
    <r>
      <rPr>
        <b/>
        <sz val="10"/>
        <color theme="1"/>
        <rFont val="Arial"/>
        <family val="2"/>
      </rPr>
      <t>Formulario Único Territorial -FUT-</t>
    </r>
    <r>
      <rPr>
        <sz val="10"/>
        <color theme="1"/>
        <rFont val="Arial"/>
        <family val="2"/>
      </rPr>
      <t>.</t>
    </r>
  </si>
  <si>
    <t>6. ESTABILIDAD MACROECONÓMICA</t>
  </si>
  <si>
    <t>CAPÍTULO VII ESTABILIDAD MACROECONÓMICA</t>
  </si>
  <si>
    <t>7.  ACTORES DIFERENCIALES PARA EL CAMBIO</t>
  </si>
  <si>
    <t>CAPÍTULO VIII ACTORES DIFERENCIALES PARA EL CAMBIO</t>
  </si>
  <si>
    <t>PROGRAMA No. 1 PTEA</t>
  </si>
  <si>
    <t>Comunidad empoderada en la Gestión Integral de los residuos sólidos aprovechables.</t>
  </si>
  <si>
    <t>Comunidad empoderada en la Gestión Integral de residuos peligrosos.</t>
  </si>
  <si>
    <t>Comunidad empoderada en la Gestión Integral de residuos especiales.</t>
  </si>
  <si>
    <t>PROGRAMA No. 2 PTEA</t>
  </si>
  <si>
    <t>Comunidad Sanantoniuna preparada para prevención del riesgo de desastres</t>
  </si>
  <si>
    <t>Comunidad productora Sanantoniuna, preparada con educación ambiental frente al cambio climático y sus efectos</t>
  </si>
  <si>
    <t>Comunidad Sanantoniuna resiliente con medidas de prevención y adaptación a un ambiente cambiante</t>
  </si>
  <si>
    <t>PROGRAMA No. 3 PTEA</t>
  </si>
  <si>
    <t>Comunidad Sanantoniuna consciente en el ahorro y uso eficiente del recurso hídrico</t>
  </si>
  <si>
    <t>Comunidad Sanantoniuna empoderada en el cuidado y la preservación del recurso hídrico</t>
  </si>
  <si>
    <t>Promoción del uso eficiente y ahorro del agua en Instituciones Educativas</t>
  </si>
  <si>
    <t>PROGRAMA No. 4 PTEA</t>
  </si>
  <si>
    <t>Productores Sanantoniunos responsables con la utilización de Agroquímicos</t>
  </si>
  <si>
    <t>Productores Sanantoniunos fortalecidos en temas de conservación y sostenibilidad ambiental</t>
  </si>
  <si>
    <t>Productores porcícolas fortalecidos en producción más limpia y autogestión ambiental</t>
  </si>
  <si>
    <t>Educar para propagar</t>
  </si>
  <si>
    <t>Fortalecimiento de negocios verdes en el municipio</t>
  </si>
  <si>
    <t>PROGRAMA No. 5 PTEA</t>
  </si>
  <si>
    <t>Fortalecimiento de la Comunidad Educativa Sanantoniuna en procesos de educación ambiental</t>
  </si>
  <si>
    <t>Comunidad Sanantoniuna vinculada en la Gestión Ambiental Participativa</t>
  </si>
  <si>
    <t>Comunidad Sanantoniuna promoviendo el Turismo Ambiental</t>
  </si>
  <si>
    <t>San Antonio del Tequendama conmemora días del Calendario Ambiental</t>
  </si>
  <si>
    <t>Fortalecimiento de los Dinamizadores Ambientales del municipio</t>
  </si>
  <si>
    <t>Comunidad Sanantoniuna capacitada en Legalidad Ambiental</t>
  </si>
  <si>
    <t>Comunicación y Divulgación de experiencias exitosas en educación e innovación ambiental</t>
  </si>
  <si>
    <t>Gobernanza corredor Ecológico, difusión y apropiación</t>
  </si>
  <si>
    <t>FAGA 45</t>
  </si>
  <si>
    <t>FAGA 54</t>
  </si>
  <si>
    <t>FAGA 80</t>
  </si>
  <si>
    <t>FAGA 155</t>
  </si>
  <si>
    <t>FAGA 166</t>
  </si>
  <si>
    <t>FAGA 192</t>
  </si>
  <si>
    <t>FAGA 193</t>
  </si>
  <si>
    <t>FAGA 205</t>
  </si>
  <si>
    <t>FAGA 292</t>
  </si>
  <si>
    <t>FAGA 333</t>
  </si>
  <si>
    <t>FAGA 35
FAGA 39
FAGA 41</t>
  </si>
  <si>
    <t>FAGA 42</t>
  </si>
  <si>
    <t>LISTADO DE ASISTENCIAS</t>
  </si>
  <si>
    <t>FAGA 306
FAGA 311
FAGA 314</t>
  </si>
  <si>
    <t>FAGA 237</t>
  </si>
  <si>
    <t>FAGA 146</t>
  </si>
  <si>
    <t>FAGA 148</t>
  </si>
  <si>
    <t>MEMORANDOS DE VISITA</t>
  </si>
  <si>
    <t>FAGA 110</t>
  </si>
  <si>
    <t>FAGA 57</t>
  </si>
  <si>
    <t>FAGA 182</t>
  </si>
  <si>
    <t>FAGA 184</t>
  </si>
  <si>
    <t>En el marco del programa Lluvia para la Vida  se organizó una jornada de limpieza a la Quebrada la Zunia en el sector de la vereda Zaragoza, en donde se recogieron los residuos solidos que generan contaminación de la fuente hídrica</t>
  </si>
  <si>
    <t xml:space="preserve">Quebrada la Zunia </t>
  </si>
  <si>
    <t>Profesionales SDREMA
Contratistas SDREMA
Profesionales de CAR</t>
  </si>
  <si>
    <t>FAGA 353</t>
  </si>
  <si>
    <t>FAGA 94</t>
  </si>
  <si>
    <t>FAGA 144</t>
  </si>
  <si>
    <t>FAGA 93</t>
  </si>
  <si>
    <t>En el marco del seguimiento a los productores del municipio, se adelanto de parte de la ANDI un taller en manejo de productos para la protección de cultivos</t>
  </si>
  <si>
    <t>LISTADO CURSO ANDI
FAGA 346</t>
  </si>
  <si>
    <t>SENTENCIA RÍO BOGOTÁ ORDEN 4.58</t>
  </si>
  <si>
    <t>FAGA 196
FAGA 198</t>
  </si>
  <si>
    <t>LISTADOS DE ASISTENCIAS</t>
  </si>
  <si>
    <t>ACTA PRIMERA REUNIÓN CIDEA
FAGA 52</t>
  </si>
  <si>
    <t>ACTA SEGUNDA REUNIÓN CIDEA
FAGA 214</t>
  </si>
  <si>
    <t xml:space="preserve">En el marco de la tercera reunión del Comité Interinstitucional de Educación Ambiental – CIDEA, se instala el comité por parte de la Secretaría Técnica, seguidamente se realiza la lectura del orden del día, toma la palabra el ingeniero Pablo indicando que se da inicio a la apertura de la convocatoria de las vacantes de representación para: Recuperadores Ambientales, Producción Agropecuaria Especies Menores y Empresa Privada. 
Continua la ingeniera adscrita la secretaría técnica realizando la socialización de las actividades de Educación Ambiental adelantadas con diferentes actores sociales en el transcurso del año 2023.
Seguidamente el ingeniero Alejandro de la CAR, expone el avance del municipio en el PTEA. </t>
  </si>
  <si>
    <t>ACTA TERCERA REUNIÓN CIDEA
OFICIO DE INVITACION
CIRCULAR</t>
  </si>
  <si>
    <t>PRESENCIAL</t>
  </si>
  <si>
    <t>FAGA 24</t>
  </si>
  <si>
    <t>FAGA 123</t>
  </si>
  <si>
    <t>FAGA 28
FAGA 31</t>
  </si>
  <si>
    <r>
      <t xml:space="preserve">En el marco del proyecto </t>
    </r>
    <r>
      <rPr>
        <i/>
        <sz val="12"/>
        <color theme="1"/>
        <rFont val="Arial"/>
        <family val="2"/>
      </rPr>
      <t>recuperar</t>
    </r>
    <r>
      <rPr>
        <sz val="12"/>
        <color theme="1"/>
        <rFont val="Arial"/>
        <family val="2"/>
      </rPr>
      <t xml:space="preserve"> </t>
    </r>
    <r>
      <rPr>
        <i/>
        <sz val="12"/>
        <color theme="1"/>
        <rFont val="Arial"/>
        <family val="2"/>
      </rPr>
      <t>para</t>
    </r>
    <r>
      <rPr>
        <sz val="12"/>
        <color theme="1"/>
        <rFont val="Arial"/>
        <family val="2"/>
      </rPr>
      <t xml:space="preserve"> sensibilizar, se retomó el proyecto, el cual había iniciado el año anterior, dónde se realizó el seguimiento al llenado de las botellas donde se contabilizó la cantidad de botellas que estaban llenas y continuar con el proceso. </t>
    </r>
  </si>
  <si>
    <t>FAGA 56</t>
  </si>
  <si>
    <t>FAGA 73</t>
  </si>
  <si>
    <t>FAGA 75</t>
  </si>
  <si>
    <t>FAGA 76</t>
  </si>
  <si>
    <t>FAGA 114</t>
  </si>
  <si>
    <t>FAGA 118</t>
  </si>
  <si>
    <r>
      <t xml:space="preserve">En el marco del proyecto </t>
    </r>
    <r>
      <rPr>
        <i/>
        <sz val="12"/>
        <color theme="1"/>
        <rFont val="Arial"/>
        <family val="2"/>
      </rPr>
      <t>recuperar</t>
    </r>
    <r>
      <rPr>
        <sz val="12"/>
        <color theme="1"/>
        <rFont val="Arial"/>
        <family val="2"/>
      </rPr>
      <t xml:space="preserve"> </t>
    </r>
    <r>
      <rPr>
        <i/>
        <sz val="12"/>
        <color theme="1"/>
        <rFont val="Arial"/>
        <family val="2"/>
      </rPr>
      <t>para</t>
    </r>
    <r>
      <rPr>
        <sz val="12"/>
        <color theme="1"/>
        <rFont val="Arial"/>
        <family val="2"/>
      </rPr>
      <t xml:space="preserve"> sensibilizar, se realizó el seguimiento al proceso de llenado de botellas PET adelantado por parte de los estudiantes integrantes del CAE y estudiantes que están prestando su servicio social.</t>
    </r>
  </si>
  <si>
    <t>FAGA 124</t>
  </si>
  <si>
    <t>FAGA 126</t>
  </si>
  <si>
    <t>FAGA 176</t>
  </si>
  <si>
    <t>FAGA 178</t>
  </si>
  <si>
    <r>
      <t xml:space="preserve">En el marco del proyecto </t>
    </r>
    <r>
      <rPr>
        <i/>
        <sz val="12"/>
        <color theme="1"/>
        <rFont val="Arial"/>
        <family val="2"/>
      </rPr>
      <t>recuperar</t>
    </r>
    <r>
      <rPr>
        <sz val="12"/>
        <color theme="1"/>
        <rFont val="Arial"/>
        <family val="2"/>
      </rPr>
      <t xml:space="preserve"> </t>
    </r>
    <r>
      <rPr>
        <i/>
        <sz val="12"/>
        <color theme="1"/>
        <rFont val="Arial"/>
        <family val="2"/>
      </rPr>
      <t>para</t>
    </r>
    <r>
      <rPr>
        <sz val="12"/>
        <color theme="1"/>
        <rFont val="Arial"/>
        <family val="2"/>
      </rPr>
      <t xml:space="preserve"> sensibilizar, funcionario de la Secretaría de Desarrollo Rural, Económico y Medio Ambiente, realizó el seguimiento al proceso de llenado de botellas PET adelantado por parte de los estudiantes integrantes del CAE y estudiantes que están prestando su servicio social, donde se les explicó el nuevo enfoque que se le va a dar al proyecto, asimismo los estudiantes siguen realizando el proceso de llenado de las botellas.</t>
    </r>
  </si>
  <si>
    <t>FAGA 180</t>
  </si>
  <si>
    <r>
      <t xml:space="preserve">En el marco del proyecto </t>
    </r>
    <r>
      <rPr>
        <i/>
        <sz val="12"/>
        <color theme="1"/>
        <rFont val="Arial"/>
        <family val="2"/>
      </rPr>
      <t>recuperar</t>
    </r>
    <r>
      <rPr>
        <sz val="12"/>
        <color theme="1"/>
        <rFont val="Arial"/>
        <family val="2"/>
      </rPr>
      <t xml:space="preserve"> </t>
    </r>
    <r>
      <rPr>
        <i/>
        <sz val="12"/>
        <color theme="1"/>
        <rFont val="Arial"/>
        <family val="2"/>
      </rPr>
      <t>para</t>
    </r>
    <r>
      <rPr>
        <sz val="12"/>
        <color theme="1"/>
        <rFont val="Arial"/>
        <family val="2"/>
      </rPr>
      <t xml:space="preserve"> sensibilizar, funcionario de la Secretaría de Desarrollo Rural, Económico y Medio Ambiente, realizó el seguimiento al proceso de llenado de botellas PET adelantado por parte de los estudiantes integrantes del CAE y estudiantes que están prestando su servicio social.</t>
    </r>
  </si>
  <si>
    <t>FAGA 210</t>
  </si>
  <si>
    <t>FAGA 257</t>
  </si>
  <si>
    <t>FAGA 258</t>
  </si>
  <si>
    <t>FAGA 52</t>
  </si>
  <si>
    <t>FAGA 36
FAGA 37
FAGA  65
FAGA  83
FAGA  125
FAGA  143
FAGA  211
FAGA  228
FAGA  248
FAGA  277</t>
  </si>
  <si>
    <t>El IMRD, gestionó un curso con el SENA en "emprendimiento en Desarrollo de Actividades Turísticas en Espacios Naturales" el cual tiene una duración de 10 meses, este grupo se ha unido a participar de diferentes actividades realizadas por la Secretaría de Desarrollo Rural, Económico y Medio Ambiente.</t>
  </si>
  <si>
    <t>En el marco de la Conmemoración del Día Mundial del Agua, se adelantó con los niños de los grados prescolar y primero de la Concentración Urbana Simon Bolivar una actividad de sensibilización sobre la importancia y cuidado del recurso hidríco</t>
  </si>
  <si>
    <t xml:space="preserve">Concentración Urbana Simón Bolívar 
Santandercito </t>
  </si>
  <si>
    <t>FAFA 182</t>
  </si>
  <si>
    <t xml:space="preserve">El Consejo Consultivo de Mujeres del municipio, quienes están cursando el Plan de Formación del programa Ciclo Re Ciclo, perteneciente a la meta 21.8 de Cultura Ambiental de la CAR, una vez finalicen serán replicadoras de los conocimientos adquiridos en este ciclo de formación en cada una de las veredas en las cuales residen, también adelantaron el Plan de Formación en Hogares Sostenibles y Cambio Climático </t>
  </si>
  <si>
    <t>FAGA 44
FAGA 80
FAGA 155
FAGA 166
FAGA 193
FAGA 205
FAGA 244
FAGA 292</t>
  </si>
  <si>
    <t>FAGA 97</t>
  </si>
  <si>
    <t>FAGA 149</t>
  </si>
  <si>
    <t>FAGA 335</t>
  </si>
  <si>
    <t xml:space="preserve">En el marco de la política pública Municipio Verde y el Plan Territorial de Educación Ambiental se adelantó un taller con las mujeres integrantes del consejo consultivo de mujeres entorno al comparendo ambiental regulado por la LEY 1259 DE 2008. Así mismo, se socializaron los comportamientos que van en contravía del cuidado del ambiente presentes en la Ley 1801 de 2016 especificando además las zonas de prohibidas para la disposición de residuos sólidos  </t>
  </si>
  <si>
    <t>FAGA 309</t>
  </si>
  <si>
    <t xml:space="preserve">Redes sociales de la alcaldía municipal </t>
  </si>
  <si>
    <t xml:space="preserve">Se realizaron 13 publicaciones en la página de facebook </t>
  </si>
  <si>
    <t xml:space="preserve">Secretaría del Interior y de Gobierno </t>
  </si>
  <si>
    <t>CORREO ELECTRONICO
PÁGINA WEB CAR</t>
  </si>
  <si>
    <t xml:space="preserve">COMPROBANTE DE ENVIO </t>
  </si>
  <si>
    <t>FAGA 327</t>
  </si>
  <si>
    <t>Se convocó a una reunión extraordinaria a los miembros del CIDEA, con el fin de realizar la construcción del Plan Territorial de Educación Ambiental – PTEA, se explicó la metodología de participación donde debian identificar en el árbol de problemas  efectos - problema central y causas de: recurso hídrico, biodiversidad, recurso aire y recurso suelo y para finalizar otro formato donde se deben identificar fines “resultados esperados” objetivo central y alternativas.</t>
  </si>
  <si>
    <t>ACTA REUNION 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</si>
</sst>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 #,##0;[Red]\-&quot;$&quot;\ #,##0"/>
    <numFmt numFmtId="165" formatCode="_(&quot;$&quot;\ * #,##0.00_);_(&quot;$&quot;\ * \(#,##0.00\);_(&quot;$&quot;\ * &quot;-&quot;??_);_(@_)"/>
    <numFmt numFmtId="166" formatCode="&quot;$&quot;\ #,##0"/>
    <numFmt numFmtId="167" formatCode="d/m/yyyy"/>
    <numFmt numFmtId="168" formatCode="_-&quot;$&quot;\ * #,##0_-;\-&quot;$&quot;\ * #,##0_-;_-&quot;$&quot;\ * &quot;-&quot;_-;_-@"/>
    <numFmt numFmtId="169" formatCode="#,##0_ ;\-#,##0\ "/>
  </numFmts>
  <fonts count="54"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1"/>
    </font>
    <font>
      <sz val="12"/>
      <name val="Calibri"/>
      <family val="2"/>
      <scheme val="minor"/>
    </font>
    <font>
      <sz val="12"/>
      <color theme="1"/>
      <name val="Calibri"/>
      <family val="2"/>
      <scheme val="minor"/>
    </font>
    <font>
      <sz val="12"/>
      <color rgb="FF000000"/>
      <name val="Calibri"/>
      <family val="2"/>
      <scheme val="minor"/>
    </font>
    <font>
      <b/>
      <sz val="12"/>
      <color theme="0"/>
      <name val="Arial"/>
      <family val="2"/>
    </font>
    <font>
      <b/>
      <sz val="14"/>
      <color theme="0"/>
      <name val="Calibri"/>
      <family val="2"/>
      <scheme val="minor"/>
    </font>
    <font>
      <sz val="12"/>
      <color rgb="FF000000"/>
      <name val="Arial"/>
      <family val="2"/>
    </font>
    <font>
      <sz val="12"/>
      <color theme="1"/>
      <name val="Arial"/>
      <family val="2"/>
    </font>
    <font>
      <b/>
      <sz val="12"/>
      <name val="Arial"/>
      <family val="2"/>
    </font>
    <font>
      <sz val="12"/>
      <name val="Arial"/>
      <family val="2"/>
    </font>
    <font>
      <b/>
      <sz val="12"/>
      <color theme="1"/>
      <name val="Arial"/>
      <family val="2"/>
    </font>
    <font>
      <b/>
      <sz val="22"/>
      <color theme="0"/>
      <name val="Arial"/>
      <family val="2"/>
    </font>
    <font>
      <b/>
      <sz val="14"/>
      <color theme="0"/>
      <name val="Arial"/>
      <family val="2"/>
    </font>
    <font>
      <b/>
      <sz val="16"/>
      <color theme="0"/>
      <name val="Arial"/>
      <family val="2"/>
    </font>
    <font>
      <b/>
      <sz val="18"/>
      <color theme="0"/>
      <name val="Arial"/>
      <family val="2"/>
    </font>
    <font>
      <b/>
      <sz val="11"/>
      <color theme="1"/>
      <name val="Arial"/>
      <family val="2"/>
    </font>
    <font>
      <sz val="11"/>
      <color rgb="FFFF0000"/>
      <name val="Calibri"/>
      <family val="2"/>
      <scheme val="minor"/>
    </font>
    <font>
      <sz val="12"/>
      <color rgb="FFFF0000"/>
      <name val="Calibri"/>
      <family val="2"/>
      <scheme val="minor"/>
    </font>
    <font>
      <b/>
      <sz val="12"/>
      <color theme="1"/>
      <name val="Times New Roman"/>
      <family val="1"/>
    </font>
    <font>
      <sz val="12"/>
      <color theme="1"/>
      <name val="Times New Roman"/>
      <family val="1"/>
    </font>
    <font>
      <sz val="12"/>
      <color rgb="FF000000"/>
      <name val="Times New Roman"/>
      <family val="1"/>
    </font>
    <font>
      <b/>
      <sz val="16"/>
      <color theme="0"/>
      <name val="Times New Roman"/>
      <family val="1"/>
    </font>
    <font>
      <b/>
      <sz val="12"/>
      <color theme="0"/>
      <name val="Times New Roman"/>
      <family val="1"/>
    </font>
    <font>
      <sz val="11"/>
      <color theme="1"/>
      <name val="Arial"/>
      <family val="2"/>
    </font>
    <font>
      <b/>
      <sz val="24"/>
      <color rgb="FFFFFFFF"/>
      <name val="Arial"/>
      <family val="2"/>
    </font>
    <font>
      <sz val="11"/>
      <name val="Arial"/>
      <family val="2"/>
    </font>
    <font>
      <b/>
      <sz val="18"/>
      <color theme="1"/>
      <name val="Arial"/>
      <family val="2"/>
    </font>
    <font>
      <b/>
      <sz val="18"/>
      <color theme="0"/>
      <name val="Arial"/>
      <family val="2"/>
    </font>
    <font>
      <sz val="18"/>
      <color theme="0"/>
      <name val="Arial"/>
      <family val="2"/>
    </font>
    <font>
      <b/>
      <sz val="12"/>
      <color theme="0"/>
      <name val="Arial"/>
      <family val="2"/>
    </font>
    <font>
      <b/>
      <sz val="14"/>
      <color theme="0"/>
      <name val="Arial"/>
      <family val="2"/>
    </font>
    <font>
      <b/>
      <sz val="14"/>
      <color theme="1"/>
      <name val="Arial"/>
      <family val="2"/>
    </font>
    <font>
      <sz val="12"/>
      <color theme="0"/>
      <name val="Arial"/>
      <family val="2"/>
    </font>
    <font>
      <sz val="11"/>
      <color theme="1"/>
      <name val="Calibri"/>
      <family val="2"/>
    </font>
    <font>
      <b/>
      <sz val="11"/>
      <color theme="1"/>
      <name val="Arial"/>
      <family val="2"/>
    </font>
    <font>
      <sz val="11"/>
      <color theme="1"/>
      <name val="Arial"/>
      <family val="2"/>
    </font>
    <font>
      <u/>
      <sz val="12"/>
      <color rgb="FF0563C1"/>
      <name val="Arial"/>
      <family val="2"/>
    </font>
    <font>
      <b/>
      <sz val="12"/>
      <color theme="1"/>
      <name val="Calibri"/>
      <family val="2"/>
    </font>
    <font>
      <b/>
      <sz val="11"/>
      <color theme="1"/>
      <name val="Calibri"/>
      <family val="2"/>
    </font>
    <font>
      <sz val="11"/>
      <color theme="0"/>
      <name val="Arial"/>
      <family val="2"/>
    </font>
    <font>
      <sz val="10"/>
      <color theme="1"/>
      <name val="Arial"/>
      <family val="2"/>
    </font>
    <font>
      <sz val="12"/>
      <color theme="1"/>
      <name val="Calibri"/>
      <family val="2"/>
    </font>
    <font>
      <sz val="12"/>
      <name val="Calibri"/>
      <family val="2"/>
    </font>
    <font>
      <b/>
      <sz val="11"/>
      <color theme="0"/>
      <name val="Arial"/>
      <family val="2"/>
    </font>
    <font>
      <b/>
      <sz val="11"/>
      <color theme="0"/>
      <name val="Calibri"/>
      <family val="2"/>
    </font>
    <font>
      <b/>
      <sz val="36"/>
      <color theme="1"/>
      <name val="Calibri"/>
      <family val="2"/>
    </font>
    <font>
      <u/>
      <sz val="11"/>
      <color theme="10"/>
      <name val="Calibri"/>
      <family val="2"/>
      <scheme val="minor"/>
    </font>
    <font>
      <sz val="12"/>
      <color rgb="FF202124"/>
      <name val="Arial"/>
      <family val="2"/>
    </font>
    <font>
      <i/>
      <sz val="12"/>
      <color theme="1"/>
      <name val="Calibri"/>
      <family val="2"/>
    </font>
    <font>
      <b/>
      <sz val="10"/>
      <color theme="1"/>
      <name val="Arial"/>
      <family val="2"/>
    </font>
    <font>
      <i/>
      <sz val="12"/>
      <color theme="1"/>
      <name val="Arial"/>
      <family val="2"/>
    </font>
  </fonts>
  <fills count="55">
    <fill>
      <patternFill patternType="none"/>
    </fill>
    <fill>
      <patternFill patternType="gray125"/>
    </fill>
    <fill>
      <patternFill patternType="solid">
        <fgColor rgb="FF008080"/>
        <bgColor rgb="FF00B050"/>
      </patternFill>
    </fill>
    <fill>
      <patternFill patternType="solid">
        <fgColor rgb="FF008080"/>
        <bgColor indexed="64"/>
      </patternFill>
    </fill>
    <fill>
      <patternFill patternType="solid">
        <fgColor rgb="FF009999"/>
        <bgColor indexed="64"/>
      </patternFill>
    </fill>
    <fill>
      <patternFill patternType="solid">
        <fgColor theme="8" tint="0.79998168889431442"/>
        <bgColor indexed="64"/>
      </patternFill>
    </fill>
    <fill>
      <patternFill patternType="solid">
        <fgColor theme="8" tint="0.79998168889431442"/>
        <bgColor rgb="FFFFFFFF"/>
      </patternFill>
    </fill>
    <fill>
      <patternFill patternType="solid">
        <fgColor rgb="FFFFFFCC"/>
        <bgColor indexed="64"/>
      </patternFill>
    </fill>
    <fill>
      <patternFill patternType="solid">
        <fgColor rgb="FFCC9900"/>
        <bgColor indexed="64"/>
      </patternFill>
    </fill>
    <fill>
      <patternFill patternType="solid">
        <fgColor rgb="FFCC9900"/>
        <bgColor rgb="FF00B050"/>
      </patternFill>
    </fill>
    <fill>
      <patternFill patternType="solid">
        <fgColor rgb="FF00CC99"/>
        <bgColor rgb="FF00B050"/>
      </patternFill>
    </fill>
    <fill>
      <patternFill patternType="solid">
        <fgColor theme="8" tint="0.39997558519241921"/>
        <bgColor indexed="64"/>
      </patternFill>
    </fill>
    <fill>
      <patternFill patternType="solid">
        <fgColor theme="8" tint="0.39997558519241921"/>
        <bgColor rgb="FF00B050"/>
      </patternFill>
    </fill>
    <fill>
      <patternFill patternType="solid">
        <fgColor rgb="FF99FFCC"/>
        <bgColor indexed="64"/>
      </patternFill>
    </fill>
    <fill>
      <patternFill patternType="solid">
        <fgColor rgb="FFEEFB9D"/>
        <bgColor indexed="64"/>
      </patternFill>
    </fill>
    <fill>
      <patternFill patternType="solid">
        <fgColor rgb="FF92D050"/>
        <bgColor indexed="64"/>
      </patternFill>
    </fill>
    <fill>
      <patternFill patternType="solid">
        <fgColor rgb="FF92D050"/>
        <bgColor rgb="FF00B050"/>
      </patternFill>
    </fill>
    <fill>
      <patternFill patternType="solid">
        <fgColor rgb="FF0058B0"/>
        <bgColor indexed="64"/>
      </patternFill>
    </fill>
    <fill>
      <patternFill patternType="solid">
        <fgColor theme="7" tint="0.79998168889431442"/>
        <bgColor rgb="FFFEF2CB"/>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2" tint="-0.749992370372631"/>
        <bgColor indexed="64"/>
      </patternFill>
    </fill>
    <fill>
      <patternFill patternType="solid">
        <fgColor rgb="FF356F48"/>
        <bgColor indexed="64"/>
      </patternFill>
    </fill>
    <fill>
      <patternFill patternType="solid">
        <fgColor theme="5" tint="-0.249977111117893"/>
        <bgColor indexed="64"/>
      </patternFill>
    </fill>
    <fill>
      <patternFill patternType="solid">
        <fgColor rgb="FFCC3300"/>
        <bgColor indexed="64"/>
      </patternFill>
    </fill>
    <fill>
      <patternFill patternType="solid">
        <fgColor theme="1" tint="0.34998626667073579"/>
        <bgColor indexed="64"/>
      </patternFill>
    </fill>
    <fill>
      <patternFill patternType="solid">
        <fgColor theme="4" tint="-0.499984740745262"/>
        <bgColor indexed="64"/>
      </patternFill>
    </fill>
    <fill>
      <patternFill patternType="solid">
        <fgColor theme="7" tint="-0.499984740745262"/>
        <bgColor indexed="64"/>
      </patternFill>
    </fill>
    <fill>
      <patternFill patternType="solid">
        <fgColor rgb="FFFFFF00"/>
        <bgColor indexed="64"/>
      </patternFill>
    </fill>
    <fill>
      <patternFill patternType="solid">
        <fgColor rgb="FF66FF66"/>
        <bgColor indexed="64"/>
      </patternFill>
    </fill>
    <fill>
      <patternFill patternType="solid">
        <fgColor theme="8" tint="-0.499984740745262"/>
        <bgColor indexed="64"/>
      </patternFill>
    </fill>
    <fill>
      <patternFill patternType="solid">
        <fgColor rgb="FF008080"/>
        <bgColor rgb="FF008080"/>
      </patternFill>
    </fill>
    <fill>
      <patternFill patternType="solid">
        <fgColor rgb="FFCCCC00"/>
        <bgColor rgb="FFCCCC00"/>
      </patternFill>
    </fill>
    <fill>
      <patternFill patternType="solid">
        <fgColor rgb="FFCC3300"/>
        <bgColor rgb="FFCC3300"/>
      </patternFill>
    </fill>
    <fill>
      <patternFill patternType="solid">
        <fgColor rgb="FFFFFF00"/>
        <bgColor rgb="FFFFFF00"/>
      </patternFill>
    </fill>
    <fill>
      <patternFill patternType="solid">
        <fgColor theme="7"/>
        <bgColor theme="7"/>
      </patternFill>
    </fill>
    <fill>
      <patternFill patternType="solid">
        <fgColor rgb="FF92D050"/>
        <bgColor rgb="FF92D050"/>
      </patternFill>
    </fill>
    <fill>
      <patternFill patternType="solid">
        <fgColor theme="0"/>
        <bgColor theme="0"/>
      </patternFill>
    </fill>
    <fill>
      <patternFill patternType="solid">
        <fgColor rgb="FFFFFFFF"/>
        <bgColor rgb="FFFFFFFF"/>
      </patternFill>
    </fill>
    <fill>
      <patternFill patternType="solid">
        <fgColor rgb="FFFF0000"/>
        <bgColor rgb="FFFF0000"/>
      </patternFill>
    </fill>
    <fill>
      <patternFill patternType="solid">
        <fgColor rgb="FFFFC000"/>
        <bgColor rgb="FFFFC000"/>
      </patternFill>
    </fill>
    <fill>
      <patternFill patternType="solid">
        <fgColor rgb="FF009999"/>
        <bgColor rgb="FFC5E0B3"/>
      </patternFill>
    </fill>
    <fill>
      <patternFill patternType="solid">
        <fgColor rgb="FFFFFF00"/>
        <bgColor rgb="FFFFFFFF"/>
      </patternFill>
    </fill>
    <fill>
      <patternFill patternType="solid">
        <fgColor theme="5" tint="-0.249977111117893"/>
        <bgColor rgb="FF00B050"/>
      </patternFill>
    </fill>
    <fill>
      <patternFill patternType="solid">
        <fgColor theme="7" tint="0.79998168889431442"/>
        <bgColor indexed="64"/>
      </patternFill>
    </fill>
    <fill>
      <patternFill patternType="solid">
        <fgColor theme="0"/>
        <bgColor indexed="64"/>
      </patternFill>
    </fill>
    <fill>
      <patternFill patternType="solid">
        <fgColor rgb="FFCC0000"/>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bottom/>
      <diagonal/>
    </border>
    <border>
      <left/>
      <right/>
      <top style="thin">
        <color auto="1"/>
      </top>
      <bottom/>
      <diagonal/>
    </border>
    <border>
      <left style="thin">
        <color auto="1"/>
      </left>
      <right style="thin">
        <color auto="1"/>
      </right>
      <top style="thin">
        <color rgb="FF000000"/>
      </top>
      <bottom/>
      <diagonal/>
    </border>
    <border>
      <left style="thin">
        <color auto="1"/>
      </left>
      <right style="thin">
        <color auto="1"/>
      </right>
      <top/>
      <bottom style="thin">
        <color rgb="FF000000"/>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rgb="FF000000"/>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auto="1"/>
      </left>
      <right style="thin">
        <color rgb="FF000000"/>
      </right>
      <top/>
      <bottom style="thin">
        <color indexed="64"/>
      </bottom>
      <diagonal/>
    </border>
    <border>
      <left style="thin">
        <color auto="1"/>
      </left>
      <right/>
      <top/>
      <bottom/>
      <diagonal/>
    </border>
    <border>
      <left style="thin">
        <color auto="1"/>
      </left>
      <right/>
      <top style="thin">
        <color auto="1"/>
      </top>
      <bottom/>
      <diagonal/>
    </border>
  </borders>
  <cellStyleXfs count="18">
    <xf numFmtId="0" fontId="0"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 fillId="0" borderId="0"/>
    <xf numFmtId="0" fontId="2" fillId="0" borderId="0"/>
    <xf numFmtId="0" fontId="26" fillId="0" borderId="0"/>
    <xf numFmtId="0" fontId="38" fillId="0" borderId="0"/>
    <xf numFmtId="0" fontId="26" fillId="0" borderId="0"/>
    <xf numFmtId="0" fontId="1" fillId="0" borderId="0"/>
    <xf numFmtId="0" fontId="49" fillId="0" borderId="0" applyNumberFormat="0" applyFill="0" applyBorder="0" applyAlignment="0" applyProtection="0"/>
    <xf numFmtId="0" fontId="1" fillId="0" borderId="0"/>
  </cellStyleXfs>
  <cellXfs count="465">
    <xf numFmtId="0" fontId="0" fillId="0" borderId="0" xfId="0"/>
    <xf numFmtId="0" fontId="0" fillId="0" borderId="0" xfId="0" applyAlignment="1">
      <alignment vertical="center"/>
    </xf>
    <xf numFmtId="0" fontId="5" fillId="5" borderId="1" xfId="0" applyFont="1" applyFill="1" applyBorder="1" applyAlignment="1">
      <alignment horizontal="justify"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4" fillId="5" borderId="1" xfId="1" applyFont="1" applyFill="1" applyBorder="1" applyAlignment="1">
      <alignment horizontal="justify" vertical="center" wrapText="1"/>
    </xf>
    <xf numFmtId="0" fontId="4" fillId="5" borderId="1" xfId="11" applyFont="1" applyFill="1" applyBorder="1" applyAlignment="1">
      <alignment horizontal="justify" vertical="center" wrapText="1"/>
    </xf>
    <xf numFmtId="0" fontId="5" fillId="6" borderId="1" xfId="0" applyFont="1" applyFill="1" applyBorder="1" applyAlignment="1">
      <alignment horizontal="justify" vertical="center" wrapText="1"/>
    </xf>
    <xf numFmtId="0" fontId="7" fillId="17"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0" fillId="20" borderId="1" xfId="0" applyFont="1" applyFill="1" applyBorder="1" applyAlignment="1">
      <alignment horizontal="center" vertical="center" wrapText="1"/>
    </xf>
    <xf numFmtId="0" fontId="10" fillId="19"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23" borderId="1" xfId="0" applyFont="1" applyFill="1" applyBorder="1" applyAlignment="1">
      <alignment horizontal="center" vertical="center" wrapText="1"/>
    </xf>
    <xf numFmtId="0" fontId="13" fillId="21"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10" fillId="2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10" fillId="0" borderId="0" xfId="0" applyFont="1" applyAlignment="1">
      <alignment horizontal="center" vertical="center" wrapText="1"/>
    </xf>
    <xf numFmtId="0" fontId="9" fillId="18" borderId="1" xfId="0" applyFont="1" applyFill="1" applyBorder="1" applyAlignment="1">
      <alignment horizontal="center" vertical="center" wrapText="1"/>
    </xf>
    <xf numFmtId="0" fontId="10" fillId="0" borderId="0" xfId="0" applyFont="1" applyAlignment="1">
      <alignment horizontal="center" vertical="center" textRotation="90" wrapText="1"/>
    </xf>
    <xf numFmtId="0" fontId="12" fillId="0" borderId="0" xfId="11" applyFont="1" applyAlignment="1">
      <alignment horizontal="center" vertical="center" wrapText="1"/>
    </xf>
    <xf numFmtId="0" fontId="13" fillId="0" borderId="0" xfId="0" applyFont="1" applyAlignment="1">
      <alignment horizontal="center" vertical="center" textRotation="90" wrapText="1"/>
    </xf>
    <xf numFmtId="0" fontId="9"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2" fillId="5" borderId="1" xfId="11" applyFont="1" applyFill="1" applyBorder="1" applyAlignment="1">
      <alignment horizontal="center" vertical="center" wrapText="1"/>
    </xf>
    <xf numFmtId="0" fontId="12" fillId="5" borderId="1" xfId="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0" fillId="24" borderId="1" xfId="0" applyFont="1" applyFill="1" applyBorder="1" applyAlignment="1">
      <alignment horizontal="center" vertical="center" wrapText="1"/>
    </xf>
    <xf numFmtId="0" fontId="10" fillId="25"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0" fillId="26" borderId="1" xfId="0" applyFont="1" applyFill="1" applyBorder="1" applyAlignment="1">
      <alignment horizontal="center" vertical="center" wrapText="1"/>
    </xf>
    <xf numFmtId="0" fontId="10" fillId="27" borderId="1" xfId="0" applyFont="1" applyFill="1" applyBorder="1" applyAlignment="1">
      <alignment horizontal="center" vertical="center" wrapText="1"/>
    </xf>
    <xf numFmtId="0" fontId="10" fillId="28" borderId="1" xfId="0" applyFont="1" applyFill="1" applyBorder="1" applyAlignment="1">
      <alignment horizontal="center" vertical="center" wrapText="1"/>
    </xf>
    <xf numFmtId="0" fontId="0" fillId="28" borderId="1" xfId="0" applyFill="1" applyBorder="1" applyAlignment="1">
      <alignment horizontal="center" vertical="center" wrapText="1"/>
    </xf>
    <xf numFmtId="0" fontId="7" fillId="29" borderId="1" xfId="0" applyFont="1" applyFill="1" applyBorder="1" applyAlignment="1">
      <alignment horizontal="center" vertical="center" wrapText="1"/>
    </xf>
    <xf numFmtId="0" fontId="7" fillId="30" borderId="1" xfId="0" applyFont="1" applyFill="1" applyBorder="1" applyAlignment="1">
      <alignment horizontal="center" vertical="center" wrapText="1"/>
    </xf>
    <xf numFmtId="0" fontId="7" fillId="31" borderId="1" xfId="0" applyFont="1" applyFill="1" applyBorder="1" applyAlignment="1">
      <alignment horizontal="center" vertical="center" wrapText="1"/>
    </xf>
    <xf numFmtId="0" fontId="7" fillId="32" borderId="1" xfId="0"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4" borderId="1" xfId="0" applyFont="1" applyFill="1" applyBorder="1" applyAlignment="1">
      <alignment horizontal="center" vertical="center" wrapText="1"/>
    </xf>
    <xf numFmtId="0" fontId="7" fillId="35" borderId="1" xfId="0" applyFont="1" applyFill="1" applyBorder="1" applyAlignment="1">
      <alignment horizontal="center" vertical="center" wrapText="1"/>
    </xf>
    <xf numFmtId="164" fontId="16" fillId="32" borderId="1" xfId="0" applyNumberFormat="1" applyFont="1" applyFill="1" applyBorder="1" applyAlignment="1">
      <alignment horizontal="center" vertical="center"/>
    </xf>
    <xf numFmtId="164" fontId="17" fillId="32" borderId="1" xfId="0" applyNumberFormat="1" applyFont="1" applyFill="1" applyBorder="1" applyAlignment="1">
      <alignment horizontal="center" vertical="center"/>
    </xf>
    <xf numFmtId="0" fontId="18" fillId="0" borderId="0" xfId="0" applyFont="1" applyAlignment="1">
      <alignment horizontal="center" vertical="center"/>
    </xf>
    <xf numFmtId="166" fontId="10" fillId="20" borderId="1" xfId="0" applyNumberFormat="1" applyFont="1" applyFill="1" applyBorder="1" applyAlignment="1">
      <alignment horizontal="center" vertical="center" wrapText="1"/>
    </xf>
    <xf numFmtId="166" fontId="10" fillId="23" borderId="1" xfId="0" applyNumberFormat="1" applyFont="1" applyFill="1" applyBorder="1" applyAlignment="1">
      <alignment horizontal="center" vertical="center" wrapText="1"/>
    </xf>
    <xf numFmtId="166" fontId="10" fillId="5" borderId="1" xfId="0" applyNumberFormat="1" applyFont="1" applyFill="1" applyBorder="1" applyAlignment="1">
      <alignment horizontal="center" vertical="center" wrapText="1"/>
    </xf>
    <xf numFmtId="166" fontId="10" fillId="19" borderId="1" xfId="0" applyNumberFormat="1" applyFont="1" applyFill="1" applyBorder="1" applyAlignment="1">
      <alignment horizontal="center" vertical="center" wrapText="1"/>
    </xf>
    <xf numFmtId="166" fontId="10" fillId="25"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5" fillId="36" borderId="1" xfId="0" applyFont="1" applyFill="1" applyBorder="1" applyAlignment="1">
      <alignment horizontal="center" vertical="center" wrapText="1"/>
    </xf>
    <xf numFmtId="0" fontId="0" fillId="36" borderId="1" xfId="0" applyFill="1" applyBorder="1" applyAlignment="1">
      <alignment horizontal="center" vertical="center" wrapText="1"/>
    </xf>
    <xf numFmtId="0" fontId="0" fillId="37" borderId="1" xfId="0" applyFill="1" applyBorder="1" applyAlignment="1">
      <alignment horizontal="center" vertical="center" wrapText="1"/>
    </xf>
    <xf numFmtId="0" fontId="0" fillId="36" borderId="1" xfId="0" applyFill="1" applyBorder="1" applyAlignment="1">
      <alignment horizontal="center" vertical="center"/>
    </xf>
    <xf numFmtId="0" fontId="5" fillId="37" borderId="1" xfId="0" applyFont="1" applyFill="1" applyBorder="1" applyAlignment="1">
      <alignment horizontal="center" vertical="center" wrapText="1"/>
    </xf>
    <xf numFmtId="0" fontId="0" fillId="37" borderId="1" xfId="0" applyFill="1" applyBorder="1" applyAlignment="1">
      <alignment vertical="center" wrapText="1"/>
    </xf>
    <xf numFmtId="0" fontId="0" fillId="36" borderId="1" xfId="0" applyFill="1" applyBorder="1" applyAlignment="1">
      <alignment vertical="center" wrapText="1"/>
    </xf>
    <xf numFmtId="0" fontId="22" fillId="28" borderId="11" xfId="0" applyFont="1" applyFill="1" applyBorder="1" applyAlignment="1">
      <alignment horizontal="center" vertical="center" wrapText="1"/>
    </xf>
    <xf numFmtId="0" fontId="21" fillId="28" borderId="1" xfId="0" applyFont="1" applyFill="1" applyBorder="1" applyAlignment="1">
      <alignment horizontal="justify" vertical="center" wrapText="1"/>
    </xf>
    <xf numFmtId="0" fontId="22" fillId="28" borderId="1" xfId="0" applyFont="1" applyFill="1" applyBorder="1" applyAlignment="1">
      <alignment horizontal="justify" vertical="center" wrapText="1"/>
    </xf>
    <xf numFmtId="0" fontId="23" fillId="28" borderId="1" xfId="0" applyFont="1" applyFill="1" applyBorder="1" applyAlignment="1">
      <alignment horizontal="justify" vertical="center" wrapText="1"/>
    </xf>
    <xf numFmtId="0" fontId="22" fillId="28" borderId="12" xfId="0" applyFont="1" applyFill="1" applyBorder="1" applyAlignment="1">
      <alignment horizontal="justify" vertical="center" wrapText="1"/>
    </xf>
    <xf numFmtId="0" fontId="22" fillId="28" borderId="13" xfId="0" applyFont="1" applyFill="1" applyBorder="1" applyAlignment="1">
      <alignment vertical="center" wrapText="1"/>
    </xf>
    <xf numFmtId="0" fontId="21" fillId="28" borderId="4" xfId="0" applyFont="1" applyFill="1" applyBorder="1" applyAlignment="1">
      <alignment vertical="center" wrapText="1"/>
    </xf>
    <xf numFmtId="0" fontId="22" fillId="28" borderId="4" xfId="0" applyFont="1" applyFill="1" applyBorder="1" applyAlignment="1">
      <alignment vertical="center" wrapText="1"/>
    </xf>
    <xf numFmtId="0" fontId="22" fillId="28" borderId="14" xfId="0" applyFont="1" applyFill="1" applyBorder="1" applyAlignment="1">
      <alignment vertical="center" wrapText="1"/>
    </xf>
    <xf numFmtId="0" fontId="25" fillId="38" borderId="11" xfId="0" applyFont="1" applyFill="1" applyBorder="1" applyAlignment="1">
      <alignment horizontal="center" vertical="center"/>
    </xf>
    <xf numFmtId="0" fontId="25" fillId="38" borderId="1" xfId="0" applyFont="1" applyFill="1" applyBorder="1" applyAlignment="1">
      <alignment horizontal="center" vertical="center" wrapText="1"/>
    </xf>
    <xf numFmtId="0" fontId="25" fillId="38" borderId="12" xfId="0" applyFont="1" applyFill="1" applyBorder="1" applyAlignment="1">
      <alignment horizontal="center" vertical="center" wrapText="1"/>
    </xf>
    <xf numFmtId="0" fontId="21" fillId="28" borderId="4" xfId="0" applyFont="1" applyFill="1" applyBorder="1" applyAlignment="1">
      <alignment vertical="center"/>
    </xf>
    <xf numFmtId="0" fontId="19" fillId="36" borderId="1" xfId="0" applyFont="1" applyFill="1" applyBorder="1" applyAlignment="1">
      <alignment horizontal="center" vertical="center"/>
    </xf>
    <xf numFmtId="0" fontId="19" fillId="36" borderId="1" xfId="0" applyFont="1" applyFill="1" applyBorder="1" applyAlignment="1">
      <alignment horizontal="center" vertical="center" wrapText="1"/>
    </xf>
    <xf numFmtId="0" fontId="26" fillId="0" borderId="0" xfId="12"/>
    <xf numFmtId="0" fontId="33" fillId="39" borderId="26" xfId="12" applyFont="1" applyFill="1" applyBorder="1" applyAlignment="1">
      <alignment horizontal="center" vertical="center" wrapText="1"/>
    </xf>
    <xf numFmtId="0" fontId="32" fillId="41" borderId="28" xfId="12" applyFont="1" applyFill="1" applyBorder="1" applyAlignment="1">
      <alignment horizontal="center" vertical="center" wrapText="1"/>
    </xf>
    <xf numFmtId="0" fontId="32" fillId="41" borderId="27" xfId="12" applyFont="1" applyFill="1" applyBorder="1" applyAlignment="1">
      <alignment horizontal="center" vertical="center" wrapText="1"/>
    </xf>
    <xf numFmtId="0" fontId="32" fillId="39" borderId="28" xfId="12" applyFont="1" applyFill="1" applyBorder="1" applyAlignment="1">
      <alignment horizontal="center" vertical="center" wrapText="1"/>
    </xf>
    <xf numFmtId="0" fontId="32" fillId="39" borderId="19" xfId="12" applyFont="1" applyFill="1" applyBorder="1" applyAlignment="1">
      <alignment horizontal="center" vertical="center" wrapText="1"/>
    </xf>
    <xf numFmtId="0" fontId="32" fillId="39" borderId="16" xfId="12" applyFont="1" applyFill="1" applyBorder="1" applyAlignment="1">
      <alignment horizontal="center" vertical="center" wrapText="1"/>
    </xf>
    <xf numFmtId="0" fontId="34" fillId="42" borderId="20" xfId="12" applyFont="1" applyFill="1" applyBorder="1" applyAlignment="1">
      <alignment horizontal="center" vertical="center" wrapText="1"/>
    </xf>
    <xf numFmtId="0" fontId="34" fillId="43" borderId="29" xfId="12" applyFont="1" applyFill="1" applyBorder="1" applyAlignment="1">
      <alignment horizontal="center" vertical="center" wrapText="1"/>
    </xf>
    <xf numFmtId="0" fontId="34" fillId="44" borderId="19" xfId="12" applyFont="1" applyFill="1" applyBorder="1" applyAlignment="1">
      <alignment horizontal="center" vertical="center" wrapText="1"/>
    </xf>
    <xf numFmtId="0" fontId="32" fillId="39" borderId="0" xfId="12" applyFont="1" applyFill="1" applyAlignment="1">
      <alignment horizontal="center" vertical="center" wrapText="1"/>
    </xf>
    <xf numFmtId="0" fontId="37" fillId="0" borderId="0" xfId="12" applyFont="1"/>
    <xf numFmtId="0" fontId="36" fillId="0" borderId="0" xfId="12" applyFont="1"/>
    <xf numFmtId="1" fontId="9" fillId="0" borderId="25" xfId="12" applyNumberFormat="1" applyFont="1" applyBorder="1" applyAlignment="1">
      <alignment horizontal="center" vertical="center"/>
    </xf>
    <xf numFmtId="1" fontId="9" fillId="46" borderId="25" xfId="12" applyNumberFormat="1" applyFont="1" applyFill="1" applyBorder="1" applyAlignment="1">
      <alignment horizontal="center" vertical="center"/>
    </xf>
    <xf numFmtId="0" fontId="9" fillId="46" borderId="25" xfId="12" applyFont="1" applyFill="1" applyBorder="1" applyAlignment="1">
      <alignment horizontal="center" vertical="center"/>
    </xf>
    <xf numFmtId="0" fontId="10" fillId="0" borderId="26" xfId="12" applyFont="1" applyBorder="1" applyAlignment="1">
      <alignment horizontal="center" vertical="center"/>
    </xf>
    <xf numFmtId="0" fontId="9" fillId="0" borderId="28" xfId="12" applyFont="1" applyBorder="1" applyAlignment="1">
      <alignment horizontal="center" vertical="center"/>
    </xf>
    <xf numFmtId="0" fontId="9" fillId="0" borderId="16" xfId="12" applyFont="1" applyBorder="1" applyAlignment="1">
      <alignment horizontal="center" vertical="center"/>
    </xf>
    <xf numFmtId="0" fontId="39" fillId="0" borderId="16" xfId="12" applyFont="1" applyBorder="1" applyAlignment="1">
      <alignment horizontal="center" vertical="center"/>
    </xf>
    <xf numFmtId="0" fontId="9" fillId="0" borderId="25" xfId="12" applyFont="1" applyBorder="1" applyAlignment="1">
      <alignment horizontal="center" vertical="center"/>
    </xf>
    <xf numFmtId="167" fontId="9" fillId="45" borderId="16" xfId="12" applyNumberFormat="1" applyFont="1" applyFill="1" applyBorder="1" applyAlignment="1">
      <alignment horizontal="center" vertical="center"/>
    </xf>
    <xf numFmtId="9" fontId="9" fillId="0" borderId="28" xfId="12" applyNumberFormat="1" applyFont="1" applyBorder="1" applyAlignment="1">
      <alignment horizontal="center" vertical="center"/>
    </xf>
    <xf numFmtId="9" fontId="10" fillId="0" borderId="18" xfId="12" applyNumberFormat="1" applyFont="1" applyBorder="1" applyAlignment="1">
      <alignment horizontal="center" vertical="center"/>
    </xf>
    <xf numFmtId="0" fontId="12" fillId="0" borderId="19" xfId="12" applyFont="1" applyBorder="1" applyAlignment="1">
      <alignment vertical="center"/>
    </xf>
    <xf numFmtId="0" fontId="10" fillId="0" borderId="0" xfId="12" applyFont="1" applyAlignment="1">
      <alignment vertical="center"/>
    </xf>
    <xf numFmtId="1" fontId="9" fillId="50" borderId="25" xfId="12" applyNumberFormat="1" applyFont="1" applyFill="1" applyBorder="1" applyAlignment="1">
      <alignment horizontal="center" vertical="center"/>
    </xf>
    <xf numFmtId="0" fontId="9" fillId="50" borderId="25" xfId="12" applyFont="1" applyFill="1" applyBorder="1" applyAlignment="1">
      <alignment horizontal="center" vertical="center"/>
    </xf>
    <xf numFmtId="0" fontId="10" fillId="0" borderId="0" xfId="0" applyFont="1" applyAlignment="1">
      <alignment vertical="center" wrapText="1"/>
    </xf>
    <xf numFmtId="0" fontId="7" fillId="51" borderId="1" xfId="0" applyFont="1" applyFill="1" applyBorder="1" applyAlignment="1">
      <alignment horizontal="center" vertical="center" wrapText="1"/>
    </xf>
    <xf numFmtId="0" fontId="12" fillId="52" borderId="4" xfId="0" applyFont="1" applyFill="1" applyBorder="1" applyAlignment="1">
      <alignment horizontal="center" vertical="center" wrapText="1"/>
    </xf>
    <xf numFmtId="0" fontId="12" fillId="52" borderId="4" xfId="0" applyFont="1" applyFill="1" applyBorder="1" applyAlignment="1">
      <alignment horizontal="justify" vertical="center" wrapText="1"/>
    </xf>
    <xf numFmtId="0" fontId="12" fillId="52" borderId="1" xfId="0" applyFont="1" applyFill="1" applyBorder="1" applyAlignment="1">
      <alignment horizontal="center" vertical="center" wrapText="1"/>
    </xf>
    <xf numFmtId="0" fontId="12" fillId="52" borderId="1" xfId="0" applyFont="1" applyFill="1" applyBorder="1" applyAlignment="1">
      <alignment horizontal="justify" vertical="center" wrapText="1"/>
    </xf>
    <xf numFmtId="0" fontId="10" fillId="36" borderId="0" xfId="0" applyFont="1" applyFill="1" applyAlignment="1">
      <alignment vertical="center" wrapText="1"/>
    </xf>
    <xf numFmtId="0" fontId="26" fillId="0" borderId="0" xfId="14"/>
    <xf numFmtId="0" fontId="40" fillId="0" borderId="0" xfId="14" applyFont="1" applyAlignment="1">
      <alignment horizontal="center" vertical="center" wrapText="1"/>
    </xf>
    <xf numFmtId="0" fontId="10" fillId="0" borderId="0" xfId="14" applyFont="1" applyAlignment="1">
      <alignment wrapText="1"/>
    </xf>
    <xf numFmtId="0" fontId="26" fillId="0" borderId="0" xfId="14" applyAlignment="1">
      <alignment wrapText="1"/>
    </xf>
    <xf numFmtId="0" fontId="26" fillId="0" borderId="0" xfId="14" applyAlignment="1">
      <alignment horizontal="center" vertical="center"/>
    </xf>
    <xf numFmtId="0" fontId="26" fillId="0" borderId="0" xfId="14" applyAlignment="1">
      <alignment horizontal="center"/>
    </xf>
    <xf numFmtId="0" fontId="7" fillId="41" borderId="27" xfId="15" applyFont="1" applyFill="1" applyBorder="1" applyAlignment="1">
      <alignment horizontal="center" vertical="center" wrapText="1"/>
    </xf>
    <xf numFmtId="0" fontId="7" fillId="41" borderId="1" xfId="15" applyFont="1" applyFill="1" applyBorder="1" applyAlignment="1">
      <alignment horizontal="center" vertical="center" wrapText="1"/>
    </xf>
    <xf numFmtId="0" fontId="7" fillId="0" borderId="0" xfId="15" applyFont="1" applyAlignment="1">
      <alignment horizontal="center" vertical="center" wrapText="1"/>
    </xf>
    <xf numFmtId="0" fontId="1" fillId="0" borderId="0" xfId="15"/>
    <xf numFmtId="0" fontId="7" fillId="41" borderId="29" xfId="0" applyFont="1" applyFill="1" applyBorder="1" applyAlignment="1">
      <alignment horizontal="center" vertical="center" wrapText="1"/>
    </xf>
    <xf numFmtId="0" fontId="10" fillId="0" borderId="27" xfId="15" applyFont="1" applyBorder="1" applyAlignment="1">
      <alignment horizontal="center" vertical="center" wrapText="1"/>
    </xf>
    <xf numFmtId="9" fontId="10" fillId="0" borderId="1" xfId="15" applyNumberFormat="1" applyFont="1" applyBorder="1" applyAlignment="1">
      <alignment horizontal="center" vertical="center" wrapText="1"/>
    </xf>
    <xf numFmtId="9" fontId="43" fillId="0" borderId="0" xfId="15" applyNumberFormat="1" applyFont="1" applyAlignment="1">
      <alignment horizontal="center" vertical="center" wrapText="1"/>
    </xf>
    <xf numFmtId="0" fontId="43" fillId="0" borderId="1" xfId="0" applyFont="1" applyBorder="1" applyAlignment="1">
      <alignment horizontal="justify" vertical="center" wrapText="1"/>
    </xf>
    <xf numFmtId="9" fontId="5" fillId="0" borderId="1" xfId="15" applyNumberFormat="1" applyFont="1" applyBorder="1" applyAlignment="1">
      <alignment horizontal="center" vertical="center"/>
    </xf>
    <xf numFmtId="0" fontId="7" fillId="41" borderId="29" xfId="15" applyFont="1" applyFill="1" applyBorder="1" applyAlignment="1">
      <alignment horizontal="center" vertical="center" wrapText="1"/>
    </xf>
    <xf numFmtId="0" fontId="7" fillId="41" borderId="0" xfId="15" applyFont="1" applyFill="1" applyAlignment="1">
      <alignment horizontal="center" vertical="center" wrapText="1"/>
    </xf>
    <xf numFmtId="0" fontId="7" fillId="41" borderId="28" xfId="0" applyFont="1" applyFill="1" applyBorder="1" applyAlignment="1">
      <alignment horizontal="center" vertical="center" wrapText="1"/>
    </xf>
    <xf numFmtId="0" fontId="12" fillId="0" borderId="1" xfId="0" applyFont="1" applyBorder="1" applyAlignment="1">
      <alignment horizontal="justify" vertical="center" wrapText="1"/>
    </xf>
    <xf numFmtId="0" fontId="1" fillId="0" borderId="1" xfId="15" applyBorder="1" applyAlignment="1">
      <alignment horizontal="center" vertical="center"/>
    </xf>
    <xf numFmtId="9" fontId="1" fillId="0" borderId="1" xfId="15" applyNumberFormat="1" applyBorder="1" applyAlignment="1">
      <alignment horizontal="center" vertical="center"/>
    </xf>
    <xf numFmtId="0" fontId="10" fillId="0" borderId="15" xfId="0" applyFont="1" applyBorder="1" applyAlignment="1">
      <alignment horizontal="justify" vertical="center" wrapText="1"/>
    </xf>
    <xf numFmtId="0" fontId="10" fillId="0" borderId="1" xfId="0" applyFont="1" applyBorder="1" applyAlignment="1">
      <alignment horizontal="center" vertical="center" wrapText="1"/>
    </xf>
    <xf numFmtId="0" fontId="5" fillId="0" borderId="1" xfId="15" applyFont="1" applyBorder="1" applyAlignment="1">
      <alignment horizontal="center" vertical="center"/>
    </xf>
    <xf numFmtId="9" fontId="10" fillId="0" borderId="1" xfId="0" applyNumberFormat="1" applyFont="1" applyBorder="1" applyAlignment="1">
      <alignment horizontal="center" vertical="center" wrapText="1"/>
    </xf>
    <xf numFmtId="0" fontId="10" fillId="0" borderId="27" xfId="0" applyFont="1" applyBorder="1" applyAlignment="1">
      <alignment horizontal="justify" vertical="center" wrapText="1"/>
    </xf>
    <xf numFmtId="0" fontId="1" fillId="0" borderId="0" xfId="15" applyAlignment="1">
      <alignment horizontal="center" vertical="center"/>
    </xf>
    <xf numFmtId="0" fontId="7" fillId="41" borderId="0" xfId="12" applyFont="1" applyFill="1" applyAlignment="1">
      <alignment horizontal="center" vertical="center" wrapText="1"/>
    </xf>
    <xf numFmtId="0" fontId="26" fillId="0" borderId="0" xfId="12" applyAlignment="1">
      <alignment horizontal="center"/>
    </xf>
    <xf numFmtId="0" fontId="26" fillId="53" borderId="0" xfId="14" applyFill="1"/>
    <xf numFmtId="1" fontId="44" fillId="0" borderId="1" xfId="14" applyNumberFormat="1" applyFont="1" applyBorder="1" applyAlignment="1">
      <alignment horizontal="justify" vertical="center" wrapText="1"/>
    </xf>
    <xf numFmtId="1" fontId="44" fillId="0" borderId="25" xfId="14" applyNumberFormat="1" applyFont="1" applyBorder="1" applyAlignment="1">
      <alignment horizontal="center" vertical="center" wrapText="1"/>
    </xf>
    <xf numFmtId="14" fontId="44" fillId="0" borderId="26" xfId="14" applyNumberFormat="1" applyFont="1" applyBorder="1" applyAlignment="1">
      <alignment horizontal="center" vertical="center" wrapText="1"/>
    </xf>
    <xf numFmtId="1" fontId="44" fillId="0" borderId="26" xfId="14" applyNumberFormat="1" applyFont="1" applyBorder="1" applyAlignment="1">
      <alignment horizontal="center" vertical="center" wrapText="1"/>
    </xf>
    <xf numFmtId="168" fontId="44" fillId="0" borderId="28" xfId="14" applyNumberFormat="1" applyFont="1" applyBorder="1" applyAlignment="1">
      <alignment horizontal="center" vertical="center" wrapText="1"/>
    </xf>
    <xf numFmtId="0" fontId="44" fillId="0" borderId="16" xfId="14" applyFont="1" applyBorder="1" applyAlignment="1">
      <alignment horizontal="center" vertical="center" wrapText="1"/>
    </xf>
    <xf numFmtId="0" fontId="44" fillId="0" borderId="28" xfId="14" applyFont="1" applyBorder="1" applyAlignment="1">
      <alignment horizontal="center" vertical="center" wrapText="1"/>
    </xf>
    <xf numFmtId="1" fontId="44" fillId="53" borderId="1" xfId="14" applyNumberFormat="1" applyFont="1" applyFill="1" applyBorder="1" applyAlignment="1">
      <alignment horizontal="justify" vertical="center" wrapText="1"/>
    </xf>
    <xf numFmtId="0" fontId="44" fillId="53" borderId="1" xfId="14" applyFont="1" applyFill="1" applyBorder="1" applyAlignment="1">
      <alignment horizontal="justify" vertical="center"/>
    </xf>
    <xf numFmtId="0" fontId="44" fillId="53" borderId="25" xfId="14" applyFont="1" applyFill="1" applyBorder="1" applyAlignment="1">
      <alignment horizontal="center" vertical="center" wrapText="1"/>
    </xf>
    <xf numFmtId="14" fontId="44" fillId="53" borderId="26" xfId="14" applyNumberFormat="1" applyFont="1" applyFill="1" applyBorder="1" applyAlignment="1">
      <alignment horizontal="center" vertical="center" wrapText="1"/>
    </xf>
    <xf numFmtId="1" fontId="44" fillId="53" borderId="26" xfId="14" applyNumberFormat="1" applyFont="1" applyFill="1" applyBorder="1" applyAlignment="1">
      <alignment horizontal="center" vertical="center" wrapText="1"/>
    </xf>
    <xf numFmtId="0" fontId="44" fillId="53" borderId="16" xfId="14" applyFont="1" applyFill="1" applyBorder="1" applyAlignment="1">
      <alignment horizontal="center" vertical="center" wrapText="1"/>
    </xf>
    <xf numFmtId="0" fontId="44" fillId="53" borderId="28" xfId="14" applyFont="1" applyFill="1" applyBorder="1" applyAlignment="1">
      <alignment horizontal="center" vertical="center" wrapText="1"/>
    </xf>
    <xf numFmtId="9" fontId="44" fillId="53" borderId="28" xfId="14" applyNumberFormat="1" applyFont="1" applyFill="1" applyBorder="1" applyAlignment="1">
      <alignment horizontal="center" vertical="center" wrapText="1"/>
    </xf>
    <xf numFmtId="0" fontId="10" fillId="53" borderId="0" xfId="14" applyFont="1" applyFill="1"/>
    <xf numFmtId="1" fontId="44" fillId="36" borderId="1" xfId="14" applyNumberFormat="1" applyFont="1" applyFill="1" applyBorder="1" applyAlignment="1">
      <alignment horizontal="center" vertical="center" wrapText="1"/>
    </xf>
    <xf numFmtId="0" fontId="44" fillId="0" borderId="1" xfId="14" applyFont="1" applyBorder="1" applyAlignment="1">
      <alignment horizontal="justify" vertical="center"/>
    </xf>
    <xf numFmtId="0" fontId="10" fillId="0" borderId="0" xfId="14" applyFont="1"/>
    <xf numFmtId="1" fontId="44" fillId="53" borderId="25" xfId="14" applyNumberFormat="1" applyFont="1" applyFill="1" applyBorder="1" applyAlignment="1">
      <alignment horizontal="center" vertical="center" wrapText="1"/>
    </xf>
    <xf numFmtId="0" fontId="44" fillId="53" borderId="1" xfId="14" applyFont="1" applyFill="1" applyBorder="1" applyAlignment="1">
      <alignment horizontal="justify" vertical="center" wrapText="1"/>
    </xf>
    <xf numFmtId="168" fontId="44" fillId="0" borderId="1" xfId="14" applyNumberFormat="1" applyFont="1" applyBorder="1" applyAlignment="1">
      <alignment horizontal="center" vertical="center" wrapText="1"/>
    </xf>
    <xf numFmtId="1" fontId="44" fillId="0" borderId="23" xfId="14" applyNumberFormat="1" applyFont="1" applyBorder="1" applyAlignment="1">
      <alignment horizontal="center" vertical="center" wrapText="1"/>
    </xf>
    <xf numFmtId="14" fontId="44" fillId="0" borderId="24" xfId="14" applyNumberFormat="1" applyFont="1" applyBorder="1" applyAlignment="1">
      <alignment horizontal="center" vertical="center" wrapText="1"/>
    </xf>
    <xf numFmtId="1" fontId="44" fillId="0" borderId="24" xfId="14" applyNumberFormat="1" applyFont="1" applyBorder="1" applyAlignment="1">
      <alignment horizontal="center" vertical="center" wrapText="1"/>
    </xf>
    <xf numFmtId="0" fontId="10" fillId="0" borderId="1" xfId="14" applyFont="1" applyBorder="1" applyAlignment="1">
      <alignment horizontal="center" vertical="center" wrapText="1"/>
    </xf>
    <xf numFmtId="14" fontId="44" fillId="0" borderId="28" xfId="14" applyNumberFormat="1" applyFont="1" applyBorder="1" applyAlignment="1">
      <alignment horizontal="center" vertical="center" wrapText="1"/>
    </xf>
    <xf numFmtId="1" fontId="44" fillId="0" borderId="28" xfId="14" applyNumberFormat="1" applyFont="1" applyBorder="1" applyAlignment="1">
      <alignment horizontal="center" vertical="center" wrapText="1"/>
    </xf>
    <xf numFmtId="0" fontId="10" fillId="0" borderId="0" xfId="14" applyFont="1" applyAlignment="1">
      <alignment horizontal="center" vertical="center"/>
    </xf>
    <xf numFmtId="9" fontId="44" fillId="0" borderId="16" xfId="14" applyNumberFormat="1" applyFont="1" applyBorder="1" applyAlignment="1">
      <alignment horizontal="center" vertical="center" wrapText="1"/>
    </xf>
    <xf numFmtId="0" fontId="10" fillId="0" borderId="0" xfId="14" applyFont="1" applyAlignment="1">
      <alignment horizontal="center"/>
    </xf>
    <xf numFmtId="0" fontId="44" fillId="0" borderId="0" xfId="14" applyFont="1" applyAlignment="1">
      <alignment vertical="center" wrapText="1"/>
    </xf>
    <xf numFmtId="1" fontId="44" fillId="0" borderId="0" xfId="14" applyNumberFormat="1" applyFont="1" applyAlignment="1">
      <alignment horizontal="center" vertical="center"/>
    </xf>
    <xf numFmtId="9" fontId="44" fillId="0" borderId="0" xfId="14" applyNumberFormat="1" applyFont="1" applyAlignment="1">
      <alignment horizontal="center" vertical="center"/>
    </xf>
    <xf numFmtId="168" fontId="46" fillId="49" borderId="26" xfId="14" applyNumberFormat="1" applyFont="1" applyFill="1" applyBorder="1" applyAlignment="1">
      <alignment horizontal="center" vertical="center" wrapText="1"/>
    </xf>
    <xf numFmtId="0" fontId="41" fillId="42" borderId="26" xfId="14" applyFont="1" applyFill="1" applyBorder="1" applyAlignment="1">
      <alignment horizontal="center" vertical="center" wrapText="1"/>
    </xf>
    <xf numFmtId="0" fontId="41" fillId="48" borderId="26" xfId="14" applyFont="1" applyFill="1" applyBorder="1" applyAlignment="1">
      <alignment horizontal="center" vertical="center" wrapText="1"/>
    </xf>
    <xf numFmtId="0" fontId="41" fillId="44" borderId="26" xfId="14" applyFont="1" applyFill="1" applyBorder="1" applyAlignment="1">
      <alignment horizontal="center" vertical="center" wrapText="1"/>
    </xf>
    <xf numFmtId="1" fontId="44" fillId="0" borderId="1" xfId="14" applyNumberFormat="1" applyFont="1" applyBorder="1" applyAlignment="1">
      <alignment vertical="center" wrapText="1"/>
    </xf>
    <xf numFmtId="0" fontId="26" fillId="47" borderId="0" xfId="14" applyFill="1" applyAlignment="1">
      <alignment horizontal="center"/>
    </xf>
    <xf numFmtId="1" fontId="44" fillId="0" borderId="0" xfId="14" applyNumberFormat="1" applyFont="1" applyAlignment="1">
      <alignment horizontal="center" vertical="center" wrapText="1"/>
    </xf>
    <xf numFmtId="0" fontId="40" fillId="0" borderId="0" xfId="14" applyFont="1" applyAlignment="1">
      <alignment vertical="center" wrapText="1"/>
    </xf>
    <xf numFmtId="14" fontId="44" fillId="0" borderId="1" xfId="14" applyNumberFormat="1" applyFont="1" applyBorder="1" applyAlignment="1">
      <alignment horizontal="center" vertical="center" wrapText="1"/>
    </xf>
    <xf numFmtId="168" fontId="44" fillId="53" borderId="1" xfId="14" applyNumberFormat="1" applyFont="1" applyFill="1" applyBorder="1" applyAlignment="1">
      <alignment horizontal="center" vertical="center" wrapText="1"/>
    </xf>
    <xf numFmtId="14" fontId="44" fillId="53" borderId="1" xfId="14" applyNumberFormat="1" applyFont="1" applyFill="1" applyBorder="1" applyAlignment="1">
      <alignment horizontal="center" vertical="center" wrapText="1"/>
    </xf>
    <xf numFmtId="1" fontId="10" fillId="0" borderId="1" xfId="14" applyNumberFormat="1" applyFont="1" applyBorder="1" applyAlignment="1">
      <alignment horizontal="center" vertical="center" wrapText="1"/>
    </xf>
    <xf numFmtId="14" fontId="10" fillId="0" borderId="1" xfId="14" applyNumberFormat="1" applyFont="1" applyBorder="1" applyAlignment="1">
      <alignment horizontal="center" vertical="center" wrapText="1"/>
    </xf>
    <xf numFmtId="168" fontId="10" fillId="0" borderId="1" xfId="14" applyNumberFormat="1" applyFont="1" applyBorder="1" applyAlignment="1">
      <alignment horizontal="center" vertical="center" wrapText="1"/>
    </xf>
    <xf numFmtId="14" fontId="44" fillId="0" borderId="1" xfId="14" applyNumberFormat="1" applyFont="1" applyBorder="1" applyAlignment="1">
      <alignment horizontal="center" vertical="center"/>
    </xf>
    <xf numFmtId="0" fontId="22" fillId="0" borderId="1" xfId="0" applyFont="1" applyBorder="1" applyAlignment="1">
      <alignment horizontal="justify" vertical="center"/>
    </xf>
    <xf numFmtId="1" fontId="22" fillId="0" borderId="1" xfId="14" applyNumberFormat="1" applyFont="1" applyBorder="1" applyAlignment="1">
      <alignment horizontal="center" vertical="center" wrapText="1"/>
    </xf>
    <xf numFmtId="0" fontId="40" fillId="0" borderId="27" xfId="14" applyFont="1" applyBorder="1" applyAlignment="1">
      <alignment horizontal="center" vertical="center" wrapText="1"/>
    </xf>
    <xf numFmtId="0" fontId="44" fillId="0" borderId="20" xfId="14" applyFont="1" applyBorder="1" applyAlignment="1">
      <alignment horizontal="center" vertical="center" wrapText="1"/>
    </xf>
    <xf numFmtId="169" fontId="44" fillId="0" borderId="0" xfId="14" applyNumberFormat="1" applyFont="1" applyAlignment="1">
      <alignment horizontal="center" vertical="center" wrapText="1"/>
    </xf>
    <xf numFmtId="9" fontId="44" fillId="0" borderId="0" xfId="14" applyNumberFormat="1" applyFont="1" applyAlignment="1">
      <alignment vertical="center"/>
    </xf>
    <xf numFmtId="0" fontId="7" fillId="41" borderId="28" xfId="12" applyFont="1" applyFill="1" applyBorder="1" applyAlignment="1">
      <alignment horizontal="center" vertical="center" wrapText="1"/>
    </xf>
    <xf numFmtId="9" fontId="44" fillId="53" borderId="27" xfId="14" applyNumberFormat="1" applyFont="1" applyFill="1" applyBorder="1" applyAlignment="1">
      <alignment horizontal="center" vertical="center" wrapText="1"/>
    </xf>
    <xf numFmtId="9" fontId="44" fillId="53" borderId="1" xfId="14" applyNumberFormat="1" applyFont="1" applyFill="1" applyBorder="1" applyAlignment="1">
      <alignment horizontal="center" vertical="center" wrapText="1"/>
    </xf>
    <xf numFmtId="9" fontId="44" fillId="0" borderId="23" xfId="14" applyNumberFormat="1" applyFont="1" applyBorder="1" applyAlignment="1">
      <alignment horizontal="center" vertical="center" wrapText="1"/>
    </xf>
    <xf numFmtId="9" fontId="44" fillId="53" borderId="21" xfId="14" applyNumberFormat="1" applyFont="1" applyFill="1" applyBorder="1" applyAlignment="1">
      <alignment horizontal="center" vertical="center" wrapText="1"/>
    </xf>
    <xf numFmtId="9" fontId="44" fillId="53" borderId="24" xfId="14" applyNumberFormat="1" applyFont="1" applyFill="1" applyBorder="1" applyAlignment="1">
      <alignment horizontal="center" vertical="center" wrapText="1"/>
    </xf>
    <xf numFmtId="169" fontId="44" fillId="53" borderId="24" xfId="14" applyNumberFormat="1" applyFont="1" applyFill="1" applyBorder="1" applyAlignment="1">
      <alignment horizontal="center" vertical="center" wrapText="1"/>
    </xf>
    <xf numFmtId="9" fontId="44" fillId="0" borderId="5" xfId="14" applyNumberFormat="1" applyFont="1" applyBorder="1" applyAlignment="1">
      <alignment horizontal="center" vertical="center" wrapText="1"/>
    </xf>
    <xf numFmtId="0" fontId="44" fillId="0" borderId="29" xfId="14" applyFont="1" applyBorder="1" applyAlignment="1">
      <alignment horizontal="center" vertical="center" wrapText="1"/>
    </xf>
    <xf numFmtId="1" fontId="44" fillId="0" borderId="10" xfId="14" applyNumberFormat="1" applyFont="1" applyBorder="1" applyAlignment="1">
      <alignment horizontal="center" vertical="center"/>
    </xf>
    <xf numFmtId="0" fontId="44" fillId="0" borderId="1" xfId="14" applyFont="1" applyBorder="1" applyAlignment="1">
      <alignment horizontal="center" vertical="center" wrapText="1"/>
    </xf>
    <xf numFmtId="0" fontId="44" fillId="53" borderId="1" xfId="14" applyFont="1" applyFill="1" applyBorder="1" applyAlignment="1">
      <alignment horizontal="center" vertical="center" wrapText="1"/>
    </xf>
    <xf numFmtId="0" fontId="26" fillId="0" borderId="0" xfId="14" applyAlignment="1">
      <alignment vertical="center"/>
    </xf>
    <xf numFmtId="0" fontId="26" fillId="0" borderId="1" xfId="14" applyBorder="1" applyAlignment="1">
      <alignment vertical="center" wrapText="1"/>
    </xf>
    <xf numFmtId="0" fontId="26" fillId="0" borderId="1" xfId="14" applyBorder="1" applyAlignment="1">
      <alignment horizontal="center" vertical="center" wrapText="1"/>
    </xf>
    <xf numFmtId="14" fontId="26" fillId="0" borderId="1" xfId="14" applyNumberFormat="1" applyBorder="1" applyAlignment="1">
      <alignment horizontal="center" vertical="center"/>
    </xf>
    <xf numFmtId="0" fontId="26" fillId="0" borderId="1" xfId="14" applyBorder="1" applyAlignment="1">
      <alignment horizontal="center" vertical="center"/>
    </xf>
    <xf numFmtId="1" fontId="44" fillId="0" borderId="0" xfId="14" applyNumberFormat="1" applyFont="1" applyAlignment="1">
      <alignment horizontal="justify" vertical="center" wrapText="1"/>
    </xf>
    <xf numFmtId="1" fontId="49" fillId="0" borderId="1" xfId="16" applyNumberFormat="1" applyBorder="1" applyAlignment="1">
      <alignment horizontal="center" vertical="center" wrapText="1"/>
    </xf>
    <xf numFmtId="0" fontId="49" fillId="0" borderId="0" xfId="16" applyAlignment="1">
      <alignment wrapText="1"/>
    </xf>
    <xf numFmtId="14" fontId="26" fillId="0" borderId="1" xfId="14" applyNumberFormat="1" applyBorder="1" applyAlignment="1">
      <alignment horizontal="center" vertical="center" wrapText="1"/>
    </xf>
    <xf numFmtId="1" fontId="49" fillId="0" borderId="26" xfId="16" applyNumberFormat="1" applyBorder="1" applyAlignment="1">
      <alignment horizontal="center" vertical="center" wrapText="1"/>
    </xf>
    <xf numFmtId="1" fontId="44" fillId="0" borderId="4" xfId="14" applyNumberFormat="1" applyFont="1" applyBorder="1" applyAlignment="1">
      <alignment horizontal="justify" vertical="center" wrapText="1"/>
    </xf>
    <xf numFmtId="14" fontId="26" fillId="53" borderId="0" xfId="14" applyNumberFormat="1" applyFill="1" applyAlignment="1">
      <alignment horizontal="center" vertical="center"/>
    </xf>
    <xf numFmtId="1" fontId="44" fillId="0" borderId="10" xfId="14" applyNumberFormat="1" applyFont="1" applyBorder="1" applyAlignment="1">
      <alignment horizontal="justify" vertical="center" wrapText="1"/>
    </xf>
    <xf numFmtId="1" fontId="44" fillId="0" borderId="16" xfId="14" applyNumberFormat="1" applyFont="1" applyBorder="1" applyAlignment="1">
      <alignment horizontal="center" vertical="center" wrapText="1"/>
    </xf>
    <xf numFmtId="0" fontId="10" fillId="0" borderId="0" xfId="14" applyFont="1" applyAlignment="1">
      <alignment vertical="center"/>
    </xf>
    <xf numFmtId="0" fontId="49" fillId="0" borderId="1" xfId="16" applyBorder="1" applyAlignment="1">
      <alignment wrapText="1"/>
    </xf>
    <xf numFmtId="0" fontId="7" fillId="4" borderId="1" xfId="0" applyFont="1" applyFill="1" applyBorder="1" applyAlignment="1">
      <alignment horizontal="center" vertical="center"/>
    </xf>
    <xf numFmtId="0" fontId="0" fillId="0" borderId="1" xfId="0" applyBorder="1" applyAlignment="1">
      <alignment vertical="center" wrapText="1"/>
    </xf>
    <xf numFmtId="0" fontId="43" fillId="36" borderId="1" xfId="0" applyFont="1" applyFill="1" applyBorder="1" applyAlignment="1">
      <alignment horizontal="justify" vertical="center" wrapText="1"/>
    </xf>
    <xf numFmtId="0" fontId="43" fillId="0" borderId="1" xfId="0" applyFont="1" applyBorder="1" applyAlignment="1">
      <alignment horizontal="center" vertical="center" wrapText="1"/>
    </xf>
    <xf numFmtId="0" fontId="7" fillId="41" borderId="27" xfId="17" applyFont="1" applyFill="1" applyBorder="1" applyAlignment="1">
      <alignment horizontal="center" vertical="center" wrapText="1"/>
    </xf>
    <xf numFmtId="0" fontId="7" fillId="41" borderId="1" xfId="17" applyFont="1" applyFill="1" applyBorder="1" applyAlignment="1">
      <alignment horizontal="center" vertical="center" wrapText="1"/>
    </xf>
    <xf numFmtId="0" fontId="10" fillId="0" borderId="27" xfId="17" applyFont="1" applyBorder="1" applyAlignment="1">
      <alignment horizontal="justify" vertical="center" wrapText="1"/>
    </xf>
    <xf numFmtId="9" fontId="10" fillId="0" borderId="1" xfId="17" applyNumberFormat="1" applyFont="1" applyBorder="1" applyAlignment="1">
      <alignment horizontal="center" vertical="center" wrapText="1"/>
    </xf>
    <xf numFmtId="0" fontId="10" fillId="0" borderId="19" xfId="17" applyFont="1" applyBorder="1" applyAlignment="1">
      <alignment horizontal="justify" vertical="center" wrapText="1"/>
    </xf>
    <xf numFmtId="9" fontId="10" fillId="0" borderId="4" xfId="17" applyNumberFormat="1" applyFont="1" applyBorder="1" applyAlignment="1">
      <alignment horizontal="center" vertical="center" wrapText="1"/>
    </xf>
    <xf numFmtId="0" fontId="10" fillId="0" borderId="0" xfId="17" applyFont="1" applyAlignment="1">
      <alignment horizontal="justify" vertical="center" wrapText="1"/>
    </xf>
    <xf numFmtId="9" fontId="10" fillId="0" borderId="0" xfId="17" applyNumberFormat="1" applyFont="1" applyAlignment="1">
      <alignment horizontal="center" vertical="center" wrapText="1"/>
    </xf>
    <xf numFmtId="0" fontId="10" fillId="0" borderId="1" xfId="17" applyFont="1" applyBorder="1" applyAlignment="1">
      <alignment horizontal="justify" vertical="center" wrapText="1"/>
    </xf>
    <xf numFmtId="0" fontId="40" fillId="0" borderId="1" xfId="14" applyFont="1" applyBorder="1" applyAlignment="1">
      <alignment horizontal="center" vertical="center" wrapText="1"/>
    </xf>
    <xf numFmtId="0" fontId="40" fillId="0" borderId="4" xfId="14" applyFont="1" applyBorder="1" applyAlignment="1">
      <alignment horizontal="center" vertical="center" wrapText="1"/>
    </xf>
    <xf numFmtId="9" fontId="44" fillId="0" borderId="1" xfId="14" applyNumberFormat="1" applyFont="1" applyBorder="1" applyAlignment="1">
      <alignment horizontal="center" vertical="center" wrapText="1"/>
    </xf>
    <xf numFmtId="1" fontId="44" fillId="0" borderId="1" xfId="14" applyNumberFormat="1" applyFont="1" applyBorder="1" applyAlignment="1">
      <alignment horizontal="center" vertical="center" wrapText="1"/>
    </xf>
    <xf numFmtId="1" fontId="44" fillId="0" borderId="4" xfId="14" applyNumberFormat="1" applyFont="1" applyBorder="1" applyAlignment="1">
      <alignment horizontal="center" vertical="center" wrapText="1"/>
    </xf>
    <xf numFmtId="1" fontId="44" fillId="0" borderId="10" xfId="14" applyNumberFormat="1" applyFont="1" applyBorder="1" applyAlignment="1">
      <alignment horizontal="center" vertical="center" wrapText="1"/>
    </xf>
    <xf numFmtId="169" fontId="44" fillId="0" borderId="1" xfId="14" applyNumberFormat="1" applyFont="1" applyBorder="1" applyAlignment="1">
      <alignment horizontal="center" vertical="center" wrapText="1"/>
    </xf>
    <xf numFmtId="169" fontId="44" fillId="0" borderId="4" xfId="14" applyNumberFormat="1" applyFont="1" applyBorder="1" applyAlignment="1">
      <alignment horizontal="center" vertical="center" wrapText="1"/>
    </xf>
    <xf numFmtId="1" fontId="44" fillId="53" borderId="4" xfId="14" applyNumberFormat="1" applyFont="1" applyFill="1" applyBorder="1" applyAlignment="1">
      <alignment horizontal="center" vertical="center" wrapText="1"/>
    </xf>
    <xf numFmtId="9" fontId="44" fillId="0" borderId="22" xfId="14" applyNumberFormat="1" applyFont="1" applyBorder="1" applyAlignment="1">
      <alignment horizontal="center" vertical="center" wrapText="1"/>
    </xf>
    <xf numFmtId="9" fontId="44" fillId="0" borderId="29" xfId="14" applyNumberFormat="1" applyFont="1" applyBorder="1" applyAlignment="1">
      <alignment horizontal="center" vertical="center" wrapText="1"/>
    </xf>
    <xf numFmtId="9" fontId="44" fillId="0" borderId="28" xfId="14" applyNumberFormat="1" applyFont="1" applyBorder="1" applyAlignment="1">
      <alignment horizontal="center" vertical="center" wrapText="1"/>
    </xf>
    <xf numFmtId="9" fontId="44" fillId="0" borderId="21" xfId="14" applyNumberFormat="1" applyFont="1" applyBorder="1" applyAlignment="1">
      <alignment horizontal="center" vertical="center" wrapText="1"/>
    </xf>
    <xf numFmtId="9" fontId="44" fillId="0" borderId="19" xfId="14" applyNumberFormat="1" applyFont="1" applyBorder="1" applyAlignment="1">
      <alignment horizontal="center" vertical="center" wrapText="1"/>
    </xf>
    <xf numFmtId="9" fontId="44" fillId="0" borderId="27" xfId="14" applyNumberFormat="1" applyFont="1" applyBorder="1" applyAlignment="1">
      <alignment horizontal="center" vertical="center" wrapText="1"/>
    </xf>
    <xf numFmtId="169" fontId="44" fillId="0" borderId="29" xfId="14" applyNumberFormat="1" applyFont="1" applyBorder="1" applyAlignment="1">
      <alignment horizontal="center" vertical="center" wrapText="1"/>
    </xf>
    <xf numFmtId="169" fontId="44" fillId="0" borderId="28" xfId="14" applyNumberFormat="1" applyFont="1" applyBorder="1" applyAlignment="1">
      <alignment horizontal="center" vertical="center" wrapText="1"/>
    </xf>
    <xf numFmtId="0" fontId="40" fillId="53" borderId="4" xfId="14" applyFont="1" applyFill="1" applyBorder="1" applyAlignment="1">
      <alignment horizontal="center" vertical="center" wrapText="1"/>
    </xf>
    <xf numFmtId="168" fontId="46" fillId="49" borderId="24" xfId="14" applyNumberFormat="1" applyFont="1" applyFill="1" applyBorder="1" applyAlignment="1">
      <alignment horizontal="center" vertical="center" wrapText="1"/>
    </xf>
    <xf numFmtId="1" fontId="44" fillId="53" borderId="1" xfId="14" applyNumberFormat="1" applyFont="1" applyFill="1" applyBorder="1" applyAlignment="1">
      <alignment horizontal="center" vertical="center" wrapText="1"/>
    </xf>
    <xf numFmtId="0" fontId="10" fillId="0" borderId="1" xfId="14" applyFont="1" applyBorder="1" applyAlignment="1">
      <alignment horizontal="justify" vertical="center" wrapText="1"/>
    </xf>
    <xf numFmtId="0" fontId="10" fillId="0" borderId="1" xfId="0" applyFont="1" applyBorder="1" applyAlignment="1">
      <alignment horizontal="justify" vertical="center" wrapText="1"/>
    </xf>
    <xf numFmtId="0" fontId="10" fillId="0" borderId="0" xfId="0" applyFont="1" applyAlignment="1">
      <alignment horizontal="justify" vertical="center"/>
    </xf>
    <xf numFmtId="0" fontId="10" fillId="0" borderId="0" xfId="0" applyFont="1" applyAlignment="1">
      <alignment horizontal="justify" vertical="center" wrapText="1"/>
    </xf>
    <xf numFmtId="0" fontId="10" fillId="0" borderId="0" xfId="0" applyFont="1" applyAlignment="1">
      <alignment horizontal="justify" wrapText="1"/>
    </xf>
    <xf numFmtId="14" fontId="26" fillId="0" borderId="0" xfId="14" applyNumberFormat="1" applyAlignment="1">
      <alignment horizontal="center" vertical="center"/>
    </xf>
    <xf numFmtId="0" fontId="10" fillId="53" borderId="3" xfId="14" applyFont="1" applyFill="1" applyBorder="1" applyAlignment="1">
      <alignment horizontal="justify" vertical="center" wrapText="1"/>
    </xf>
    <xf numFmtId="0" fontId="7" fillId="31" borderId="3" xfId="0" applyFont="1" applyFill="1" applyBorder="1" applyAlignment="1">
      <alignment horizontal="center" vertical="center" wrapText="1"/>
    </xf>
    <xf numFmtId="0" fontId="7" fillId="31" borderId="5" xfId="0" applyFont="1" applyFill="1" applyBorder="1" applyAlignment="1">
      <alignment horizontal="center" vertical="center" wrapText="1"/>
    </xf>
    <xf numFmtId="0" fontId="7" fillId="31" borderId="6" xfId="0" applyFont="1" applyFill="1" applyBorder="1" applyAlignment="1">
      <alignment horizontal="center" vertical="center" wrapText="1"/>
    </xf>
    <xf numFmtId="0" fontId="16" fillId="32" borderId="1" xfId="0" applyFont="1" applyFill="1" applyBorder="1" applyAlignment="1">
      <alignment horizontal="left" vertical="center" wrapText="1"/>
    </xf>
    <xf numFmtId="0" fontId="17" fillId="32" borderId="1" xfId="0" applyFont="1" applyFill="1" applyBorder="1" applyAlignment="1">
      <alignment horizontal="left" vertical="center" wrapText="1"/>
    </xf>
    <xf numFmtId="0" fontId="15" fillId="32" borderId="1" xfId="0" applyFont="1" applyFill="1" applyBorder="1" applyAlignment="1">
      <alignment horizontal="center" vertical="center"/>
    </xf>
    <xf numFmtId="0" fontId="14" fillId="32" borderId="3" xfId="0" applyFont="1" applyFill="1" applyBorder="1" applyAlignment="1">
      <alignment horizontal="center" vertical="center"/>
    </xf>
    <xf numFmtId="0" fontId="14" fillId="32" borderId="5" xfId="0" applyFont="1" applyFill="1" applyBorder="1" applyAlignment="1">
      <alignment horizontal="center" vertical="center"/>
    </xf>
    <xf numFmtId="0" fontId="14" fillId="32" borderId="6" xfId="0" applyFont="1" applyFill="1" applyBorder="1" applyAlignment="1">
      <alignment horizontal="center" vertical="center"/>
    </xf>
    <xf numFmtId="0" fontId="15" fillId="32" borderId="3" xfId="0" applyFont="1" applyFill="1" applyBorder="1" applyAlignment="1">
      <alignment horizontal="center" vertical="center"/>
    </xf>
    <xf numFmtId="0" fontId="15" fillId="32" borderId="5" xfId="0" applyFont="1" applyFill="1" applyBorder="1" applyAlignment="1">
      <alignment horizontal="center" vertical="center"/>
    </xf>
    <xf numFmtId="0" fontId="15" fillId="32" borderId="6" xfId="0" applyFont="1" applyFill="1" applyBorder="1" applyAlignment="1">
      <alignment horizontal="center" vertical="center"/>
    </xf>
    <xf numFmtId="0" fontId="10" fillId="25" borderId="4" xfId="0" applyFont="1" applyFill="1" applyBorder="1" applyAlignment="1">
      <alignment horizontal="center" vertical="center" wrapText="1"/>
    </xf>
    <xf numFmtId="0" fontId="10" fillId="25" borderId="10" xfId="0" applyFont="1" applyFill="1" applyBorder="1" applyAlignment="1">
      <alignment horizontal="center" vertical="center" wrapText="1"/>
    </xf>
    <xf numFmtId="166" fontId="10" fillId="25" borderId="4" xfId="0" applyNumberFormat="1" applyFont="1" applyFill="1" applyBorder="1" applyAlignment="1">
      <alignment horizontal="center" vertical="center" wrapText="1"/>
    </xf>
    <xf numFmtId="166" fontId="10" fillId="25" borderId="10" xfId="0" applyNumberFormat="1"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7" fillId="17" borderId="5" xfId="0" applyFont="1" applyFill="1" applyBorder="1" applyAlignment="1">
      <alignment horizontal="center" vertical="center" wrapText="1"/>
    </xf>
    <xf numFmtId="0" fontId="7" fillId="17"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32" borderId="1" xfId="0" applyFont="1" applyFill="1" applyBorder="1" applyAlignment="1">
      <alignment horizontal="center" vertical="center" wrapText="1"/>
    </xf>
    <xf numFmtId="0" fontId="7" fillId="35" borderId="3" xfId="0" applyFont="1" applyFill="1" applyBorder="1" applyAlignment="1">
      <alignment horizontal="center" vertical="center" wrapText="1"/>
    </xf>
    <xf numFmtId="0" fontId="7" fillId="35" borderId="5"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3" borderId="3" xfId="0" applyFont="1" applyFill="1" applyBorder="1" applyAlignment="1">
      <alignment horizontal="center" vertical="center" wrapText="1"/>
    </xf>
    <xf numFmtId="0" fontId="7" fillId="33" borderId="5" xfId="0" applyFont="1" applyFill="1" applyBorder="1" applyAlignment="1">
      <alignment horizontal="center" vertical="center" wrapText="1"/>
    </xf>
    <xf numFmtId="0" fontId="7" fillId="33" borderId="6" xfId="0" applyFont="1" applyFill="1" applyBorder="1" applyAlignment="1">
      <alignment horizontal="center" vertical="center" wrapText="1"/>
    </xf>
    <xf numFmtId="0" fontId="7" fillId="29" borderId="3" xfId="0" applyFont="1" applyFill="1" applyBorder="1" applyAlignment="1">
      <alignment horizontal="center" vertical="center" wrapText="1"/>
    </xf>
    <xf numFmtId="0" fontId="7" fillId="29" borderId="5" xfId="0" applyFont="1" applyFill="1" applyBorder="1" applyAlignment="1">
      <alignment horizontal="center" vertical="center" wrapText="1"/>
    </xf>
    <xf numFmtId="0" fontId="7" fillId="29" borderId="6" xfId="0" applyFont="1" applyFill="1" applyBorder="1" applyAlignment="1">
      <alignment horizontal="center" vertical="center" wrapText="1"/>
    </xf>
    <xf numFmtId="0" fontId="7" fillId="34" borderId="3" xfId="0" applyFont="1" applyFill="1" applyBorder="1" applyAlignment="1">
      <alignment horizontal="center" vertical="center" wrapText="1"/>
    </xf>
    <xf numFmtId="0" fontId="7" fillId="34" borderId="5" xfId="0" applyFont="1" applyFill="1" applyBorder="1" applyAlignment="1">
      <alignment horizontal="center" vertical="center" wrapText="1"/>
    </xf>
    <xf numFmtId="0" fontId="7" fillId="34" borderId="6"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7" fillId="30" borderId="3" xfId="0" applyFont="1" applyFill="1" applyBorder="1" applyAlignment="1">
      <alignment horizontal="center" vertical="center" wrapText="1"/>
    </xf>
    <xf numFmtId="0" fontId="7" fillId="30" borderId="5" xfId="0" applyFont="1" applyFill="1" applyBorder="1" applyAlignment="1">
      <alignment horizontal="center" vertical="center" wrapText="1"/>
    </xf>
    <xf numFmtId="0" fontId="7" fillId="30" borderId="6" xfId="0" applyFont="1" applyFill="1" applyBorder="1" applyAlignment="1">
      <alignment horizontal="center" vertical="center" wrapText="1"/>
    </xf>
    <xf numFmtId="0" fontId="24" fillId="38" borderId="11" xfId="0" applyFont="1" applyFill="1" applyBorder="1" applyAlignment="1">
      <alignment horizontal="center" vertical="center" wrapText="1"/>
    </xf>
    <xf numFmtId="0" fontId="24" fillId="38" borderId="1" xfId="0" applyFont="1" applyFill="1" applyBorder="1" applyAlignment="1">
      <alignment horizontal="center" vertical="center" wrapText="1"/>
    </xf>
    <xf numFmtId="0" fontId="24" fillId="38" borderId="12" xfId="0" applyFont="1" applyFill="1" applyBorder="1" applyAlignment="1">
      <alignment horizontal="center" vertical="center" wrapText="1"/>
    </xf>
    <xf numFmtId="0" fontId="22" fillId="28" borderId="12" xfId="0" applyFont="1" applyFill="1" applyBorder="1" applyAlignment="1">
      <alignment horizontal="justify" vertical="center" wrapText="1"/>
    </xf>
    <xf numFmtId="0" fontId="22" fillId="28" borderId="11" xfId="0" applyFont="1" applyFill="1" applyBorder="1" applyAlignment="1">
      <alignment horizontal="center" vertical="center" wrapText="1"/>
    </xf>
    <xf numFmtId="0" fontId="22" fillId="28" borderId="11" xfId="0" applyFont="1" applyFill="1" applyBorder="1" applyAlignment="1">
      <alignment horizontal="center" vertical="center"/>
    </xf>
    <xf numFmtId="0" fontId="21" fillId="28" borderId="1" xfId="0" applyFont="1" applyFill="1" applyBorder="1" applyAlignment="1">
      <alignment horizontal="justify" vertical="center" wrapText="1"/>
    </xf>
    <xf numFmtId="0" fontId="22" fillId="28" borderId="1" xfId="0" applyFont="1" applyFill="1" applyBorder="1" applyAlignment="1">
      <alignment horizontal="justify" vertical="center" wrapText="1"/>
    </xf>
    <xf numFmtId="0" fontId="7" fillId="4" borderId="1" xfId="0" applyFont="1" applyFill="1" applyBorder="1" applyAlignment="1">
      <alignment horizontal="center" vertical="center" wrapText="1"/>
    </xf>
    <xf numFmtId="0" fontId="7" fillId="54" borderId="41" xfId="0" applyFont="1" applyFill="1" applyBorder="1" applyAlignment="1">
      <alignment horizontal="center" vertical="center"/>
    </xf>
    <xf numFmtId="0" fontId="7" fillId="54" borderId="0" xfId="0" applyFont="1" applyFill="1" applyAlignment="1">
      <alignment horizontal="center" vertical="center"/>
    </xf>
    <xf numFmtId="0" fontId="7" fillId="54" borderId="9" xfId="0" applyFont="1" applyFill="1" applyBorder="1" applyAlignment="1">
      <alignment horizontal="center" vertical="center"/>
    </xf>
    <xf numFmtId="0" fontId="7" fillId="54" borderId="7" xfId="0" applyFont="1" applyFill="1" applyBorder="1" applyAlignment="1">
      <alignment horizontal="center" vertical="center"/>
    </xf>
    <xf numFmtId="0" fontId="8" fillId="10" borderId="3"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21" borderId="1" xfId="0" applyFont="1" applyFill="1" applyBorder="1" applyAlignment="1">
      <alignment horizontal="center" vertical="center" wrapText="1"/>
    </xf>
    <xf numFmtId="0" fontId="12" fillId="0" borderId="19" xfId="12" applyFont="1" applyBorder="1" applyAlignment="1">
      <alignment vertical="center"/>
    </xf>
    <xf numFmtId="0" fontId="10" fillId="0" borderId="0" xfId="12" applyFont="1" applyAlignment="1">
      <alignment vertical="center"/>
    </xf>
    <xf numFmtId="0" fontId="12" fillId="0" borderId="20" xfId="12" applyFont="1" applyBorder="1" applyAlignment="1">
      <alignment vertical="center"/>
    </xf>
    <xf numFmtId="0" fontId="33" fillId="39" borderId="18" xfId="12" applyFont="1" applyFill="1" applyBorder="1" applyAlignment="1">
      <alignment horizontal="center" vertical="center" wrapText="1"/>
    </xf>
    <xf numFmtId="0" fontId="28" fillId="0" borderId="17" xfId="12" applyFont="1" applyBorder="1"/>
    <xf numFmtId="0" fontId="28" fillId="0" borderId="25" xfId="12" applyFont="1" applyBorder="1"/>
    <xf numFmtId="0" fontId="33" fillId="39" borderId="18" xfId="12" applyFont="1" applyFill="1" applyBorder="1" applyAlignment="1">
      <alignment horizontal="center" vertical="center"/>
    </xf>
    <xf numFmtId="0" fontId="33" fillId="41" borderId="18" xfId="12" applyFont="1" applyFill="1" applyBorder="1" applyAlignment="1">
      <alignment horizontal="center" vertical="center" wrapText="1"/>
    </xf>
    <xf numFmtId="0" fontId="34" fillId="40" borderId="24" xfId="12" applyFont="1" applyFill="1" applyBorder="1" applyAlignment="1">
      <alignment horizontal="center" vertical="center" wrapText="1"/>
    </xf>
    <xf numFmtId="0" fontId="28" fillId="0" borderId="28" xfId="12" applyFont="1" applyBorder="1"/>
    <xf numFmtId="0" fontId="33" fillId="41" borderId="17" xfId="12" applyFont="1" applyFill="1" applyBorder="1" applyAlignment="1">
      <alignment horizontal="center" vertical="center" wrapText="1"/>
    </xf>
    <xf numFmtId="0" fontId="27" fillId="39" borderId="0" xfId="12" applyFont="1" applyFill="1" applyAlignment="1">
      <alignment horizontal="center" vertical="center"/>
    </xf>
    <xf numFmtId="0" fontId="28" fillId="0" borderId="0" xfId="12" applyFont="1"/>
    <xf numFmtId="0" fontId="29" fillId="40" borderId="15" xfId="12" applyFont="1" applyFill="1" applyBorder="1" applyAlignment="1">
      <alignment horizontal="center" vertical="center" wrapText="1"/>
    </xf>
    <xf numFmtId="0" fontId="28" fillId="0" borderId="15" xfId="12" applyFont="1" applyBorder="1"/>
    <xf numFmtId="0" fontId="28" fillId="0" borderId="16" xfId="12" applyFont="1" applyBorder="1"/>
    <xf numFmtId="0" fontId="30" fillId="41" borderId="17" xfId="12" applyFont="1" applyFill="1" applyBorder="1" applyAlignment="1">
      <alignment horizontal="center" vertical="center" wrapText="1"/>
    </xf>
    <xf numFmtId="0" fontId="31" fillId="39" borderId="18" xfId="12" applyFont="1" applyFill="1" applyBorder="1" applyAlignment="1">
      <alignment horizontal="center" vertical="center"/>
    </xf>
    <xf numFmtId="0" fontId="32" fillId="41" borderId="19" xfId="12" applyFont="1" applyFill="1" applyBorder="1" applyAlignment="1">
      <alignment horizontal="center" vertical="center" wrapText="1"/>
    </xf>
    <xf numFmtId="0" fontId="28" fillId="0" borderId="20" xfId="12" applyFont="1" applyBorder="1"/>
    <xf numFmtId="0" fontId="28" fillId="0" borderId="27" xfId="12" applyFont="1" applyBorder="1"/>
    <xf numFmtId="0" fontId="33" fillId="39" borderId="21" xfId="12" applyFont="1" applyFill="1" applyBorder="1" applyAlignment="1">
      <alignment horizontal="center" vertical="center" wrapText="1"/>
    </xf>
    <xf numFmtId="0" fontId="28" fillId="0" borderId="22" xfId="12" applyFont="1" applyBorder="1"/>
    <xf numFmtId="0" fontId="28" fillId="0" borderId="23" xfId="12" applyFont="1" applyBorder="1"/>
    <xf numFmtId="0" fontId="34" fillId="40" borderId="24" xfId="12" applyFont="1" applyFill="1" applyBorder="1" applyAlignment="1">
      <alignment horizontal="center" vertical="center"/>
    </xf>
    <xf numFmtId="9" fontId="44" fillId="0" borderId="1" xfId="14" applyNumberFormat="1" applyFont="1" applyBorder="1" applyAlignment="1">
      <alignment horizontal="center" vertical="center" wrapText="1"/>
    </xf>
    <xf numFmtId="9" fontId="44" fillId="0" borderId="6" xfId="14" applyNumberFormat="1" applyFont="1" applyBorder="1" applyAlignment="1">
      <alignment horizontal="center" vertical="center" wrapText="1"/>
    </xf>
    <xf numFmtId="9" fontId="44" fillId="0" borderId="4" xfId="14" applyNumberFormat="1" applyFont="1" applyBorder="1" applyAlignment="1">
      <alignment horizontal="center" vertical="center" wrapText="1"/>
    </xf>
    <xf numFmtId="9" fontId="44" fillId="0" borderId="30" xfId="14" applyNumberFormat="1" applyFont="1" applyBorder="1" applyAlignment="1">
      <alignment horizontal="center" vertical="center" wrapText="1"/>
    </xf>
    <xf numFmtId="9" fontId="44" fillId="0" borderId="10" xfId="14" applyNumberFormat="1" applyFont="1" applyBorder="1" applyAlignment="1">
      <alignment horizontal="center" vertical="center" wrapText="1"/>
    </xf>
    <xf numFmtId="9" fontId="44" fillId="0" borderId="31" xfId="14" applyNumberFormat="1" applyFont="1" applyBorder="1" applyAlignment="1">
      <alignment horizontal="center" vertical="center" wrapText="1"/>
    </xf>
    <xf numFmtId="9" fontId="44" fillId="0" borderId="0" xfId="14" applyNumberFormat="1" applyFont="1" applyAlignment="1">
      <alignment horizontal="center" vertical="center" wrapText="1"/>
    </xf>
    <xf numFmtId="0" fontId="40" fillId="0" borderId="1" xfId="14" applyFont="1" applyBorder="1" applyAlignment="1">
      <alignment horizontal="center" vertical="center" wrapText="1"/>
    </xf>
    <xf numFmtId="1" fontId="44" fillId="0" borderId="1" xfId="14" applyNumberFormat="1" applyFont="1" applyBorder="1" applyAlignment="1">
      <alignment horizontal="center" vertical="center" wrapText="1"/>
    </xf>
    <xf numFmtId="0" fontId="26" fillId="0" borderId="4" xfId="14" applyBorder="1" applyAlignment="1">
      <alignment horizontal="center" vertical="center" wrapText="1"/>
    </xf>
    <xf numFmtId="0" fontId="26" fillId="0" borderId="30" xfId="14" applyBorder="1" applyAlignment="1">
      <alignment horizontal="center" vertical="center" wrapText="1"/>
    </xf>
    <xf numFmtId="0" fontId="26" fillId="0" borderId="10" xfId="14" applyBorder="1" applyAlignment="1">
      <alignment horizontal="center" vertical="center" wrapText="1"/>
    </xf>
    <xf numFmtId="0" fontId="26" fillId="0" borderId="42" xfId="14" applyBorder="1" applyAlignment="1">
      <alignment horizontal="center" vertical="center" wrapText="1"/>
    </xf>
    <xf numFmtId="0" fontId="26" fillId="0" borderId="41" xfId="14" applyBorder="1" applyAlignment="1">
      <alignment horizontal="center" vertical="center" wrapText="1"/>
    </xf>
    <xf numFmtId="0" fontId="26" fillId="0" borderId="9" xfId="14" applyBorder="1" applyAlignment="1">
      <alignment horizontal="center" vertical="center" wrapText="1"/>
    </xf>
    <xf numFmtId="169" fontId="44" fillId="0" borderId="1" xfId="14" applyNumberFormat="1" applyFont="1" applyBorder="1" applyAlignment="1">
      <alignment horizontal="center" vertical="center" wrapText="1"/>
    </xf>
    <xf numFmtId="1" fontId="44" fillId="0" borderId="4" xfId="14" applyNumberFormat="1" applyFont="1" applyBorder="1" applyAlignment="1">
      <alignment horizontal="center" vertical="center" wrapText="1"/>
    </xf>
    <xf numFmtId="1" fontId="44" fillId="0" borderId="30" xfId="14" applyNumberFormat="1" applyFont="1" applyBorder="1" applyAlignment="1">
      <alignment horizontal="center" vertical="center" wrapText="1"/>
    </xf>
    <xf numFmtId="1" fontId="44" fillId="0" borderId="10" xfId="14" applyNumberFormat="1" applyFont="1" applyBorder="1" applyAlignment="1">
      <alignment horizontal="center" vertical="center" wrapText="1"/>
    </xf>
    <xf numFmtId="169" fontId="44" fillId="0" borderId="4" xfId="14" applyNumberFormat="1" applyFont="1" applyBorder="1" applyAlignment="1">
      <alignment horizontal="center" vertical="center" wrapText="1"/>
    </xf>
    <xf numFmtId="169" fontId="44" fillId="0" borderId="30" xfId="14" applyNumberFormat="1" applyFont="1" applyBorder="1" applyAlignment="1">
      <alignment horizontal="center" vertical="center" wrapText="1"/>
    </xf>
    <xf numFmtId="169" fontId="44" fillId="0" borderId="10" xfId="14" applyNumberFormat="1" applyFont="1" applyBorder="1" applyAlignment="1">
      <alignment horizontal="center" vertical="center" wrapText="1"/>
    </xf>
    <xf numFmtId="9" fontId="44" fillId="0" borderId="22" xfId="14" applyNumberFormat="1" applyFont="1" applyBorder="1" applyAlignment="1">
      <alignment horizontal="center" vertical="center" wrapText="1"/>
    </xf>
    <xf numFmtId="0" fontId="45" fillId="0" borderId="0" xfId="14" applyFont="1"/>
    <xf numFmtId="9" fontId="44" fillId="0" borderId="2" xfId="14" applyNumberFormat="1" applyFont="1" applyBorder="1" applyAlignment="1">
      <alignment horizontal="center" vertical="center" wrapText="1"/>
    </xf>
    <xf numFmtId="9" fontId="44" fillId="0" borderId="8" xfId="14" applyNumberFormat="1" applyFont="1" applyBorder="1" applyAlignment="1">
      <alignment horizontal="center" vertical="center" wrapText="1"/>
    </xf>
    <xf numFmtId="0" fontId="40" fillId="0" borderId="4" xfId="14" applyFont="1" applyBorder="1" applyAlignment="1">
      <alignment horizontal="center" vertical="center" wrapText="1"/>
    </xf>
    <xf numFmtId="0" fontId="40" fillId="0" borderId="30" xfId="14" applyFont="1" applyBorder="1" applyAlignment="1">
      <alignment horizontal="center" vertical="center" wrapText="1"/>
    </xf>
    <xf numFmtId="0" fontId="40" fillId="0" borderId="10" xfId="14" applyFont="1" applyBorder="1" applyAlignment="1">
      <alignment horizontal="center" vertical="center" wrapText="1"/>
    </xf>
    <xf numFmtId="0" fontId="45" fillId="0" borderId="1" xfId="14" applyFont="1" applyBorder="1" applyAlignment="1">
      <alignment wrapText="1"/>
    </xf>
    <xf numFmtId="1" fontId="44" fillId="53" borderId="1" xfId="14" applyNumberFormat="1" applyFont="1" applyFill="1" applyBorder="1" applyAlignment="1">
      <alignment horizontal="center" vertical="center" wrapText="1"/>
    </xf>
    <xf numFmtId="9" fontId="44" fillId="0" borderId="1" xfId="14" applyNumberFormat="1" applyFont="1" applyBorder="1" applyAlignment="1">
      <alignment horizontal="center" vertical="center"/>
    </xf>
    <xf numFmtId="0" fontId="45" fillId="0" borderId="1" xfId="14" applyFont="1" applyBorder="1"/>
    <xf numFmtId="9" fontId="44" fillId="0" borderId="32" xfId="14" applyNumberFormat="1" applyFont="1" applyBorder="1" applyAlignment="1">
      <alignment horizontal="center" vertical="center" wrapText="1"/>
    </xf>
    <xf numFmtId="9" fontId="44" fillId="0" borderId="33" xfId="14" applyNumberFormat="1" applyFont="1" applyBorder="1" applyAlignment="1">
      <alignment horizontal="center" vertical="center" wrapText="1"/>
    </xf>
    <xf numFmtId="0" fontId="45" fillId="0" borderId="4" xfId="14" applyFont="1" applyBorder="1" applyAlignment="1">
      <alignment wrapText="1"/>
    </xf>
    <xf numFmtId="9" fontId="44" fillId="0" borderId="34" xfId="14" applyNumberFormat="1" applyFont="1" applyBorder="1" applyAlignment="1">
      <alignment horizontal="center" vertical="center" wrapText="1"/>
    </xf>
    <xf numFmtId="9" fontId="44" fillId="0" borderId="35" xfId="14" applyNumberFormat="1" applyFont="1" applyBorder="1" applyAlignment="1">
      <alignment horizontal="center" vertical="center" wrapText="1"/>
    </xf>
    <xf numFmtId="9" fontId="44" fillId="0" borderId="36" xfId="14" applyNumberFormat="1" applyFont="1" applyBorder="1" applyAlignment="1">
      <alignment horizontal="center" vertical="center" wrapText="1"/>
    </xf>
    <xf numFmtId="9" fontId="44" fillId="0" borderId="37" xfId="14" applyNumberFormat="1" applyFont="1" applyBorder="1" applyAlignment="1">
      <alignment horizontal="center" vertical="center" wrapText="1"/>
    </xf>
    <xf numFmtId="9" fontId="44" fillId="0" borderId="38" xfId="14" applyNumberFormat="1" applyFont="1" applyBorder="1" applyAlignment="1">
      <alignment horizontal="center" vertical="center" wrapText="1"/>
    </xf>
    <xf numFmtId="9" fontId="44" fillId="0" borderId="39" xfId="14" applyNumberFormat="1" applyFont="1" applyBorder="1" applyAlignment="1">
      <alignment horizontal="center" vertical="center" wrapText="1"/>
    </xf>
    <xf numFmtId="9" fontId="44" fillId="0" borderId="40" xfId="14" applyNumberFormat="1" applyFont="1" applyBorder="1" applyAlignment="1">
      <alignment horizontal="center" vertical="center" wrapText="1"/>
    </xf>
    <xf numFmtId="9" fontId="44" fillId="0" borderId="21" xfId="14" applyNumberFormat="1" applyFont="1" applyBorder="1" applyAlignment="1">
      <alignment horizontal="center" vertical="center" wrapText="1"/>
    </xf>
    <xf numFmtId="9" fontId="44" fillId="0" borderId="19" xfId="14" applyNumberFormat="1" applyFont="1" applyBorder="1" applyAlignment="1">
      <alignment horizontal="center" vertical="center" wrapText="1"/>
    </xf>
    <xf numFmtId="169" fontId="44" fillId="0" borderId="29" xfId="14" applyNumberFormat="1" applyFont="1" applyBorder="1" applyAlignment="1">
      <alignment horizontal="center" vertical="center" wrapText="1"/>
    </xf>
    <xf numFmtId="9" fontId="44" fillId="0" borderId="24" xfId="14" applyNumberFormat="1" applyFont="1" applyBorder="1" applyAlignment="1">
      <alignment horizontal="center" vertical="center" wrapText="1"/>
    </xf>
    <xf numFmtId="9" fontId="44" fillId="0" borderId="29" xfId="14" applyNumberFormat="1" applyFont="1" applyBorder="1" applyAlignment="1">
      <alignment horizontal="center" vertical="center" wrapText="1"/>
    </xf>
    <xf numFmtId="9" fontId="44" fillId="53" borderId="4" xfId="14" applyNumberFormat="1" applyFont="1" applyFill="1" applyBorder="1" applyAlignment="1">
      <alignment horizontal="center" vertical="center" wrapText="1"/>
    </xf>
    <xf numFmtId="9" fontId="44" fillId="53" borderId="10" xfId="14" applyNumberFormat="1" applyFont="1" applyFill="1" applyBorder="1" applyAlignment="1">
      <alignment horizontal="center" vertical="center" wrapText="1"/>
    </xf>
    <xf numFmtId="9" fontId="44" fillId="53" borderId="32" xfId="14" applyNumberFormat="1" applyFont="1" applyFill="1" applyBorder="1" applyAlignment="1">
      <alignment horizontal="center" vertical="center" wrapText="1"/>
    </xf>
    <xf numFmtId="9" fontId="44" fillId="53" borderId="33" xfId="14" applyNumberFormat="1" applyFont="1" applyFill="1" applyBorder="1" applyAlignment="1">
      <alignment horizontal="center" vertical="center" wrapText="1"/>
    </xf>
    <xf numFmtId="1" fontId="44" fillId="53" borderId="4" xfId="14" applyNumberFormat="1" applyFont="1" applyFill="1" applyBorder="1" applyAlignment="1">
      <alignment horizontal="center" vertical="center" wrapText="1"/>
    </xf>
    <xf numFmtId="1" fontId="44" fillId="53" borderId="30" xfId="14" applyNumberFormat="1" applyFont="1" applyFill="1" applyBorder="1" applyAlignment="1">
      <alignment horizontal="center" vertical="center" wrapText="1"/>
    </xf>
    <xf numFmtId="1" fontId="44" fillId="53" borderId="10" xfId="14" applyNumberFormat="1" applyFont="1" applyFill="1" applyBorder="1" applyAlignment="1">
      <alignment horizontal="center" vertical="center" wrapText="1"/>
    </xf>
    <xf numFmtId="0" fontId="40" fillId="53" borderId="4" xfId="14" applyFont="1" applyFill="1" applyBorder="1" applyAlignment="1">
      <alignment horizontal="center" vertical="center" wrapText="1"/>
    </xf>
    <xf numFmtId="0" fontId="40" fillId="53" borderId="10" xfId="14" applyFont="1" applyFill="1" applyBorder="1" applyAlignment="1">
      <alignment horizontal="center" vertical="center" wrapText="1"/>
    </xf>
    <xf numFmtId="169" fontId="44" fillId="53" borderId="4" xfId="14" applyNumberFormat="1" applyFont="1" applyFill="1" applyBorder="1" applyAlignment="1">
      <alignment horizontal="center" vertical="center" wrapText="1"/>
    </xf>
    <xf numFmtId="169" fontId="44" fillId="53" borderId="10" xfId="14" applyNumberFormat="1" applyFont="1" applyFill="1" applyBorder="1" applyAlignment="1">
      <alignment horizontal="center" vertical="center" wrapText="1"/>
    </xf>
    <xf numFmtId="9" fontId="44" fillId="0" borderId="27" xfId="14" applyNumberFormat="1" applyFont="1" applyBorder="1" applyAlignment="1">
      <alignment horizontal="center" vertical="center" wrapText="1"/>
    </xf>
    <xf numFmtId="169" fontId="44" fillId="0" borderId="28" xfId="14" applyNumberFormat="1" applyFont="1" applyBorder="1" applyAlignment="1">
      <alignment horizontal="center" vertical="center" wrapText="1"/>
    </xf>
    <xf numFmtId="9" fontId="44" fillId="0" borderId="28" xfId="14" applyNumberFormat="1" applyFont="1" applyBorder="1" applyAlignment="1">
      <alignment horizontal="center" vertical="center" wrapText="1"/>
    </xf>
    <xf numFmtId="9" fontId="48" fillId="0" borderId="4" xfId="14" applyNumberFormat="1" applyFont="1" applyBorder="1" applyAlignment="1">
      <alignment horizontal="center" vertical="top"/>
    </xf>
    <xf numFmtId="9" fontId="48" fillId="0" borderId="30" xfId="14" applyNumberFormat="1" applyFont="1" applyBorder="1" applyAlignment="1">
      <alignment horizontal="center" vertical="top"/>
    </xf>
    <xf numFmtId="0" fontId="46" fillId="49" borderId="24" xfId="14" applyFont="1" applyFill="1" applyBorder="1" applyAlignment="1">
      <alignment horizontal="center" vertical="center" wrapText="1"/>
    </xf>
    <xf numFmtId="0" fontId="42" fillId="4" borderId="28" xfId="14" applyFont="1" applyFill="1" applyBorder="1"/>
    <xf numFmtId="0" fontId="42" fillId="4" borderId="29" xfId="14" applyFont="1" applyFill="1" applyBorder="1"/>
    <xf numFmtId="0" fontId="47" fillId="49" borderId="18" xfId="14" applyFont="1" applyFill="1" applyBorder="1" applyAlignment="1">
      <alignment horizontal="center" vertical="center" wrapText="1"/>
    </xf>
    <xf numFmtId="0" fontId="42" fillId="4" borderId="17" xfId="14" applyFont="1" applyFill="1" applyBorder="1"/>
    <xf numFmtId="0" fontId="42" fillId="4" borderId="25" xfId="14" applyFont="1" applyFill="1" applyBorder="1"/>
    <xf numFmtId="0" fontId="42" fillId="4" borderId="28" xfId="14" applyFont="1" applyFill="1" applyBorder="1" applyAlignment="1">
      <alignment horizontal="center"/>
    </xf>
    <xf numFmtId="168" fontId="46" fillId="49" borderId="24" xfId="14" applyNumberFormat="1" applyFont="1" applyFill="1" applyBorder="1" applyAlignment="1">
      <alignment horizontal="center" vertical="center" wrapText="1"/>
    </xf>
    <xf numFmtId="168" fontId="46" fillId="49" borderId="18" xfId="14" applyNumberFormat="1" applyFont="1" applyFill="1" applyBorder="1" applyAlignment="1">
      <alignment horizontal="center" vertical="center" wrapText="1"/>
    </xf>
    <xf numFmtId="0" fontId="7" fillId="49" borderId="18" xfId="14" applyFont="1" applyFill="1" applyBorder="1" applyAlignment="1">
      <alignment horizontal="center" vertical="center" wrapText="1"/>
    </xf>
    <xf numFmtId="0" fontId="35" fillId="4" borderId="17" xfId="14" applyFont="1" applyFill="1" applyBorder="1"/>
    <xf numFmtId="0" fontId="35" fillId="4" borderId="25" xfId="14" applyFont="1" applyFill="1" applyBorder="1"/>
    <xf numFmtId="0" fontId="42" fillId="4" borderId="29" xfId="14" applyFont="1" applyFill="1" applyBorder="1" applyAlignment="1">
      <alignment wrapText="1"/>
    </xf>
    <xf numFmtId="0" fontId="42" fillId="4" borderId="28" xfId="14" applyFont="1" applyFill="1" applyBorder="1" applyAlignment="1">
      <alignment horizontal="center" vertical="center"/>
    </xf>
    <xf numFmtId="1" fontId="44" fillId="0" borderId="26" xfId="14" applyNumberFormat="1" applyFont="1" applyFill="1" applyBorder="1" applyAlignment="1">
      <alignment horizontal="center" vertical="center" wrapText="1"/>
    </xf>
    <xf numFmtId="1" fontId="44" fillId="0" borderId="25" xfId="14" applyNumberFormat="1" applyFont="1" applyFill="1" applyBorder="1" applyAlignment="1">
      <alignment horizontal="center" vertical="center" wrapText="1"/>
    </xf>
    <xf numFmtId="1" fontId="44" fillId="0" borderId="1" xfId="14" applyNumberFormat="1" applyFont="1" applyFill="1" applyBorder="1" applyAlignment="1">
      <alignment horizontal="center" vertical="center" wrapText="1"/>
    </xf>
    <xf numFmtId="1" fontId="44" fillId="0" borderId="1" xfId="14" applyNumberFormat="1" applyFont="1" applyFill="1" applyBorder="1" applyAlignment="1">
      <alignment horizontal="justify" vertical="center" wrapText="1"/>
    </xf>
    <xf numFmtId="14" fontId="44" fillId="0" borderId="1" xfId="14" applyNumberFormat="1" applyFont="1" applyFill="1" applyBorder="1" applyAlignment="1">
      <alignment horizontal="center" vertical="center" wrapText="1"/>
    </xf>
    <xf numFmtId="168" fontId="44" fillId="0" borderId="28" xfId="14" applyNumberFormat="1" applyFont="1" applyFill="1" applyBorder="1" applyAlignment="1">
      <alignment horizontal="center" vertical="center" wrapText="1"/>
    </xf>
  </cellXfs>
  <cellStyles count="18">
    <cellStyle name="Hipervínculo" xfId="16" builtinId="8"/>
    <cellStyle name="Millares 2" xfId="8" xr:uid="{00000000-0005-0000-0000-000001000000}"/>
    <cellStyle name="Millares 3" xfId="3" xr:uid="{00000000-0005-0000-0000-000002000000}"/>
    <cellStyle name="Moneda 2" xfId="7" xr:uid="{00000000-0005-0000-0000-000003000000}"/>
    <cellStyle name="Moneda 3" xfId="2" xr:uid="{00000000-0005-0000-0000-000004000000}"/>
    <cellStyle name="Normal" xfId="0" builtinId="0"/>
    <cellStyle name="Normal 16" xfId="11" xr:uid="{00000000-0005-0000-0000-000006000000}"/>
    <cellStyle name="Normal 2" xfId="6" xr:uid="{00000000-0005-0000-0000-000007000000}"/>
    <cellStyle name="Normal 2 2" xfId="15" xr:uid="{00000000-0005-0000-0000-000008000000}"/>
    <cellStyle name="Normal 2 2 2" xfId="17" xr:uid="{D2C92C7E-CD06-401B-801A-D05F9BD3CEA2}"/>
    <cellStyle name="Normal 3" xfId="5" xr:uid="{00000000-0005-0000-0000-000009000000}"/>
    <cellStyle name="Normal 4" xfId="10" xr:uid="{00000000-0005-0000-0000-00000A000000}"/>
    <cellStyle name="Normal 5" xfId="1" xr:uid="{00000000-0005-0000-0000-00000B000000}"/>
    <cellStyle name="Normal 6" xfId="12" xr:uid="{00000000-0005-0000-0000-00000C000000}"/>
    <cellStyle name="Normal 7" xfId="13" xr:uid="{00000000-0005-0000-0000-00000D000000}"/>
    <cellStyle name="Normal 7 2" xfId="14" xr:uid="{00000000-0005-0000-0000-00000E000000}"/>
    <cellStyle name="Porcentaje 2" xfId="4" xr:uid="{00000000-0005-0000-0000-00000F000000}"/>
    <cellStyle name="Porcentual 2" xfId="9" xr:uid="{00000000-0005-0000-0000-000010000000}"/>
  </cellStyles>
  <dxfs count="21">
    <dxf>
      <fill>
        <patternFill patternType="solid">
          <fgColor rgb="FFFF0000"/>
          <bgColor rgb="FFFFFF00"/>
        </patternFill>
      </fill>
    </dxf>
    <dxf>
      <fill>
        <patternFill patternType="solid">
          <fgColor rgb="FFFFFF00"/>
          <bgColor rgb="FFFFC000"/>
        </patternFill>
      </fill>
    </dxf>
    <dxf>
      <fill>
        <patternFill patternType="solid">
          <fgColor theme="9"/>
          <bgColor theme="9"/>
        </patternFill>
      </fill>
    </dxf>
    <dxf>
      <fill>
        <patternFill patternType="solid">
          <fgColor rgb="FFFF0000"/>
          <bgColor rgb="FFFFFF00"/>
        </patternFill>
      </fill>
    </dxf>
    <dxf>
      <fill>
        <patternFill patternType="solid">
          <fgColor rgb="FFFFFF00"/>
          <bgColor rgb="FFFFC000"/>
        </patternFill>
      </fill>
    </dxf>
    <dxf>
      <fill>
        <patternFill patternType="solid">
          <fgColor theme="9"/>
          <bgColor theme="9"/>
        </patternFill>
      </fill>
    </dxf>
    <dxf>
      <fill>
        <patternFill patternType="solid">
          <fgColor rgb="FFFF0000"/>
          <bgColor rgb="FFFFFF00"/>
        </patternFill>
      </fill>
    </dxf>
    <dxf>
      <fill>
        <patternFill patternType="solid">
          <fgColor rgb="FFFFFF00"/>
          <bgColor rgb="FFFFC000"/>
        </patternFill>
      </fill>
    </dxf>
    <dxf>
      <fill>
        <patternFill patternType="solid">
          <fgColor theme="9"/>
          <bgColor theme="9"/>
        </patternFill>
      </fill>
    </dxf>
    <dxf>
      <fill>
        <patternFill>
          <bgColor rgb="FFFFFF00"/>
        </patternFill>
      </fill>
    </dxf>
    <dxf>
      <fill>
        <patternFill>
          <bgColor rgb="FFFFC000"/>
        </patternFill>
      </fill>
    </dxf>
    <dxf>
      <fill>
        <patternFill>
          <bgColor rgb="FF92D050"/>
        </patternFill>
      </fill>
    </dxf>
    <dxf>
      <fill>
        <patternFill patternType="solid">
          <fgColor rgb="FFFF0000"/>
          <bgColor rgb="FFFFFF00"/>
        </patternFill>
      </fill>
    </dxf>
    <dxf>
      <fill>
        <patternFill patternType="solid">
          <fgColor rgb="FFFFFF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s>
  <tableStyles count="0" defaultTableStyle="TableStyleMedium2" defaultPivotStyle="PivotStyleLight16"/>
  <colors>
    <mruColors>
      <color rgb="FFEAB200"/>
      <color rgb="FF66FF66"/>
      <color rgb="FF009999"/>
      <color rgb="FFFFFF99"/>
      <color rgb="FF356F48"/>
      <color rgb="FFCC3300"/>
      <color rgb="FFEF8747"/>
      <color rgb="FF3A984C"/>
      <color rgb="FFA6B612"/>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GRÁFICOS!$K$1</c:f>
              <c:strCache>
                <c:ptCount val="1"/>
                <c:pt idx="0">
                  <c:v>PORCENTAJE TOTAL INSTRUMENTOS ARTICULADOS CON LOS PTEA SEGÚN SU ORDEN</c:v>
                </c:pt>
              </c:strCache>
            </c:strRef>
          </c:tx>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3F35-4E97-8A4B-6B372EA330E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3F35-4E97-8A4B-6B372EA330E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3F35-4E97-8A4B-6B372EA330E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3F35-4E97-8A4B-6B372EA330EC}"/>
              </c:ext>
            </c:extLst>
          </c:dPt>
          <c:dPt>
            <c:idx val="4"/>
            <c:invertIfNegative val="0"/>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3F35-4E97-8A4B-6B372EA330EC}"/>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2"/>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GRÁFICOS!$J$2:$J$6</c:f>
              <c:strCache>
                <c:ptCount val="5"/>
                <c:pt idx="0">
                  <c:v>PTEA 2020-2023 ARTICULADO CON LOS OBJETIVOS DE DESARROLLO SOSTENIBLE CO 2015-2030</c:v>
                </c:pt>
                <c:pt idx="1">
                  <c:v>ARTICULACIÓN PTEA 2020-2023 CON LAS ESTRATEGIAS DE LA POLÍTICA NACIONAL DE EDUCACIÓN AMBIENTAL - PNEA</c:v>
                </c:pt>
                <c:pt idx="2">
                  <c:v>PTEA 2020-2023 ARTICULADO CON EL PLAN NACIONAL DE DESARROLLO 2018-2022 "PACTO POR COLOMBIA, PACTO POR LA EQUIDAD"</c:v>
                </c:pt>
                <c:pt idx="3">
                  <c:v>ARTICULACIÓN PLAN TERRITORIAL DE EDUCACIÓN AMBIENTAL 2020-2023 CON INSTRUMENTOS DE PLANIFICACIÓN TERRITORIAL DEL ORDEN REGIONAL</c:v>
                </c:pt>
                <c:pt idx="4">
                  <c:v>ARTICULACIÓN PLAN TERRITORIAL DE EDUCACIÓN AMBIENTAL 2020-2023 CON INSTRUMENTOS DE PLANIFICACIÓN TERRITORIAL DEL ORDEN MUNICIPAL</c:v>
                </c:pt>
              </c:strCache>
            </c:strRef>
          </c:cat>
          <c:val>
            <c:numRef>
              <c:f>GRÁFICOS!$K$2:$K$6</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A-3F35-4E97-8A4B-6B372EA330EC}"/>
            </c:ext>
          </c:extLst>
        </c:ser>
        <c:dLbls>
          <c:dLblPos val="inEnd"/>
          <c:showLegendKey val="0"/>
          <c:showVal val="1"/>
          <c:showCatName val="0"/>
          <c:showSerName val="0"/>
          <c:showPercent val="0"/>
          <c:showBubbleSize val="0"/>
        </c:dLbls>
        <c:gapWidth val="100"/>
        <c:axId val="727401103"/>
        <c:axId val="754089423"/>
      </c:barChart>
      <c:catAx>
        <c:axId val="727401103"/>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2"/>
                </a:solidFill>
                <a:latin typeface="Arial" panose="020B0604020202020204" pitchFamily="34" charset="0"/>
                <a:ea typeface="+mn-ea"/>
                <a:cs typeface="Arial" panose="020B0604020202020204" pitchFamily="34" charset="0"/>
              </a:defRPr>
            </a:pPr>
            <a:endParaRPr lang="es-CO"/>
          </a:p>
        </c:txPr>
        <c:crossAx val="754089423"/>
        <c:crosses val="autoZero"/>
        <c:auto val="1"/>
        <c:lblAlgn val="ctr"/>
        <c:lblOffset val="100"/>
        <c:noMultiLvlLbl val="0"/>
      </c:catAx>
      <c:valAx>
        <c:axId val="754089423"/>
        <c:scaling>
          <c:orientation val="minMax"/>
          <c:max val="1"/>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2"/>
                </a:solidFill>
                <a:latin typeface="Arial" panose="020B0604020202020204" pitchFamily="34" charset="0"/>
                <a:ea typeface="+mn-ea"/>
                <a:cs typeface="Arial" panose="020B0604020202020204" pitchFamily="34" charset="0"/>
              </a:defRPr>
            </a:pPr>
            <a:endParaRPr lang="es-CO"/>
          </a:p>
        </c:txPr>
        <c:crossAx val="7274011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104846726535651E-2"/>
          <c:y val="6.6407337071888603E-2"/>
          <c:w val="0.92984180181152742"/>
          <c:h val="0.61894565329251294"/>
        </c:manualLayout>
      </c:layout>
      <c:bar3DChart>
        <c:barDir val="col"/>
        <c:grouping val="clustered"/>
        <c:varyColors val="1"/>
        <c:ser>
          <c:idx val="0"/>
          <c:order val="0"/>
          <c:tx>
            <c:strRef>
              <c:f>GRÁFICOS!$B$1</c:f>
              <c:strCache>
                <c:ptCount val="1"/>
                <c:pt idx="0">
                  <c:v>TOTAL</c:v>
                </c:pt>
              </c:strCache>
            </c:strRef>
          </c:tx>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6FAC-4507-BE9E-07B7F2B67527}"/>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6FAC-4507-BE9E-07B7F2B67527}"/>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6FAC-4507-BE9E-07B7F2B67527}"/>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6FAC-4507-BE9E-07B7F2B67527}"/>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6FAC-4507-BE9E-07B7F2B67527}"/>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6FAC-4507-BE9E-07B7F2B67527}"/>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6FAC-4507-BE9E-07B7F2B67527}"/>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6FAC-4507-BE9E-07B7F2B67527}"/>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6FAC-4507-BE9E-07B7F2B67527}"/>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GRÁFICOS!$A$2:$A$10</c:f>
              <c:strCache>
                <c:ptCount val="9"/>
                <c:pt idx="0">
                  <c:v>Estrategia 1 Fortalecimiento CIDEA</c:v>
                </c:pt>
                <c:pt idx="1">
                  <c:v>Estrategia 2 Dimensión ambiental en la educación formal</c:v>
                </c:pt>
                <c:pt idx="2">
                  <c:v>Estrategia 3 Dimensión ambiental en la educación no formal</c:v>
                </c:pt>
                <c:pt idx="3">
                  <c:v>Estrategia 4 Formación de educadoras/es y/o dinamizadoras/es ambientales</c:v>
                </c:pt>
                <c:pt idx="4">
                  <c:v>Estrategia 5 Diseño, implementación, apoyo y promoción de planes y acciones de comunicación y divulgación</c:v>
                </c:pt>
                <c:pt idx="5">
                  <c:v>Estrategia 6 Fortalecimiento del sistema nacional ambiental en materia de educación ambiental</c:v>
                </c:pt>
                <c:pt idx="6">
                  <c:v>Estrategia 8 Impulso a proyectos ambientales con perspectiva de género y participación ciudadana</c:v>
                </c:pt>
                <c:pt idx="7">
                  <c:v>Estrategia 9 Promoción y fortalecimiento del servicio militar ambiental</c:v>
                </c:pt>
                <c:pt idx="8">
                  <c:v>Estrategia 10 Acompañamiento a los procesos de la educación ambiental para la prevención y gestión del riesgo, que promueva el SNPAD</c:v>
                </c:pt>
              </c:strCache>
            </c:strRef>
          </c:cat>
          <c:val>
            <c:numRef>
              <c:f>GRÁFICOS!$B$2:$B$10</c:f>
              <c:numCache>
                <c:formatCode>0%</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0-23FC-442E-8758-AD8B3AC4E2DF}"/>
            </c:ext>
          </c:extLst>
        </c:ser>
        <c:dLbls>
          <c:showLegendKey val="0"/>
          <c:showVal val="1"/>
          <c:showCatName val="0"/>
          <c:showSerName val="0"/>
          <c:showPercent val="0"/>
          <c:showBubbleSize val="0"/>
        </c:dLbls>
        <c:gapWidth val="150"/>
        <c:shape val="box"/>
        <c:axId val="1573998271"/>
        <c:axId val="1574006175"/>
        <c:axId val="0"/>
      </c:bar3DChart>
      <c:catAx>
        <c:axId val="157399827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4006175"/>
        <c:crosses val="autoZero"/>
        <c:auto val="1"/>
        <c:lblAlgn val="ctr"/>
        <c:lblOffset val="100"/>
        <c:noMultiLvlLbl val="0"/>
      </c:catAx>
      <c:valAx>
        <c:axId val="15740061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399827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1050499511582182E-2"/>
          <c:y val="9.0130340601718414E-2"/>
          <c:w val="0.91760397842060593"/>
          <c:h val="0.77435317609449172"/>
        </c:manualLayout>
      </c:layout>
      <c:bar3DChart>
        <c:barDir val="col"/>
        <c:grouping val="clustered"/>
        <c:varyColors val="1"/>
        <c:ser>
          <c:idx val="0"/>
          <c:order val="0"/>
          <c:tx>
            <c:strRef>
              <c:f>GRÁFICOS!$B$27</c:f>
              <c:strCache>
                <c:ptCount val="1"/>
                <c:pt idx="0">
                  <c:v>% AVANCE</c:v>
                </c:pt>
              </c:strCache>
            </c:strRef>
          </c:tx>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AA41-406C-A01E-AEFA0E117F9C}"/>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2-AA41-406C-A01E-AEFA0E117F9C}"/>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3-AA41-406C-A01E-AEFA0E117F9C}"/>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4-AA41-406C-A01E-AEFA0E117F9C}"/>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5-AA41-406C-A01E-AEFA0E117F9C}"/>
              </c:ext>
            </c:extLst>
          </c:dPt>
          <c:dLbls>
            <c:dLbl>
              <c:idx val="0"/>
              <c:layout>
                <c:manualLayout>
                  <c:x val="1.7533988650254795E-2"/>
                  <c:y val="-3.2774669309715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41-406C-A01E-AEFA0E117F9C}"/>
                </c:ext>
              </c:extLst>
            </c:dLbl>
            <c:dLbl>
              <c:idx val="1"/>
              <c:layout>
                <c:manualLayout>
                  <c:x val="2.887951071806678E-2"/>
                  <c:y val="-3.0726252477858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41-406C-A01E-AEFA0E117F9C}"/>
                </c:ext>
              </c:extLst>
            </c:dLbl>
            <c:dLbl>
              <c:idx val="2"/>
              <c:layout>
                <c:manualLayout>
                  <c:x val="2.4753866329771525E-2"/>
                  <c:y val="-3.2774669309715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A41-406C-A01E-AEFA0E117F9C}"/>
                </c:ext>
              </c:extLst>
            </c:dLbl>
            <c:dLbl>
              <c:idx val="3"/>
              <c:layout>
                <c:manualLayout>
                  <c:x val="1.2376933164885688E-2"/>
                  <c:y val="-2.66294188141440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A41-406C-A01E-AEFA0E117F9C}"/>
                </c:ext>
              </c:extLst>
            </c:dLbl>
            <c:dLbl>
              <c:idx val="4"/>
              <c:layout>
                <c:manualLayout>
                  <c:x val="1.5471166456107204E-2"/>
                  <c:y val="-5.12104207964309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41-406C-A01E-AEFA0E117F9C}"/>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GRÁFICOS!$A$28:$A$32</c:f>
              <c:strCache>
                <c:ptCount val="5"/>
                <c:pt idx="0">
                  <c:v>Programa 1. Educación Ambiental para la adopción de la gestión integral de los residuos solidos entre los Sanantoniunos</c:v>
                </c:pt>
                <c:pt idx="1">
                  <c:v>Programa 2. San Antonio del Tequendama Educado para la gestión del riesgo y resiliente en la adaptación al cambio climático</c:v>
                </c:pt>
                <c:pt idx="2">
                  <c:v>Programa 3. San Antonio del Tequendama Educado para la protección y conservación del recurso hídrico</c:v>
                </c:pt>
                <c:pt idx="3">
                  <c:v>Programa 4. San Antonio del Tequendama promueve la producción Agropecuaria sostenible</c:v>
                </c:pt>
                <c:pt idx="4">
                  <c:v>Programa 5. Gestión del conocimiento para la Dinamización Ambiental</c:v>
                </c:pt>
              </c:strCache>
            </c:strRef>
          </c:cat>
          <c:val>
            <c:numRef>
              <c:f>GRÁFICOS!$B$28:$B$32</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0-AA41-406C-A01E-AEFA0E117F9C}"/>
            </c:ext>
          </c:extLst>
        </c:ser>
        <c:dLbls>
          <c:showLegendKey val="0"/>
          <c:showVal val="1"/>
          <c:showCatName val="0"/>
          <c:showSerName val="0"/>
          <c:showPercent val="0"/>
          <c:showBubbleSize val="0"/>
        </c:dLbls>
        <c:gapWidth val="150"/>
        <c:shape val="box"/>
        <c:axId val="526500816"/>
        <c:axId val="526499176"/>
        <c:axId val="0"/>
      </c:bar3DChart>
      <c:catAx>
        <c:axId val="5265008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6499176"/>
        <c:crosses val="autoZero"/>
        <c:auto val="1"/>
        <c:lblAlgn val="ctr"/>
        <c:lblOffset val="100"/>
        <c:noMultiLvlLbl val="0"/>
      </c:catAx>
      <c:valAx>
        <c:axId val="52649917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5265008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GRÁFICOS!$B$42</c:f>
              <c:strCache>
                <c:ptCount val="1"/>
                <c:pt idx="0">
                  <c:v>% AVANCE</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B49F-49AD-BFCE-948F1248A9FB}"/>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2-B49F-49AD-BFCE-948F1248A9FB}"/>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B49F-49AD-BFCE-948F1248A9F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GRÁFICOS!$A$43:$A$45</c:f>
              <c:strCache>
                <c:ptCount val="3"/>
                <c:pt idx="0">
                  <c:v>Comunidad empoderada en la Gestión Integral de los residuos sólidos aprovechables.</c:v>
                </c:pt>
                <c:pt idx="1">
                  <c:v>Comunidad empoderada en la Gestión Integral de residuos peligrosos.</c:v>
                </c:pt>
                <c:pt idx="2">
                  <c:v>Comunidad empoderada en la Gestión Integral de residuos especiales.</c:v>
                </c:pt>
              </c:strCache>
            </c:strRef>
          </c:cat>
          <c:val>
            <c:numRef>
              <c:f>GRÁFICOS!$B$43:$B$45</c:f>
              <c:numCache>
                <c:formatCode>0%</c:formatCode>
                <c:ptCount val="3"/>
                <c:pt idx="0">
                  <c:v>1</c:v>
                </c:pt>
                <c:pt idx="1">
                  <c:v>1</c:v>
                </c:pt>
                <c:pt idx="2">
                  <c:v>1</c:v>
                </c:pt>
              </c:numCache>
            </c:numRef>
          </c:val>
          <c:extLst>
            <c:ext xmlns:c16="http://schemas.microsoft.com/office/drawing/2014/chart" uri="{C3380CC4-5D6E-409C-BE32-E72D297353CC}">
              <c16:uniqueId val="{00000000-B49F-49AD-BFCE-948F1248A9FB}"/>
            </c:ext>
          </c:extLst>
        </c:ser>
        <c:dLbls>
          <c:dLblPos val="inEnd"/>
          <c:showLegendKey val="0"/>
          <c:showVal val="1"/>
          <c:showCatName val="0"/>
          <c:showSerName val="0"/>
          <c:showPercent val="0"/>
          <c:showBubbleSize val="0"/>
        </c:dLbls>
        <c:gapWidth val="182"/>
        <c:axId val="482067320"/>
        <c:axId val="482067648"/>
      </c:barChart>
      <c:catAx>
        <c:axId val="4820673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82067648"/>
        <c:crosses val="autoZero"/>
        <c:auto val="1"/>
        <c:lblAlgn val="ctr"/>
        <c:lblOffset val="100"/>
        <c:noMultiLvlLbl val="0"/>
      </c:catAx>
      <c:valAx>
        <c:axId val="48206764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82067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GRÁFICOS!$B$70</c:f>
              <c:strCache>
                <c:ptCount val="1"/>
                <c:pt idx="0">
                  <c:v>% AVANCE</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73E-47C0-A992-10BE0DCA9120}"/>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073E-47C0-A992-10BE0DCA9120}"/>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073E-47C0-A992-10BE0DCA912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GRÁFICOS!$A$71:$A$73</c:f>
              <c:strCache>
                <c:ptCount val="3"/>
                <c:pt idx="0">
                  <c:v>Comunidad Sanantoniuna preparada para prevención del riesgo de desastres</c:v>
                </c:pt>
                <c:pt idx="1">
                  <c:v>Comunidad productora Sanantoniuna, preparada con educación ambiental frente al cambio climático y sus efectos</c:v>
                </c:pt>
                <c:pt idx="2">
                  <c:v>Comunidad Sanantoniuna resiliente con medidas de prevención y adaptación a un ambiente cambiante</c:v>
                </c:pt>
              </c:strCache>
            </c:strRef>
          </c:cat>
          <c:val>
            <c:numRef>
              <c:f>GRÁFICOS!$B$71:$B$73</c:f>
              <c:numCache>
                <c:formatCode>0%</c:formatCode>
                <c:ptCount val="3"/>
                <c:pt idx="0">
                  <c:v>1</c:v>
                </c:pt>
                <c:pt idx="1">
                  <c:v>1</c:v>
                </c:pt>
                <c:pt idx="2">
                  <c:v>1</c:v>
                </c:pt>
              </c:numCache>
            </c:numRef>
          </c:val>
          <c:extLst>
            <c:ext xmlns:c16="http://schemas.microsoft.com/office/drawing/2014/chart" uri="{C3380CC4-5D6E-409C-BE32-E72D297353CC}">
              <c16:uniqueId val="{00000000-CE2A-47D6-9E4D-BD06728E4076}"/>
            </c:ext>
          </c:extLst>
        </c:ser>
        <c:dLbls>
          <c:dLblPos val="inEnd"/>
          <c:showLegendKey val="0"/>
          <c:showVal val="1"/>
          <c:showCatName val="0"/>
          <c:showSerName val="0"/>
          <c:showPercent val="0"/>
          <c:showBubbleSize val="0"/>
        </c:dLbls>
        <c:gapWidth val="182"/>
        <c:axId val="480616064"/>
        <c:axId val="480611472"/>
      </c:barChart>
      <c:catAx>
        <c:axId val="4806160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80611472"/>
        <c:crosses val="autoZero"/>
        <c:auto val="1"/>
        <c:lblAlgn val="ctr"/>
        <c:lblOffset val="100"/>
        <c:noMultiLvlLbl val="0"/>
      </c:catAx>
      <c:valAx>
        <c:axId val="480611472"/>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80616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GRÁFICOS!$B$89</c:f>
              <c:strCache>
                <c:ptCount val="1"/>
                <c:pt idx="0">
                  <c:v>% AVANCE</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C001-45E4-9587-DE4038D0F4CA}"/>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C001-45E4-9587-DE4038D0F4CA}"/>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C001-45E4-9587-DE4038D0F4CA}"/>
              </c:ext>
            </c:extLst>
          </c:dPt>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GRÁFICOS!$A$90:$A$92</c:f>
              <c:strCache>
                <c:ptCount val="3"/>
                <c:pt idx="0">
                  <c:v>Comunidad Sanantoniuna consciente en el ahorro y uso eficiente del recurso hídrico</c:v>
                </c:pt>
                <c:pt idx="1">
                  <c:v>Comunidad Sanantoniuna empoderada en el cuidado y la preservación del recurso hídrico</c:v>
                </c:pt>
                <c:pt idx="2">
                  <c:v>Promoción del uso eficiente y ahorro del agua en Instituciones Educativas</c:v>
                </c:pt>
              </c:strCache>
            </c:strRef>
          </c:cat>
          <c:val>
            <c:numRef>
              <c:f>GRÁFICOS!$B$90:$B$92</c:f>
              <c:numCache>
                <c:formatCode>0%</c:formatCode>
                <c:ptCount val="3"/>
                <c:pt idx="0">
                  <c:v>1</c:v>
                </c:pt>
                <c:pt idx="1">
                  <c:v>1</c:v>
                </c:pt>
                <c:pt idx="2">
                  <c:v>1</c:v>
                </c:pt>
              </c:numCache>
            </c:numRef>
          </c:val>
          <c:extLst>
            <c:ext xmlns:c16="http://schemas.microsoft.com/office/drawing/2014/chart" uri="{C3380CC4-5D6E-409C-BE32-E72D297353CC}">
              <c16:uniqueId val="{00000000-4E98-407A-BB8F-8E1D34C25631}"/>
            </c:ext>
          </c:extLst>
        </c:ser>
        <c:dLbls>
          <c:dLblPos val="inEnd"/>
          <c:showLegendKey val="0"/>
          <c:showVal val="1"/>
          <c:showCatName val="0"/>
          <c:showSerName val="0"/>
          <c:showPercent val="0"/>
          <c:showBubbleSize val="0"/>
        </c:dLbls>
        <c:gapWidth val="182"/>
        <c:axId val="480592120"/>
        <c:axId val="480593760"/>
      </c:barChart>
      <c:catAx>
        <c:axId val="4805921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80593760"/>
        <c:crosses val="autoZero"/>
        <c:auto val="1"/>
        <c:lblAlgn val="ctr"/>
        <c:lblOffset val="100"/>
        <c:noMultiLvlLbl val="0"/>
      </c:catAx>
      <c:valAx>
        <c:axId val="48059376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805921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GRÁFICOS!$B$108</c:f>
              <c:strCache>
                <c:ptCount val="1"/>
                <c:pt idx="0">
                  <c:v>% AVANCE</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CC5-4594-99FD-3806C1E37106}"/>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0CC5-4594-99FD-3806C1E3710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0CC5-4594-99FD-3806C1E3710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CC5-4594-99FD-3806C1E37106}"/>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0CC5-4594-99FD-3806C1E3710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GRÁFICOS!$A$109:$A$113</c:f>
              <c:strCache>
                <c:ptCount val="5"/>
                <c:pt idx="0">
                  <c:v>Productores Sanantoniunos responsables con la utilización de Agroquímicos</c:v>
                </c:pt>
                <c:pt idx="1">
                  <c:v>Productores Sanantoniunos fortalecidos en temas de conservación y sostenibilidad ambiental</c:v>
                </c:pt>
                <c:pt idx="2">
                  <c:v>Productores porcícolas fortalecidos en producción más limpia y autogestión ambiental</c:v>
                </c:pt>
                <c:pt idx="3">
                  <c:v>Educar para propagar</c:v>
                </c:pt>
                <c:pt idx="4">
                  <c:v>Fortalecimiento de negocios verdes en el municipio</c:v>
                </c:pt>
              </c:strCache>
            </c:strRef>
          </c:cat>
          <c:val>
            <c:numRef>
              <c:f>GRÁFICOS!$B$109:$B$113</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0-AE97-4C11-B097-41CE3BF51BB5}"/>
            </c:ext>
          </c:extLst>
        </c:ser>
        <c:dLbls>
          <c:dLblPos val="inEnd"/>
          <c:showLegendKey val="0"/>
          <c:showVal val="1"/>
          <c:showCatName val="0"/>
          <c:showSerName val="0"/>
          <c:showPercent val="0"/>
          <c:showBubbleSize val="0"/>
        </c:dLbls>
        <c:gapWidth val="182"/>
        <c:axId val="484154496"/>
        <c:axId val="484148592"/>
      </c:barChart>
      <c:catAx>
        <c:axId val="4841544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84148592"/>
        <c:crosses val="autoZero"/>
        <c:auto val="1"/>
        <c:lblAlgn val="ctr"/>
        <c:lblOffset val="100"/>
        <c:noMultiLvlLbl val="0"/>
      </c:catAx>
      <c:valAx>
        <c:axId val="484148592"/>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841544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0"/>
          <c:order val="0"/>
          <c:tx>
            <c:strRef>
              <c:f>GRÁFICOS!$B$126</c:f>
              <c:strCache>
                <c:ptCount val="1"/>
                <c:pt idx="0">
                  <c:v>% AVANCE</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6BEC-4DAE-B3C1-A467EC99B3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6BEC-4DAE-B3C1-A467EC99B341}"/>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BEC-4DAE-B3C1-A467EC99B34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BEC-4DAE-B3C1-A467EC99B341}"/>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6BEC-4DAE-B3C1-A467EC99B341}"/>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6BEC-4DAE-B3C1-A467EC99B341}"/>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6BEC-4DAE-B3C1-A467EC99B341}"/>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6BEC-4DAE-B3C1-A467EC99B341}"/>
              </c:ext>
            </c:extLst>
          </c:dPt>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GRÁFICOS!$A$127:$A$134</c:f>
              <c:strCache>
                <c:ptCount val="8"/>
                <c:pt idx="0">
                  <c:v>Fortalecimiento de la Comunidad Educativa Sanantoniuna en procesos de educación ambiental</c:v>
                </c:pt>
                <c:pt idx="1">
                  <c:v>Comunidad Sanantoniuna vinculada en la Gestión Ambiental Participativa</c:v>
                </c:pt>
                <c:pt idx="2">
                  <c:v>Comunidad Sanantoniuna promoviendo el Turismo Ambiental</c:v>
                </c:pt>
                <c:pt idx="3">
                  <c:v>San Antonio del Tequendama conmemora días del Calendario Ambiental</c:v>
                </c:pt>
                <c:pt idx="4">
                  <c:v>Fortalecimiento de los Dinamizadores Ambientales del municipio</c:v>
                </c:pt>
                <c:pt idx="5">
                  <c:v>Comunidad Sanantoniuna capacitada en Legalidad Ambiental</c:v>
                </c:pt>
                <c:pt idx="6">
                  <c:v>Comunicación y Divulgación de experiencias exitosas en educación e innovación ambiental</c:v>
                </c:pt>
                <c:pt idx="7">
                  <c:v>Gobernanza corredor Ecológico, difusión y apropiación</c:v>
                </c:pt>
              </c:strCache>
            </c:strRef>
          </c:cat>
          <c:val>
            <c:numRef>
              <c:f>GRÁFICOS!$B$127:$B$134</c:f>
              <c:numCache>
                <c:formatCode>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3A90-4350-BCAE-EB7E87AFE4DB}"/>
            </c:ext>
          </c:extLst>
        </c:ser>
        <c:dLbls>
          <c:dLblPos val="inEnd"/>
          <c:showLegendKey val="0"/>
          <c:showVal val="1"/>
          <c:showCatName val="0"/>
          <c:showSerName val="0"/>
          <c:showPercent val="0"/>
          <c:showBubbleSize val="0"/>
        </c:dLbls>
        <c:gapWidth val="182"/>
        <c:axId val="453199904"/>
        <c:axId val="453195640"/>
      </c:barChart>
      <c:catAx>
        <c:axId val="4531999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3195640"/>
        <c:crosses val="autoZero"/>
        <c:auto val="1"/>
        <c:lblAlgn val="ctr"/>
        <c:lblOffset val="100"/>
        <c:noMultiLvlLbl val="0"/>
      </c:catAx>
      <c:valAx>
        <c:axId val="45319564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3199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11</xdr:col>
      <xdr:colOff>752473</xdr:colOff>
      <xdr:row>0</xdr:row>
      <xdr:rowOff>323849</xdr:rowOff>
    </xdr:from>
    <xdr:to>
      <xdr:col>22</xdr:col>
      <xdr:colOff>155862</xdr:colOff>
      <xdr:row>8</xdr:row>
      <xdr:rowOff>432954</xdr:rowOff>
    </xdr:to>
    <xdr:graphicFrame macro="">
      <xdr:nvGraphicFramePr>
        <xdr:cNvPr id="4" name="Gráfico 3">
          <a:extLst>
            <a:ext uri="{FF2B5EF4-FFF2-40B4-BE49-F238E27FC236}">
              <a16:creationId xmlns:a16="http://schemas.microsoft.com/office/drawing/2014/main" id="{320EF747-40CF-4451-9A91-149DED0535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311726</xdr:colOff>
      <xdr:row>0</xdr:row>
      <xdr:rowOff>294409</xdr:rowOff>
    </xdr:from>
    <xdr:to>
      <xdr:col>8</xdr:col>
      <xdr:colOff>2874818</xdr:colOff>
      <xdr:row>8</xdr:row>
      <xdr:rowOff>190500</xdr:rowOff>
    </xdr:to>
    <xdr:graphicFrame macro="">
      <xdr:nvGraphicFramePr>
        <xdr:cNvPr id="6" name="Gráfico 5">
          <a:extLst>
            <a:ext uri="{FF2B5EF4-FFF2-40B4-BE49-F238E27FC236}">
              <a16:creationId xmlns:a16="http://schemas.microsoft.com/office/drawing/2014/main" id="{EC1A99D4-F986-14F3-077E-3A96C154B9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467589</xdr:colOff>
      <xdr:row>25</xdr:row>
      <xdr:rowOff>51954</xdr:rowOff>
    </xdr:from>
    <xdr:to>
      <xdr:col>9</xdr:col>
      <xdr:colOff>86590</xdr:colOff>
      <xdr:row>34</xdr:row>
      <xdr:rowOff>69273</xdr:rowOff>
    </xdr:to>
    <xdr:graphicFrame macro="">
      <xdr:nvGraphicFramePr>
        <xdr:cNvPr id="2" name="Gráfico 1">
          <a:extLst>
            <a:ext uri="{FF2B5EF4-FFF2-40B4-BE49-F238E27FC236}">
              <a16:creationId xmlns:a16="http://schemas.microsoft.com/office/drawing/2014/main" id="{807B24B3-D718-495E-A7EE-BEB27AC7E2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450272</xdr:colOff>
      <xdr:row>35</xdr:row>
      <xdr:rowOff>13854</xdr:rowOff>
    </xdr:from>
    <xdr:to>
      <xdr:col>8</xdr:col>
      <xdr:colOff>1749135</xdr:colOff>
      <xdr:row>59</xdr:row>
      <xdr:rowOff>17317</xdr:rowOff>
    </xdr:to>
    <xdr:graphicFrame macro="">
      <xdr:nvGraphicFramePr>
        <xdr:cNvPr id="3" name="Gráfico 2">
          <a:extLst>
            <a:ext uri="{FF2B5EF4-FFF2-40B4-BE49-F238E27FC236}">
              <a16:creationId xmlns:a16="http://schemas.microsoft.com/office/drawing/2014/main" id="{5089353C-F09A-40D9-9868-CC02CA5E5F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450272</xdr:colOff>
      <xdr:row>61</xdr:row>
      <xdr:rowOff>31173</xdr:rowOff>
    </xdr:from>
    <xdr:to>
      <xdr:col>8</xdr:col>
      <xdr:colOff>1714499</xdr:colOff>
      <xdr:row>79</xdr:row>
      <xdr:rowOff>103909</xdr:rowOff>
    </xdr:to>
    <xdr:graphicFrame macro="">
      <xdr:nvGraphicFramePr>
        <xdr:cNvPr id="5" name="Gráfico 4">
          <a:extLst>
            <a:ext uri="{FF2B5EF4-FFF2-40B4-BE49-F238E27FC236}">
              <a16:creationId xmlns:a16="http://schemas.microsoft.com/office/drawing/2014/main" id="{648F25C0-D261-415F-ADD7-5931CC0C26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467590</xdr:colOff>
      <xdr:row>80</xdr:row>
      <xdr:rowOff>187036</xdr:rowOff>
    </xdr:from>
    <xdr:to>
      <xdr:col>8</xdr:col>
      <xdr:colOff>1749136</xdr:colOff>
      <xdr:row>98</xdr:row>
      <xdr:rowOff>69273</xdr:rowOff>
    </xdr:to>
    <xdr:graphicFrame macro="">
      <xdr:nvGraphicFramePr>
        <xdr:cNvPr id="7" name="Gráfico 6">
          <a:extLst>
            <a:ext uri="{FF2B5EF4-FFF2-40B4-BE49-F238E27FC236}">
              <a16:creationId xmlns:a16="http://schemas.microsoft.com/office/drawing/2014/main" id="{B5A3C106-FE7F-479D-A29A-8331C0DB3D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450272</xdr:colOff>
      <xdr:row>99</xdr:row>
      <xdr:rowOff>48491</xdr:rowOff>
    </xdr:from>
    <xdr:to>
      <xdr:col>8</xdr:col>
      <xdr:colOff>1731818</xdr:colOff>
      <xdr:row>115</xdr:row>
      <xdr:rowOff>138545</xdr:rowOff>
    </xdr:to>
    <xdr:graphicFrame macro="">
      <xdr:nvGraphicFramePr>
        <xdr:cNvPr id="8" name="Gráfico 7">
          <a:extLst>
            <a:ext uri="{FF2B5EF4-FFF2-40B4-BE49-F238E27FC236}">
              <a16:creationId xmlns:a16="http://schemas.microsoft.com/office/drawing/2014/main" id="{BCD83C29-A13B-492E-97A6-28C18382FE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467590</xdr:colOff>
      <xdr:row>116</xdr:row>
      <xdr:rowOff>100445</xdr:rowOff>
    </xdr:from>
    <xdr:to>
      <xdr:col>8</xdr:col>
      <xdr:colOff>2684317</xdr:colOff>
      <xdr:row>135</xdr:row>
      <xdr:rowOff>138544</xdr:rowOff>
    </xdr:to>
    <xdr:graphicFrame macro="">
      <xdr:nvGraphicFramePr>
        <xdr:cNvPr id="9" name="Gráfico 8">
          <a:extLst>
            <a:ext uri="{FF2B5EF4-FFF2-40B4-BE49-F238E27FC236}">
              <a16:creationId xmlns:a16="http://schemas.microsoft.com/office/drawing/2014/main" id="{B24B187D-59F5-4AEE-80A2-7DC80FCA4B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sama@sanantoniodeltequendama-cundinamarca.gov.co" TargetMode="External"/><Relationship Id="rId2" Type="http://schemas.openxmlformats.org/officeDocument/2006/relationships/hyperlink" Target="mailto:alcaldia@sanantoniodetequendama-cundinamarca.gov.co" TargetMode="External"/><Relationship Id="rId1" Type="http://schemas.openxmlformats.org/officeDocument/2006/relationships/hyperlink" Target="mailto:dgambal@car.gov.co"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acebook.com/alcaldiasatpaginaoficial/posts/pfbid02WwUwKkwn8kKodEt4fJxyunF3QXoEAv9xW1iEpEJBiSZaYoSb7M8kUTqrvYwKkwCCl" TargetMode="External"/><Relationship Id="rId13" Type="http://schemas.openxmlformats.org/officeDocument/2006/relationships/hyperlink" Target="https://docs.google.com/forms/d/e/1FAIpQLSeGnqMlz-av_5N0rTLItdXSdBAfeHEdzO4jZhjjLdKKHBkZaw/viewform" TargetMode="External"/><Relationship Id="rId3" Type="http://schemas.openxmlformats.org/officeDocument/2006/relationships/hyperlink" Target="https://www.facebook.com/alcaldiasatpaginaoficial/posts/pfbid0j1dTxHT5Lq4NU6ogHgobbqLSQw4N4KbqujHgvgDhpzC1ELx4f8kQUW8krTvKpkHdl" TargetMode="External"/><Relationship Id="rId7" Type="http://schemas.openxmlformats.org/officeDocument/2006/relationships/hyperlink" Target="https://www.facebook.com/alcaldiasatpaginaoficial/photos/a.584821008210148/9641210262571132/" TargetMode="External"/><Relationship Id="rId12" Type="http://schemas.openxmlformats.org/officeDocument/2006/relationships/hyperlink" Target="https://m.facebook.com/story.php?story_fbid=pfbid031295V9BWBUcLGVGEWNwYCM1GpmW45fzHY5sHCXDLA6gsxXN5Lvp6fRsgY44p7N8il&amp;id=100064519726829&amp;sfnsn=scwspwa&amp;mibextid=VhDh1V" TargetMode="External"/><Relationship Id="rId2" Type="http://schemas.openxmlformats.org/officeDocument/2006/relationships/hyperlink" Target="https://www.facebook.com/alcaldiasatpaginaoficial/posts/pfbid02aLc7rLbt13Mj1Gf4T6mhXB16DKrCADPD7GM2T5Q1ecr4ZKCF3uNSVneigQymxxYvl" TargetMode="External"/><Relationship Id="rId1" Type="http://schemas.openxmlformats.org/officeDocument/2006/relationships/hyperlink" Target="https://www.facebook.com/alcaldiasatpaginaoficial/posts/pfbid0hzmLd3eYxCmSG6QXYwH3RZa3foygJnSPsDM9t3jTXniYZnAuRrwhGWni79BipRsdl" TargetMode="External"/><Relationship Id="rId6" Type="http://schemas.openxmlformats.org/officeDocument/2006/relationships/hyperlink" Target="https://www.facebook.com/alcaldiasatpaginaoficial/posts/pfbid02qEgCbr4jG9YKgYzAbp9kAB6Uw9BXVonUZuegsFBKY3DCxP2PjfkdjBxPkaGrYUxBl" TargetMode="External"/><Relationship Id="rId11" Type="http://schemas.openxmlformats.org/officeDocument/2006/relationships/hyperlink" Target="https://www.facebook.com/alcaldiasatpaginaoficial/posts/pfbid02pspNV8umwdG9E9THjSSa2zvzgew6W8PCBjzxBMe9q7u2WdoEtBM276irhvx4oYmbl" TargetMode="External"/><Relationship Id="rId5" Type="http://schemas.openxmlformats.org/officeDocument/2006/relationships/hyperlink" Target="https://www.facebook.com/alcaldiasatpaginaoficial/posts/pfbid025yFGWwmMBZEQRXFMFeKPJePHbQDpFFqpTgjJuzBgyWkDRMgRnHfyQvEkaejFvfoul" TargetMode="External"/><Relationship Id="rId15" Type="http://schemas.openxmlformats.org/officeDocument/2006/relationships/printerSettings" Target="../printerSettings/printerSettings7.bin"/><Relationship Id="rId10" Type="http://schemas.openxmlformats.org/officeDocument/2006/relationships/hyperlink" Target="https://www.facebook.com/alcaldiasatpaginaoficial/posts/pfbid02V263RoUZMdxWbforpA3kUwQxPfZuVsShMVk6mC6zLBoCc5AYhQjW1ADwGf84WWr3l" TargetMode="External"/><Relationship Id="rId4" Type="http://schemas.openxmlformats.org/officeDocument/2006/relationships/hyperlink" Target="https://www.facebook.com/alcaldiasatpaginaoficial/posts/pfbid02HHGkTc6djuXUu5DDWSRXqHFK7MdF4NHeYLs1uh6LA6rkZDTac4To4mUyMsnAXMUyl" TargetMode="External"/><Relationship Id="rId9" Type="http://schemas.openxmlformats.org/officeDocument/2006/relationships/hyperlink" Target="https://www.facebook.com/alcaldiasatpaginaoficial/posts/pfbid0BaNCbWWaNTH7s523tCrULyTYEmgWULZgJUVrw3nyvcxQjt81Fkz95Pe8odyUAbBXl" TargetMode="External"/><Relationship Id="rId14" Type="http://schemas.openxmlformats.org/officeDocument/2006/relationships/hyperlink" Target="https://m.facebook.com/story.php?story_fbid=pfbid02TyHuSxuFFvsB1kUwWLWqybEcPi3yiUpaLoN796TzTrngUvGUyTcaWThDyieznELGl&amp;id=100064519726829&amp;mibextid=Nif5oz"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
  <sheetViews>
    <sheetView zoomScale="60" zoomScaleNormal="60" workbookViewId="0">
      <pane xSplit="1" ySplit="2" topLeftCell="B3" activePane="bottomRight" state="frozen"/>
      <selection pane="topRight" activeCell="B1" sqref="B1"/>
      <selection pane="bottomLeft" activeCell="A3" sqref="A3"/>
      <selection pane="bottomRight" activeCell="A8" sqref="A8:XFD8"/>
    </sheetView>
  </sheetViews>
  <sheetFormatPr baseColWidth="10" defaultRowHeight="15" x14ac:dyDescent="0.25"/>
  <cols>
    <col min="1" max="2" width="41.28515625" style="125" customWidth="1"/>
    <col min="3" max="3" width="184" style="125" customWidth="1"/>
    <col min="4" max="4" width="20.42578125" style="125" customWidth="1"/>
    <col min="5" max="16384" width="11.42578125" style="125"/>
  </cols>
  <sheetData>
    <row r="1" spans="1:4" ht="82.5" customHeight="1" x14ac:dyDescent="0.25">
      <c r="A1" s="286" t="s">
        <v>1262</v>
      </c>
      <c r="B1" s="287"/>
      <c r="C1" s="288"/>
    </row>
    <row r="2" spans="1:4" ht="42.75" customHeight="1" x14ac:dyDescent="0.25">
      <c r="A2" s="126" t="s">
        <v>1263</v>
      </c>
      <c r="B2" s="126" t="s">
        <v>1264</v>
      </c>
      <c r="C2" s="126" t="s">
        <v>745</v>
      </c>
    </row>
    <row r="3" spans="1:4" ht="307.5" customHeight="1" x14ac:dyDescent="0.25">
      <c r="A3" s="127" t="s">
        <v>1265</v>
      </c>
      <c r="B3" s="127" t="s">
        <v>1266</v>
      </c>
      <c r="C3" s="128" t="s">
        <v>1267</v>
      </c>
      <c r="D3" s="131" t="s">
        <v>1268</v>
      </c>
    </row>
    <row r="4" spans="1:4" ht="294.75" customHeight="1" x14ac:dyDescent="0.25">
      <c r="A4" s="127" t="s">
        <v>1265</v>
      </c>
      <c r="B4" s="127" t="s">
        <v>1269</v>
      </c>
      <c r="C4" s="128" t="s">
        <v>1270</v>
      </c>
      <c r="D4" s="131" t="s">
        <v>1271</v>
      </c>
    </row>
    <row r="5" spans="1:4" ht="267.75" customHeight="1" x14ac:dyDescent="0.25">
      <c r="A5" s="127" t="s">
        <v>1272</v>
      </c>
      <c r="B5" s="127" t="s">
        <v>1273</v>
      </c>
      <c r="C5" s="128" t="s">
        <v>1274</v>
      </c>
      <c r="D5" s="131" t="s">
        <v>1275</v>
      </c>
    </row>
    <row r="6" spans="1:4" ht="286.5" customHeight="1" x14ac:dyDescent="0.25">
      <c r="A6" s="127" t="s">
        <v>1276</v>
      </c>
      <c r="B6" s="127" t="s">
        <v>1273</v>
      </c>
      <c r="C6" s="128" t="s">
        <v>1277</v>
      </c>
      <c r="D6" s="131" t="s">
        <v>1278</v>
      </c>
    </row>
    <row r="7" spans="1:4" ht="364.5" customHeight="1" x14ac:dyDescent="0.25">
      <c r="A7" s="127" t="s">
        <v>1276</v>
      </c>
      <c r="B7" s="127" t="s">
        <v>1279</v>
      </c>
      <c r="C7" s="128" t="s">
        <v>1280</v>
      </c>
      <c r="D7" s="131" t="s">
        <v>1281</v>
      </c>
    </row>
    <row r="8" spans="1:4" ht="294.75" hidden="1" customHeight="1" x14ac:dyDescent="0.25">
      <c r="A8" s="127" t="s">
        <v>1282</v>
      </c>
      <c r="B8" s="127" t="s">
        <v>1283</v>
      </c>
      <c r="C8" s="128" t="s">
        <v>1284</v>
      </c>
      <c r="D8" s="125" t="s">
        <v>1285</v>
      </c>
    </row>
    <row r="9" spans="1:4" ht="302.25" customHeight="1" x14ac:dyDescent="0.25">
      <c r="A9" s="129" t="s">
        <v>1286</v>
      </c>
      <c r="B9" s="129" t="s">
        <v>1287</v>
      </c>
      <c r="C9" s="130" t="s">
        <v>1288</v>
      </c>
      <c r="D9" s="131" t="s">
        <v>1289</v>
      </c>
    </row>
  </sheetData>
  <autoFilter ref="A2:C9" xr:uid="{00000000-0009-0000-0000-000000000000}"/>
  <mergeCells count="1">
    <mergeCell ref="A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0"/>
  <sheetViews>
    <sheetView zoomScale="90" zoomScaleNormal="90" workbookViewId="0">
      <pane xSplit="1" ySplit="2" topLeftCell="B3" activePane="bottomRight" state="frozen"/>
      <selection pane="topRight" activeCell="B1" sqref="B1"/>
      <selection pane="bottomLeft" activeCell="A3" sqref="A3"/>
      <selection pane="bottomRight" activeCell="A2" sqref="A2"/>
    </sheetView>
  </sheetViews>
  <sheetFormatPr baseColWidth="10" defaultRowHeight="15" x14ac:dyDescent="0.25"/>
  <cols>
    <col min="1" max="1" width="23.140625" customWidth="1"/>
    <col min="2" max="2" width="22.28515625" customWidth="1"/>
    <col min="3" max="3" width="26.85546875" customWidth="1"/>
    <col min="4" max="4" width="28.7109375" customWidth="1"/>
    <col min="5" max="5" width="36.140625" customWidth="1"/>
    <col min="6" max="6" width="29.140625" customWidth="1"/>
    <col min="7" max="7" width="26.7109375" customWidth="1"/>
    <col min="8" max="8" width="33.7109375" customWidth="1"/>
    <col min="9" max="9" width="8.42578125" customWidth="1"/>
    <col min="10" max="10" width="10.28515625" customWidth="1"/>
    <col min="11" max="12" width="11" customWidth="1"/>
    <col min="13" max="13" width="24.85546875" customWidth="1"/>
    <col min="14" max="14" width="20.28515625" customWidth="1"/>
    <col min="15" max="15" width="21.7109375" customWidth="1"/>
    <col min="16" max="16" width="25.140625" customWidth="1"/>
    <col min="17" max="17" width="66.28515625" hidden="1" customWidth="1"/>
    <col min="18" max="18" width="29.42578125" hidden="1" customWidth="1"/>
  </cols>
  <sheetData>
    <row r="1" spans="1:18" ht="27.75" customHeight="1" x14ac:dyDescent="0.25">
      <c r="A1" s="292" t="s">
        <v>757</v>
      </c>
      <c r="B1" s="293"/>
      <c r="C1" s="293"/>
      <c r="D1" s="293"/>
      <c r="E1" s="293"/>
      <c r="F1" s="293"/>
      <c r="G1" s="293"/>
      <c r="H1" s="294"/>
      <c r="I1" s="295" t="s">
        <v>892</v>
      </c>
      <c r="J1" s="296"/>
      <c r="K1" s="296"/>
      <c r="L1" s="297"/>
      <c r="M1" s="291" t="s">
        <v>600</v>
      </c>
      <c r="N1" s="291"/>
      <c r="O1" s="291"/>
      <c r="P1" s="291"/>
    </row>
    <row r="2" spans="1:18" ht="34.5" customHeight="1" x14ac:dyDescent="0.25">
      <c r="A2" s="60" t="s">
        <v>541</v>
      </c>
      <c r="B2" s="60" t="s">
        <v>542</v>
      </c>
      <c r="C2" s="60" t="s">
        <v>437</v>
      </c>
      <c r="D2" s="60" t="s">
        <v>601</v>
      </c>
      <c r="E2" s="60" t="s">
        <v>543</v>
      </c>
      <c r="F2" s="60" t="s">
        <v>2</v>
      </c>
      <c r="G2" s="60" t="s">
        <v>544</v>
      </c>
      <c r="H2" s="60" t="s">
        <v>545</v>
      </c>
      <c r="I2" s="60">
        <v>2020</v>
      </c>
      <c r="J2" s="60">
        <v>2021</v>
      </c>
      <c r="K2" s="60">
        <v>2022</v>
      </c>
      <c r="L2" s="60">
        <v>2023</v>
      </c>
      <c r="M2" s="60">
        <v>2020</v>
      </c>
      <c r="N2" s="60">
        <v>2021</v>
      </c>
      <c r="O2" s="60">
        <v>2022</v>
      </c>
      <c r="P2" s="60">
        <v>2023</v>
      </c>
      <c r="Q2" s="60" t="s">
        <v>1090</v>
      </c>
      <c r="R2" s="60" t="s">
        <v>997</v>
      </c>
    </row>
    <row r="3" spans="1:18" ht="235.5" customHeight="1" x14ac:dyDescent="0.25">
      <c r="A3" s="23" t="s">
        <v>602</v>
      </c>
      <c r="B3" s="23" t="s">
        <v>603</v>
      </c>
      <c r="C3" s="23" t="s">
        <v>911</v>
      </c>
      <c r="D3" s="23" t="s">
        <v>908</v>
      </c>
      <c r="E3" s="23" t="s">
        <v>910</v>
      </c>
      <c r="F3" s="23" t="s">
        <v>909</v>
      </c>
      <c r="G3" s="23" t="s">
        <v>604</v>
      </c>
      <c r="H3" s="23" t="s">
        <v>605</v>
      </c>
      <c r="I3" s="23">
        <v>0</v>
      </c>
      <c r="J3" s="23">
        <v>3</v>
      </c>
      <c r="K3" s="23">
        <v>12</v>
      </c>
      <c r="L3" s="23">
        <v>0</v>
      </c>
      <c r="M3" s="67">
        <v>0</v>
      </c>
      <c r="N3" s="67">
        <v>300000</v>
      </c>
      <c r="O3" s="67">
        <v>1200000</v>
      </c>
      <c r="P3" s="67">
        <v>0</v>
      </c>
      <c r="Q3" s="75" t="s">
        <v>999</v>
      </c>
      <c r="R3" s="72" t="s">
        <v>983</v>
      </c>
    </row>
    <row r="4" spans="1:18" ht="204" customHeight="1" x14ac:dyDescent="0.25">
      <c r="A4" s="23" t="s">
        <v>602</v>
      </c>
      <c r="B4" s="23" t="s">
        <v>606</v>
      </c>
      <c r="C4" s="23" t="s">
        <v>912</v>
      </c>
      <c r="D4" s="23" t="s">
        <v>571</v>
      </c>
      <c r="E4" s="23" t="s">
        <v>572</v>
      </c>
      <c r="F4" s="23" t="s">
        <v>607</v>
      </c>
      <c r="G4" s="23" t="s">
        <v>604</v>
      </c>
      <c r="H4" s="23" t="s">
        <v>564</v>
      </c>
      <c r="I4" s="23">
        <v>1</v>
      </c>
      <c r="J4" s="23">
        <v>3</v>
      </c>
      <c r="K4" s="23">
        <v>4</v>
      </c>
      <c r="L4" s="23">
        <v>2</v>
      </c>
      <c r="M4" s="67">
        <v>100000</v>
      </c>
      <c r="N4" s="67">
        <v>300000</v>
      </c>
      <c r="O4" s="67">
        <v>400000</v>
      </c>
      <c r="P4" s="67">
        <v>200000</v>
      </c>
      <c r="Q4" s="79" t="s">
        <v>998</v>
      </c>
      <c r="R4" s="72" t="s">
        <v>983</v>
      </c>
    </row>
    <row r="5" spans="1:18" ht="156" customHeight="1" x14ac:dyDescent="0.25">
      <c r="A5" s="23" t="s">
        <v>602</v>
      </c>
      <c r="B5" s="23" t="s">
        <v>606</v>
      </c>
      <c r="C5" s="23" t="s">
        <v>913</v>
      </c>
      <c r="D5" s="23" t="s">
        <v>573</v>
      </c>
      <c r="E5" s="23" t="s">
        <v>574</v>
      </c>
      <c r="F5" s="23" t="s">
        <v>608</v>
      </c>
      <c r="G5" s="23" t="s">
        <v>604</v>
      </c>
      <c r="H5" s="23" t="s">
        <v>609</v>
      </c>
      <c r="I5" s="23">
        <v>1</v>
      </c>
      <c r="J5" s="23">
        <v>2</v>
      </c>
      <c r="K5" s="23">
        <v>3</v>
      </c>
      <c r="L5" s="23">
        <v>0</v>
      </c>
      <c r="M5" s="67">
        <v>100000</v>
      </c>
      <c r="N5" s="67">
        <v>200000</v>
      </c>
      <c r="O5" s="67">
        <v>300000</v>
      </c>
      <c r="P5" s="67">
        <v>0</v>
      </c>
      <c r="Q5" s="95" t="s">
        <v>1000</v>
      </c>
      <c r="R5" s="74"/>
    </row>
    <row r="6" spans="1:18" ht="144.75" customHeight="1" x14ac:dyDescent="0.25">
      <c r="A6" s="23" t="s">
        <v>602</v>
      </c>
      <c r="B6" s="23" t="s">
        <v>606</v>
      </c>
      <c r="C6" s="23" t="s">
        <v>1092</v>
      </c>
      <c r="D6" s="23" t="s">
        <v>610</v>
      </c>
      <c r="E6" s="23" t="s">
        <v>611</v>
      </c>
      <c r="F6" s="23" t="s">
        <v>1093</v>
      </c>
      <c r="G6" s="23" t="s">
        <v>604</v>
      </c>
      <c r="H6" s="23" t="s">
        <v>612</v>
      </c>
      <c r="I6" s="23">
        <v>0</v>
      </c>
      <c r="J6" s="23">
        <v>1</v>
      </c>
      <c r="K6" s="23">
        <v>0</v>
      </c>
      <c r="L6" s="23">
        <v>0</v>
      </c>
      <c r="M6" s="67">
        <v>0</v>
      </c>
      <c r="N6" s="67">
        <v>2500000</v>
      </c>
      <c r="O6" s="67">
        <v>0</v>
      </c>
      <c r="P6" s="67">
        <v>0</v>
      </c>
      <c r="Q6" s="77" t="s">
        <v>1087</v>
      </c>
      <c r="R6" s="74"/>
    </row>
    <row r="7" spans="1:18" ht="149.25" customHeight="1" x14ac:dyDescent="0.25">
      <c r="A7" s="23" t="s">
        <v>602</v>
      </c>
      <c r="B7" s="23" t="s">
        <v>606</v>
      </c>
      <c r="C7" s="23" t="s">
        <v>613</v>
      </c>
      <c r="D7" s="23" t="s">
        <v>575</v>
      </c>
      <c r="E7" s="23" t="s">
        <v>576</v>
      </c>
      <c r="F7" s="23" t="s">
        <v>614</v>
      </c>
      <c r="G7" s="23" t="s">
        <v>552</v>
      </c>
      <c r="H7" s="23" t="s">
        <v>615</v>
      </c>
      <c r="I7" s="23">
        <v>1</v>
      </c>
      <c r="J7" s="23">
        <v>1</v>
      </c>
      <c r="K7" s="23">
        <v>2</v>
      </c>
      <c r="L7" s="23">
        <v>0</v>
      </c>
      <c r="M7" s="67">
        <v>100000</v>
      </c>
      <c r="N7" s="67">
        <v>100000</v>
      </c>
      <c r="O7" s="67">
        <v>200000</v>
      </c>
      <c r="P7" s="67">
        <v>0</v>
      </c>
      <c r="Q7" s="96" t="s">
        <v>1088</v>
      </c>
      <c r="R7" s="72" t="s">
        <v>988</v>
      </c>
    </row>
    <row r="8" spans="1:18" ht="152.25" customHeight="1" x14ac:dyDescent="0.25">
      <c r="A8" s="23" t="s">
        <v>602</v>
      </c>
      <c r="B8" s="23" t="s">
        <v>606</v>
      </c>
      <c r="C8" s="23" t="s">
        <v>1340</v>
      </c>
      <c r="D8" s="23" t="s">
        <v>577</v>
      </c>
      <c r="E8" s="23" t="s">
        <v>616</v>
      </c>
      <c r="F8" s="23" t="s">
        <v>578</v>
      </c>
      <c r="G8" s="23" t="s">
        <v>617</v>
      </c>
      <c r="H8" s="23" t="s">
        <v>618</v>
      </c>
      <c r="I8" s="23">
        <v>3</v>
      </c>
      <c r="J8" s="23">
        <v>3</v>
      </c>
      <c r="K8" s="23">
        <v>3</v>
      </c>
      <c r="L8" s="23">
        <v>0</v>
      </c>
      <c r="M8" s="67">
        <v>100000</v>
      </c>
      <c r="N8" s="67">
        <v>100000</v>
      </c>
      <c r="O8" s="67">
        <v>100000</v>
      </c>
      <c r="P8" s="67">
        <v>0</v>
      </c>
      <c r="Q8" s="96" t="s">
        <v>1089</v>
      </c>
      <c r="R8" s="74"/>
    </row>
    <row r="9" spans="1:18" ht="199.5" customHeight="1" x14ac:dyDescent="0.25">
      <c r="A9" s="23" t="s">
        <v>602</v>
      </c>
      <c r="B9" s="23" t="s">
        <v>619</v>
      </c>
      <c r="C9" s="23" t="s">
        <v>914</v>
      </c>
      <c r="D9" s="23" t="s">
        <v>579</v>
      </c>
      <c r="E9" s="23" t="s">
        <v>570</v>
      </c>
      <c r="F9" s="23" t="s">
        <v>620</v>
      </c>
      <c r="G9" s="23" t="s">
        <v>621</v>
      </c>
      <c r="H9" s="23" t="s">
        <v>549</v>
      </c>
      <c r="I9" s="23">
        <v>0</v>
      </c>
      <c r="J9" s="23">
        <v>2</v>
      </c>
      <c r="K9" s="23">
        <v>7</v>
      </c>
      <c r="L9" s="23">
        <v>2</v>
      </c>
      <c r="M9" s="67">
        <v>0</v>
      </c>
      <c r="N9" s="67">
        <v>100000</v>
      </c>
      <c r="O9" s="67">
        <v>350000</v>
      </c>
      <c r="P9" s="67">
        <v>100000</v>
      </c>
      <c r="Q9" s="77" t="s">
        <v>1001</v>
      </c>
      <c r="R9" s="72" t="s">
        <v>983</v>
      </c>
    </row>
    <row r="10" spans="1:18" ht="183.75" customHeight="1" x14ac:dyDescent="0.25">
      <c r="A10" s="23" t="s">
        <v>602</v>
      </c>
      <c r="B10" s="23" t="s">
        <v>619</v>
      </c>
      <c r="C10" s="23" t="s">
        <v>915</v>
      </c>
      <c r="D10" s="23" t="s">
        <v>622</v>
      </c>
      <c r="E10" s="23" t="s">
        <v>623</v>
      </c>
      <c r="F10" s="23" t="s">
        <v>580</v>
      </c>
      <c r="G10" s="23" t="s">
        <v>552</v>
      </c>
      <c r="H10" s="23" t="s">
        <v>588</v>
      </c>
      <c r="I10" s="23">
        <v>1</v>
      </c>
      <c r="J10" s="23">
        <v>2</v>
      </c>
      <c r="K10" s="23">
        <v>7</v>
      </c>
      <c r="L10" s="23">
        <v>2</v>
      </c>
      <c r="M10" s="67">
        <v>100000</v>
      </c>
      <c r="N10" s="67">
        <v>200000</v>
      </c>
      <c r="O10" s="67">
        <v>700000</v>
      </c>
      <c r="P10" s="67">
        <v>200000</v>
      </c>
      <c r="Q10" s="77" t="s">
        <v>1002</v>
      </c>
      <c r="R10" s="74"/>
    </row>
    <row r="11" spans="1:18" ht="258" customHeight="1" x14ac:dyDescent="0.25">
      <c r="A11" s="23" t="s">
        <v>602</v>
      </c>
      <c r="B11" s="23" t="s">
        <v>624</v>
      </c>
      <c r="C11" s="23" t="s">
        <v>1095</v>
      </c>
      <c r="D11" s="23" t="s">
        <v>916</v>
      </c>
      <c r="E11" s="23" t="s">
        <v>623</v>
      </c>
      <c r="F11" s="23" t="s">
        <v>1094</v>
      </c>
      <c r="G11" s="23" t="s">
        <v>604</v>
      </c>
      <c r="H11" s="23" t="s">
        <v>625</v>
      </c>
      <c r="I11" s="23">
        <v>1</v>
      </c>
      <c r="J11" s="23">
        <v>1</v>
      </c>
      <c r="K11" s="23">
        <v>1</v>
      </c>
      <c r="L11" s="23">
        <v>1</v>
      </c>
      <c r="M11" s="67">
        <v>350000</v>
      </c>
      <c r="N11" s="67">
        <v>350000</v>
      </c>
      <c r="O11" s="67">
        <v>350000</v>
      </c>
      <c r="P11" s="67">
        <v>350000</v>
      </c>
      <c r="Q11" s="77" t="s">
        <v>1003</v>
      </c>
      <c r="R11" s="72" t="s">
        <v>983</v>
      </c>
    </row>
    <row r="12" spans="1:18" ht="252" customHeight="1" x14ac:dyDescent="0.25">
      <c r="A12" s="26" t="s">
        <v>626</v>
      </c>
      <c r="B12" s="26" t="s">
        <v>627</v>
      </c>
      <c r="C12" s="26" t="s">
        <v>917</v>
      </c>
      <c r="D12" s="26" t="s">
        <v>628</v>
      </c>
      <c r="E12" s="26" t="s">
        <v>946</v>
      </c>
      <c r="F12" s="26" t="s">
        <v>629</v>
      </c>
      <c r="G12" s="26" t="s">
        <v>630</v>
      </c>
      <c r="H12" s="26" t="s">
        <v>585</v>
      </c>
      <c r="I12" s="26">
        <v>0</v>
      </c>
      <c r="J12" s="26">
        <v>1</v>
      </c>
      <c r="K12" s="26">
        <v>0</v>
      </c>
      <c r="L12" s="26">
        <v>0</v>
      </c>
      <c r="M12" s="68">
        <v>0</v>
      </c>
      <c r="N12" s="68">
        <v>300000</v>
      </c>
      <c r="O12" s="68">
        <v>0</v>
      </c>
      <c r="P12" s="68">
        <v>0</v>
      </c>
      <c r="Q12" s="96" t="s">
        <v>1081</v>
      </c>
      <c r="R12" s="72"/>
    </row>
    <row r="13" spans="1:18" ht="208.5" customHeight="1" x14ac:dyDescent="0.25">
      <c r="A13" s="26" t="s">
        <v>626</v>
      </c>
      <c r="B13" s="26" t="s">
        <v>627</v>
      </c>
      <c r="C13" s="26" t="s">
        <v>918</v>
      </c>
      <c r="D13" s="26" t="s">
        <v>584</v>
      </c>
      <c r="E13" s="26" t="s">
        <v>921</v>
      </c>
      <c r="F13" s="26" t="s">
        <v>920</v>
      </c>
      <c r="G13" s="26" t="s">
        <v>631</v>
      </c>
      <c r="H13" s="26" t="s">
        <v>585</v>
      </c>
      <c r="I13" s="26">
        <v>0</v>
      </c>
      <c r="J13" s="26">
        <v>1</v>
      </c>
      <c r="K13" s="26">
        <v>3</v>
      </c>
      <c r="L13" s="26">
        <v>1</v>
      </c>
      <c r="M13" s="68">
        <v>0</v>
      </c>
      <c r="N13" s="68">
        <v>100000</v>
      </c>
      <c r="O13" s="68">
        <v>300000</v>
      </c>
      <c r="P13" s="68">
        <v>100000</v>
      </c>
      <c r="Q13" s="77" t="s">
        <v>1004</v>
      </c>
      <c r="R13" s="74"/>
    </row>
    <row r="14" spans="1:18" ht="235.5" customHeight="1" x14ac:dyDescent="0.25">
      <c r="A14" s="26" t="s">
        <v>626</v>
      </c>
      <c r="B14" s="26" t="s">
        <v>632</v>
      </c>
      <c r="C14" s="26" t="s">
        <v>919</v>
      </c>
      <c r="D14" s="26" t="s">
        <v>633</v>
      </c>
      <c r="E14" s="26" t="s">
        <v>923</v>
      </c>
      <c r="F14" s="26" t="s">
        <v>922</v>
      </c>
      <c r="G14" s="26" t="s">
        <v>581</v>
      </c>
      <c r="H14" s="26" t="s">
        <v>582</v>
      </c>
      <c r="I14" s="26">
        <v>1</v>
      </c>
      <c r="J14" s="26">
        <v>1</v>
      </c>
      <c r="K14" s="26">
        <v>1</v>
      </c>
      <c r="L14" s="26">
        <v>1</v>
      </c>
      <c r="M14" s="68">
        <v>250000</v>
      </c>
      <c r="N14" s="68">
        <v>250000</v>
      </c>
      <c r="O14" s="68">
        <v>250000</v>
      </c>
      <c r="P14" s="68">
        <v>250000</v>
      </c>
      <c r="Q14" s="96" t="s">
        <v>1082</v>
      </c>
      <c r="R14" s="74"/>
    </row>
    <row r="15" spans="1:18" ht="230.25" customHeight="1" x14ac:dyDescent="0.25">
      <c r="A15" s="26" t="s">
        <v>626</v>
      </c>
      <c r="B15" s="26" t="s">
        <v>634</v>
      </c>
      <c r="C15" s="26" t="s">
        <v>1342</v>
      </c>
      <c r="D15" s="26" t="s">
        <v>947</v>
      </c>
      <c r="E15" s="26" t="s">
        <v>583</v>
      </c>
      <c r="F15" s="26" t="s">
        <v>985</v>
      </c>
      <c r="G15" s="26" t="s">
        <v>635</v>
      </c>
      <c r="H15" s="26" t="s">
        <v>636</v>
      </c>
      <c r="I15" s="26">
        <v>0</v>
      </c>
      <c r="J15" s="26">
        <v>1</v>
      </c>
      <c r="K15" s="26">
        <v>1</v>
      </c>
      <c r="L15" s="26">
        <v>0</v>
      </c>
      <c r="M15" s="68">
        <v>0</v>
      </c>
      <c r="N15" s="68">
        <v>100000</v>
      </c>
      <c r="O15" s="68">
        <v>100000</v>
      </c>
      <c r="P15" s="68">
        <v>0</v>
      </c>
      <c r="Q15" s="96" t="s">
        <v>1083</v>
      </c>
      <c r="R15" s="74"/>
    </row>
    <row r="16" spans="1:18" ht="225" customHeight="1" x14ac:dyDescent="0.25">
      <c r="A16" s="26" t="s">
        <v>626</v>
      </c>
      <c r="B16" s="26" t="s">
        <v>637</v>
      </c>
      <c r="C16" s="26" t="s">
        <v>894</v>
      </c>
      <c r="D16" s="26" t="s">
        <v>586</v>
      </c>
      <c r="E16" s="26" t="s">
        <v>638</v>
      </c>
      <c r="F16" s="26" t="s">
        <v>893</v>
      </c>
      <c r="G16" s="26" t="s">
        <v>631</v>
      </c>
      <c r="H16" s="26" t="s">
        <v>585</v>
      </c>
      <c r="I16" s="26">
        <v>1</v>
      </c>
      <c r="J16" s="26">
        <v>1</v>
      </c>
      <c r="K16" s="26">
        <v>3</v>
      </c>
      <c r="L16" s="26">
        <v>1</v>
      </c>
      <c r="M16" s="68">
        <v>300000</v>
      </c>
      <c r="N16" s="68">
        <v>300000</v>
      </c>
      <c r="O16" s="68">
        <v>900000</v>
      </c>
      <c r="P16" s="68">
        <v>300000</v>
      </c>
      <c r="Q16" s="76" t="s">
        <v>1005</v>
      </c>
      <c r="R16" s="74"/>
    </row>
    <row r="17" spans="1:18" ht="273.75" customHeight="1" x14ac:dyDescent="0.25">
      <c r="A17" s="26" t="s">
        <v>626</v>
      </c>
      <c r="B17" s="26" t="s">
        <v>637</v>
      </c>
      <c r="C17" s="26" t="s">
        <v>924</v>
      </c>
      <c r="D17" s="26" t="s">
        <v>895</v>
      </c>
      <c r="E17" s="26" t="s">
        <v>896</v>
      </c>
      <c r="F17" s="26" t="s">
        <v>925</v>
      </c>
      <c r="G17" s="26" t="s">
        <v>552</v>
      </c>
      <c r="H17" s="26" t="s">
        <v>639</v>
      </c>
      <c r="I17" s="26">
        <v>0</v>
      </c>
      <c r="J17" s="26">
        <v>1</v>
      </c>
      <c r="K17" s="26">
        <v>2</v>
      </c>
      <c r="L17" s="26">
        <v>0</v>
      </c>
      <c r="M17" s="68">
        <v>0</v>
      </c>
      <c r="N17" s="68">
        <v>1250000</v>
      </c>
      <c r="O17" s="68">
        <v>2500000</v>
      </c>
      <c r="P17" s="68">
        <v>0</v>
      </c>
      <c r="Q17" s="77" t="s">
        <v>1006</v>
      </c>
      <c r="R17" s="74"/>
    </row>
    <row r="18" spans="1:18" ht="198.75" customHeight="1" x14ac:dyDescent="0.25">
      <c r="A18" s="25" t="s">
        <v>640</v>
      </c>
      <c r="B18" s="25" t="s">
        <v>641</v>
      </c>
      <c r="C18" s="25" t="s">
        <v>937</v>
      </c>
      <c r="D18" s="25" t="s">
        <v>560</v>
      </c>
      <c r="E18" s="25" t="s">
        <v>561</v>
      </c>
      <c r="F18" s="25" t="s">
        <v>926</v>
      </c>
      <c r="G18" s="25" t="s">
        <v>604</v>
      </c>
      <c r="H18" s="25" t="s">
        <v>563</v>
      </c>
      <c r="I18" s="25">
        <v>1</v>
      </c>
      <c r="J18" s="25">
        <v>1</v>
      </c>
      <c r="K18" s="25">
        <v>1</v>
      </c>
      <c r="L18" s="25">
        <v>1</v>
      </c>
      <c r="M18" s="69">
        <v>400000</v>
      </c>
      <c r="N18" s="69">
        <v>400000</v>
      </c>
      <c r="O18" s="69">
        <v>400000</v>
      </c>
      <c r="P18" s="69">
        <v>400000</v>
      </c>
      <c r="Q18" s="77" t="s">
        <v>1091</v>
      </c>
      <c r="R18" s="74"/>
    </row>
    <row r="19" spans="1:18" ht="243" customHeight="1" x14ac:dyDescent="0.25">
      <c r="A19" s="25" t="s">
        <v>640</v>
      </c>
      <c r="B19" s="25" t="s">
        <v>642</v>
      </c>
      <c r="C19" s="25" t="s">
        <v>643</v>
      </c>
      <c r="D19" s="25" t="s">
        <v>565</v>
      </c>
      <c r="E19" s="25" t="s">
        <v>644</v>
      </c>
      <c r="F19" s="25" t="s">
        <v>645</v>
      </c>
      <c r="G19" s="25" t="s">
        <v>562</v>
      </c>
      <c r="H19" s="25" t="s">
        <v>646</v>
      </c>
      <c r="I19" s="25">
        <v>1</v>
      </c>
      <c r="J19" s="25">
        <v>1</v>
      </c>
      <c r="K19" s="25">
        <v>3</v>
      </c>
      <c r="L19" s="25">
        <v>1</v>
      </c>
      <c r="M19" s="69">
        <v>800000</v>
      </c>
      <c r="N19" s="69">
        <v>800000</v>
      </c>
      <c r="O19" s="69">
        <v>2400000</v>
      </c>
      <c r="P19" s="69">
        <v>800000</v>
      </c>
      <c r="Q19" s="76" t="s">
        <v>986</v>
      </c>
      <c r="R19" s="74"/>
    </row>
    <row r="20" spans="1:18" ht="186.75" customHeight="1" x14ac:dyDescent="0.25">
      <c r="A20" s="25" t="s">
        <v>640</v>
      </c>
      <c r="B20" s="25" t="s">
        <v>642</v>
      </c>
      <c r="C20" s="25" t="s">
        <v>927</v>
      </c>
      <c r="D20" s="25" t="s">
        <v>565</v>
      </c>
      <c r="E20" s="25" t="s">
        <v>566</v>
      </c>
      <c r="F20" s="25" t="s">
        <v>928</v>
      </c>
      <c r="G20" s="25" t="s">
        <v>647</v>
      </c>
      <c r="H20" s="25" t="s">
        <v>648</v>
      </c>
      <c r="I20" s="25">
        <v>1</v>
      </c>
      <c r="J20" s="25">
        <v>1</v>
      </c>
      <c r="K20" s="25">
        <v>2</v>
      </c>
      <c r="L20" s="25">
        <v>1</v>
      </c>
      <c r="M20" s="69">
        <v>350000</v>
      </c>
      <c r="N20" s="69">
        <v>350000</v>
      </c>
      <c r="O20" s="69">
        <v>700000</v>
      </c>
      <c r="P20" s="69">
        <v>350000</v>
      </c>
      <c r="Q20" s="76" t="s">
        <v>986</v>
      </c>
      <c r="R20" s="74"/>
    </row>
    <row r="21" spans="1:18" ht="168.75" customHeight="1" x14ac:dyDescent="0.25">
      <c r="A21" s="25" t="s">
        <v>640</v>
      </c>
      <c r="B21" s="25" t="s">
        <v>642</v>
      </c>
      <c r="C21" s="25" t="s">
        <v>929</v>
      </c>
      <c r="D21" s="25" t="s">
        <v>568</v>
      </c>
      <c r="E21" s="25" t="s">
        <v>649</v>
      </c>
      <c r="F21" s="25" t="s">
        <v>650</v>
      </c>
      <c r="G21" s="25" t="s">
        <v>651</v>
      </c>
      <c r="H21" s="25" t="s">
        <v>652</v>
      </c>
      <c r="I21" s="25">
        <v>0</v>
      </c>
      <c r="J21" s="25">
        <v>1</v>
      </c>
      <c r="K21" s="25">
        <v>0</v>
      </c>
      <c r="L21" s="25">
        <v>0</v>
      </c>
      <c r="M21" s="69">
        <v>0</v>
      </c>
      <c r="N21" s="69">
        <v>100000</v>
      </c>
      <c r="O21" s="69">
        <v>0</v>
      </c>
      <c r="P21" s="69">
        <v>0</v>
      </c>
      <c r="Q21" s="76" t="s">
        <v>1084</v>
      </c>
      <c r="R21" s="72" t="s">
        <v>988</v>
      </c>
    </row>
    <row r="22" spans="1:18" ht="186" customHeight="1" x14ac:dyDescent="0.25">
      <c r="A22" s="25" t="s">
        <v>640</v>
      </c>
      <c r="B22" s="25" t="s">
        <v>642</v>
      </c>
      <c r="C22" s="25" t="s">
        <v>653</v>
      </c>
      <c r="D22" s="25" t="s">
        <v>565</v>
      </c>
      <c r="E22" s="25" t="s">
        <v>567</v>
      </c>
      <c r="F22" s="25" t="s">
        <v>654</v>
      </c>
      <c r="G22" s="25" t="s">
        <v>647</v>
      </c>
      <c r="H22" s="25" t="s">
        <v>648</v>
      </c>
      <c r="I22" s="25">
        <v>2</v>
      </c>
      <c r="J22" s="25">
        <v>2</v>
      </c>
      <c r="K22" s="25">
        <v>13</v>
      </c>
      <c r="L22" s="25">
        <v>2</v>
      </c>
      <c r="M22" s="69">
        <v>600000</v>
      </c>
      <c r="N22" s="69">
        <v>600000</v>
      </c>
      <c r="O22" s="69">
        <v>7800000</v>
      </c>
      <c r="P22" s="69">
        <v>600000</v>
      </c>
      <c r="Q22" s="76" t="s">
        <v>986</v>
      </c>
      <c r="R22" s="74"/>
    </row>
    <row r="23" spans="1:18" ht="247.5" customHeight="1" x14ac:dyDescent="0.25">
      <c r="A23" s="25" t="s">
        <v>640</v>
      </c>
      <c r="B23" s="25" t="s">
        <v>981</v>
      </c>
      <c r="C23" s="25" t="s">
        <v>940</v>
      </c>
      <c r="D23" s="25" t="s">
        <v>941</v>
      </c>
      <c r="E23" s="25" t="s">
        <v>938</v>
      </c>
      <c r="F23" s="25" t="s">
        <v>939</v>
      </c>
      <c r="G23" s="25" t="s">
        <v>656</v>
      </c>
      <c r="H23" s="25" t="s">
        <v>657</v>
      </c>
      <c r="I23" s="25">
        <v>0</v>
      </c>
      <c r="J23" s="25">
        <v>4</v>
      </c>
      <c r="K23" s="25">
        <v>17</v>
      </c>
      <c r="L23" s="25">
        <v>2</v>
      </c>
      <c r="M23" s="69">
        <v>0</v>
      </c>
      <c r="N23" s="69">
        <v>400000</v>
      </c>
      <c r="O23" s="69">
        <v>1700000</v>
      </c>
      <c r="P23" s="69">
        <v>200000</v>
      </c>
      <c r="Q23" s="77" t="s">
        <v>995</v>
      </c>
      <c r="R23" s="74"/>
    </row>
    <row r="24" spans="1:18" ht="252" customHeight="1" x14ac:dyDescent="0.25">
      <c r="A24" s="25" t="s">
        <v>640</v>
      </c>
      <c r="B24" s="25" t="s">
        <v>982</v>
      </c>
      <c r="C24" s="25" t="s">
        <v>948</v>
      </c>
      <c r="D24" s="25" t="s">
        <v>569</v>
      </c>
      <c r="E24" s="25" t="s">
        <v>897</v>
      </c>
      <c r="F24" s="25" t="s">
        <v>930</v>
      </c>
      <c r="G24" s="25" t="s">
        <v>552</v>
      </c>
      <c r="H24" s="25" t="s">
        <v>658</v>
      </c>
      <c r="I24" s="25">
        <v>0</v>
      </c>
      <c r="J24" s="25">
        <v>1</v>
      </c>
      <c r="K24" s="25">
        <v>0</v>
      </c>
      <c r="L24" s="25">
        <v>0</v>
      </c>
      <c r="M24" s="69">
        <v>0</v>
      </c>
      <c r="N24" s="69">
        <v>1200000</v>
      </c>
      <c r="O24" s="69">
        <v>0</v>
      </c>
      <c r="P24" s="69">
        <v>0</v>
      </c>
      <c r="Q24" s="77" t="s">
        <v>987</v>
      </c>
      <c r="R24" s="74"/>
    </row>
    <row r="25" spans="1:18" ht="257.25" customHeight="1" x14ac:dyDescent="0.25">
      <c r="A25" s="24" t="s">
        <v>659</v>
      </c>
      <c r="B25" s="24" t="s">
        <v>660</v>
      </c>
      <c r="C25" s="24" t="s">
        <v>931</v>
      </c>
      <c r="D25" s="24" t="s">
        <v>587</v>
      </c>
      <c r="E25" s="24" t="s">
        <v>570</v>
      </c>
      <c r="F25" s="24" t="s">
        <v>932</v>
      </c>
      <c r="G25" s="24" t="s">
        <v>552</v>
      </c>
      <c r="H25" s="24" t="s">
        <v>661</v>
      </c>
      <c r="I25" s="24">
        <v>1</v>
      </c>
      <c r="J25" s="24">
        <v>1</v>
      </c>
      <c r="K25" s="24">
        <v>32</v>
      </c>
      <c r="L25" s="24">
        <v>1</v>
      </c>
      <c r="M25" s="70">
        <v>100000</v>
      </c>
      <c r="N25" s="70">
        <v>100000</v>
      </c>
      <c r="O25" s="70">
        <v>3200000</v>
      </c>
      <c r="P25" s="70">
        <v>100000</v>
      </c>
      <c r="Q25" s="76" t="s">
        <v>1007</v>
      </c>
      <c r="R25" s="72" t="s">
        <v>988</v>
      </c>
    </row>
    <row r="26" spans="1:18" ht="210" customHeight="1" x14ac:dyDescent="0.25">
      <c r="A26" s="24" t="s">
        <v>659</v>
      </c>
      <c r="B26" s="24" t="s">
        <v>662</v>
      </c>
      <c r="C26" s="24" t="s">
        <v>1096</v>
      </c>
      <c r="D26" s="24" t="s">
        <v>663</v>
      </c>
      <c r="E26" s="24" t="s">
        <v>570</v>
      </c>
      <c r="F26" s="24" t="s">
        <v>664</v>
      </c>
      <c r="G26" s="24" t="s">
        <v>552</v>
      </c>
      <c r="H26" s="24" t="s">
        <v>665</v>
      </c>
      <c r="I26" s="24">
        <v>1</v>
      </c>
      <c r="J26" s="24">
        <v>1</v>
      </c>
      <c r="K26" s="24">
        <v>32</v>
      </c>
      <c r="L26" s="24">
        <v>1</v>
      </c>
      <c r="M26" s="70">
        <v>100000</v>
      </c>
      <c r="N26" s="70">
        <v>100000</v>
      </c>
      <c r="O26" s="70">
        <v>3200000</v>
      </c>
      <c r="P26" s="70">
        <v>100000</v>
      </c>
      <c r="Q26" s="76" t="s">
        <v>989</v>
      </c>
      <c r="R26" s="74"/>
    </row>
    <row r="27" spans="1:18" ht="213" customHeight="1" x14ac:dyDescent="0.25">
      <c r="A27" s="24" t="s">
        <v>659</v>
      </c>
      <c r="B27" s="24" t="s">
        <v>666</v>
      </c>
      <c r="C27" s="24" t="s">
        <v>949</v>
      </c>
      <c r="D27" s="24" t="s">
        <v>667</v>
      </c>
      <c r="E27" s="24" t="s">
        <v>668</v>
      </c>
      <c r="F27" s="24" t="s">
        <v>669</v>
      </c>
      <c r="G27" s="24" t="s">
        <v>552</v>
      </c>
      <c r="H27" s="24" t="s">
        <v>670</v>
      </c>
      <c r="I27" s="24">
        <v>1</v>
      </c>
      <c r="J27" s="24">
        <v>1</v>
      </c>
      <c r="K27" s="24">
        <v>25</v>
      </c>
      <c r="L27" s="24">
        <v>1</v>
      </c>
      <c r="M27" s="70">
        <v>100000</v>
      </c>
      <c r="N27" s="70">
        <v>100000</v>
      </c>
      <c r="O27" s="70">
        <v>2500000</v>
      </c>
      <c r="P27" s="70">
        <v>100000</v>
      </c>
      <c r="Q27" s="76" t="s">
        <v>989</v>
      </c>
      <c r="R27" s="74"/>
    </row>
    <row r="28" spans="1:18" ht="223.5" customHeight="1" x14ac:dyDescent="0.25">
      <c r="A28" s="24" t="s">
        <v>659</v>
      </c>
      <c r="B28" s="24" t="s">
        <v>1253</v>
      </c>
      <c r="C28" s="24" t="s">
        <v>933</v>
      </c>
      <c r="D28" s="24" t="s">
        <v>671</v>
      </c>
      <c r="E28" s="24" t="s">
        <v>572</v>
      </c>
      <c r="F28" s="24" t="s">
        <v>934</v>
      </c>
      <c r="G28" s="24" t="s">
        <v>552</v>
      </c>
      <c r="H28" s="24" t="s">
        <v>672</v>
      </c>
      <c r="I28" s="24">
        <v>1</v>
      </c>
      <c r="J28" s="24">
        <v>1</v>
      </c>
      <c r="K28" s="24">
        <v>4</v>
      </c>
      <c r="L28" s="24">
        <v>1</v>
      </c>
      <c r="M28" s="70">
        <v>500000</v>
      </c>
      <c r="N28" s="70">
        <v>500000</v>
      </c>
      <c r="O28" s="70">
        <v>2500000</v>
      </c>
      <c r="P28" s="70">
        <v>500000</v>
      </c>
      <c r="Q28" s="77" t="s">
        <v>990</v>
      </c>
      <c r="R28" s="74"/>
    </row>
    <row r="29" spans="1:18" ht="232.5" customHeight="1" x14ac:dyDescent="0.25">
      <c r="A29" s="24" t="s">
        <v>659</v>
      </c>
      <c r="B29" s="24" t="s">
        <v>1254</v>
      </c>
      <c r="C29" s="24" t="s">
        <v>898</v>
      </c>
      <c r="D29" s="24" t="s">
        <v>673</v>
      </c>
      <c r="E29" s="24" t="s">
        <v>674</v>
      </c>
      <c r="F29" s="24" t="s">
        <v>675</v>
      </c>
      <c r="G29" s="24" t="s">
        <v>552</v>
      </c>
      <c r="H29" s="24" t="s">
        <v>676</v>
      </c>
      <c r="I29" s="24">
        <v>1</v>
      </c>
      <c r="J29" s="24">
        <v>1</v>
      </c>
      <c r="K29" s="24">
        <v>1</v>
      </c>
      <c r="L29" s="24">
        <v>1</v>
      </c>
      <c r="M29" s="70">
        <v>100000</v>
      </c>
      <c r="N29" s="70">
        <v>100000</v>
      </c>
      <c r="O29" s="70">
        <v>100000</v>
      </c>
      <c r="P29" s="70">
        <v>100000</v>
      </c>
      <c r="Q29" s="76" t="s">
        <v>285</v>
      </c>
      <c r="R29" s="72" t="s">
        <v>983</v>
      </c>
    </row>
    <row r="30" spans="1:18" ht="216" customHeight="1" x14ac:dyDescent="0.25">
      <c r="A30" s="24" t="s">
        <v>659</v>
      </c>
      <c r="B30" s="24" t="s">
        <v>1254</v>
      </c>
      <c r="C30" s="24" t="s">
        <v>935</v>
      </c>
      <c r="D30" s="24" t="s">
        <v>677</v>
      </c>
      <c r="E30" s="24" t="s">
        <v>936</v>
      </c>
      <c r="F30" s="24" t="s">
        <v>1255</v>
      </c>
      <c r="G30" s="24" t="s">
        <v>552</v>
      </c>
      <c r="H30" s="24" t="s">
        <v>678</v>
      </c>
      <c r="I30" s="24">
        <v>0</v>
      </c>
      <c r="J30" s="24">
        <v>0</v>
      </c>
      <c r="K30" s="24">
        <v>1</v>
      </c>
      <c r="L30" s="24">
        <v>0</v>
      </c>
      <c r="M30" s="70">
        <v>0</v>
      </c>
      <c r="N30" s="70">
        <v>0</v>
      </c>
      <c r="O30" s="70">
        <v>400000</v>
      </c>
      <c r="P30" s="70">
        <v>0</v>
      </c>
      <c r="Q30" s="76" t="s">
        <v>984</v>
      </c>
      <c r="R30" s="72" t="s">
        <v>983</v>
      </c>
    </row>
    <row r="31" spans="1:18" ht="236.25" customHeight="1" x14ac:dyDescent="0.25">
      <c r="A31" s="51" t="s">
        <v>679</v>
      </c>
      <c r="B31" s="51" t="s">
        <v>680</v>
      </c>
      <c r="C31" s="51" t="s">
        <v>942</v>
      </c>
      <c r="D31" s="51" t="s">
        <v>682</v>
      </c>
      <c r="E31" s="51" t="s">
        <v>943</v>
      </c>
      <c r="F31" s="51" t="s">
        <v>945</v>
      </c>
      <c r="G31" s="51" t="s">
        <v>655</v>
      </c>
      <c r="H31" s="51" t="s">
        <v>605</v>
      </c>
      <c r="I31" s="51">
        <v>3</v>
      </c>
      <c r="J31" s="51">
        <v>4</v>
      </c>
      <c r="K31" s="51">
        <v>4</v>
      </c>
      <c r="L31" s="51">
        <v>4</v>
      </c>
      <c r="M31" s="71">
        <v>75000</v>
      </c>
      <c r="N31" s="71">
        <v>100000</v>
      </c>
      <c r="O31" s="71">
        <v>100000</v>
      </c>
      <c r="P31" s="71">
        <v>100000</v>
      </c>
      <c r="Q31" s="77" t="s">
        <v>1008</v>
      </c>
      <c r="R31" s="74"/>
    </row>
    <row r="32" spans="1:18" ht="204.75" customHeight="1" x14ac:dyDescent="0.25">
      <c r="A32" s="51" t="s">
        <v>679</v>
      </c>
      <c r="B32" s="51" t="s">
        <v>680</v>
      </c>
      <c r="C32" s="51" t="s">
        <v>942</v>
      </c>
      <c r="D32" s="51" t="s">
        <v>682</v>
      </c>
      <c r="E32" s="51" t="s">
        <v>943</v>
      </c>
      <c r="F32" s="51" t="s">
        <v>944</v>
      </c>
      <c r="G32" s="51" t="s">
        <v>655</v>
      </c>
      <c r="H32" s="51" t="s">
        <v>605</v>
      </c>
      <c r="I32" s="51">
        <v>0</v>
      </c>
      <c r="J32" s="51">
        <v>0</v>
      </c>
      <c r="K32" s="51">
        <v>4</v>
      </c>
      <c r="L32" s="51">
        <v>0</v>
      </c>
      <c r="M32" s="71">
        <v>0</v>
      </c>
      <c r="N32" s="71">
        <v>0</v>
      </c>
      <c r="O32" s="71">
        <v>100000</v>
      </c>
      <c r="P32" s="71">
        <v>0</v>
      </c>
      <c r="Q32" s="76" t="s">
        <v>1009</v>
      </c>
      <c r="R32" s="74"/>
    </row>
    <row r="33" spans="1:18" ht="90" x14ac:dyDescent="0.25">
      <c r="A33" s="51" t="s">
        <v>679</v>
      </c>
      <c r="B33" s="51" t="s">
        <v>899</v>
      </c>
      <c r="C33" s="51" t="s">
        <v>942</v>
      </c>
      <c r="D33" s="51" t="s">
        <v>900</v>
      </c>
      <c r="E33" s="51" t="s">
        <v>943</v>
      </c>
      <c r="F33" s="51" t="s">
        <v>901</v>
      </c>
      <c r="G33" s="51" t="s">
        <v>902</v>
      </c>
      <c r="H33" s="51" t="s">
        <v>605</v>
      </c>
      <c r="I33" s="51">
        <v>1</v>
      </c>
      <c r="J33" s="51">
        <v>3</v>
      </c>
      <c r="K33" s="51">
        <v>3</v>
      </c>
      <c r="L33" s="51">
        <v>2</v>
      </c>
      <c r="M33" s="71">
        <v>50000</v>
      </c>
      <c r="N33" s="71">
        <v>150000</v>
      </c>
      <c r="O33" s="71">
        <v>150000</v>
      </c>
      <c r="P33" s="71">
        <v>100000</v>
      </c>
      <c r="Q33" s="76" t="s">
        <v>1010</v>
      </c>
      <c r="R33" s="74"/>
    </row>
    <row r="34" spans="1:18" ht="195" x14ac:dyDescent="0.25">
      <c r="A34" s="51" t="s">
        <v>679</v>
      </c>
      <c r="B34" s="51" t="s">
        <v>899</v>
      </c>
      <c r="C34" s="51" t="s">
        <v>942</v>
      </c>
      <c r="D34" s="51" t="s">
        <v>900</v>
      </c>
      <c r="E34" s="51" t="s">
        <v>943</v>
      </c>
      <c r="F34" s="51" t="s">
        <v>903</v>
      </c>
      <c r="G34" s="51" t="s">
        <v>902</v>
      </c>
      <c r="H34" s="51" t="s">
        <v>904</v>
      </c>
      <c r="I34" s="51">
        <v>3</v>
      </c>
      <c r="J34" s="51">
        <v>3</v>
      </c>
      <c r="K34" s="51">
        <v>3</v>
      </c>
      <c r="L34" s="51">
        <v>2</v>
      </c>
      <c r="M34" s="71">
        <v>400000</v>
      </c>
      <c r="N34" s="71">
        <v>1200000</v>
      </c>
      <c r="O34" s="71">
        <v>1200000</v>
      </c>
      <c r="P34" s="71">
        <v>600000</v>
      </c>
      <c r="Q34" s="76" t="s">
        <v>1011</v>
      </c>
      <c r="R34" s="72" t="s">
        <v>988</v>
      </c>
    </row>
    <row r="35" spans="1:18" ht="150.75" customHeight="1" x14ac:dyDescent="0.25">
      <c r="A35" s="51" t="s">
        <v>679</v>
      </c>
      <c r="B35" s="51" t="s">
        <v>683</v>
      </c>
      <c r="C35" s="51" t="s">
        <v>684</v>
      </c>
      <c r="D35" s="51" t="s">
        <v>546</v>
      </c>
      <c r="E35" s="51" t="s">
        <v>547</v>
      </c>
      <c r="F35" s="51" t="s">
        <v>548</v>
      </c>
      <c r="G35" s="51" t="s">
        <v>552</v>
      </c>
      <c r="H35" s="51" t="s">
        <v>685</v>
      </c>
      <c r="I35" s="298">
        <v>1</v>
      </c>
      <c r="J35" s="298">
        <v>1</v>
      </c>
      <c r="K35" s="298">
        <v>1</v>
      </c>
      <c r="L35" s="298">
        <v>1</v>
      </c>
      <c r="M35" s="300">
        <v>200000</v>
      </c>
      <c r="N35" s="300">
        <v>200000</v>
      </c>
      <c r="O35" s="300">
        <v>200000</v>
      </c>
      <c r="P35" s="300">
        <v>200000</v>
      </c>
      <c r="Q35" s="77" t="s">
        <v>1013</v>
      </c>
      <c r="R35" s="73" t="s">
        <v>991</v>
      </c>
    </row>
    <row r="36" spans="1:18" ht="172.5" customHeight="1" x14ac:dyDescent="0.25">
      <c r="A36" s="51" t="s">
        <v>679</v>
      </c>
      <c r="B36" s="51" t="s">
        <v>683</v>
      </c>
      <c r="C36" s="51" t="s">
        <v>686</v>
      </c>
      <c r="D36" s="51" t="s">
        <v>546</v>
      </c>
      <c r="E36" s="51" t="s">
        <v>547</v>
      </c>
      <c r="F36" s="51" t="s">
        <v>550</v>
      </c>
      <c r="G36" s="51" t="s">
        <v>552</v>
      </c>
      <c r="H36" s="51" t="s">
        <v>685</v>
      </c>
      <c r="I36" s="299"/>
      <c r="J36" s="299"/>
      <c r="K36" s="299"/>
      <c r="L36" s="299"/>
      <c r="M36" s="301"/>
      <c r="N36" s="301"/>
      <c r="O36" s="301"/>
      <c r="P36" s="301"/>
      <c r="Q36" s="78" t="s">
        <v>984</v>
      </c>
      <c r="R36" s="74"/>
    </row>
    <row r="37" spans="1:18" ht="178.5" customHeight="1" x14ac:dyDescent="0.25">
      <c r="A37" s="51" t="s">
        <v>679</v>
      </c>
      <c r="B37" s="51" t="s">
        <v>687</v>
      </c>
      <c r="C37" s="51" t="s">
        <v>688</v>
      </c>
      <c r="D37" s="51" t="s">
        <v>553</v>
      </c>
      <c r="E37" s="51" t="s">
        <v>689</v>
      </c>
      <c r="F37" s="51" t="s">
        <v>690</v>
      </c>
      <c r="G37" s="51" t="s">
        <v>552</v>
      </c>
      <c r="H37" s="51" t="s">
        <v>691</v>
      </c>
      <c r="I37" s="51">
        <v>0</v>
      </c>
      <c r="J37" s="51">
        <v>1</v>
      </c>
      <c r="K37" s="51">
        <v>6</v>
      </c>
      <c r="L37" s="51">
        <v>0</v>
      </c>
      <c r="M37" s="71">
        <v>0</v>
      </c>
      <c r="N37" s="71">
        <v>100000</v>
      </c>
      <c r="O37" s="71">
        <v>600000</v>
      </c>
      <c r="P37" s="71">
        <v>0</v>
      </c>
      <c r="Q37" s="77" t="s">
        <v>1012</v>
      </c>
      <c r="R37" s="74"/>
    </row>
    <row r="38" spans="1:18" ht="177" customHeight="1" x14ac:dyDescent="0.25">
      <c r="A38" s="51" t="s">
        <v>679</v>
      </c>
      <c r="B38" s="51" t="s">
        <v>687</v>
      </c>
      <c r="C38" s="51" t="s">
        <v>1256</v>
      </c>
      <c r="D38" s="51" t="s">
        <v>551</v>
      </c>
      <c r="E38" s="51" t="s">
        <v>692</v>
      </c>
      <c r="F38" s="51" t="s">
        <v>693</v>
      </c>
      <c r="G38" s="51" t="s">
        <v>694</v>
      </c>
      <c r="H38" s="51" t="s">
        <v>695</v>
      </c>
      <c r="I38" s="51">
        <v>1</v>
      </c>
      <c r="J38" s="51">
        <v>1</v>
      </c>
      <c r="K38" s="51">
        <v>3</v>
      </c>
      <c r="L38" s="51">
        <v>1</v>
      </c>
      <c r="M38" s="71">
        <v>100000</v>
      </c>
      <c r="N38" s="71">
        <v>100000</v>
      </c>
      <c r="O38" s="71">
        <v>300000</v>
      </c>
      <c r="P38" s="71">
        <v>100000</v>
      </c>
      <c r="Q38" s="77" t="s">
        <v>1015</v>
      </c>
      <c r="R38" s="72" t="s">
        <v>988</v>
      </c>
    </row>
    <row r="39" spans="1:18" ht="153" customHeight="1" x14ac:dyDescent="0.25">
      <c r="A39" s="51" t="s">
        <v>679</v>
      </c>
      <c r="B39" s="51" t="s">
        <v>687</v>
      </c>
      <c r="C39" s="51" t="s">
        <v>696</v>
      </c>
      <c r="D39" s="51" t="s">
        <v>697</v>
      </c>
      <c r="E39" s="51" t="s">
        <v>698</v>
      </c>
      <c r="F39" s="51" t="s">
        <v>699</v>
      </c>
      <c r="G39" s="51" t="s">
        <v>552</v>
      </c>
      <c r="H39" s="51" t="s">
        <v>700</v>
      </c>
      <c r="I39" s="51">
        <v>1</v>
      </c>
      <c r="J39" s="51">
        <v>1</v>
      </c>
      <c r="K39" s="51">
        <v>1</v>
      </c>
      <c r="L39" s="51">
        <v>1</v>
      </c>
      <c r="M39" s="71">
        <v>100000</v>
      </c>
      <c r="N39" s="71">
        <v>100000</v>
      </c>
      <c r="O39" s="71">
        <v>100000</v>
      </c>
      <c r="P39" s="71">
        <v>100000</v>
      </c>
      <c r="Q39" s="77" t="s">
        <v>1012</v>
      </c>
      <c r="R39" s="74"/>
    </row>
    <row r="40" spans="1:18" ht="186" customHeight="1" x14ac:dyDescent="0.25">
      <c r="A40" s="51" t="s">
        <v>679</v>
      </c>
      <c r="B40" s="51" t="s">
        <v>701</v>
      </c>
      <c r="C40" s="51" t="s">
        <v>905</v>
      </c>
      <c r="D40" s="51" t="s">
        <v>554</v>
      </c>
      <c r="E40" s="51" t="s">
        <v>555</v>
      </c>
      <c r="F40" s="51" t="s">
        <v>702</v>
      </c>
      <c r="G40" s="51" t="s">
        <v>703</v>
      </c>
      <c r="H40" s="51" t="s">
        <v>704</v>
      </c>
      <c r="I40" s="51">
        <v>3</v>
      </c>
      <c r="J40" s="51">
        <v>3</v>
      </c>
      <c r="K40" s="51">
        <v>7</v>
      </c>
      <c r="L40" s="51">
        <v>3</v>
      </c>
      <c r="M40" s="71">
        <v>1000000</v>
      </c>
      <c r="N40" s="71">
        <v>1000000</v>
      </c>
      <c r="O40" s="71">
        <v>2300000</v>
      </c>
      <c r="P40" s="71">
        <v>1000000</v>
      </c>
      <c r="Q40" s="77" t="s">
        <v>1085</v>
      </c>
      <c r="R40" s="74"/>
    </row>
    <row r="41" spans="1:18" ht="183" customHeight="1" x14ac:dyDescent="0.25">
      <c r="A41" s="51" t="s">
        <v>679</v>
      </c>
      <c r="B41" s="51" t="s">
        <v>705</v>
      </c>
      <c r="C41" s="51" t="s">
        <v>706</v>
      </c>
      <c r="D41" s="51" t="s">
        <v>557</v>
      </c>
      <c r="E41" s="51" t="s">
        <v>707</v>
      </c>
      <c r="F41" s="51" t="s">
        <v>708</v>
      </c>
      <c r="G41" s="51" t="s">
        <v>552</v>
      </c>
      <c r="H41" s="51" t="s">
        <v>558</v>
      </c>
      <c r="I41" s="51">
        <v>1</v>
      </c>
      <c r="J41" s="51">
        <v>1</v>
      </c>
      <c r="K41" s="51">
        <v>1</v>
      </c>
      <c r="L41" s="51">
        <v>1</v>
      </c>
      <c r="M41" s="71">
        <v>150000</v>
      </c>
      <c r="N41" s="71">
        <v>150000</v>
      </c>
      <c r="O41" s="71">
        <v>150000</v>
      </c>
      <c r="P41" s="71">
        <v>150000</v>
      </c>
      <c r="Q41" s="76" t="s">
        <v>992</v>
      </c>
      <c r="R41" s="72" t="s">
        <v>983</v>
      </c>
    </row>
    <row r="42" spans="1:18" ht="222.75" customHeight="1" x14ac:dyDescent="0.25">
      <c r="A42" s="51" t="s">
        <v>679</v>
      </c>
      <c r="B42" s="51" t="s">
        <v>709</v>
      </c>
      <c r="C42" s="51" t="s">
        <v>710</v>
      </c>
      <c r="D42" s="51" t="s">
        <v>589</v>
      </c>
      <c r="E42" s="51" t="s">
        <v>711</v>
      </c>
      <c r="F42" s="51" t="s">
        <v>712</v>
      </c>
      <c r="G42" s="51" t="s">
        <v>590</v>
      </c>
      <c r="H42" s="51" t="s">
        <v>713</v>
      </c>
      <c r="I42" s="51">
        <v>1</v>
      </c>
      <c r="J42" s="51">
        <v>1</v>
      </c>
      <c r="K42" s="51">
        <v>5</v>
      </c>
      <c r="L42" s="51">
        <v>1</v>
      </c>
      <c r="M42" s="71">
        <v>200000</v>
      </c>
      <c r="N42" s="71">
        <v>200000</v>
      </c>
      <c r="O42" s="71">
        <v>1000000</v>
      </c>
      <c r="P42" s="71">
        <v>200000</v>
      </c>
      <c r="Q42" s="80" t="s">
        <v>993</v>
      </c>
      <c r="R42" s="74" t="s">
        <v>983</v>
      </c>
    </row>
    <row r="43" spans="1:18" ht="220.5" customHeight="1" x14ac:dyDescent="0.25">
      <c r="A43" s="51" t="s">
        <v>679</v>
      </c>
      <c r="B43" s="51" t="s">
        <v>709</v>
      </c>
      <c r="C43" s="51" t="s">
        <v>714</v>
      </c>
      <c r="D43" s="51" t="s">
        <v>591</v>
      </c>
      <c r="E43" s="51" t="s">
        <v>715</v>
      </c>
      <c r="F43" s="51" t="s">
        <v>716</v>
      </c>
      <c r="G43" s="51" t="s">
        <v>590</v>
      </c>
      <c r="H43" s="51" t="s">
        <v>556</v>
      </c>
      <c r="I43" s="51">
        <v>0</v>
      </c>
      <c r="J43" s="51">
        <v>1</v>
      </c>
      <c r="K43" s="51">
        <v>1</v>
      </c>
      <c r="L43" s="51">
        <v>0</v>
      </c>
      <c r="M43" s="71">
        <v>0</v>
      </c>
      <c r="N43" s="71">
        <v>200000</v>
      </c>
      <c r="O43" s="71">
        <v>200000</v>
      </c>
      <c r="P43" s="71">
        <v>0</v>
      </c>
      <c r="Q43" s="81" t="s">
        <v>996</v>
      </c>
      <c r="R43" s="72" t="s">
        <v>983</v>
      </c>
    </row>
    <row r="44" spans="1:18" ht="225.75" customHeight="1" x14ac:dyDescent="0.25">
      <c r="A44" s="51" t="s">
        <v>679</v>
      </c>
      <c r="B44" s="51" t="s">
        <v>709</v>
      </c>
      <c r="C44" s="51" t="s">
        <v>906</v>
      </c>
      <c r="D44" s="51" t="s">
        <v>593</v>
      </c>
      <c r="E44" s="51" t="s">
        <v>711</v>
      </c>
      <c r="F44" s="51" t="s">
        <v>717</v>
      </c>
      <c r="G44" s="51" t="s">
        <v>604</v>
      </c>
      <c r="H44" s="51" t="s">
        <v>718</v>
      </c>
      <c r="I44" s="51">
        <v>1</v>
      </c>
      <c r="J44" s="51">
        <v>1</v>
      </c>
      <c r="K44" s="51">
        <v>1</v>
      </c>
      <c r="L44" s="51">
        <v>1</v>
      </c>
      <c r="M44" s="71">
        <v>150000</v>
      </c>
      <c r="N44" s="71">
        <v>150000</v>
      </c>
      <c r="O44" s="71">
        <v>150000</v>
      </c>
      <c r="P44" s="71">
        <v>150000</v>
      </c>
      <c r="Q44" s="76" t="s">
        <v>994</v>
      </c>
      <c r="R44" s="74"/>
    </row>
    <row r="45" spans="1:18" ht="285.75" customHeight="1" x14ac:dyDescent="0.25">
      <c r="A45" s="51" t="s">
        <v>679</v>
      </c>
      <c r="B45" s="51" t="s">
        <v>709</v>
      </c>
      <c r="C45" s="51" t="s">
        <v>719</v>
      </c>
      <c r="D45" s="51" t="s">
        <v>720</v>
      </c>
      <c r="E45" s="51" t="s">
        <v>721</v>
      </c>
      <c r="F45" s="51" t="s">
        <v>722</v>
      </c>
      <c r="G45" s="51" t="s">
        <v>552</v>
      </c>
      <c r="H45" s="51" t="s">
        <v>549</v>
      </c>
      <c r="I45" s="51">
        <v>1</v>
      </c>
      <c r="J45" s="51">
        <v>1</v>
      </c>
      <c r="K45" s="51">
        <v>1</v>
      </c>
      <c r="L45" s="51">
        <v>1</v>
      </c>
      <c r="M45" s="71">
        <v>100000</v>
      </c>
      <c r="N45" s="71">
        <v>100000</v>
      </c>
      <c r="O45" s="71">
        <v>100000</v>
      </c>
      <c r="P45" s="71">
        <v>100000</v>
      </c>
      <c r="Q45" s="76" t="s">
        <v>275</v>
      </c>
      <c r="R45" s="72" t="s">
        <v>988</v>
      </c>
    </row>
    <row r="46" spans="1:18" ht="263.25" customHeight="1" x14ac:dyDescent="0.25">
      <c r="A46" s="51" t="s">
        <v>679</v>
      </c>
      <c r="B46" s="51" t="s">
        <v>723</v>
      </c>
      <c r="C46" s="51" t="s">
        <v>724</v>
      </c>
      <c r="D46" s="51" t="s">
        <v>725</v>
      </c>
      <c r="E46" s="51" t="s">
        <v>726</v>
      </c>
      <c r="F46" s="51" t="s">
        <v>727</v>
      </c>
      <c r="G46" s="51" t="s">
        <v>552</v>
      </c>
      <c r="H46" s="51" t="s">
        <v>559</v>
      </c>
      <c r="I46" s="51">
        <v>2</v>
      </c>
      <c r="J46" s="51">
        <v>2</v>
      </c>
      <c r="K46" s="51">
        <v>2</v>
      </c>
      <c r="L46" s="51">
        <v>2</v>
      </c>
      <c r="M46" s="71">
        <v>300000</v>
      </c>
      <c r="N46" s="71">
        <v>300000</v>
      </c>
      <c r="O46" s="71">
        <v>300000</v>
      </c>
      <c r="P46" s="71">
        <v>300000</v>
      </c>
      <c r="Q46" s="78" t="s">
        <v>984</v>
      </c>
      <c r="R46" s="74"/>
    </row>
    <row r="47" spans="1:18" ht="190.5" customHeight="1" x14ac:dyDescent="0.25">
      <c r="A47" s="51" t="s">
        <v>679</v>
      </c>
      <c r="B47" s="51" t="s">
        <v>728</v>
      </c>
      <c r="C47" s="51" t="s">
        <v>729</v>
      </c>
      <c r="D47" s="51" t="s">
        <v>730</v>
      </c>
      <c r="E47" s="51" t="s">
        <v>731</v>
      </c>
      <c r="F47" s="51" t="s">
        <v>732</v>
      </c>
      <c r="G47" s="51" t="s">
        <v>733</v>
      </c>
      <c r="H47" s="51" t="s">
        <v>592</v>
      </c>
      <c r="I47" s="51">
        <v>0</v>
      </c>
      <c r="J47" s="51">
        <v>25</v>
      </c>
      <c r="K47" s="51">
        <v>58</v>
      </c>
      <c r="L47" s="51">
        <v>17</v>
      </c>
      <c r="M47" s="71">
        <v>0</v>
      </c>
      <c r="N47" s="71">
        <v>100000</v>
      </c>
      <c r="O47" s="71">
        <v>100000</v>
      </c>
      <c r="P47" s="71">
        <v>100000</v>
      </c>
      <c r="Q47" s="78" t="s">
        <v>984</v>
      </c>
      <c r="R47" s="74"/>
    </row>
    <row r="48" spans="1:18" ht="168" customHeight="1" x14ac:dyDescent="0.25">
      <c r="A48" s="51" t="s">
        <v>679</v>
      </c>
      <c r="B48" s="51" t="s">
        <v>728</v>
      </c>
      <c r="C48" s="51" t="s">
        <v>907</v>
      </c>
      <c r="D48" s="51" t="s">
        <v>730</v>
      </c>
      <c r="E48" s="51" t="s">
        <v>735</v>
      </c>
      <c r="F48" s="51" t="s">
        <v>736</v>
      </c>
      <c r="G48" s="51" t="s">
        <v>590</v>
      </c>
      <c r="H48" s="51" t="s">
        <v>592</v>
      </c>
      <c r="I48" s="51">
        <v>0</v>
      </c>
      <c r="J48" s="51">
        <v>0</v>
      </c>
      <c r="K48" s="51">
        <v>1</v>
      </c>
      <c r="L48" s="51">
        <v>0</v>
      </c>
      <c r="M48" s="71">
        <v>0</v>
      </c>
      <c r="N48" s="71">
        <v>0</v>
      </c>
      <c r="O48" s="71">
        <v>80000</v>
      </c>
      <c r="P48" s="71">
        <v>0</v>
      </c>
      <c r="Q48" s="76" t="s">
        <v>1086</v>
      </c>
      <c r="R48" s="72" t="s">
        <v>988</v>
      </c>
    </row>
    <row r="49" spans="9:16" ht="47.25" customHeight="1" x14ac:dyDescent="0.25">
      <c r="I49" s="289" t="s">
        <v>594</v>
      </c>
      <c r="J49" s="289"/>
      <c r="K49" s="289"/>
      <c r="L49" s="289"/>
      <c r="M49" s="64">
        <v>10930000</v>
      </c>
      <c r="N49" s="64">
        <v>18030000</v>
      </c>
      <c r="O49" s="64">
        <v>17030000</v>
      </c>
      <c r="P49" s="64">
        <v>10330000</v>
      </c>
    </row>
    <row r="50" spans="9:16" ht="63" customHeight="1" x14ac:dyDescent="0.25">
      <c r="I50" s="290" t="s">
        <v>595</v>
      </c>
      <c r="J50" s="290"/>
      <c r="K50" s="290"/>
      <c r="L50" s="290"/>
      <c r="M50" s="65">
        <v>56320000</v>
      </c>
      <c r="N50" s="66"/>
      <c r="O50" s="66"/>
      <c r="P50" s="66"/>
    </row>
  </sheetData>
  <autoFilter ref="A2:S50" xr:uid="{00000000-0009-0000-0000-000003000000}"/>
  <mergeCells count="13">
    <mergeCell ref="I49:L49"/>
    <mergeCell ref="I50:L50"/>
    <mergeCell ref="M1:P1"/>
    <mergeCell ref="A1:H1"/>
    <mergeCell ref="I1:L1"/>
    <mergeCell ref="K35:K36"/>
    <mergeCell ref="J35:J36"/>
    <mergeCell ref="I35:I36"/>
    <mergeCell ref="P35:P36"/>
    <mergeCell ref="O35:O36"/>
    <mergeCell ref="N35:N36"/>
    <mergeCell ref="M35:M36"/>
    <mergeCell ref="L35:L3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390"/>
  <sheetViews>
    <sheetView zoomScale="60" zoomScaleNormal="60" workbookViewId="0">
      <pane xSplit="1" ySplit="2" topLeftCell="B3" activePane="bottomRight" state="frozen"/>
      <selection pane="topRight" activeCell="B1" sqref="B1"/>
      <selection pane="bottomLeft" activeCell="A3" sqref="A3"/>
      <selection pane="bottomRight"/>
    </sheetView>
  </sheetViews>
  <sheetFormatPr baseColWidth="10" defaultRowHeight="15" x14ac:dyDescent="0.25"/>
  <cols>
    <col min="1" max="3" width="44.140625" style="43" customWidth="1"/>
    <col min="4" max="4" width="204.140625" style="43" customWidth="1"/>
    <col min="5" max="5" width="50.85546875" style="39" customWidth="1"/>
    <col min="6" max="6" width="90.7109375" style="39" customWidth="1"/>
    <col min="7" max="7" width="30.28515625" style="39" customWidth="1"/>
    <col min="8" max="8" width="38.42578125" style="39" customWidth="1"/>
    <col min="9" max="9" width="40.42578125" style="39" customWidth="1"/>
    <col min="10" max="10" width="98.5703125" style="39" customWidth="1"/>
    <col min="11" max="11" width="41.42578125" style="39" customWidth="1"/>
    <col min="12" max="14" width="46.28515625" style="39" customWidth="1"/>
    <col min="15" max="15" width="50.5703125" style="39" customWidth="1"/>
    <col min="16" max="17" width="46.28515625" style="39" customWidth="1"/>
    <col min="18" max="18" width="113.42578125" style="39" customWidth="1"/>
    <col min="19" max="19" width="21.85546875" style="39" customWidth="1"/>
    <col min="20" max="20" width="20.5703125" style="39" customWidth="1"/>
    <col min="21" max="21" width="25.85546875" style="39" customWidth="1"/>
    <col min="22" max="22" width="46.28515625" style="39" customWidth="1"/>
    <col min="23" max="23" width="41.28515625" style="39" customWidth="1"/>
    <col min="24" max="24" width="41.5703125" style="39" customWidth="1"/>
    <col min="25" max="25" width="112.5703125" style="39" customWidth="1"/>
    <col min="26" max="26" width="39" style="39" customWidth="1"/>
    <col min="27" max="27" width="41.5703125" style="39" customWidth="1"/>
    <col min="28" max="28" width="42.85546875" style="39" customWidth="1"/>
    <col min="29" max="29" width="39.28515625" style="39" customWidth="1"/>
    <col min="30" max="30" width="39.7109375" style="39" customWidth="1"/>
    <col min="31" max="31" width="52.140625" style="39" customWidth="1"/>
    <col min="32" max="32" width="44" style="39" customWidth="1"/>
    <col min="33" max="33" width="43.85546875" style="39" customWidth="1"/>
    <col min="34" max="34" width="62.42578125" style="39" customWidth="1"/>
    <col min="35" max="35" width="42.85546875" style="39" customWidth="1"/>
    <col min="36" max="36" width="36.140625" style="39" customWidth="1"/>
    <col min="37" max="37" width="63.140625" style="39" customWidth="1"/>
    <col min="38" max="38" width="43.7109375" style="39" customWidth="1"/>
    <col min="39" max="39" width="42.140625" style="39" customWidth="1"/>
    <col min="40" max="40" width="36.42578125" style="39" customWidth="1"/>
    <col min="41" max="41" width="47.140625" style="39" customWidth="1"/>
    <col min="42" max="42" width="58.28515625" style="39" customWidth="1"/>
    <col min="43" max="43" width="58.5703125" style="39" customWidth="1"/>
    <col min="44" max="44" width="38.140625" style="39" customWidth="1"/>
    <col min="45" max="45" width="36.7109375" style="39" customWidth="1"/>
    <col min="46" max="46" width="57.42578125" style="39" customWidth="1"/>
    <col min="47" max="47" width="28.140625" style="39" hidden="1" customWidth="1"/>
    <col min="48" max="48" width="34" style="39" hidden="1" customWidth="1"/>
    <col min="49" max="49" width="51.140625" style="39" hidden="1" customWidth="1"/>
    <col min="50" max="56" width="51.140625" style="39" customWidth="1"/>
    <col min="57" max="57" width="27.85546875" style="39" customWidth="1"/>
    <col min="58" max="58" width="30.7109375" style="39" customWidth="1"/>
    <col min="59" max="59" width="43.42578125" style="39" customWidth="1"/>
    <col min="60" max="16384" width="11.42578125" style="39"/>
  </cols>
  <sheetData>
    <row r="1" spans="1:59" ht="63.75" customHeight="1" x14ac:dyDescent="0.25">
      <c r="A1" s="33" t="s">
        <v>20</v>
      </c>
      <c r="B1" s="286" t="s">
        <v>1262</v>
      </c>
      <c r="C1" s="287"/>
      <c r="D1" s="288"/>
      <c r="E1" s="302" t="s">
        <v>197</v>
      </c>
      <c r="F1" s="303"/>
      <c r="G1" s="316" t="s">
        <v>3</v>
      </c>
      <c r="H1" s="317"/>
      <c r="I1" s="317"/>
      <c r="J1" s="318"/>
      <c r="K1" s="310" t="s">
        <v>599</v>
      </c>
      <c r="L1" s="311"/>
      <c r="M1" s="311"/>
      <c r="N1" s="311"/>
      <c r="O1" s="312"/>
      <c r="P1" s="313" t="s">
        <v>503</v>
      </c>
      <c r="Q1" s="314"/>
      <c r="R1" s="315"/>
      <c r="S1" s="307" t="s">
        <v>504</v>
      </c>
      <c r="T1" s="308"/>
      <c r="U1" s="308"/>
      <c r="V1" s="309"/>
      <c r="W1" s="304" t="s">
        <v>448</v>
      </c>
      <c r="X1" s="305"/>
      <c r="Y1" s="306"/>
      <c r="Z1" s="320" t="s">
        <v>854</v>
      </c>
      <c r="AA1" s="321"/>
      <c r="AB1" s="322"/>
      <c r="AC1" s="323" t="s">
        <v>737</v>
      </c>
      <c r="AD1" s="324"/>
      <c r="AE1" s="325"/>
      <c r="AF1" s="286" t="s">
        <v>738</v>
      </c>
      <c r="AG1" s="287"/>
      <c r="AH1" s="288"/>
      <c r="AI1" s="326" t="s">
        <v>739</v>
      </c>
      <c r="AJ1" s="327"/>
      <c r="AK1" s="328"/>
      <c r="AL1" s="329" t="s">
        <v>951</v>
      </c>
      <c r="AM1" s="330"/>
      <c r="AN1" s="331"/>
      <c r="AO1" s="333" t="s">
        <v>740</v>
      </c>
      <c r="AP1" s="334"/>
      <c r="AQ1" s="335"/>
      <c r="AR1" s="329" t="s">
        <v>741</v>
      </c>
      <c r="AS1" s="330"/>
      <c r="AT1" s="331"/>
      <c r="AU1" s="332" t="s">
        <v>758</v>
      </c>
      <c r="AV1" s="332"/>
      <c r="AW1" s="332"/>
      <c r="AX1" s="336" t="s">
        <v>1016</v>
      </c>
      <c r="AY1" s="337"/>
      <c r="AZ1" s="337"/>
      <c r="BA1" s="337"/>
      <c r="BB1" s="337"/>
      <c r="BC1" s="337"/>
      <c r="BD1" s="338"/>
      <c r="BE1" s="319" t="s">
        <v>742</v>
      </c>
      <c r="BF1" s="319"/>
      <c r="BG1" s="319"/>
    </row>
    <row r="2" spans="1:59" ht="75" customHeight="1" x14ac:dyDescent="0.25">
      <c r="A2" s="34" t="s">
        <v>19</v>
      </c>
      <c r="B2" s="126" t="s">
        <v>1263</v>
      </c>
      <c r="C2" s="126" t="s">
        <v>1264</v>
      </c>
      <c r="D2" s="126" t="s">
        <v>745</v>
      </c>
      <c r="E2" s="35" t="s">
        <v>0</v>
      </c>
      <c r="F2" s="35" t="s">
        <v>224</v>
      </c>
      <c r="G2" s="36" t="s">
        <v>4</v>
      </c>
      <c r="H2" s="36" t="s">
        <v>82</v>
      </c>
      <c r="I2" s="36" t="s">
        <v>1</v>
      </c>
      <c r="J2" s="36" t="s">
        <v>2</v>
      </c>
      <c r="K2" s="37" t="s">
        <v>91</v>
      </c>
      <c r="L2" s="37" t="s">
        <v>101</v>
      </c>
      <c r="M2" s="37" t="s">
        <v>110</v>
      </c>
      <c r="N2" s="37" t="s">
        <v>97</v>
      </c>
      <c r="O2" s="37" t="s">
        <v>111</v>
      </c>
      <c r="P2" s="38" t="s">
        <v>176</v>
      </c>
      <c r="Q2" s="38" t="s">
        <v>177</v>
      </c>
      <c r="R2" s="38" t="s">
        <v>178</v>
      </c>
      <c r="S2" s="35" t="s">
        <v>15</v>
      </c>
      <c r="T2" s="35" t="s">
        <v>16</v>
      </c>
      <c r="U2" s="35" t="s">
        <v>17</v>
      </c>
      <c r="V2" s="35" t="s">
        <v>1</v>
      </c>
      <c r="W2" s="10" t="s">
        <v>16</v>
      </c>
      <c r="X2" s="10" t="s">
        <v>436</v>
      </c>
      <c r="Y2" s="10" t="s">
        <v>437</v>
      </c>
      <c r="Z2" s="63" t="s">
        <v>16</v>
      </c>
      <c r="AA2" s="63" t="s">
        <v>436</v>
      </c>
      <c r="AB2" s="63" t="s">
        <v>437</v>
      </c>
      <c r="AC2" s="61" t="s">
        <v>743</v>
      </c>
      <c r="AD2" s="61" t="s">
        <v>744</v>
      </c>
      <c r="AE2" s="61" t="s">
        <v>745</v>
      </c>
      <c r="AF2" s="59" t="s">
        <v>16</v>
      </c>
      <c r="AG2" s="59" t="s">
        <v>436</v>
      </c>
      <c r="AH2" s="59" t="s">
        <v>437</v>
      </c>
      <c r="AI2" s="57" t="s">
        <v>16</v>
      </c>
      <c r="AJ2" s="57" t="s">
        <v>436</v>
      </c>
      <c r="AK2" s="57" t="s">
        <v>437</v>
      </c>
      <c r="AL2" s="62" t="s">
        <v>436</v>
      </c>
      <c r="AM2" s="62" t="s">
        <v>437</v>
      </c>
      <c r="AN2" s="62" t="s">
        <v>952</v>
      </c>
      <c r="AO2" s="58" t="s">
        <v>16</v>
      </c>
      <c r="AP2" s="58" t="s">
        <v>436</v>
      </c>
      <c r="AQ2" s="58" t="s">
        <v>437</v>
      </c>
      <c r="AR2" s="62" t="s">
        <v>746</v>
      </c>
      <c r="AS2" s="62" t="s">
        <v>436</v>
      </c>
      <c r="AT2" s="62" t="s">
        <v>437</v>
      </c>
      <c r="AU2" s="52" t="s">
        <v>16</v>
      </c>
      <c r="AV2" s="52" t="s">
        <v>436</v>
      </c>
      <c r="AW2" s="52" t="s">
        <v>437</v>
      </c>
      <c r="AX2" s="91" t="s">
        <v>1017</v>
      </c>
      <c r="AY2" s="92" t="s">
        <v>1018</v>
      </c>
      <c r="AZ2" s="92" t="s">
        <v>1019</v>
      </c>
      <c r="BA2" s="92" t="s">
        <v>1020</v>
      </c>
      <c r="BB2" s="92" t="s">
        <v>1021</v>
      </c>
      <c r="BC2" s="92" t="s">
        <v>1022</v>
      </c>
      <c r="BD2" s="93" t="s">
        <v>1023</v>
      </c>
      <c r="BE2" s="60" t="s">
        <v>16</v>
      </c>
      <c r="BF2" s="60" t="s">
        <v>436</v>
      </c>
      <c r="BG2" s="60" t="s">
        <v>437</v>
      </c>
    </row>
    <row r="3" spans="1:59" customFormat="1" ht="327" customHeight="1" x14ac:dyDescent="0.25">
      <c r="A3" s="12" t="s">
        <v>199</v>
      </c>
      <c r="B3" s="127" t="s">
        <v>1276</v>
      </c>
      <c r="C3" s="127" t="s">
        <v>1279</v>
      </c>
      <c r="D3" s="128" t="s">
        <v>1280</v>
      </c>
      <c r="E3" s="13" t="s">
        <v>89</v>
      </c>
      <c r="F3" s="16" t="s">
        <v>220</v>
      </c>
      <c r="G3" s="16" t="s">
        <v>6</v>
      </c>
      <c r="H3" s="16" t="s">
        <v>7</v>
      </c>
      <c r="I3" s="16" t="s">
        <v>210</v>
      </c>
      <c r="J3" s="16" t="s">
        <v>219</v>
      </c>
      <c r="K3" s="14" t="s">
        <v>102</v>
      </c>
      <c r="L3" s="14" t="s">
        <v>157</v>
      </c>
      <c r="M3" s="14" t="s">
        <v>315</v>
      </c>
      <c r="N3" s="14" t="s">
        <v>198</v>
      </c>
      <c r="O3" s="14" t="s">
        <v>255</v>
      </c>
      <c r="P3" s="17" t="s">
        <v>180</v>
      </c>
      <c r="Q3" s="17" t="s">
        <v>212</v>
      </c>
      <c r="R3" s="17" t="s">
        <v>366</v>
      </c>
      <c r="S3" s="15" t="s">
        <v>18</v>
      </c>
      <c r="T3" s="15" t="s">
        <v>40</v>
      </c>
      <c r="U3" s="15" t="s">
        <v>41</v>
      </c>
      <c r="V3" s="15" t="s">
        <v>394</v>
      </c>
      <c r="W3" s="40" t="s">
        <v>442</v>
      </c>
      <c r="X3" s="40" t="s">
        <v>447</v>
      </c>
      <c r="Y3" s="40" t="s">
        <v>596</v>
      </c>
      <c r="Z3" s="55" t="s">
        <v>868</v>
      </c>
      <c r="AA3" s="55" t="s">
        <v>872</v>
      </c>
      <c r="AB3" s="55" t="s">
        <v>876</v>
      </c>
      <c r="AC3" s="51" t="s">
        <v>759</v>
      </c>
      <c r="AD3" s="51" t="s">
        <v>759</v>
      </c>
      <c r="AE3" s="51" t="s">
        <v>759</v>
      </c>
      <c r="AF3" s="51" t="s">
        <v>759</v>
      </c>
      <c r="AG3" s="51" t="s">
        <v>759</v>
      </c>
      <c r="AH3" s="51" t="s">
        <v>759</v>
      </c>
      <c r="AI3" s="50" t="s">
        <v>759</v>
      </c>
      <c r="AJ3" s="50" t="s">
        <v>759</v>
      </c>
      <c r="AK3" s="50" t="s">
        <v>759</v>
      </c>
      <c r="AL3" s="50" t="s">
        <v>759</v>
      </c>
      <c r="AM3" s="50" t="s">
        <v>759</v>
      </c>
      <c r="AN3" s="50" t="s">
        <v>759</v>
      </c>
      <c r="AO3" s="51" t="s">
        <v>759</v>
      </c>
      <c r="AP3" s="51" t="s">
        <v>759</v>
      </c>
      <c r="AQ3" s="51" t="s">
        <v>759</v>
      </c>
      <c r="AR3" s="24" t="s">
        <v>759</v>
      </c>
      <c r="AS3" s="24" t="s">
        <v>759</v>
      </c>
      <c r="AT3" s="24" t="s">
        <v>759</v>
      </c>
      <c r="AU3" s="53" t="s">
        <v>775</v>
      </c>
      <c r="AV3" s="53" t="s">
        <v>832</v>
      </c>
      <c r="AW3" s="53" t="s">
        <v>841</v>
      </c>
      <c r="AX3" s="82" t="s">
        <v>1024</v>
      </c>
      <c r="AY3" s="83" t="s">
        <v>1025</v>
      </c>
      <c r="AZ3" s="84" t="s">
        <v>1026</v>
      </c>
      <c r="BA3" s="84" t="s">
        <v>1027</v>
      </c>
      <c r="BB3" s="83" t="s">
        <v>1028</v>
      </c>
      <c r="BC3" s="84" t="s">
        <v>1029</v>
      </c>
      <c r="BD3" s="86" t="s">
        <v>1030</v>
      </c>
      <c r="BE3" s="54" t="str">
        <f>'PTEA 2020-2023'!A31</f>
        <v>5. Gestión del conocimiento para la Dinamización Ambiental</v>
      </c>
      <c r="BF3" s="54" t="str">
        <f>'PTEA 2020-2023'!B31</f>
        <v>1. Fortalecimiento de la Comunidad Educativa Sanantoniuna en procesos de educación ambiental</v>
      </c>
      <c r="BG3" s="54" t="str">
        <f>'PTEA 2020-2023'!C31</f>
        <v>Fortalecimiento y seguimiento de por lo menos un (1) PRAE de cada institución educativa.</v>
      </c>
    </row>
    <row r="4" spans="1:59" s="1" customFormat="1" ht="245.25" customHeight="1" x14ac:dyDescent="0.25">
      <c r="A4" s="12" t="s">
        <v>199</v>
      </c>
      <c r="B4" s="127" t="s">
        <v>1276</v>
      </c>
      <c r="C4" s="127" t="s">
        <v>1279</v>
      </c>
      <c r="D4" s="128" t="s">
        <v>1280</v>
      </c>
      <c r="E4" s="13" t="s">
        <v>218</v>
      </c>
      <c r="F4" s="16" t="s">
        <v>220</v>
      </c>
      <c r="G4" s="25" t="s">
        <v>6</v>
      </c>
      <c r="H4" s="25" t="s">
        <v>7</v>
      </c>
      <c r="I4" s="25" t="s">
        <v>210</v>
      </c>
      <c r="J4" s="25" t="s">
        <v>219</v>
      </c>
      <c r="K4" s="14" t="s">
        <v>102</v>
      </c>
      <c r="L4" s="14" t="s">
        <v>158</v>
      </c>
      <c r="M4" s="14" t="s">
        <v>292</v>
      </c>
      <c r="N4" s="14" t="s">
        <v>198</v>
      </c>
      <c r="O4" s="14" t="s">
        <v>291</v>
      </c>
      <c r="P4" s="17" t="s">
        <v>211</v>
      </c>
      <c r="Q4" s="17" t="s">
        <v>212</v>
      </c>
      <c r="R4" s="17" t="s">
        <v>341</v>
      </c>
      <c r="S4" s="15" t="s">
        <v>52</v>
      </c>
      <c r="T4" s="15" t="s">
        <v>62</v>
      </c>
      <c r="U4" s="15" t="s">
        <v>66</v>
      </c>
      <c r="V4" s="15" t="s">
        <v>950</v>
      </c>
      <c r="W4" s="40" t="s">
        <v>442</v>
      </c>
      <c r="X4" s="40" t="s">
        <v>447</v>
      </c>
      <c r="Y4" s="40" t="s">
        <v>596</v>
      </c>
      <c r="Z4" s="55" t="s">
        <v>868</v>
      </c>
      <c r="AA4" s="55" t="s">
        <v>877</v>
      </c>
      <c r="AB4" s="55" t="s">
        <v>1014</v>
      </c>
      <c r="AC4" s="51" t="s">
        <v>759</v>
      </c>
      <c r="AD4" s="51" t="s">
        <v>759</v>
      </c>
      <c r="AE4" s="51" t="s">
        <v>759</v>
      </c>
      <c r="AF4" s="51" t="s">
        <v>759</v>
      </c>
      <c r="AG4" s="51" t="s">
        <v>759</v>
      </c>
      <c r="AH4" s="51" t="s">
        <v>759</v>
      </c>
      <c r="AI4" s="50" t="s">
        <v>759</v>
      </c>
      <c r="AJ4" s="50" t="s">
        <v>759</v>
      </c>
      <c r="AK4" s="50" t="s">
        <v>759</v>
      </c>
      <c r="AL4" s="50" t="s">
        <v>759</v>
      </c>
      <c r="AM4" s="50" t="s">
        <v>759</v>
      </c>
      <c r="AN4" s="50" t="s">
        <v>759</v>
      </c>
      <c r="AO4" s="51" t="s">
        <v>759</v>
      </c>
      <c r="AP4" s="51" t="s">
        <v>759</v>
      </c>
      <c r="AQ4" s="51" t="s">
        <v>759</v>
      </c>
      <c r="AR4" s="24" t="s">
        <v>842</v>
      </c>
      <c r="AS4" s="24" t="s">
        <v>843</v>
      </c>
      <c r="AT4" s="24" t="s">
        <v>844</v>
      </c>
      <c r="AU4" s="53" t="s">
        <v>817</v>
      </c>
      <c r="AV4" s="53" t="s">
        <v>818</v>
      </c>
      <c r="AW4" s="53" t="s">
        <v>845</v>
      </c>
      <c r="AX4" s="82" t="s">
        <v>1024</v>
      </c>
      <c r="AY4" s="83" t="s">
        <v>1025</v>
      </c>
      <c r="AZ4" s="84" t="s">
        <v>1026</v>
      </c>
      <c r="BA4" s="84" t="s">
        <v>1027</v>
      </c>
      <c r="BB4" s="83" t="s">
        <v>1028</v>
      </c>
      <c r="BC4" s="84" t="s">
        <v>1029</v>
      </c>
      <c r="BD4" s="86" t="s">
        <v>1030</v>
      </c>
      <c r="BE4" s="54" t="str">
        <f>'PTEA 2020-2023'!A35</f>
        <v>5. Gestión del conocimiento para la Dinamización Ambiental</v>
      </c>
      <c r="BF4" s="54" t="str">
        <f>'PTEA 2020-2023'!B35</f>
        <v>2. Comunidad Sanantoniuna vinculada en la Gestión Ambiental Participativa</v>
      </c>
      <c r="BG4" s="54" t="str">
        <f>'PTEA 2020-2023'!C35</f>
        <v>Generar espacios de socialización,  asesoría y seguimiento de por lo menos, una (1) iniciativa ciudadana de educación Ambiental PROCEDA, anual del PTEA Municipal.</v>
      </c>
    </row>
    <row r="5" spans="1:59" s="1" customFormat="1" ht="245.25" customHeight="1" x14ac:dyDescent="0.25">
      <c r="A5" s="12" t="s">
        <v>199</v>
      </c>
      <c r="B5" s="127" t="s">
        <v>1276</v>
      </c>
      <c r="C5" s="127" t="s">
        <v>1279</v>
      </c>
      <c r="D5" s="128" t="s">
        <v>1280</v>
      </c>
      <c r="E5" s="13" t="s">
        <v>218</v>
      </c>
      <c r="F5" s="16" t="s">
        <v>220</v>
      </c>
      <c r="G5" s="25" t="s">
        <v>6</v>
      </c>
      <c r="H5" s="25" t="s">
        <v>7</v>
      </c>
      <c r="I5" s="25" t="s">
        <v>210</v>
      </c>
      <c r="J5" s="25" t="s">
        <v>219</v>
      </c>
      <c r="K5" s="14" t="s">
        <v>102</v>
      </c>
      <c r="L5" s="14" t="s">
        <v>158</v>
      </c>
      <c r="M5" s="14" t="s">
        <v>292</v>
      </c>
      <c r="N5" s="14" t="s">
        <v>198</v>
      </c>
      <c r="O5" s="14" t="s">
        <v>291</v>
      </c>
      <c r="P5" s="17" t="s">
        <v>211</v>
      </c>
      <c r="Q5" s="17" t="s">
        <v>212</v>
      </c>
      <c r="R5" s="17" t="s">
        <v>341</v>
      </c>
      <c r="S5" s="15" t="s">
        <v>52</v>
      </c>
      <c r="T5" s="15" t="s">
        <v>62</v>
      </c>
      <c r="U5" s="15" t="s">
        <v>66</v>
      </c>
      <c r="V5" s="15" t="s">
        <v>950</v>
      </c>
      <c r="W5" s="40" t="s">
        <v>442</v>
      </c>
      <c r="X5" s="40" t="s">
        <v>447</v>
      </c>
      <c r="Y5" s="40" t="s">
        <v>596</v>
      </c>
      <c r="Z5" s="55" t="s">
        <v>868</v>
      </c>
      <c r="AA5" s="55" t="s">
        <v>877</v>
      </c>
      <c r="AB5" s="55" t="s">
        <v>1014</v>
      </c>
      <c r="AC5" s="51" t="s">
        <v>759</v>
      </c>
      <c r="AD5" s="51" t="s">
        <v>759</v>
      </c>
      <c r="AE5" s="51" t="s">
        <v>759</v>
      </c>
      <c r="AF5" s="51" t="s">
        <v>759</v>
      </c>
      <c r="AG5" s="51" t="s">
        <v>759</v>
      </c>
      <c r="AH5" s="51" t="s">
        <v>759</v>
      </c>
      <c r="AI5" s="50" t="s">
        <v>759</v>
      </c>
      <c r="AJ5" s="50" t="s">
        <v>759</v>
      </c>
      <c r="AK5" s="50" t="s">
        <v>759</v>
      </c>
      <c r="AL5" s="50" t="s">
        <v>759</v>
      </c>
      <c r="AM5" s="50" t="s">
        <v>759</v>
      </c>
      <c r="AN5" s="50" t="s">
        <v>759</v>
      </c>
      <c r="AO5" s="51" t="s">
        <v>759</v>
      </c>
      <c r="AP5" s="51" t="s">
        <v>759</v>
      </c>
      <c r="AQ5" s="51" t="s">
        <v>759</v>
      </c>
      <c r="AR5" s="24" t="s">
        <v>842</v>
      </c>
      <c r="AS5" s="24" t="s">
        <v>843</v>
      </c>
      <c r="AT5" s="24" t="s">
        <v>844</v>
      </c>
      <c r="AU5" s="53" t="s">
        <v>817</v>
      </c>
      <c r="AV5" s="53" t="s">
        <v>818</v>
      </c>
      <c r="AW5" s="53" t="s">
        <v>845</v>
      </c>
      <c r="AX5" s="87" t="s">
        <v>1075</v>
      </c>
      <c r="AY5" s="94" t="s">
        <v>1069</v>
      </c>
      <c r="AZ5" s="89" t="s">
        <v>1076</v>
      </c>
      <c r="BA5" s="89" t="s">
        <v>1077</v>
      </c>
      <c r="BB5" s="88" t="s">
        <v>1078</v>
      </c>
      <c r="BC5" s="84" t="s">
        <v>1079</v>
      </c>
      <c r="BD5" s="90" t="s">
        <v>1080</v>
      </c>
      <c r="BE5" s="54" t="str">
        <f>'PTEA 2020-2023'!A35</f>
        <v>5. Gestión del conocimiento para la Dinamización Ambiental</v>
      </c>
      <c r="BF5" s="54" t="str">
        <f>'PTEA 2020-2023'!B35</f>
        <v>2. Comunidad Sanantoniuna vinculada en la Gestión Ambiental Participativa</v>
      </c>
      <c r="BG5" s="54" t="str">
        <f>'PTEA 2020-2023'!C35</f>
        <v>Generar espacios de socialización,  asesoría y seguimiento de por lo menos, una (1) iniciativa ciudadana de educación Ambiental PROCEDA, anual del PTEA Municipal.</v>
      </c>
    </row>
    <row r="6" spans="1:59" s="1" customFormat="1" ht="245.25" customHeight="1" x14ac:dyDescent="0.25">
      <c r="A6" s="12" t="s">
        <v>199</v>
      </c>
      <c r="B6" s="127" t="s">
        <v>1276</v>
      </c>
      <c r="C6" s="127" t="s">
        <v>1279</v>
      </c>
      <c r="D6" s="128" t="s">
        <v>1280</v>
      </c>
      <c r="E6" s="13" t="s">
        <v>218</v>
      </c>
      <c r="F6" s="16" t="s">
        <v>220</v>
      </c>
      <c r="G6" s="25" t="s">
        <v>6</v>
      </c>
      <c r="H6" s="25" t="s">
        <v>7</v>
      </c>
      <c r="I6" s="25" t="s">
        <v>210</v>
      </c>
      <c r="J6" s="25" t="s">
        <v>219</v>
      </c>
      <c r="K6" s="14" t="s">
        <v>102</v>
      </c>
      <c r="L6" s="14" t="s">
        <v>158</v>
      </c>
      <c r="M6" s="14" t="s">
        <v>292</v>
      </c>
      <c r="N6" s="14" t="s">
        <v>198</v>
      </c>
      <c r="O6" s="14" t="s">
        <v>291</v>
      </c>
      <c r="P6" s="17" t="s">
        <v>211</v>
      </c>
      <c r="Q6" s="17" t="s">
        <v>212</v>
      </c>
      <c r="R6" s="17" t="s">
        <v>341</v>
      </c>
      <c r="S6" s="15" t="s">
        <v>69</v>
      </c>
      <c r="T6" s="15" t="s">
        <v>81</v>
      </c>
      <c r="U6" s="15" t="s">
        <v>80</v>
      </c>
      <c r="V6" s="15" t="s">
        <v>393</v>
      </c>
      <c r="W6" s="40" t="s">
        <v>442</v>
      </c>
      <c r="X6" s="40" t="s">
        <v>447</v>
      </c>
      <c r="Y6" s="40" t="s">
        <v>596</v>
      </c>
      <c r="Z6" s="55" t="s">
        <v>868</v>
      </c>
      <c r="AA6" s="55" t="s">
        <v>872</v>
      </c>
      <c r="AB6" s="55" t="s">
        <v>876</v>
      </c>
      <c r="AC6" s="51" t="s">
        <v>759</v>
      </c>
      <c r="AD6" s="51" t="s">
        <v>759</v>
      </c>
      <c r="AE6" s="51" t="s">
        <v>759</v>
      </c>
      <c r="AF6" s="51" t="s">
        <v>759</v>
      </c>
      <c r="AG6" s="51" t="s">
        <v>759</v>
      </c>
      <c r="AH6" s="51" t="s">
        <v>759</v>
      </c>
      <c r="AI6" s="50" t="s">
        <v>759</v>
      </c>
      <c r="AJ6" s="50" t="s">
        <v>759</v>
      </c>
      <c r="AK6" s="50" t="s">
        <v>759</v>
      </c>
      <c r="AL6" s="50" t="s">
        <v>759</v>
      </c>
      <c r="AM6" s="50" t="s">
        <v>759</v>
      </c>
      <c r="AN6" s="50" t="s">
        <v>759</v>
      </c>
      <c r="AO6" s="51" t="s">
        <v>759</v>
      </c>
      <c r="AP6" s="51" t="s">
        <v>759</v>
      </c>
      <c r="AQ6" s="51" t="s">
        <v>759</v>
      </c>
      <c r="AR6" s="24" t="s">
        <v>780</v>
      </c>
      <c r="AS6" s="24" t="s">
        <v>830</v>
      </c>
      <c r="AT6" s="24" t="s">
        <v>853</v>
      </c>
      <c r="AU6" s="53" t="s">
        <v>759</v>
      </c>
      <c r="AV6" s="53" t="s">
        <v>759</v>
      </c>
      <c r="AW6" s="53" t="s">
        <v>759</v>
      </c>
      <c r="AX6" s="55" t="s">
        <v>759</v>
      </c>
      <c r="AY6" s="55" t="s">
        <v>759</v>
      </c>
      <c r="AZ6" s="55" t="s">
        <v>759</v>
      </c>
      <c r="BA6" s="55" t="s">
        <v>759</v>
      </c>
      <c r="BB6" s="55" t="s">
        <v>759</v>
      </c>
      <c r="BC6" s="55" t="s">
        <v>759</v>
      </c>
      <c r="BD6" s="55" t="s">
        <v>759</v>
      </c>
      <c r="BE6" s="54" t="str">
        <f>'PTEA 2020-2023'!A48</f>
        <v>5. Gestión del conocimiento para la Dinamización Ambiental</v>
      </c>
      <c r="BF6" s="54" t="str">
        <f>'PTEA 2020-2023'!B48</f>
        <v>8. Gobernanza corredor Ecológico, difusión y apropiación</v>
      </c>
      <c r="BG6" s="54" t="str">
        <f>'PTEA 2020-2023'!C48</f>
        <v>Participar en por lo menos un (1) encuentro regional de CIDEA durante el periodo de vigencia, para el fortalecimiento del corredor ecológico y sus áreas protegidas.</v>
      </c>
    </row>
    <row r="7" spans="1:59" s="1" customFormat="1" ht="226.5" customHeight="1" x14ac:dyDescent="0.25">
      <c r="A7" s="12" t="s">
        <v>200</v>
      </c>
      <c r="B7" s="127" t="s">
        <v>93</v>
      </c>
      <c r="C7" s="127" t="s">
        <v>93</v>
      </c>
      <c r="D7" s="127" t="s">
        <v>93</v>
      </c>
      <c r="E7" s="13" t="s">
        <v>218</v>
      </c>
      <c r="F7" s="25" t="s">
        <v>12</v>
      </c>
      <c r="G7" s="25" t="s">
        <v>10</v>
      </c>
      <c r="H7" s="25" t="s">
        <v>11</v>
      </c>
      <c r="I7" s="25" t="s">
        <v>217</v>
      </c>
      <c r="J7" s="25" t="s">
        <v>289</v>
      </c>
      <c r="K7" s="14" t="s">
        <v>109</v>
      </c>
      <c r="L7" s="14" t="s">
        <v>108</v>
      </c>
      <c r="M7" s="14" t="s">
        <v>293</v>
      </c>
      <c r="N7" s="14" t="s">
        <v>94</v>
      </c>
      <c r="O7" s="14" t="s">
        <v>294</v>
      </c>
      <c r="P7" s="17" t="s">
        <v>180</v>
      </c>
      <c r="Q7" s="17" t="s">
        <v>344</v>
      </c>
      <c r="R7" s="17" t="s">
        <v>253</v>
      </c>
      <c r="S7" s="15" t="s">
        <v>69</v>
      </c>
      <c r="T7" s="15" t="s">
        <v>75</v>
      </c>
      <c r="U7" s="15" t="s">
        <v>77</v>
      </c>
      <c r="V7" s="15" t="s">
        <v>395</v>
      </c>
      <c r="W7" s="40" t="s">
        <v>93</v>
      </c>
      <c r="X7" s="40" t="s">
        <v>93</v>
      </c>
      <c r="Y7" s="40" t="s">
        <v>93</v>
      </c>
      <c r="Z7" s="55" t="s">
        <v>93</v>
      </c>
      <c r="AA7" s="55" t="s">
        <v>93</v>
      </c>
      <c r="AB7" s="55" t="s">
        <v>93</v>
      </c>
      <c r="AC7" s="51" t="s">
        <v>759</v>
      </c>
      <c r="AD7" s="51" t="s">
        <v>759</v>
      </c>
      <c r="AE7" s="51" t="s">
        <v>759</v>
      </c>
      <c r="AF7" s="51" t="s">
        <v>759</v>
      </c>
      <c r="AG7" s="51" t="s">
        <v>759</v>
      </c>
      <c r="AH7" s="51" t="s">
        <v>759</v>
      </c>
      <c r="AI7" s="50" t="s">
        <v>759</v>
      </c>
      <c r="AJ7" s="50" t="s">
        <v>759</v>
      </c>
      <c r="AK7" s="50" t="s">
        <v>759</v>
      </c>
      <c r="AL7" s="50" t="s">
        <v>759</v>
      </c>
      <c r="AM7" s="50" t="s">
        <v>759</v>
      </c>
      <c r="AN7" s="50" t="s">
        <v>759</v>
      </c>
      <c r="AO7" s="51" t="s">
        <v>797</v>
      </c>
      <c r="AP7" s="51" t="s">
        <v>820</v>
      </c>
      <c r="AQ7" s="51" t="s">
        <v>821</v>
      </c>
      <c r="AR7" s="24" t="s">
        <v>800</v>
      </c>
      <c r="AS7" s="24" t="s">
        <v>801</v>
      </c>
      <c r="AT7" s="24" t="s">
        <v>802</v>
      </c>
      <c r="AU7" s="53" t="s">
        <v>803</v>
      </c>
      <c r="AV7" s="53" t="s">
        <v>804</v>
      </c>
      <c r="AW7" s="53" t="s">
        <v>822</v>
      </c>
      <c r="AX7" s="55" t="s">
        <v>759</v>
      </c>
      <c r="AY7" s="55" t="s">
        <v>759</v>
      </c>
      <c r="AZ7" s="55" t="s">
        <v>759</v>
      </c>
      <c r="BA7" s="55" t="s">
        <v>759</v>
      </c>
      <c r="BB7" s="55" t="s">
        <v>759</v>
      </c>
      <c r="BC7" s="55" t="s">
        <v>759</v>
      </c>
      <c r="BD7" s="55" t="s">
        <v>759</v>
      </c>
      <c r="BE7" s="54" t="str">
        <f>'PTEA 2020-2023'!A17</f>
        <v>2. San Antonio del Tequendama Educado para la gestión del riesgo y resiliente en la adaptación al cambio climático</v>
      </c>
      <c r="BF7" s="54" t="str">
        <f>'PTEA 2020-2023'!B17</f>
        <v>4. Comunidad Sanantoniuna resiliente con medidas de prevención y adaptación a un ambiente cambiante.</v>
      </c>
      <c r="BG7" s="54" t="str">
        <f>'PTEA 2020-2023'!C17</f>
        <v>Implementar por lo menos una (1) campaña de educación ambiental que fomente el ahorro y uso eficiente de energía y/o además promueva la movilidad limpia en el municipio, durante la vigencia del PTEA.</v>
      </c>
    </row>
    <row r="8" spans="1:59" s="1" customFormat="1" ht="293.25" customHeight="1" x14ac:dyDescent="0.25">
      <c r="A8" s="12" t="s">
        <v>200</v>
      </c>
      <c r="B8" s="127" t="s">
        <v>93</v>
      </c>
      <c r="C8" s="127" t="s">
        <v>93</v>
      </c>
      <c r="D8" s="127" t="s">
        <v>93</v>
      </c>
      <c r="E8" s="13" t="s">
        <v>218</v>
      </c>
      <c r="F8" s="25" t="s">
        <v>12</v>
      </c>
      <c r="G8" s="25" t="s">
        <v>10</v>
      </c>
      <c r="H8" s="25" t="s">
        <v>11</v>
      </c>
      <c r="I8" s="25" t="s">
        <v>288</v>
      </c>
      <c r="J8" s="25" t="s">
        <v>23</v>
      </c>
      <c r="K8" s="14" t="s">
        <v>109</v>
      </c>
      <c r="L8" s="14" t="s">
        <v>112</v>
      </c>
      <c r="M8" s="14" t="s">
        <v>295</v>
      </c>
      <c r="N8" s="14" t="s">
        <v>95</v>
      </c>
      <c r="O8" s="14" t="s">
        <v>296</v>
      </c>
      <c r="P8" s="17" t="s">
        <v>180</v>
      </c>
      <c r="Q8" s="17" t="s">
        <v>344</v>
      </c>
      <c r="R8" s="17" t="s">
        <v>345</v>
      </c>
      <c r="S8" s="15" t="s">
        <v>69</v>
      </c>
      <c r="T8" s="15" t="s">
        <v>75</v>
      </c>
      <c r="U8" s="15" t="s">
        <v>77</v>
      </c>
      <c r="V8" s="15" t="s">
        <v>395</v>
      </c>
      <c r="W8" s="40" t="s">
        <v>93</v>
      </c>
      <c r="X8" s="40" t="s">
        <v>93</v>
      </c>
      <c r="Y8" s="40" t="s">
        <v>93</v>
      </c>
      <c r="Z8" s="55" t="s">
        <v>93</v>
      </c>
      <c r="AA8" s="55" t="s">
        <v>93</v>
      </c>
      <c r="AB8" s="55" t="s">
        <v>93</v>
      </c>
      <c r="AC8" s="51" t="s">
        <v>759</v>
      </c>
      <c r="AD8" s="51" t="s">
        <v>759</v>
      </c>
      <c r="AE8" s="51" t="s">
        <v>759</v>
      </c>
      <c r="AF8" s="51" t="s">
        <v>759</v>
      </c>
      <c r="AG8" s="51" t="s">
        <v>759</v>
      </c>
      <c r="AH8" s="51" t="s">
        <v>759</v>
      </c>
      <c r="AI8" s="50" t="s">
        <v>759</v>
      </c>
      <c r="AJ8" s="50" t="s">
        <v>759</v>
      </c>
      <c r="AK8" s="50" t="s">
        <v>759</v>
      </c>
      <c r="AL8" s="50" t="s">
        <v>759</v>
      </c>
      <c r="AM8" s="50" t="s">
        <v>759</v>
      </c>
      <c r="AN8" s="50" t="s">
        <v>759</v>
      </c>
      <c r="AO8" s="51" t="s">
        <v>797</v>
      </c>
      <c r="AP8" s="51" t="s">
        <v>820</v>
      </c>
      <c r="AQ8" s="51" t="s">
        <v>821</v>
      </c>
      <c r="AR8" s="24" t="s">
        <v>800</v>
      </c>
      <c r="AS8" s="24" t="s">
        <v>801</v>
      </c>
      <c r="AT8" s="24" t="s">
        <v>802</v>
      </c>
      <c r="AU8" s="53" t="s">
        <v>803</v>
      </c>
      <c r="AV8" s="53" t="s">
        <v>804</v>
      </c>
      <c r="AW8" s="53" t="s">
        <v>822</v>
      </c>
      <c r="AX8" s="55" t="s">
        <v>759</v>
      </c>
      <c r="AY8" s="55" t="s">
        <v>759</v>
      </c>
      <c r="AZ8" s="55" t="s">
        <v>759</v>
      </c>
      <c r="BA8" s="55" t="s">
        <v>759</v>
      </c>
      <c r="BB8" s="55" t="s">
        <v>759</v>
      </c>
      <c r="BC8" s="55" t="s">
        <v>759</v>
      </c>
      <c r="BD8" s="55" t="s">
        <v>759</v>
      </c>
      <c r="BE8" s="54" t="str">
        <f>'PTEA 2020-2023'!A17</f>
        <v>2. San Antonio del Tequendama Educado para la gestión del riesgo y resiliente en la adaptación al cambio climático</v>
      </c>
      <c r="BF8" s="54" t="str">
        <f>'PTEA 2020-2023'!B17</f>
        <v>4. Comunidad Sanantoniuna resiliente con medidas de prevención y adaptación a un ambiente cambiante.</v>
      </c>
      <c r="BG8" s="54" t="str">
        <f>'PTEA 2020-2023'!C17</f>
        <v>Implementar por lo menos una (1) campaña de educación ambiental que fomente el ahorro y uso eficiente de energía y/o además promueva la movilidad limpia en el municipio, durante la vigencia del PTEA.</v>
      </c>
    </row>
    <row r="9" spans="1:59" s="1" customFormat="1" ht="307.5" customHeight="1" x14ac:dyDescent="0.25">
      <c r="A9" s="12" t="s">
        <v>200</v>
      </c>
      <c r="B9" s="127" t="s">
        <v>93</v>
      </c>
      <c r="C9" s="127" t="s">
        <v>93</v>
      </c>
      <c r="D9" s="127" t="s">
        <v>93</v>
      </c>
      <c r="E9" s="13" t="s">
        <v>87</v>
      </c>
      <c r="F9" s="25" t="s">
        <v>221</v>
      </c>
      <c r="G9" s="25" t="s">
        <v>6</v>
      </c>
      <c r="H9" s="25" t="s">
        <v>5</v>
      </c>
      <c r="I9" s="25" t="s">
        <v>428</v>
      </c>
      <c r="J9" s="25" t="s">
        <v>27</v>
      </c>
      <c r="K9" s="14" t="s">
        <v>133</v>
      </c>
      <c r="L9" s="14" t="s">
        <v>146</v>
      </c>
      <c r="M9" s="14" t="s">
        <v>147</v>
      </c>
      <c r="N9" s="14" t="s">
        <v>149</v>
      </c>
      <c r="O9" s="14" t="s">
        <v>148</v>
      </c>
      <c r="P9" s="17" t="s">
        <v>185</v>
      </c>
      <c r="Q9" s="17" t="s">
        <v>184</v>
      </c>
      <c r="R9" s="17" t="s">
        <v>438</v>
      </c>
      <c r="S9" s="15" t="s">
        <v>52</v>
      </c>
      <c r="T9" s="15" t="s">
        <v>53</v>
      </c>
      <c r="U9" s="15" t="s">
        <v>54</v>
      </c>
      <c r="V9" s="15" t="s">
        <v>56</v>
      </c>
      <c r="W9" s="40" t="s">
        <v>442</v>
      </c>
      <c r="X9" s="40" t="s">
        <v>449</v>
      </c>
      <c r="Y9" s="40" t="s">
        <v>502</v>
      </c>
      <c r="Z9" s="55" t="s">
        <v>868</v>
      </c>
      <c r="AA9" s="55" t="s">
        <v>877</v>
      </c>
      <c r="AB9" s="55" t="s">
        <v>882</v>
      </c>
      <c r="AC9" s="51" t="s">
        <v>814</v>
      </c>
      <c r="AD9" s="51" t="s">
        <v>815</v>
      </c>
      <c r="AE9" s="51" t="s">
        <v>816</v>
      </c>
      <c r="AF9" s="51" t="s">
        <v>759</v>
      </c>
      <c r="AG9" s="51" t="s">
        <v>759</v>
      </c>
      <c r="AH9" s="51" t="s">
        <v>759</v>
      </c>
      <c r="AI9" s="50" t="s">
        <v>759</v>
      </c>
      <c r="AJ9" s="50" t="s">
        <v>759</v>
      </c>
      <c r="AK9" s="50" t="s">
        <v>759</v>
      </c>
      <c r="AL9" s="50" t="s">
        <v>759</v>
      </c>
      <c r="AM9" s="50" t="s">
        <v>759</v>
      </c>
      <c r="AN9" s="50" t="s">
        <v>759</v>
      </c>
      <c r="AO9" s="51" t="s">
        <v>759</v>
      </c>
      <c r="AP9" s="51" t="s">
        <v>759</v>
      </c>
      <c r="AQ9" s="51" t="s">
        <v>759</v>
      </c>
      <c r="AR9" s="24" t="s">
        <v>835</v>
      </c>
      <c r="AS9" s="24" t="s">
        <v>836</v>
      </c>
      <c r="AT9" s="24" t="s">
        <v>837</v>
      </c>
      <c r="AU9" s="53" t="s">
        <v>817</v>
      </c>
      <c r="AV9" s="53" t="s">
        <v>818</v>
      </c>
      <c r="AW9" s="53" t="s">
        <v>831</v>
      </c>
      <c r="AX9" s="340" t="s">
        <v>1037</v>
      </c>
      <c r="AY9" s="342" t="s">
        <v>1025</v>
      </c>
      <c r="AZ9" s="343" t="s">
        <v>1038</v>
      </c>
      <c r="BA9" s="343" t="s">
        <v>1039</v>
      </c>
      <c r="BB9" s="342" t="s">
        <v>1040</v>
      </c>
      <c r="BC9" s="339" t="s">
        <v>1041</v>
      </c>
      <c r="BD9" s="339" t="s">
        <v>1042</v>
      </c>
      <c r="BE9" s="54" t="str">
        <f>'PTEA 2020-2023'!A22</f>
        <v>3. San Antonio del Tequendama Educado para la protección y conservación del recurso hídrico</v>
      </c>
      <c r="BF9" s="54" t="str">
        <f>'PTEA 2020-2023'!B22</f>
        <v>2. Comunidad Sanantoniuna empoderada en el cuidado y la preservación del recurso hídrico.</v>
      </c>
      <c r="BG9" s="54" t="str">
        <f>'PTEA 2020-2023'!C22</f>
        <v>Realizar por lo menos dos (2) jornadas de reforestación anual con especies nativas en áreas de importancia hídrica.</v>
      </c>
    </row>
    <row r="10" spans="1:59" s="1" customFormat="1" ht="307.5" customHeight="1" x14ac:dyDescent="0.25">
      <c r="A10" s="12" t="s">
        <v>200</v>
      </c>
      <c r="B10" s="127" t="s">
        <v>93</v>
      </c>
      <c r="C10" s="127" t="s">
        <v>93</v>
      </c>
      <c r="D10" s="127" t="s">
        <v>93</v>
      </c>
      <c r="E10" s="13" t="s">
        <v>87</v>
      </c>
      <c r="F10" s="25" t="s">
        <v>221</v>
      </c>
      <c r="G10" s="25" t="s">
        <v>6</v>
      </c>
      <c r="H10" s="25" t="s">
        <v>5</v>
      </c>
      <c r="I10" s="25" t="s">
        <v>428</v>
      </c>
      <c r="J10" s="25" t="s">
        <v>27</v>
      </c>
      <c r="K10" s="14" t="s">
        <v>133</v>
      </c>
      <c r="L10" s="14" t="s">
        <v>146</v>
      </c>
      <c r="M10" s="14" t="s">
        <v>147</v>
      </c>
      <c r="N10" s="14" t="s">
        <v>149</v>
      </c>
      <c r="O10" s="14" t="s">
        <v>148</v>
      </c>
      <c r="P10" s="17" t="s">
        <v>185</v>
      </c>
      <c r="Q10" s="17" t="s">
        <v>184</v>
      </c>
      <c r="R10" s="17" t="s">
        <v>438</v>
      </c>
      <c r="S10" s="15" t="s">
        <v>52</v>
      </c>
      <c r="T10" s="15" t="s">
        <v>53</v>
      </c>
      <c r="U10" s="15" t="s">
        <v>54</v>
      </c>
      <c r="V10" s="15" t="s">
        <v>56</v>
      </c>
      <c r="W10" s="40" t="s">
        <v>467</v>
      </c>
      <c r="X10" s="40" t="s">
        <v>494</v>
      </c>
      <c r="Y10" s="40" t="s">
        <v>495</v>
      </c>
      <c r="Z10" s="55" t="s">
        <v>868</v>
      </c>
      <c r="AA10" s="55" t="s">
        <v>877</v>
      </c>
      <c r="AB10" s="55" t="s">
        <v>882</v>
      </c>
      <c r="AC10" s="51" t="s">
        <v>814</v>
      </c>
      <c r="AD10" s="51" t="s">
        <v>815</v>
      </c>
      <c r="AE10" s="51" t="s">
        <v>834</v>
      </c>
      <c r="AF10" s="51" t="s">
        <v>759</v>
      </c>
      <c r="AG10" s="51" t="s">
        <v>759</v>
      </c>
      <c r="AH10" s="51" t="s">
        <v>759</v>
      </c>
      <c r="AI10" s="50" t="s">
        <v>759</v>
      </c>
      <c r="AJ10" s="50" t="s">
        <v>759</v>
      </c>
      <c r="AK10" s="50" t="s">
        <v>759</v>
      </c>
      <c r="AL10" s="50" t="s">
        <v>759</v>
      </c>
      <c r="AM10" s="50" t="s">
        <v>759</v>
      </c>
      <c r="AN10" s="50" t="s">
        <v>759</v>
      </c>
      <c r="AO10" s="51" t="s">
        <v>759</v>
      </c>
      <c r="AP10" s="51" t="s">
        <v>759</v>
      </c>
      <c r="AQ10" s="51" t="s">
        <v>759</v>
      </c>
      <c r="AR10" s="24" t="s">
        <v>835</v>
      </c>
      <c r="AS10" s="24" t="s">
        <v>836</v>
      </c>
      <c r="AT10" s="24" t="s">
        <v>837</v>
      </c>
      <c r="AU10" s="53" t="s">
        <v>759</v>
      </c>
      <c r="AV10" s="53" t="s">
        <v>759</v>
      </c>
      <c r="AW10" s="53" t="s">
        <v>759</v>
      </c>
      <c r="AX10" s="341"/>
      <c r="AY10" s="342"/>
      <c r="AZ10" s="343"/>
      <c r="BA10" s="343"/>
      <c r="BB10" s="342"/>
      <c r="BC10" s="339"/>
      <c r="BD10" s="339"/>
      <c r="BE10" s="54" t="str">
        <f>'PTEA 2020-2023'!A28</f>
        <v>4. San Antonio del Tequendama promueve la producción Agropecuaria sostenible</v>
      </c>
      <c r="BF10" s="54" t="str">
        <f>'PTEA 2020-2023'!B28</f>
        <v>4. Educar para propagar</v>
      </c>
      <c r="BG10" s="54" t="str">
        <f>'PTEA 2020-2023'!C28</f>
        <v>Promover como mínimo una (1) acción de educación ambiental anual con guardabosque relacionadas con la propagación de especies nativas.</v>
      </c>
    </row>
    <row r="11" spans="1:59" ht="409.5" customHeight="1" x14ac:dyDescent="0.25">
      <c r="A11" s="12" t="s">
        <v>200</v>
      </c>
      <c r="B11" s="127" t="s">
        <v>93</v>
      </c>
      <c r="C11" s="127" t="s">
        <v>93</v>
      </c>
      <c r="D11" s="127" t="s">
        <v>93</v>
      </c>
      <c r="E11" s="13" t="s">
        <v>87</v>
      </c>
      <c r="F11" s="25" t="s">
        <v>221</v>
      </c>
      <c r="G11" s="25" t="s">
        <v>6</v>
      </c>
      <c r="H11" s="25" t="s">
        <v>5</v>
      </c>
      <c r="I11" s="25" t="s">
        <v>257</v>
      </c>
      <c r="J11" s="25" t="s">
        <v>29</v>
      </c>
      <c r="K11" s="14" t="s">
        <v>113</v>
      </c>
      <c r="L11" s="14" t="s">
        <v>96</v>
      </c>
      <c r="M11" s="14" t="s">
        <v>297</v>
      </c>
      <c r="N11" s="14" t="s">
        <v>93</v>
      </c>
      <c r="O11" s="14" t="s">
        <v>298</v>
      </c>
      <c r="P11" s="17" t="s">
        <v>183</v>
      </c>
      <c r="Q11" s="17" t="s">
        <v>342</v>
      </c>
      <c r="R11" s="17" t="s">
        <v>346</v>
      </c>
      <c r="S11" s="15" t="s">
        <v>18</v>
      </c>
      <c r="T11" s="15" t="s">
        <v>40</v>
      </c>
      <c r="U11" s="15" t="s">
        <v>41</v>
      </c>
      <c r="V11" s="15" t="s">
        <v>394</v>
      </c>
      <c r="W11" s="40" t="s">
        <v>442</v>
      </c>
      <c r="X11" s="40" t="s">
        <v>447</v>
      </c>
      <c r="Y11" s="40" t="s">
        <v>596</v>
      </c>
      <c r="Z11" s="55" t="s">
        <v>860</v>
      </c>
      <c r="AA11" s="55" t="s">
        <v>861</v>
      </c>
      <c r="AB11" s="55" t="s">
        <v>862</v>
      </c>
      <c r="AC11" s="51" t="s">
        <v>442</v>
      </c>
      <c r="AD11" s="51" t="s">
        <v>449</v>
      </c>
      <c r="AE11" s="51" t="s">
        <v>450</v>
      </c>
      <c r="AF11" s="51" t="s">
        <v>759</v>
      </c>
      <c r="AG11" s="51" t="s">
        <v>759</v>
      </c>
      <c r="AH11" s="51" t="s">
        <v>759</v>
      </c>
      <c r="AI11" s="50" t="s">
        <v>760</v>
      </c>
      <c r="AJ11" s="50" t="s">
        <v>761</v>
      </c>
      <c r="AK11" s="50" t="s">
        <v>762</v>
      </c>
      <c r="AL11" s="50" t="s">
        <v>974</v>
      </c>
      <c r="AM11" s="50" t="s">
        <v>972</v>
      </c>
      <c r="AN11" s="50" t="s">
        <v>973</v>
      </c>
      <c r="AO11" s="51" t="s">
        <v>759</v>
      </c>
      <c r="AP11" s="51" t="s">
        <v>759</v>
      </c>
      <c r="AQ11" s="51" t="s">
        <v>759</v>
      </c>
      <c r="AR11" s="24" t="s">
        <v>759</v>
      </c>
      <c r="AS11" s="24" t="s">
        <v>759</v>
      </c>
      <c r="AT11" s="24" t="s">
        <v>759</v>
      </c>
      <c r="AU11" s="53" t="s">
        <v>759</v>
      </c>
      <c r="AV11" s="53" t="s">
        <v>759</v>
      </c>
      <c r="AW11" s="53" t="s">
        <v>759</v>
      </c>
      <c r="AX11" s="341"/>
      <c r="AY11" s="342"/>
      <c r="AZ11" s="343"/>
      <c r="BA11" s="343"/>
      <c r="BB11" s="342"/>
      <c r="BC11" s="339"/>
      <c r="BD11" s="339"/>
      <c r="BE11" s="54" t="str">
        <f>'PTEA 2020-2023'!A3</f>
        <v xml:space="preserve"> 1. Educación Ambiental para la adopción de la gestión integral de los residuos solidos entre los Sanantoniunos</v>
      </c>
      <c r="BF11" s="54" t="str">
        <f>'PTEA 2020-2023'!B3</f>
        <v>1. Comunidad educativa empoderada en la gestión Integral de los residuos sólidos.</v>
      </c>
      <c r="BG11" s="54" t="str">
        <f>'PTEA 2020-2023'!C3</f>
        <v>Acompañar e implementar por lo menos nueve (9) talleres durante la vigencia del plan, sobre la estrategia de las 3R (Reducir, reutilizar y reciclar) y separación en la fuente con comunidad  educativa.</v>
      </c>
    </row>
    <row r="12" spans="1:59" ht="409.5" customHeight="1" x14ac:dyDescent="0.25">
      <c r="A12" s="12" t="s">
        <v>200</v>
      </c>
      <c r="B12" s="127" t="s">
        <v>93</v>
      </c>
      <c r="C12" s="127" t="s">
        <v>93</v>
      </c>
      <c r="D12" s="127" t="s">
        <v>93</v>
      </c>
      <c r="E12" s="13" t="s">
        <v>87</v>
      </c>
      <c r="F12" s="25" t="s">
        <v>221</v>
      </c>
      <c r="G12" s="25" t="s">
        <v>6</v>
      </c>
      <c r="H12" s="25" t="s">
        <v>5</v>
      </c>
      <c r="I12" s="25" t="s">
        <v>257</v>
      </c>
      <c r="J12" s="25" t="s">
        <v>29</v>
      </c>
      <c r="K12" s="14" t="s">
        <v>126</v>
      </c>
      <c r="L12" s="14" t="s">
        <v>99</v>
      </c>
      <c r="M12" s="14" t="s">
        <v>302</v>
      </c>
      <c r="N12" s="14" t="s">
        <v>303</v>
      </c>
      <c r="O12" s="14" t="s">
        <v>304</v>
      </c>
      <c r="P12" s="17" t="s">
        <v>196</v>
      </c>
      <c r="Q12" s="17" t="s">
        <v>344</v>
      </c>
      <c r="R12" s="17" t="s">
        <v>348</v>
      </c>
      <c r="S12" s="15" t="s">
        <v>52</v>
      </c>
      <c r="T12" s="15" t="s">
        <v>62</v>
      </c>
      <c r="U12" s="15" t="s">
        <v>67</v>
      </c>
      <c r="V12" s="15" t="s">
        <v>397</v>
      </c>
      <c r="W12" s="40" t="s">
        <v>442</v>
      </c>
      <c r="X12" s="40" t="s">
        <v>449</v>
      </c>
      <c r="Y12" s="40" t="s">
        <v>450</v>
      </c>
      <c r="Z12" s="55" t="s">
        <v>860</v>
      </c>
      <c r="AA12" s="55" t="s">
        <v>861</v>
      </c>
      <c r="AB12" s="55" t="s">
        <v>862</v>
      </c>
      <c r="AC12" s="51" t="s">
        <v>759</v>
      </c>
      <c r="AD12" s="51" t="s">
        <v>759</v>
      </c>
      <c r="AE12" s="51" t="s">
        <v>759</v>
      </c>
      <c r="AF12" s="51" t="s">
        <v>759</v>
      </c>
      <c r="AG12" s="51" t="s">
        <v>759</v>
      </c>
      <c r="AH12" s="51" t="s">
        <v>759</v>
      </c>
      <c r="AI12" s="50" t="s">
        <v>759</v>
      </c>
      <c r="AJ12" s="50" t="s">
        <v>759</v>
      </c>
      <c r="AK12" s="50" t="s">
        <v>759</v>
      </c>
      <c r="AL12" s="50" t="s">
        <v>759</v>
      </c>
      <c r="AM12" s="50" t="s">
        <v>759</v>
      </c>
      <c r="AN12" s="50" t="s">
        <v>759</v>
      </c>
      <c r="AO12" s="51" t="s">
        <v>759</v>
      </c>
      <c r="AP12" s="51" t="s">
        <v>759</v>
      </c>
      <c r="AQ12" s="51" t="s">
        <v>759</v>
      </c>
      <c r="AR12" s="24" t="s">
        <v>759</v>
      </c>
      <c r="AS12" s="24" t="s">
        <v>759</v>
      </c>
      <c r="AT12" s="24" t="s">
        <v>759</v>
      </c>
      <c r="AU12" s="53" t="s">
        <v>759</v>
      </c>
      <c r="AV12" s="53" t="s">
        <v>759</v>
      </c>
      <c r="AW12" s="53" t="s">
        <v>759</v>
      </c>
      <c r="AX12" s="55" t="s">
        <v>759</v>
      </c>
      <c r="AY12" s="55" t="s">
        <v>759</v>
      </c>
      <c r="AZ12" s="55" t="s">
        <v>759</v>
      </c>
      <c r="BA12" s="55" t="s">
        <v>759</v>
      </c>
      <c r="BB12" s="55" t="s">
        <v>759</v>
      </c>
      <c r="BC12" s="55" t="s">
        <v>759</v>
      </c>
      <c r="BD12" s="55" t="s">
        <v>759</v>
      </c>
      <c r="BE12" s="54" t="s">
        <v>759</v>
      </c>
      <c r="BF12" s="54" t="s">
        <v>759</v>
      </c>
      <c r="BG12" s="54" t="s">
        <v>759</v>
      </c>
    </row>
    <row r="13" spans="1:59" ht="342" customHeight="1" x14ac:dyDescent="0.25">
      <c r="A13" s="12" t="s">
        <v>200</v>
      </c>
      <c r="B13" s="127" t="s">
        <v>93</v>
      </c>
      <c r="C13" s="127" t="s">
        <v>93</v>
      </c>
      <c r="D13" s="127" t="s">
        <v>93</v>
      </c>
      <c r="E13" s="13" t="s">
        <v>87</v>
      </c>
      <c r="F13" s="25" t="s">
        <v>221</v>
      </c>
      <c r="G13" s="25" t="s">
        <v>6</v>
      </c>
      <c r="H13" s="25" t="s">
        <v>5</v>
      </c>
      <c r="I13" s="25" t="s">
        <v>257</v>
      </c>
      <c r="J13" s="25" t="s">
        <v>29</v>
      </c>
      <c r="K13" s="14" t="s">
        <v>100</v>
      </c>
      <c r="L13" s="14" t="s">
        <v>115</v>
      </c>
      <c r="M13" s="14" t="s">
        <v>305</v>
      </c>
      <c r="N13" s="14" t="s">
        <v>93</v>
      </c>
      <c r="O13" s="14" t="s">
        <v>306</v>
      </c>
      <c r="P13" s="17" t="s">
        <v>182</v>
      </c>
      <c r="Q13" s="17" t="s">
        <v>344</v>
      </c>
      <c r="R13" s="17" t="s">
        <v>349</v>
      </c>
      <c r="S13" s="15" t="s">
        <v>69</v>
      </c>
      <c r="T13" s="15" t="s">
        <v>79</v>
      </c>
      <c r="U13" s="15" t="s">
        <v>78</v>
      </c>
      <c r="V13" s="15" t="s">
        <v>398</v>
      </c>
      <c r="W13" s="40" t="s">
        <v>442</v>
      </c>
      <c r="X13" s="40" t="s">
        <v>449</v>
      </c>
      <c r="Y13" s="40" t="s">
        <v>450</v>
      </c>
      <c r="Z13" s="55" t="s">
        <v>860</v>
      </c>
      <c r="AA13" s="55" t="s">
        <v>861</v>
      </c>
      <c r="AB13" s="55" t="s">
        <v>862</v>
      </c>
      <c r="AC13" s="51" t="s">
        <v>759</v>
      </c>
      <c r="AD13" s="51" t="s">
        <v>759</v>
      </c>
      <c r="AE13" s="51" t="s">
        <v>759</v>
      </c>
      <c r="AF13" s="51" t="s">
        <v>759</v>
      </c>
      <c r="AG13" s="51" t="s">
        <v>759</v>
      </c>
      <c r="AH13" s="51" t="s">
        <v>759</v>
      </c>
      <c r="AI13" s="50" t="s">
        <v>759</v>
      </c>
      <c r="AJ13" s="50" t="s">
        <v>759</v>
      </c>
      <c r="AK13" s="50" t="s">
        <v>759</v>
      </c>
      <c r="AL13" s="50" t="s">
        <v>759</v>
      </c>
      <c r="AM13" s="50" t="s">
        <v>759</v>
      </c>
      <c r="AN13" s="50" t="s">
        <v>759</v>
      </c>
      <c r="AO13" s="51" t="s">
        <v>759</v>
      </c>
      <c r="AP13" s="51" t="s">
        <v>759</v>
      </c>
      <c r="AQ13" s="51" t="s">
        <v>759</v>
      </c>
      <c r="AR13" s="24" t="s">
        <v>759</v>
      </c>
      <c r="AS13" s="24" t="s">
        <v>759</v>
      </c>
      <c r="AT13" s="24" t="s">
        <v>759</v>
      </c>
      <c r="AU13" s="53" t="s">
        <v>759</v>
      </c>
      <c r="AV13" s="53" t="s">
        <v>759</v>
      </c>
      <c r="AW13" s="53" t="s">
        <v>759</v>
      </c>
      <c r="AX13" s="55" t="s">
        <v>759</v>
      </c>
      <c r="AY13" s="55" t="s">
        <v>759</v>
      </c>
      <c r="AZ13" s="55" t="s">
        <v>759</v>
      </c>
      <c r="BA13" s="55" t="s">
        <v>759</v>
      </c>
      <c r="BB13" s="55" t="s">
        <v>759</v>
      </c>
      <c r="BC13" s="55" t="s">
        <v>759</v>
      </c>
      <c r="BD13" s="55" t="s">
        <v>759</v>
      </c>
      <c r="BE13" s="54" t="s">
        <v>759</v>
      </c>
      <c r="BF13" s="54" t="s">
        <v>759</v>
      </c>
      <c r="BG13" s="54" t="s">
        <v>759</v>
      </c>
    </row>
    <row r="14" spans="1:59" ht="342" customHeight="1" x14ac:dyDescent="0.25">
      <c r="A14" s="12" t="s">
        <v>200</v>
      </c>
      <c r="B14" s="127" t="s">
        <v>93</v>
      </c>
      <c r="C14" s="127" t="s">
        <v>93</v>
      </c>
      <c r="D14" s="127" t="s">
        <v>93</v>
      </c>
      <c r="E14" s="13" t="s">
        <v>87</v>
      </c>
      <c r="F14" s="25" t="s">
        <v>221</v>
      </c>
      <c r="G14" s="25" t="s">
        <v>6</v>
      </c>
      <c r="H14" s="25" t="s">
        <v>5</v>
      </c>
      <c r="I14" s="25" t="s">
        <v>257</v>
      </c>
      <c r="J14" s="25" t="s">
        <v>29</v>
      </c>
      <c r="K14" s="14" t="s">
        <v>100</v>
      </c>
      <c r="L14" s="14" t="s">
        <v>115</v>
      </c>
      <c r="M14" s="14" t="s">
        <v>305</v>
      </c>
      <c r="N14" s="14" t="s">
        <v>93</v>
      </c>
      <c r="O14" s="14" t="s">
        <v>306</v>
      </c>
      <c r="P14" s="17" t="s">
        <v>182</v>
      </c>
      <c r="Q14" s="17" t="s">
        <v>344</v>
      </c>
      <c r="R14" s="17" t="s">
        <v>349</v>
      </c>
      <c r="S14" s="15" t="s">
        <v>69</v>
      </c>
      <c r="T14" s="15" t="s">
        <v>79</v>
      </c>
      <c r="U14" s="15" t="s">
        <v>78</v>
      </c>
      <c r="V14" s="15" t="s">
        <v>398</v>
      </c>
      <c r="W14" s="40" t="s">
        <v>513</v>
      </c>
      <c r="X14" s="40" t="s">
        <v>514</v>
      </c>
      <c r="Y14" s="40" t="s">
        <v>520</v>
      </c>
      <c r="Z14" s="55" t="s">
        <v>860</v>
      </c>
      <c r="AA14" s="55" t="s">
        <v>861</v>
      </c>
      <c r="AB14" s="55" t="s">
        <v>862</v>
      </c>
      <c r="AC14" s="51" t="s">
        <v>759</v>
      </c>
      <c r="AD14" s="51" t="s">
        <v>759</v>
      </c>
      <c r="AE14" s="51" t="s">
        <v>759</v>
      </c>
      <c r="AF14" s="51" t="s">
        <v>759</v>
      </c>
      <c r="AG14" s="51" t="s">
        <v>759</v>
      </c>
      <c r="AH14" s="51" t="s">
        <v>759</v>
      </c>
      <c r="AI14" s="50" t="s">
        <v>759</v>
      </c>
      <c r="AJ14" s="50" t="s">
        <v>759</v>
      </c>
      <c r="AK14" s="50" t="s">
        <v>759</v>
      </c>
      <c r="AL14" s="50" t="s">
        <v>759</v>
      </c>
      <c r="AM14" s="50" t="s">
        <v>759</v>
      </c>
      <c r="AN14" s="50" t="s">
        <v>759</v>
      </c>
      <c r="AO14" s="51" t="s">
        <v>759</v>
      </c>
      <c r="AP14" s="51" t="s">
        <v>759</v>
      </c>
      <c r="AQ14" s="51" t="s">
        <v>759</v>
      </c>
      <c r="AR14" s="24" t="s">
        <v>759</v>
      </c>
      <c r="AS14" s="24" t="s">
        <v>759</v>
      </c>
      <c r="AT14" s="24" t="s">
        <v>759</v>
      </c>
      <c r="AU14" s="53" t="s">
        <v>759</v>
      </c>
      <c r="AV14" s="53" t="s">
        <v>759</v>
      </c>
      <c r="AW14" s="53" t="s">
        <v>759</v>
      </c>
      <c r="AX14" s="55" t="s">
        <v>759</v>
      </c>
      <c r="AY14" s="55" t="s">
        <v>759</v>
      </c>
      <c r="AZ14" s="55" t="s">
        <v>759</v>
      </c>
      <c r="BA14" s="55" t="s">
        <v>759</v>
      </c>
      <c r="BB14" s="55" t="s">
        <v>759</v>
      </c>
      <c r="BC14" s="55" t="s">
        <v>759</v>
      </c>
      <c r="BD14" s="55" t="s">
        <v>759</v>
      </c>
      <c r="BE14" s="54" t="s">
        <v>759</v>
      </c>
      <c r="BF14" s="54" t="s">
        <v>759</v>
      </c>
      <c r="BG14" s="54" t="s">
        <v>759</v>
      </c>
    </row>
    <row r="15" spans="1:59" ht="351" customHeight="1" x14ac:dyDescent="0.25">
      <c r="A15" s="12" t="s">
        <v>200</v>
      </c>
      <c r="B15" s="127" t="s">
        <v>93</v>
      </c>
      <c r="C15" s="127" t="s">
        <v>93</v>
      </c>
      <c r="D15" s="127" t="s">
        <v>93</v>
      </c>
      <c r="E15" s="13" t="s">
        <v>87</v>
      </c>
      <c r="F15" s="25" t="s">
        <v>221</v>
      </c>
      <c r="G15" s="25" t="s">
        <v>6</v>
      </c>
      <c r="H15" s="25" t="s">
        <v>5</v>
      </c>
      <c r="I15" s="25" t="s">
        <v>257</v>
      </c>
      <c r="J15" s="25" t="s">
        <v>29</v>
      </c>
      <c r="K15" s="14" t="s">
        <v>126</v>
      </c>
      <c r="L15" s="14" t="s">
        <v>99</v>
      </c>
      <c r="M15" s="14" t="s">
        <v>302</v>
      </c>
      <c r="N15" s="14" t="s">
        <v>303</v>
      </c>
      <c r="O15" s="14" t="s">
        <v>304</v>
      </c>
      <c r="P15" s="17" t="s">
        <v>196</v>
      </c>
      <c r="Q15" s="17" t="s">
        <v>344</v>
      </c>
      <c r="R15" s="17" t="s">
        <v>348</v>
      </c>
      <c r="S15" s="15" t="s">
        <v>52</v>
      </c>
      <c r="T15" s="15" t="s">
        <v>62</v>
      </c>
      <c r="U15" s="15" t="s">
        <v>67</v>
      </c>
      <c r="V15" s="15" t="s">
        <v>397</v>
      </c>
      <c r="W15" s="40" t="s">
        <v>442</v>
      </c>
      <c r="X15" s="40" t="s">
        <v>449</v>
      </c>
      <c r="Y15" s="40" t="s">
        <v>450</v>
      </c>
      <c r="Z15" s="55" t="s">
        <v>860</v>
      </c>
      <c r="AA15" s="55" t="s">
        <v>861</v>
      </c>
      <c r="AB15" s="55" t="s">
        <v>862</v>
      </c>
      <c r="AC15" s="51" t="s">
        <v>759</v>
      </c>
      <c r="AD15" s="51" t="s">
        <v>759</v>
      </c>
      <c r="AE15" s="51" t="s">
        <v>759</v>
      </c>
      <c r="AF15" s="51" t="s">
        <v>759</v>
      </c>
      <c r="AG15" s="51" t="s">
        <v>759</v>
      </c>
      <c r="AH15" s="51" t="s">
        <v>759</v>
      </c>
      <c r="AI15" s="50" t="s">
        <v>777</v>
      </c>
      <c r="AJ15" s="50" t="s">
        <v>778</v>
      </c>
      <c r="AK15" s="50" t="s">
        <v>779</v>
      </c>
      <c r="AL15" s="50" t="s">
        <v>759</v>
      </c>
      <c r="AM15" s="50" t="s">
        <v>759</v>
      </c>
      <c r="AN15" s="50" t="s">
        <v>759</v>
      </c>
      <c r="AO15" s="51" t="s">
        <v>759</v>
      </c>
      <c r="AP15" s="51" t="s">
        <v>759</v>
      </c>
      <c r="AQ15" s="51" t="s">
        <v>759</v>
      </c>
      <c r="AR15" s="24" t="s">
        <v>759</v>
      </c>
      <c r="AS15" s="24" t="s">
        <v>759</v>
      </c>
      <c r="AT15" s="24" t="s">
        <v>759</v>
      </c>
      <c r="AU15" s="53" t="s">
        <v>759</v>
      </c>
      <c r="AV15" s="53" t="s">
        <v>759</v>
      </c>
      <c r="AW15" s="53" t="s">
        <v>759</v>
      </c>
      <c r="AX15" s="55" t="s">
        <v>759</v>
      </c>
      <c r="AY15" s="55" t="s">
        <v>759</v>
      </c>
      <c r="AZ15" s="55" t="s">
        <v>759</v>
      </c>
      <c r="BA15" s="55" t="s">
        <v>759</v>
      </c>
      <c r="BB15" s="55" t="s">
        <v>759</v>
      </c>
      <c r="BC15" s="55" t="s">
        <v>759</v>
      </c>
      <c r="BD15" s="55" t="s">
        <v>759</v>
      </c>
      <c r="BE15" s="54" t="str">
        <f>'PTEA 2020-2023'!A8</f>
        <v xml:space="preserve"> 1. Educación Ambiental para la adopción de la gestión integral de los residuos solidos entre los Sanantoniunos</v>
      </c>
      <c r="BF15" s="54" t="str">
        <f>'PTEA 2020-2023'!B8</f>
        <v>2. Comunidad empoderada en la Gestión Integral de los residuos sólidos aprovechables.</v>
      </c>
      <c r="BG15" s="54" t="str">
        <f>'PTEA 2020-2023'!C8</f>
        <v>Desarrollar por lo menos nueve (9) jornadas de reciclatón de recolección de residuos sólidos aprovechables, como cartón, vidrio, plástico, botellas tipo PET, metal entre otros, durante el cuatrienio..</v>
      </c>
    </row>
    <row r="16" spans="1:59" customFormat="1" ht="312.75" customHeight="1" x14ac:dyDescent="0.25">
      <c r="A16" s="12" t="s">
        <v>200</v>
      </c>
      <c r="B16" s="127" t="s">
        <v>93</v>
      </c>
      <c r="C16" s="127" t="s">
        <v>93</v>
      </c>
      <c r="D16" s="127" t="s">
        <v>93</v>
      </c>
      <c r="E16" s="13" t="s">
        <v>89</v>
      </c>
      <c r="F16" s="16" t="s">
        <v>261</v>
      </c>
      <c r="G16" s="16" t="s">
        <v>6</v>
      </c>
      <c r="H16" s="16" t="s">
        <v>7</v>
      </c>
      <c r="I16" s="16" t="s">
        <v>281</v>
      </c>
      <c r="J16" s="16" t="s">
        <v>282</v>
      </c>
      <c r="K16" s="14" t="s">
        <v>156</v>
      </c>
      <c r="L16" s="14" t="s">
        <v>155</v>
      </c>
      <c r="M16" s="14" t="s">
        <v>313</v>
      </c>
      <c r="N16" s="14" t="s">
        <v>93</v>
      </c>
      <c r="O16" s="14" t="s">
        <v>314</v>
      </c>
      <c r="P16" s="17" t="s">
        <v>254</v>
      </c>
      <c r="Q16" s="17" t="s">
        <v>364</v>
      </c>
      <c r="R16" s="17" t="s">
        <v>365</v>
      </c>
      <c r="S16" s="15" t="s">
        <v>45</v>
      </c>
      <c r="T16" s="15" t="s">
        <v>50</v>
      </c>
      <c r="U16" s="15" t="s">
        <v>51</v>
      </c>
      <c r="V16" s="15" t="s">
        <v>400</v>
      </c>
      <c r="W16" s="40" t="s">
        <v>442</v>
      </c>
      <c r="X16" s="40" t="s">
        <v>443</v>
      </c>
      <c r="Y16" s="40" t="s">
        <v>445</v>
      </c>
      <c r="Z16" s="55" t="s">
        <v>93</v>
      </c>
      <c r="AA16" s="55" t="s">
        <v>93</v>
      </c>
      <c r="AB16" s="55" t="s">
        <v>93</v>
      </c>
      <c r="AC16" s="51" t="s">
        <v>759</v>
      </c>
      <c r="AD16" s="51" t="s">
        <v>759</v>
      </c>
      <c r="AE16" s="51" t="s">
        <v>759</v>
      </c>
      <c r="AF16" s="51" t="s">
        <v>759</v>
      </c>
      <c r="AG16" s="51" t="s">
        <v>759</v>
      </c>
      <c r="AH16" s="51" t="s">
        <v>759</v>
      </c>
      <c r="AI16" s="50" t="s">
        <v>759</v>
      </c>
      <c r="AJ16" s="50" t="s">
        <v>759</v>
      </c>
      <c r="AK16" s="50" t="s">
        <v>759</v>
      </c>
      <c r="AL16" s="50" t="s">
        <v>759</v>
      </c>
      <c r="AM16" s="50" t="s">
        <v>759</v>
      </c>
      <c r="AN16" s="50" t="s">
        <v>759</v>
      </c>
      <c r="AO16" s="51" t="s">
        <v>759</v>
      </c>
      <c r="AP16" s="51" t="s">
        <v>759</v>
      </c>
      <c r="AQ16" s="51" t="s">
        <v>759</v>
      </c>
      <c r="AR16" s="24" t="s">
        <v>759</v>
      </c>
      <c r="AS16" s="24" t="s">
        <v>759</v>
      </c>
      <c r="AT16" s="24" t="s">
        <v>759</v>
      </c>
      <c r="AU16" s="53" t="s">
        <v>759</v>
      </c>
      <c r="AV16" s="53" t="s">
        <v>759</v>
      </c>
      <c r="AW16" s="53" t="s">
        <v>759</v>
      </c>
      <c r="AX16" s="55" t="s">
        <v>759</v>
      </c>
      <c r="AY16" s="55" t="s">
        <v>759</v>
      </c>
      <c r="AZ16" s="55" t="s">
        <v>759</v>
      </c>
      <c r="BA16" s="55" t="s">
        <v>759</v>
      </c>
      <c r="BB16" s="55" t="s">
        <v>759</v>
      </c>
      <c r="BC16" s="55" t="s">
        <v>759</v>
      </c>
      <c r="BD16" s="55" t="s">
        <v>759</v>
      </c>
      <c r="BE16" s="54" t="s">
        <v>759</v>
      </c>
      <c r="BF16" s="54" t="s">
        <v>759</v>
      </c>
      <c r="BG16" s="54" t="s">
        <v>759</v>
      </c>
    </row>
    <row r="17" spans="1:59" customFormat="1" ht="327" customHeight="1" x14ac:dyDescent="0.25">
      <c r="A17" s="12" t="s">
        <v>200</v>
      </c>
      <c r="B17" s="127" t="s">
        <v>93</v>
      </c>
      <c r="C17" s="127" t="s">
        <v>93</v>
      </c>
      <c r="D17" s="127" t="s">
        <v>93</v>
      </c>
      <c r="E17" s="13" t="s">
        <v>89</v>
      </c>
      <c r="F17" s="16" t="s">
        <v>261</v>
      </c>
      <c r="G17" s="16" t="s">
        <v>6</v>
      </c>
      <c r="H17" s="16" t="s">
        <v>7</v>
      </c>
      <c r="I17" s="16" t="s">
        <v>281</v>
      </c>
      <c r="J17" s="16" t="s">
        <v>282</v>
      </c>
      <c r="K17" s="14" t="s">
        <v>156</v>
      </c>
      <c r="L17" s="14" t="s">
        <v>155</v>
      </c>
      <c r="M17" s="14" t="s">
        <v>313</v>
      </c>
      <c r="N17" s="14" t="s">
        <v>93</v>
      </c>
      <c r="O17" s="14" t="s">
        <v>314</v>
      </c>
      <c r="P17" s="17" t="s">
        <v>254</v>
      </c>
      <c r="Q17" s="17" t="s">
        <v>364</v>
      </c>
      <c r="R17" s="17" t="s">
        <v>365</v>
      </c>
      <c r="S17" s="15" t="s">
        <v>45</v>
      </c>
      <c r="T17" s="15" t="s">
        <v>50</v>
      </c>
      <c r="U17" s="15" t="s">
        <v>51</v>
      </c>
      <c r="V17" s="15" t="s">
        <v>400</v>
      </c>
      <c r="W17" s="40" t="s">
        <v>442</v>
      </c>
      <c r="X17" s="40" t="s">
        <v>443</v>
      </c>
      <c r="Y17" s="40" t="s">
        <v>446</v>
      </c>
      <c r="Z17" s="55" t="s">
        <v>93</v>
      </c>
      <c r="AA17" s="55" t="s">
        <v>93</v>
      </c>
      <c r="AB17" s="55" t="s">
        <v>93</v>
      </c>
      <c r="AC17" s="51" t="s">
        <v>759</v>
      </c>
      <c r="AD17" s="51" t="s">
        <v>759</v>
      </c>
      <c r="AE17" s="51" t="s">
        <v>759</v>
      </c>
      <c r="AF17" s="51" t="s">
        <v>759</v>
      </c>
      <c r="AG17" s="51" t="s">
        <v>759</v>
      </c>
      <c r="AH17" s="51" t="s">
        <v>759</v>
      </c>
      <c r="AI17" s="50" t="s">
        <v>759</v>
      </c>
      <c r="AJ17" s="50" t="s">
        <v>759</v>
      </c>
      <c r="AK17" s="50" t="s">
        <v>759</v>
      </c>
      <c r="AL17" s="50" t="s">
        <v>759</v>
      </c>
      <c r="AM17" s="50" t="s">
        <v>759</v>
      </c>
      <c r="AN17" s="50" t="s">
        <v>759</v>
      </c>
      <c r="AO17" s="51" t="s">
        <v>759</v>
      </c>
      <c r="AP17" s="51" t="s">
        <v>759</v>
      </c>
      <c r="AQ17" s="51" t="s">
        <v>759</v>
      </c>
      <c r="AR17" s="24" t="s">
        <v>759</v>
      </c>
      <c r="AS17" s="24" t="s">
        <v>759</v>
      </c>
      <c r="AT17" s="24" t="s">
        <v>759</v>
      </c>
      <c r="AU17" s="53" t="s">
        <v>759</v>
      </c>
      <c r="AV17" s="53" t="s">
        <v>759</v>
      </c>
      <c r="AW17" s="53" t="s">
        <v>759</v>
      </c>
      <c r="AX17" s="55" t="s">
        <v>759</v>
      </c>
      <c r="AY17" s="55" t="s">
        <v>759</v>
      </c>
      <c r="AZ17" s="55" t="s">
        <v>759</v>
      </c>
      <c r="BA17" s="55" t="s">
        <v>759</v>
      </c>
      <c r="BB17" s="55" t="s">
        <v>759</v>
      </c>
      <c r="BC17" s="55" t="s">
        <v>759</v>
      </c>
      <c r="BD17" s="55" t="s">
        <v>759</v>
      </c>
      <c r="BE17" s="54" t="s">
        <v>759</v>
      </c>
      <c r="BF17" s="54" t="s">
        <v>759</v>
      </c>
      <c r="BG17" s="54" t="s">
        <v>759</v>
      </c>
    </row>
    <row r="18" spans="1:59" customFormat="1" ht="327" customHeight="1" x14ac:dyDescent="0.25">
      <c r="A18" s="12" t="s">
        <v>200</v>
      </c>
      <c r="B18" s="127" t="s">
        <v>1276</v>
      </c>
      <c r="C18" s="127" t="s">
        <v>1279</v>
      </c>
      <c r="D18" s="128" t="s">
        <v>1280</v>
      </c>
      <c r="E18" s="13" t="s">
        <v>89</v>
      </c>
      <c r="F18" s="16" t="s">
        <v>220</v>
      </c>
      <c r="G18" s="16" t="s">
        <v>6</v>
      </c>
      <c r="H18" s="16" t="s">
        <v>7</v>
      </c>
      <c r="I18" s="16" t="s">
        <v>210</v>
      </c>
      <c r="J18" s="16" t="s">
        <v>219</v>
      </c>
      <c r="K18" s="14" t="s">
        <v>102</v>
      </c>
      <c r="L18" s="14" t="s">
        <v>157</v>
      </c>
      <c r="M18" s="14" t="s">
        <v>315</v>
      </c>
      <c r="N18" s="14" t="s">
        <v>198</v>
      </c>
      <c r="O18" s="14" t="s">
        <v>255</v>
      </c>
      <c r="P18" s="17" t="s">
        <v>180</v>
      </c>
      <c r="Q18" s="17" t="s">
        <v>212</v>
      </c>
      <c r="R18" s="17" t="s">
        <v>366</v>
      </c>
      <c r="S18" s="15" t="s">
        <v>18</v>
      </c>
      <c r="T18" s="15" t="s">
        <v>40</v>
      </c>
      <c r="U18" s="15" t="s">
        <v>41</v>
      </c>
      <c r="V18" s="15" t="s">
        <v>394</v>
      </c>
      <c r="W18" s="40" t="s">
        <v>442</v>
      </c>
      <c r="X18" s="40" t="s">
        <v>447</v>
      </c>
      <c r="Y18" s="40" t="s">
        <v>596</v>
      </c>
      <c r="Z18" s="55" t="s">
        <v>868</v>
      </c>
      <c r="AA18" s="55" t="s">
        <v>872</v>
      </c>
      <c r="AB18" s="55" t="s">
        <v>876</v>
      </c>
      <c r="AC18" s="51" t="s">
        <v>759</v>
      </c>
      <c r="AD18" s="51" t="s">
        <v>759</v>
      </c>
      <c r="AE18" s="51" t="s">
        <v>759</v>
      </c>
      <c r="AF18" s="51" t="s">
        <v>759</v>
      </c>
      <c r="AG18" s="51" t="s">
        <v>759</v>
      </c>
      <c r="AH18" s="51" t="s">
        <v>759</v>
      </c>
      <c r="AI18" s="50" t="s">
        <v>759</v>
      </c>
      <c r="AJ18" s="50" t="s">
        <v>759</v>
      </c>
      <c r="AK18" s="50" t="s">
        <v>759</v>
      </c>
      <c r="AL18" s="50" t="s">
        <v>964</v>
      </c>
      <c r="AM18" s="50" t="s">
        <v>965</v>
      </c>
      <c r="AN18" s="50" t="s">
        <v>966</v>
      </c>
      <c r="AO18" s="51" t="s">
        <v>759</v>
      </c>
      <c r="AP18" s="51" t="s">
        <v>759</v>
      </c>
      <c r="AQ18" s="51" t="s">
        <v>759</v>
      </c>
      <c r="AR18" s="24" t="s">
        <v>759</v>
      </c>
      <c r="AS18" s="24" t="s">
        <v>759</v>
      </c>
      <c r="AT18" s="24" t="s">
        <v>759</v>
      </c>
      <c r="AU18" s="53" t="s">
        <v>775</v>
      </c>
      <c r="AV18" s="53" t="s">
        <v>832</v>
      </c>
      <c r="AW18" s="53" t="s">
        <v>841</v>
      </c>
      <c r="AX18" s="82" t="s">
        <v>1024</v>
      </c>
      <c r="AY18" s="83" t="s">
        <v>1025</v>
      </c>
      <c r="AZ18" s="84" t="s">
        <v>1026</v>
      </c>
      <c r="BA18" s="84" t="s">
        <v>1027</v>
      </c>
      <c r="BB18" s="83" t="s">
        <v>1028</v>
      </c>
      <c r="BC18" s="84" t="s">
        <v>1029</v>
      </c>
      <c r="BD18" s="86" t="s">
        <v>1030</v>
      </c>
      <c r="BE18" s="54" t="str">
        <f>'PTEA 2020-2023'!A31</f>
        <v>5. Gestión del conocimiento para la Dinamización Ambiental</v>
      </c>
      <c r="BF18" s="54" t="str">
        <f>'PTEA 2020-2023'!B31</f>
        <v>1. Fortalecimiento de la Comunidad Educativa Sanantoniuna en procesos de educación ambiental</v>
      </c>
      <c r="BG18" s="54" t="str">
        <f>'PTEA 2020-2023'!C31</f>
        <v>Fortalecimiento y seguimiento de por lo menos un (1) PRAE de cada institución educativa.</v>
      </c>
    </row>
    <row r="19" spans="1:59" customFormat="1" ht="327" customHeight="1" x14ac:dyDescent="0.25">
      <c r="A19" s="12" t="s">
        <v>200</v>
      </c>
      <c r="B19" s="127" t="s">
        <v>1276</v>
      </c>
      <c r="C19" s="127" t="s">
        <v>1279</v>
      </c>
      <c r="D19" s="128" t="s">
        <v>1280</v>
      </c>
      <c r="E19" s="13" t="s">
        <v>89</v>
      </c>
      <c r="F19" s="16" t="s">
        <v>220</v>
      </c>
      <c r="G19" s="16" t="s">
        <v>6</v>
      </c>
      <c r="H19" s="16" t="s">
        <v>7</v>
      </c>
      <c r="I19" s="16" t="s">
        <v>210</v>
      </c>
      <c r="J19" s="16" t="s">
        <v>219</v>
      </c>
      <c r="K19" s="14" t="s">
        <v>102</v>
      </c>
      <c r="L19" s="14" t="s">
        <v>157</v>
      </c>
      <c r="M19" s="14" t="s">
        <v>315</v>
      </c>
      <c r="N19" s="14" t="s">
        <v>198</v>
      </c>
      <c r="O19" s="14" t="s">
        <v>255</v>
      </c>
      <c r="P19" s="17" t="s">
        <v>180</v>
      </c>
      <c r="Q19" s="17" t="s">
        <v>212</v>
      </c>
      <c r="R19" s="17" t="s">
        <v>366</v>
      </c>
      <c r="S19" s="15" t="s">
        <v>18</v>
      </c>
      <c r="T19" s="15" t="s">
        <v>40</v>
      </c>
      <c r="U19" s="15" t="s">
        <v>41</v>
      </c>
      <c r="V19" s="15" t="s">
        <v>394</v>
      </c>
      <c r="W19" s="40" t="s">
        <v>442</v>
      </c>
      <c r="X19" s="40" t="s">
        <v>447</v>
      </c>
      <c r="Y19" s="40" t="s">
        <v>596</v>
      </c>
      <c r="Z19" s="55" t="s">
        <v>868</v>
      </c>
      <c r="AA19" s="55" t="s">
        <v>872</v>
      </c>
      <c r="AB19" s="55" t="s">
        <v>876</v>
      </c>
      <c r="AC19" s="51" t="s">
        <v>759</v>
      </c>
      <c r="AD19" s="51" t="s">
        <v>759</v>
      </c>
      <c r="AE19" s="51" t="s">
        <v>759</v>
      </c>
      <c r="AF19" s="51" t="s">
        <v>759</v>
      </c>
      <c r="AG19" s="51" t="s">
        <v>759</v>
      </c>
      <c r="AH19" s="51" t="s">
        <v>759</v>
      </c>
      <c r="AI19" s="50" t="s">
        <v>759</v>
      </c>
      <c r="AJ19" s="50" t="s">
        <v>759</v>
      </c>
      <c r="AK19" s="50" t="s">
        <v>759</v>
      </c>
      <c r="AL19" s="50" t="s">
        <v>964</v>
      </c>
      <c r="AM19" s="50" t="s">
        <v>965</v>
      </c>
      <c r="AN19" s="50" t="s">
        <v>966</v>
      </c>
      <c r="AO19" s="51" t="s">
        <v>759</v>
      </c>
      <c r="AP19" s="51" t="s">
        <v>759</v>
      </c>
      <c r="AQ19" s="51" t="s">
        <v>759</v>
      </c>
      <c r="AR19" s="24" t="s">
        <v>759</v>
      </c>
      <c r="AS19" s="24" t="s">
        <v>759</v>
      </c>
      <c r="AT19" s="24" t="s">
        <v>759</v>
      </c>
      <c r="AU19" s="53" t="s">
        <v>775</v>
      </c>
      <c r="AV19" s="53" t="s">
        <v>832</v>
      </c>
      <c r="AW19" s="53" t="s">
        <v>841</v>
      </c>
      <c r="AX19" s="82" t="s">
        <v>1050</v>
      </c>
      <c r="AY19" s="83" t="s">
        <v>1025</v>
      </c>
      <c r="AZ19" s="84" t="s">
        <v>1051</v>
      </c>
      <c r="BA19" s="84" t="s">
        <v>1052</v>
      </c>
      <c r="BB19" s="83" t="s">
        <v>1053</v>
      </c>
      <c r="BC19" s="84" t="s">
        <v>1054</v>
      </c>
      <c r="BD19" s="86" t="s">
        <v>1055</v>
      </c>
      <c r="BE19" s="54" t="str">
        <f>'PTEA 2020-2023'!A31</f>
        <v>5. Gestión del conocimiento para la Dinamización Ambiental</v>
      </c>
      <c r="BF19" s="54" t="str">
        <f>'PTEA 2020-2023'!B31</f>
        <v>1. Fortalecimiento de la Comunidad Educativa Sanantoniuna en procesos de educación ambiental</v>
      </c>
      <c r="BG19" s="54" t="str">
        <f>'PTEA 2020-2023'!C31</f>
        <v>Fortalecimiento y seguimiento de por lo menos un (1) PRAE de cada institución educativa.</v>
      </c>
    </row>
    <row r="20" spans="1:59" customFormat="1" ht="327" customHeight="1" x14ac:dyDescent="0.25">
      <c r="A20" s="12" t="s">
        <v>200</v>
      </c>
      <c r="B20" s="127" t="s">
        <v>1276</v>
      </c>
      <c r="C20" s="127" t="s">
        <v>1279</v>
      </c>
      <c r="D20" s="128" t="s">
        <v>1280</v>
      </c>
      <c r="E20" s="13" t="s">
        <v>89</v>
      </c>
      <c r="F20" s="16" t="s">
        <v>220</v>
      </c>
      <c r="G20" s="16" t="s">
        <v>6</v>
      </c>
      <c r="H20" s="16" t="s">
        <v>7</v>
      </c>
      <c r="I20" s="16" t="s">
        <v>210</v>
      </c>
      <c r="J20" s="16" t="s">
        <v>219</v>
      </c>
      <c r="K20" s="14" t="s">
        <v>102</v>
      </c>
      <c r="L20" s="14" t="s">
        <v>157</v>
      </c>
      <c r="M20" s="14" t="s">
        <v>315</v>
      </c>
      <c r="N20" s="14" t="s">
        <v>198</v>
      </c>
      <c r="O20" s="14" t="s">
        <v>255</v>
      </c>
      <c r="P20" s="17" t="s">
        <v>180</v>
      </c>
      <c r="Q20" s="17" t="s">
        <v>212</v>
      </c>
      <c r="R20" s="17" t="s">
        <v>366</v>
      </c>
      <c r="S20" s="15" t="s">
        <v>18</v>
      </c>
      <c r="T20" s="15" t="s">
        <v>40</v>
      </c>
      <c r="U20" s="15" t="s">
        <v>41</v>
      </c>
      <c r="V20" s="15" t="s">
        <v>394</v>
      </c>
      <c r="W20" s="40" t="s">
        <v>442</v>
      </c>
      <c r="X20" s="40" t="s">
        <v>447</v>
      </c>
      <c r="Y20" s="40" t="s">
        <v>596</v>
      </c>
      <c r="Z20" s="55" t="s">
        <v>868</v>
      </c>
      <c r="AA20" s="55" t="s">
        <v>872</v>
      </c>
      <c r="AB20" s="55" t="s">
        <v>876</v>
      </c>
      <c r="AC20" s="51" t="s">
        <v>759</v>
      </c>
      <c r="AD20" s="51" t="s">
        <v>759</v>
      </c>
      <c r="AE20" s="51" t="s">
        <v>759</v>
      </c>
      <c r="AF20" s="51" t="s">
        <v>759</v>
      </c>
      <c r="AG20" s="51" t="s">
        <v>759</v>
      </c>
      <c r="AH20" s="51" t="s">
        <v>759</v>
      </c>
      <c r="AI20" s="50" t="s">
        <v>759</v>
      </c>
      <c r="AJ20" s="50" t="s">
        <v>759</v>
      </c>
      <c r="AK20" s="50" t="s">
        <v>759</v>
      </c>
      <c r="AL20" s="50" t="s">
        <v>964</v>
      </c>
      <c r="AM20" s="50" t="s">
        <v>965</v>
      </c>
      <c r="AN20" s="50" t="s">
        <v>966</v>
      </c>
      <c r="AO20" s="51" t="s">
        <v>759</v>
      </c>
      <c r="AP20" s="51" t="s">
        <v>759</v>
      </c>
      <c r="AQ20" s="51" t="s">
        <v>759</v>
      </c>
      <c r="AR20" s="24" t="s">
        <v>759</v>
      </c>
      <c r="AS20" s="24" t="s">
        <v>759</v>
      </c>
      <c r="AT20" s="24" t="s">
        <v>759</v>
      </c>
      <c r="AU20" s="53" t="s">
        <v>775</v>
      </c>
      <c r="AV20" s="53" t="s">
        <v>832</v>
      </c>
      <c r="AW20" s="53" t="s">
        <v>841</v>
      </c>
      <c r="AX20" s="82" t="s">
        <v>1068</v>
      </c>
      <c r="AY20" s="83" t="s">
        <v>1069</v>
      </c>
      <c r="AZ20" s="84" t="s">
        <v>1070</v>
      </c>
      <c r="BA20" s="84" t="s">
        <v>1071</v>
      </c>
      <c r="BB20" s="83" t="s">
        <v>1072</v>
      </c>
      <c r="BC20" s="84" t="s">
        <v>1073</v>
      </c>
      <c r="BD20" s="86" t="s">
        <v>1074</v>
      </c>
      <c r="BE20" s="54" t="str">
        <f>'PTEA 2020-2023'!A31</f>
        <v>5. Gestión del conocimiento para la Dinamización Ambiental</v>
      </c>
      <c r="BF20" s="54" t="str">
        <f>'PTEA 2020-2023'!B31</f>
        <v>1. Fortalecimiento de la Comunidad Educativa Sanantoniuna en procesos de educación ambiental</v>
      </c>
      <c r="BG20" s="54" t="str">
        <f>'PTEA 2020-2023'!C31</f>
        <v>Fortalecimiento y seguimiento de por lo menos un (1) PRAE de cada institución educativa.</v>
      </c>
    </row>
    <row r="21" spans="1:59" customFormat="1" ht="243" customHeight="1" x14ac:dyDescent="0.25">
      <c r="A21" s="12" t="s">
        <v>200</v>
      </c>
      <c r="B21" s="127" t="s">
        <v>93</v>
      </c>
      <c r="C21" s="127" t="s">
        <v>93</v>
      </c>
      <c r="D21" s="127" t="s">
        <v>93</v>
      </c>
      <c r="E21" s="13" t="s">
        <v>218</v>
      </c>
      <c r="F21" s="16" t="s">
        <v>220</v>
      </c>
      <c r="G21" s="25" t="s">
        <v>6</v>
      </c>
      <c r="H21" s="25" t="s">
        <v>7</v>
      </c>
      <c r="I21" s="25" t="s">
        <v>213</v>
      </c>
      <c r="J21" s="25" t="s">
        <v>214</v>
      </c>
      <c r="K21" s="14" t="s">
        <v>106</v>
      </c>
      <c r="L21" s="14" t="s">
        <v>107</v>
      </c>
      <c r="M21" s="14" t="s">
        <v>215</v>
      </c>
      <c r="N21" s="14" t="s">
        <v>93</v>
      </c>
      <c r="O21" s="14" t="s">
        <v>216</v>
      </c>
      <c r="P21" s="17" t="s">
        <v>183</v>
      </c>
      <c r="Q21" s="17" t="s">
        <v>342</v>
      </c>
      <c r="R21" s="17" t="s">
        <v>343</v>
      </c>
      <c r="S21" s="15" t="s">
        <v>18</v>
      </c>
      <c r="T21" s="15" t="s">
        <v>40</v>
      </c>
      <c r="U21" s="15" t="s">
        <v>41</v>
      </c>
      <c r="V21" s="15" t="s">
        <v>394</v>
      </c>
      <c r="W21" s="40" t="s">
        <v>442</v>
      </c>
      <c r="X21" s="40" t="s">
        <v>447</v>
      </c>
      <c r="Y21" s="40" t="s">
        <v>596</v>
      </c>
      <c r="Z21" s="55" t="s">
        <v>93</v>
      </c>
      <c r="AA21" s="55" t="s">
        <v>93</v>
      </c>
      <c r="AB21" s="55" t="s">
        <v>93</v>
      </c>
      <c r="AC21" s="51" t="s">
        <v>814</v>
      </c>
      <c r="AD21" s="51" t="s">
        <v>815</v>
      </c>
      <c r="AE21" s="51" t="s">
        <v>816</v>
      </c>
      <c r="AF21" s="51" t="s">
        <v>759</v>
      </c>
      <c r="AG21" s="51" t="s">
        <v>759</v>
      </c>
      <c r="AH21" s="51" t="s">
        <v>759</v>
      </c>
      <c r="AI21" s="50" t="s">
        <v>759</v>
      </c>
      <c r="AJ21" s="50" t="s">
        <v>759</v>
      </c>
      <c r="AK21" s="50" t="s">
        <v>759</v>
      </c>
      <c r="AL21" s="50" t="s">
        <v>969</v>
      </c>
      <c r="AM21" s="50" t="s">
        <v>970</v>
      </c>
      <c r="AN21" s="50" t="s">
        <v>971</v>
      </c>
      <c r="AO21" s="51" t="s">
        <v>759</v>
      </c>
      <c r="AP21" s="51" t="s">
        <v>759</v>
      </c>
      <c r="AQ21" s="51" t="s">
        <v>759</v>
      </c>
      <c r="AR21" s="24" t="s">
        <v>759</v>
      </c>
      <c r="AS21" s="24" t="s">
        <v>759</v>
      </c>
      <c r="AT21" s="24" t="s">
        <v>759</v>
      </c>
      <c r="AU21" s="53" t="s">
        <v>817</v>
      </c>
      <c r="AV21" s="53" t="s">
        <v>818</v>
      </c>
      <c r="AW21" s="53" t="s">
        <v>819</v>
      </c>
      <c r="AX21" s="55" t="s">
        <v>759</v>
      </c>
      <c r="AY21" s="55" t="s">
        <v>759</v>
      </c>
      <c r="AZ21" s="55" t="s">
        <v>759</v>
      </c>
      <c r="BA21" s="55" t="s">
        <v>759</v>
      </c>
      <c r="BB21" s="55" t="s">
        <v>759</v>
      </c>
      <c r="BC21" s="55" t="s">
        <v>759</v>
      </c>
      <c r="BD21" s="55" t="s">
        <v>759</v>
      </c>
      <c r="BE21" s="54" t="str">
        <f>'PTEA 2020-2023'!A16</f>
        <v>2. San Antonio del Tequendama Educado para la gestión del riesgo y resiliente en la adaptación al cambio climático</v>
      </c>
      <c r="BF21" s="54" t="str">
        <f>'PTEA 2020-2023'!B16</f>
        <v>4. Comunidad Sanantoniuna resiliente con medidas de prevención y adaptación a un ambiente cambiante.</v>
      </c>
      <c r="BG21" s="54" t="str">
        <f>'PTEA 2020-2023'!C16</f>
        <v>Implementar como mínimo una (1) jornada anual de limpieza y/o reforestación de fuentes hídricas que puedan presentar riesgo de represamiento, previamente identificadas por el Comité Municipal de gestión del Riesgo de Desastres y comunidad.</v>
      </c>
    </row>
    <row r="22" spans="1:59" customFormat="1" ht="243" customHeight="1" x14ac:dyDescent="0.25">
      <c r="A22" s="12" t="s">
        <v>200</v>
      </c>
      <c r="B22" s="127" t="s">
        <v>93</v>
      </c>
      <c r="C22" s="127" t="s">
        <v>93</v>
      </c>
      <c r="D22" s="127" t="s">
        <v>93</v>
      </c>
      <c r="E22" s="13" t="s">
        <v>218</v>
      </c>
      <c r="F22" s="16" t="s">
        <v>220</v>
      </c>
      <c r="G22" s="25" t="s">
        <v>6</v>
      </c>
      <c r="H22" s="25" t="s">
        <v>7</v>
      </c>
      <c r="I22" s="25" t="s">
        <v>213</v>
      </c>
      <c r="J22" s="25" t="s">
        <v>214</v>
      </c>
      <c r="K22" s="14" t="s">
        <v>106</v>
      </c>
      <c r="L22" s="14" t="s">
        <v>107</v>
      </c>
      <c r="M22" s="14" t="s">
        <v>215</v>
      </c>
      <c r="N22" s="14" t="s">
        <v>93</v>
      </c>
      <c r="O22" s="14" t="s">
        <v>216</v>
      </c>
      <c r="P22" s="17" t="s">
        <v>183</v>
      </c>
      <c r="Q22" s="17" t="s">
        <v>342</v>
      </c>
      <c r="R22" s="17" t="s">
        <v>343</v>
      </c>
      <c r="S22" s="15" t="s">
        <v>18</v>
      </c>
      <c r="T22" s="15" t="s">
        <v>40</v>
      </c>
      <c r="U22" s="15" t="s">
        <v>41</v>
      </c>
      <c r="V22" s="15" t="s">
        <v>394</v>
      </c>
      <c r="W22" s="40" t="s">
        <v>442</v>
      </c>
      <c r="X22" s="40" t="s">
        <v>447</v>
      </c>
      <c r="Y22" s="40" t="s">
        <v>596</v>
      </c>
      <c r="Z22" s="55" t="s">
        <v>93</v>
      </c>
      <c r="AA22" s="55" t="s">
        <v>93</v>
      </c>
      <c r="AB22" s="55" t="s">
        <v>93</v>
      </c>
      <c r="AC22" s="51" t="s">
        <v>759</v>
      </c>
      <c r="AD22" s="51" t="s">
        <v>759</v>
      </c>
      <c r="AE22" s="51" t="s">
        <v>759</v>
      </c>
      <c r="AF22" s="51" t="s">
        <v>759</v>
      </c>
      <c r="AG22" s="51" t="s">
        <v>759</v>
      </c>
      <c r="AH22" s="51" t="s">
        <v>759</v>
      </c>
      <c r="AI22" s="50" t="s">
        <v>759</v>
      </c>
      <c r="AJ22" s="50" t="s">
        <v>759</v>
      </c>
      <c r="AK22" s="50" t="s">
        <v>759</v>
      </c>
      <c r="AL22" s="50" t="s">
        <v>759</v>
      </c>
      <c r="AM22" s="50" t="s">
        <v>759</v>
      </c>
      <c r="AN22" s="50" t="s">
        <v>759</v>
      </c>
      <c r="AO22" s="51" t="s">
        <v>759</v>
      </c>
      <c r="AP22" s="51" t="s">
        <v>759</v>
      </c>
      <c r="AQ22" s="51" t="s">
        <v>759</v>
      </c>
      <c r="AR22" s="24" t="s">
        <v>759</v>
      </c>
      <c r="AS22" s="24" t="s">
        <v>759</v>
      </c>
      <c r="AT22" s="24" t="s">
        <v>759</v>
      </c>
      <c r="AU22" s="53" t="s">
        <v>759</v>
      </c>
      <c r="AV22" s="53" t="s">
        <v>759</v>
      </c>
      <c r="AW22" s="53" t="s">
        <v>759</v>
      </c>
      <c r="AX22" s="55" t="s">
        <v>759</v>
      </c>
      <c r="AY22" s="55" t="s">
        <v>759</v>
      </c>
      <c r="AZ22" s="55" t="s">
        <v>759</v>
      </c>
      <c r="BA22" s="55" t="s">
        <v>759</v>
      </c>
      <c r="BB22" s="55" t="s">
        <v>759</v>
      </c>
      <c r="BC22" s="55" t="s">
        <v>759</v>
      </c>
      <c r="BD22" s="55" t="s">
        <v>759</v>
      </c>
      <c r="BE22" s="54" t="s">
        <v>759</v>
      </c>
      <c r="BF22" s="54" t="s">
        <v>759</v>
      </c>
      <c r="BG22" s="54" t="s">
        <v>759</v>
      </c>
    </row>
    <row r="23" spans="1:59" customFormat="1" ht="347.25" customHeight="1" x14ac:dyDescent="0.25">
      <c r="A23" s="12" t="s">
        <v>200</v>
      </c>
      <c r="B23" s="127" t="s">
        <v>93</v>
      </c>
      <c r="C23" s="127" t="s">
        <v>93</v>
      </c>
      <c r="D23" s="127" t="s">
        <v>93</v>
      </c>
      <c r="E23" s="13" t="s">
        <v>89</v>
      </c>
      <c r="F23" s="16" t="s">
        <v>266</v>
      </c>
      <c r="G23" s="25" t="s">
        <v>6</v>
      </c>
      <c r="H23" s="25" t="s">
        <v>7</v>
      </c>
      <c r="I23" s="25" t="s">
        <v>268</v>
      </c>
      <c r="J23" s="46" t="s">
        <v>267</v>
      </c>
      <c r="K23" s="14" t="s">
        <v>109</v>
      </c>
      <c r="L23" s="14" t="s">
        <v>108</v>
      </c>
      <c r="M23" s="14" t="s">
        <v>293</v>
      </c>
      <c r="N23" s="14" t="s">
        <v>175</v>
      </c>
      <c r="O23" s="14" t="s">
        <v>340</v>
      </c>
      <c r="P23" s="17" t="s">
        <v>180</v>
      </c>
      <c r="Q23" s="17" t="s">
        <v>392</v>
      </c>
      <c r="R23" s="17" t="s">
        <v>249</v>
      </c>
      <c r="S23" s="15" t="s">
        <v>39</v>
      </c>
      <c r="T23" s="15" t="s">
        <v>40</v>
      </c>
      <c r="U23" s="15" t="s">
        <v>42</v>
      </c>
      <c r="V23" s="15" t="s">
        <v>402</v>
      </c>
      <c r="W23" s="40" t="s">
        <v>93</v>
      </c>
      <c r="X23" s="40" t="s">
        <v>93</v>
      </c>
      <c r="Y23" s="40" t="s">
        <v>93</v>
      </c>
      <c r="Z23" s="55" t="s">
        <v>93</v>
      </c>
      <c r="AA23" s="55" t="s">
        <v>93</v>
      </c>
      <c r="AB23" s="55" t="s">
        <v>93</v>
      </c>
      <c r="AC23" s="51" t="s">
        <v>759</v>
      </c>
      <c r="AD23" s="51" t="s">
        <v>759</v>
      </c>
      <c r="AE23" s="51" t="s">
        <v>759</v>
      </c>
      <c r="AF23" s="51" t="s">
        <v>759</v>
      </c>
      <c r="AG23" s="51" t="s">
        <v>759</v>
      </c>
      <c r="AH23" s="51" t="s">
        <v>759</v>
      </c>
      <c r="AI23" s="50" t="s">
        <v>759</v>
      </c>
      <c r="AJ23" s="50" t="s">
        <v>759</v>
      </c>
      <c r="AK23" s="50" t="s">
        <v>759</v>
      </c>
      <c r="AL23" s="50" t="s">
        <v>759</v>
      </c>
      <c r="AM23" s="50" t="s">
        <v>759</v>
      </c>
      <c r="AN23" s="50" t="s">
        <v>759</v>
      </c>
      <c r="AO23" s="51" t="s">
        <v>759</v>
      </c>
      <c r="AP23" s="51" t="s">
        <v>759</v>
      </c>
      <c r="AQ23" s="51" t="s">
        <v>759</v>
      </c>
      <c r="AR23" s="24" t="s">
        <v>800</v>
      </c>
      <c r="AS23" s="24" t="s">
        <v>801</v>
      </c>
      <c r="AT23" s="24" t="s">
        <v>802</v>
      </c>
      <c r="AU23" s="53" t="s">
        <v>803</v>
      </c>
      <c r="AV23" s="53" t="s">
        <v>804</v>
      </c>
      <c r="AW23" s="53" t="s">
        <v>813</v>
      </c>
      <c r="AX23" s="55" t="s">
        <v>759</v>
      </c>
      <c r="AY23" s="55" t="s">
        <v>759</v>
      </c>
      <c r="AZ23" s="55" t="s">
        <v>759</v>
      </c>
      <c r="BA23" s="55" t="s">
        <v>759</v>
      </c>
      <c r="BB23" s="55" t="s">
        <v>759</v>
      </c>
      <c r="BC23" s="55" t="s">
        <v>759</v>
      </c>
      <c r="BD23" s="55" t="s">
        <v>759</v>
      </c>
      <c r="BE23" s="54" t="str">
        <f>'PTEA 2020-2023'!A15</f>
        <v>2. San Antonio del Tequendama Educado para la gestión del riesgo y resiliente en la adaptación al cambio climático</v>
      </c>
      <c r="BF23" s="54" t="str">
        <f>'PTEA 2020-2023'!B15</f>
        <v>3. Comunidad educativa Sanantoniuna, preparada con educación ambiental frente al cambio climático y sus efectos</v>
      </c>
      <c r="BG23" s="54" t="str">
        <f>'PTEA 2020-2023'!C15</f>
        <v>Acompañar e implementar por lo menos dos (2) procesos de formación (simulacro de evacuación)  durante la vigencia del Plan, en estrategias de adaptación al cambio climático y medidas de prevención del riesgo de desastres, con docentes, niños y jóvenes de instituciones educativas.</v>
      </c>
    </row>
    <row r="24" spans="1:59" customFormat="1" ht="306.75" customHeight="1" x14ac:dyDescent="0.25">
      <c r="A24" s="12" t="s">
        <v>200</v>
      </c>
      <c r="B24" s="127" t="s">
        <v>93</v>
      </c>
      <c r="C24" s="127" t="s">
        <v>93</v>
      </c>
      <c r="D24" s="127" t="s">
        <v>93</v>
      </c>
      <c r="E24" s="13" t="s">
        <v>89</v>
      </c>
      <c r="F24" s="16" t="s">
        <v>263</v>
      </c>
      <c r="G24" s="16" t="s">
        <v>6</v>
      </c>
      <c r="H24" s="16" t="s">
        <v>7</v>
      </c>
      <c r="I24" s="16" t="s">
        <v>225</v>
      </c>
      <c r="J24" s="16" t="s">
        <v>31</v>
      </c>
      <c r="K24" s="14" t="s">
        <v>100</v>
      </c>
      <c r="L24" s="14" t="s">
        <v>152</v>
      </c>
      <c r="M24" s="14" t="s">
        <v>316</v>
      </c>
      <c r="N24" s="14" t="s">
        <v>93</v>
      </c>
      <c r="O24" s="14" t="s">
        <v>317</v>
      </c>
      <c r="P24" s="17" t="s">
        <v>93</v>
      </c>
      <c r="Q24" s="17" t="s">
        <v>93</v>
      </c>
      <c r="R24" s="17" t="s">
        <v>93</v>
      </c>
      <c r="S24" s="15" t="s">
        <v>39</v>
      </c>
      <c r="T24" s="15" t="s">
        <v>40</v>
      </c>
      <c r="U24" s="15" t="s">
        <v>42</v>
      </c>
      <c r="V24" s="15" t="s">
        <v>402</v>
      </c>
      <c r="W24" s="40" t="s">
        <v>93</v>
      </c>
      <c r="X24" s="40" t="s">
        <v>93</v>
      </c>
      <c r="Y24" s="40" t="s">
        <v>93</v>
      </c>
      <c r="Z24" s="55" t="s">
        <v>93</v>
      </c>
      <c r="AA24" s="55" t="s">
        <v>93</v>
      </c>
      <c r="AB24" s="55" t="s">
        <v>93</v>
      </c>
      <c r="AC24" s="51" t="s">
        <v>759</v>
      </c>
      <c r="AD24" s="51" t="s">
        <v>759</v>
      </c>
      <c r="AE24" s="51" t="s">
        <v>759</v>
      </c>
      <c r="AF24" s="51" t="s">
        <v>759</v>
      </c>
      <c r="AG24" s="51" t="s">
        <v>759</v>
      </c>
      <c r="AH24" s="51" t="s">
        <v>759</v>
      </c>
      <c r="AI24" s="50" t="s">
        <v>759</v>
      </c>
      <c r="AJ24" s="50" t="s">
        <v>759</v>
      </c>
      <c r="AK24" s="50" t="s">
        <v>759</v>
      </c>
      <c r="AL24" s="50" t="s">
        <v>759</v>
      </c>
      <c r="AM24" s="50" t="s">
        <v>759</v>
      </c>
      <c r="AN24" s="50" t="s">
        <v>759</v>
      </c>
      <c r="AO24" s="51" t="s">
        <v>759</v>
      </c>
      <c r="AP24" s="51" t="s">
        <v>759</v>
      </c>
      <c r="AQ24" s="51" t="s">
        <v>759</v>
      </c>
      <c r="AR24" s="24" t="s">
        <v>759</v>
      </c>
      <c r="AS24" s="24" t="s">
        <v>759</v>
      </c>
      <c r="AT24" s="24" t="s">
        <v>759</v>
      </c>
      <c r="AU24" s="53" t="s">
        <v>759</v>
      </c>
      <c r="AV24" s="53" t="s">
        <v>759</v>
      </c>
      <c r="AW24" s="53" t="s">
        <v>759</v>
      </c>
      <c r="AX24" s="55" t="s">
        <v>759</v>
      </c>
      <c r="AY24" s="55" t="s">
        <v>759</v>
      </c>
      <c r="AZ24" s="55" t="s">
        <v>759</v>
      </c>
      <c r="BA24" s="55" t="s">
        <v>759</v>
      </c>
      <c r="BB24" s="55" t="s">
        <v>759</v>
      </c>
      <c r="BC24" s="55" t="s">
        <v>759</v>
      </c>
      <c r="BD24" s="55" t="s">
        <v>759</v>
      </c>
      <c r="BE24" s="54" t="s">
        <v>759</v>
      </c>
      <c r="BF24" s="54" t="s">
        <v>759</v>
      </c>
      <c r="BG24" s="54" t="s">
        <v>759</v>
      </c>
    </row>
    <row r="25" spans="1:59" customFormat="1" ht="306.75" customHeight="1" x14ac:dyDescent="0.25">
      <c r="A25" s="12" t="s">
        <v>200</v>
      </c>
      <c r="B25" s="127" t="s">
        <v>93</v>
      </c>
      <c r="C25" s="127" t="s">
        <v>93</v>
      </c>
      <c r="D25" s="127" t="s">
        <v>93</v>
      </c>
      <c r="E25" s="13" t="s">
        <v>89</v>
      </c>
      <c r="F25" s="16" t="s">
        <v>263</v>
      </c>
      <c r="G25" s="16" t="s">
        <v>6</v>
      </c>
      <c r="H25" s="16" t="s">
        <v>7</v>
      </c>
      <c r="I25" s="16" t="s">
        <v>225</v>
      </c>
      <c r="J25" s="16" t="s">
        <v>31</v>
      </c>
      <c r="K25" s="14" t="s">
        <v>100</v>
      </c>
      <c r="L25" s="14" t="s">
        <v>152</v>
      </c>
      <c r="M25" s="14" t="s">
        <v>316</v>
      </c>
      <c r="N25" s="14" t="s">
        <v>93</v>
      </c>
      <c r="O25" s="14" t="s">
        <v>317</v>
      </c>
      <c r="P25" s="17" t="s">
        <v>93</v>
      </c>
      <c r="Q25" s="17" t="s">
        <v>93</v>
      </c>
      <c r="R25" s="17" t="s">
        <v>93</v>
      </c>
      <c r="S25" s="15" t="s">
        <v>39</v>
      </c>
      <c r="T25" s="15" t="s">
        <v>40</v>
      </c>
      <c r="U25" s="15" t="s">
        <v>42</v>
      </c>
      <c r="V25" s="15" t="s">
        <v>402</v>
      </c>
      <c r="W25" s="40" t="s">
        <v>93</v>
      </c>
      <c r="X25" s="40" t="s">
        <v>93</v>
      </c>
      <c r="Y25" s="40" t="s">
        <v>93</v>
      </c>
      <c r="Z25" s="55" t="s">
        <v>93</v>
      </c>
      <c r="AA25" s="55" t="s">
        <v>93</v>
      </c>
      <c r="AB25" s="55" t="s">
        <v>93</v>
      </c>
      <c r="AC25" s="51" t="s">
        <v>759</v>
      </c>
      <c r="AD25" s="51" t="s">
        <v>759</v>
      </c>
      <c r="AE25" s="51" t="s">
        <v>759</v>
      </c>
      <c r="AF25" s="51" t="s">
        <v>759</v>
      </c>
      <c r="AG25" s="51" t="s">
        <v>759</v>
      </c>
      <c r="AH25" s="51" t="s">
        <v>759</v>
      </c>
      <c r="AI25" s="50" t="s">
        <v>759</v>
      </c>
      <c r="AJ25" s="50" t="s">
        <v>759</v>
      </c>
      <c r="AK25" s="50" t="s">
        <v>759</v>
      </c>
      <c r="AL25" s="50" t="s">
        <v>759</v>
      </c>
      <c r="AM25" s="50" t="s">
        <v>759</v>
      </c>
      <c r="AN25" s="50" t="s">
        <v>759</v>
      </c>
      <c r="AO25" s="51" t="s">
        <v>759</v>
      </c>
      <c r="AP25" s="51" t="s">
        <v>759</v>
      </c>
      <c r="AQ25" s="51" t="s">
        <v>759</v>
      </c>
      <c r="AR25" s="24" t="s">
        <v>759</v>
      </c>
      <c r="AS25" s="24" t="s">
        <v>759</v>
      </c>
      <c r="AT25" s="24" t="s">
        <v>759</v>
      </c>
      <c r="AU25" s="53" t="s">
        <v>759</v>
      </c>
      <c r="AV25" s="53" t="s">
        <v>759</v>
      </c>
      <c r="AW25" s="53" t="s">
        <v>759</v>
      </c>
      <c r="AX25" s="55" t="s">
        <v>759</v>
      </c>
      <c r="AY25" s="55" t="s">
        <v>759</v>
      </c>
      <c r="AZ25" s="55" t="s">
        <v>759</v>
      </c>
      <c r="BA25" s="55" t="s">
        <v>759</v>
      </c>
      <c r="BB25" s="55" t="s">
        <v>759</v>
      </c>
      <c r="BC25" s="55" t="s">
        <v>759</v>
      </c>
      <c r="BD25" s="55" t="s">
        <v>759</v>
      </c>
      <c r="BE25" s="54" t="s">
        <v>759</v>
      </c>
      <c r="BF25" s="54" t="s">
        <v>759</v>
      </c>
      <c r="BG25" s="54" t="s">
        <v>759</v>
      </c>
    </row>
    <row r="26" spans="1:59" ht="275.25" customHeight="1" x14ac:dyDescent="0.25">
      <c r="A26" s="12" t="s">
        <v>200</v>
      </c>
      <c r="B26" s="127" t="s">
        <v>93</v>
      </c>
      <c r="C26" s="127" t="s">
        <v>93</v>
      </c>
      <c r="D26" s="127" t="s">
        <v>93</v>
      </c>
      <c r="E26" s="13" t="s">
        <v>89</v>
      </c>
      <c r="F26" s="16" t="s">
        <v>261</v>
      </c>
      <c r="G26" s="16" t="s">
        <v>6</v>
      </c>
      <c r="H26" s="16" t="s">
        <v>7</v>
      </c>
      <c r="I26" s="25" t="s">
        <v>279</v>
      </c>
      <c r="J26" s="44" t="s">
        <v>280</v>
      </c>
      <c r="K26" s="14" t="s">
        <v>104</v>
      </c>
      <c r="L26" s="14" t="s">
        <v>105</v>
      </c>
      <c r="M26" s="14" t="s">
        <v>318</v>
      </c>
      <c r="N26" s="14" t="s">
        <v>92</v>
      </c>
      <c r="O26" s="14" t="s">
        <v>291</v>
      </c>
      <c r="P26" s="17" t="s">
        <v>179</v>
      </c>
      <c r="Q26" s="17" t="s">
        <v>369</v>
      </c>
      <c r="R26" s="17" t="s">
        <v>370</v>
      </c>
      <c r="S26" s="15" t="s">
        <v>39</v>
      </c>
      <c r="T26" s="15" t="s">
        <v>40</v>
      </c>
      <c r="U26" s="15" t="s">
        <v>42</v>
      </c>
      <c r="V26" s="15" t="s">
        <v>402</v>
      </c>
      <c r="W26" s="40" t="s">
        <v>93</v>
      </c>
      <c r="X26" s="40" t="s">
        <v>93</v>
      </c>
      <c r="Y26" s="40" t="s">
        <v>93</v>
      </c>
      <c r="Z26" s="55" t="s">
        <v>855</v>
      </c>
      <c r="AA26" s="55" t="s">
        <v>856</v>
      </c>
      <c r="AB26" s="55" t="s">
        <v>857</v>
      </c>
      <c r="AC26" s="51" t="s">
        <v>814</v>
      </c>
      <c r="AD26" s="51" t="s">
        <v>815</v>
      </c>
      <c r="AE26" s="51" t="s">
        <v>826</v>
      </c>
      <c r="AF26" s="51" t="s">
        <v>759</v>
      </c>
      <c r="AG26" s="51" t="s">
        <v>759</v>
      </c>
      <c r="AH26" s="51" t="s">
        <v>759</v>
      </c>
      <c r="AI26" s="50" t="s">
        <v>759</v>
      </c>
      <c r="AJ26" s="50" t="s">
        <v>759</v>
      </c>
      <c r="AK26" s="50" t="s">
        <v>759</v>
      </c>
      <c r="AL26" s="50" t="s">
        <v>759</v>
      </c>
      <c r="AM26" s="50" t="s">
        <v>759</v>
      </c>
      <c r="AN26" s="50" t="s">
        <v>759</v>
      </c>
      <c r="AO26" s="51" t="s">
        <v>759</v>
      </c>
      <c r="AP26" s="51" t="s">
        <v>759</v>
      </c>
      <c r="AQ26" s="51" t="s">
        <v>759</v>
      </c>
      <c r="AR26" s="24" t="s">
        <v>759</v>
      </c>
      <c r="AS26" s="24" t="s">
        <v>759</v>
      </c>
      <c r="AT26" s="24" t="s">
        <v>759</v>
      </c>
      <c r="AU26" s="53" t="s">
        <v>775</v>
      </c>
      <c r="AV26" s="53" t="s">
        <v>776</v>
      </c>
      <c r="AW26" s="53" t="s">
        <v>848</v>
      </c>
      <c r="AX26" s="55" t="s">
        <v>759</v>
      </c>
      <c r="AY26" s="55" t="s">
        <v>759</v>
      </c>
      <c r="AZ26" s="55" t="s">
        <v>759</v>
      </c>
      <c r="BA26" s="55" t="s">
        <v>759</v>
      </c>
      <c r="BB26" s="55" t="s">
        <v>759</v>
      </c>
      <c r="BC26" s="55" t="s">
        <v>759</v>
      </c>
      <c r="BD26" s="55" t="s">
        <v>759</v>
      </c>
      <c r="BE26" s="54" t="str">
        <f>'PTEA 2020-2023'!A40</f>
        <v>5. Gestión del conocimiento para la Dinamización Ambiental</v>
      </c>
      <c r="BF26" s="54" t="str">
        <f>'PTEA 2020-2023'!B40</f>
        <v>4. San Antonio del Tequendama conmemora días del Calendario Ambiental</v>
      </c>
      <c r="BG26" s="54" t="str">
        <f>'PTEA 2020-2023'!C40</f>
        <v>Realizar como mínimo tres (3) actos anuales de celebración de días del calendario ambiental.</v>
      </c>
    </row>
    <row r="27" spans="1:59" ht="275.25" customHeight="1" x14ac:dyDescent="0.25">
      <c r="A27" s="12" t="s">
        <v>200</v>
      </c>
      <c r="B27" s="127" t="s">
        <v>93</v>
      </c>
      <c r="C27" s="127" t="s">
        <v>93</v>
      </c>
      <c r="D27" s="127" t="s">
        <v>93</v>
      </c>
      <c r="E27" s="13" t="s">
        <v>89</v>
      </c>
      <c r="F27" s="16" t="s">
        <v>261</v>
      </c>
      <c r="G27" s="16" t="s">
        <v>6</v>
      </c>
      <c r="H27" s="16" t="s">
        <v>7</v>
      </c>
      <c r="I27" s="25" t="s">
        <v>279</v>
      </c>
      <c r="J27" s="44" t="s">
        <v>280</v>
      </c>
      <c r="K27" s="14" t="s">
        <v>104</v>
      </c>
      <c r="L27" s="14" t="s">
        <v>105</v>
      </c>
      <c r="M27" s="14" t="s">
        <v>318</v>
      </c>
      <c r="N27" s="14" t="s">
        <v>92</v>
      </c>
      <c r="O27" s="14" t="s">
        <v>291</v>
      </c>
      <c r="P27" s="17" t="s">
        <v>179</v>
      </c>
      <c r="Q27" s="17" t="s">
        <v>369</v>
      </c>
      <c r="R27" s="17" t="s">
        <v>370</v>
      </c>
      <c r="S27" s="15" t="s">
        <v>39</v>
      </c>
      <c r="T27" s="15" t="s">
        <v>40</v>
      </c>
      <c r="U27" s="15" t="s">
        <v>42</v>
      </c>
      <c r="V27" s="15" t="s">
        <v>402</v>
      </c>
      <c r="W27" s="40" t="s">
        <v>93</v>
      </c>
      <c r="X27" s="40" t="s">
        <v>93</v>
      </c>
      <c r="Y27" s="40" t="s">
        <v>93</v>
      </c>
      <c r="Z27" s="55" t="s">
        <v>93</v>
      </c>
      <c r="AA27" s="55" t="s">
        <v>93</v>
      </c>
      <c r="AB27" s="55" t="s">
        <v>93</v>
      </c>
      <c r="AC27" s="51" t="s">
        <v>759</v>
      </c>
      <c r="AD27" s="51" t="s">
        <v>759</v>
      </c>
      <c r="AE27" s="51" t="s">
        <v>759</v>
      </c>
      <c r="AF27" s="51" t="s">
        <v>759</v>
      </c>
      <c r="AG27" s="51" t="s">
        <v>759</v>
      </c>
      <c r="AH27" s="51" t="s">
        <v>759</v>
      </c>
      <c r="AI27" s="50" t="s">
        <v>759</v>
      </c>
      <c r="AJ27" s="50" t="s">
        <v>759</v>
      </c>
      <c r="AK27" s="50" t="s">
        <v>759</v>
      </c>
      <c r="AL27" s="50" t="s">
        <v>759</v>
      </c>
      <c r="AM27" s="50" t="s">
        <v>759</v>
      </c>
      <c r="AN27" s="50" t="s">
        <v>759</v>
      </c>
      <c r="AO27" s="51" t="s">
        <v>759</v>
      </c>
      <c r="AP27" s="51" t="s">
        <v>759</v>
      </c>
      <c r="AQ27" s="51" t="s">
        <v>759</v>
      </c>
      <c r="AR27" s="24" t="s">
        <v>759</v>
      </c>
      <c r="AS27" s="24" t="s">
        <v>759</v>
      </c>
      <c r="AT27" s="24" t="s">
        <v>759</v>
      </c>
      <c r="AU27" s="53" t="s">
        <v>759</v>
      </c>
      <c r="AV27" s="53" t="s">
        <v>759</v>
      </c>
      <c r="AW27" s="53" t="s">
        <v>759</v>
      </c>
      <c r="AX27" s="55" t="s">
        <v>759</v>
      </c>
      <c r="AY27" s="55" t="s">
        <v>759</v>
      </c>
      <c r="AZ27" s="55" t="s">
        <v>759</v>
      </c>
      <c r="BA27" s="55" t="s">
        <v>759</v>
      </c>
      <c r="BB27" s="55" t="s">
        <v>759</v>
      </c>
      <c r="BC27" s="55" t="s">
        <v>759</v>
      </c>
      <c r="BD27" s="55" t="s">
        <v>759</v>
      </c>
      <c r="BE27" s="54" t="s">
        <v>759</v>
      </c>
      <c r="BF27" s="54" t="s">
        <v>759</v>
      </c>
      <c r="BG27" s="54" t="s">
        <v>759</v>
      </c>
    </row>
    <row r="28" spans="1:59" ht="275.25" customHeight="1" x14ac:dyDescent="0.25">
      <c r="A28" s="12" t="s">
        <v>200</v>
      </c>
      <c r="B28" s="127" t="s">
        <v>93</v>
      </c>
      <c r="C28" s="127" t="s">
        <v>93</v>
      </c>
      <c r="D28" s="127" t="s">
        <v>93</v>
      </c>
      <c r="E28" s="13" t="s">
        <v>89</v>
      </c>
      <c r="F28" s="16" t="s">
        <v>261</v>
      </c>
      <c r="G28" s="16" t="s">
        <v>6</v>
      </c>
      <c r="H28" s="16" t="s">
        <v>7</v>
      </c>
      <c r="I28" s="25" t="s">
        <v>279</v>
      </c>
      <c r="J28" s="44" t="s">
        <v>280</v>
      </c>
      <c r="K28" s="14" t="s">
        <v>104</v>
      </c>
      <c r="L28" s="14" t="s">
        <v>105</v>
      </c>
      <c r="M28" s="14" t="s">
        <v>318</v>
      </c>
      <c r="N28" s="14" t="s">
        <v>92</v>
      </c>
      <c r="O28" s="14" t="s">
        <v>291</v>
      </c>
      <c r="P28" s="17" t="s">
        <v>179</v>
      </c>
      <c r="Q28" s="17" t="s">
        <v>369</v>
      </c>
      <c r="R28" s="17" t="s">
        <v>370</v>
      </c>
      <c r="S28" s="15" t="s">
        <v>39</v>
      </c>
      <c r="T28" s="15" t="s">
        <v>40</v>
      </c>
      <c r="U28" s="15" t="s">
        <v>42</v>
      </c>
      <c r="V28" s="15" t="s">
        <v>402</v>
      </c>
      <c r="W28" s="40" t="s">
        <v>93</v>
      </c>
      <c r="X28" s="40" t="s">
        <v>93</v>
      </c>
      <c r="Y28" s="40" t="s">
        <v>93</v>
      </c>
      <c r="Z28" s="55" t="s">
        <v>93</v>
      </c>
      <c r="AA28" s="55" t="s">
        <v>93</v>
      </c>
      <c r="AB28" s="55" t="s">
        <v>93</v>
      </c>
      <c r="AC28" s="51" t="s">
        <v>759</v>
      </c>
      <c r="AD28" s="51" t="s">
        <v>759</v>
      </c>
      <c r="AE28" s="51" t="s">
        <v>759</v>
      </c>
      <c r="AF28" s="51" t="s">
        <v>759</v>
      </c>
      <c r="AG28" s="51" t="s">
        <v>759</v>
      </c>
      <c r="AH28" s="51" t="s">
        <v>759</v>
      </c>
      <c r="AI28" s="50" t="s">
        <v>759</v>
      </c>
      <c r="AJ28" s="50" t="s">
        <v>759</v>
      </c>
      <c r="AK28" s="50" t="s">
        <v>759</v>
      </c>
      <c r="AL28" s="50" t="s">
        <v>759</v>
      </c>
      <c r="AM28" s="50" t="s">
        <v>759</v>
      </c>
      <c r="AN28" s="50" t="s">
        <v>759</v>
      </c>
      <c r="AO28" s="51" t="s">
        <v>759</v>
      </c>
      <c r="AP28" s="51" t="s">
        <v>759</v>
      </c>
      <c r="AQ28" s="51" t="s">
        <v>759</v>
      </c>
      <c r="AR28" s="24" t="s">
        <v>759</v>
      </c>
      <c r="AS28" s="24" t="s">
        <v>759</v>
      </c>
      <c r="AT28" s="24" t="s">
        <v>759</v>
      </c>
      <c r="AU28" s="53" t="s">
        <v>759</v>
      </c>
      <c r="AV28" s="53" t="s">
        <v>759</v>
      </c>
      <c r="AW28" s="53" t="s">
        <v>759</v>
      </c>
      <c r="AX28" s="55" t="s">
        <v>759</v>
      </c>
      <c r="AY28" s="55" t="s">
        <v>759</v>
      </c>
      <c r="AZ28" s="55" t="s">
        <v>759</v>
      </c>
      <c r="BA28" s="55" t="s">
        <v>759</v>
      </c>
      <c r="BB28" s="55" t="s">
        <v>759</v>
      </c>
      <c r="BC28" s="55" t="s">
        <v>759</v>
      </c>
      <c r="BD28" s="55" t="s">
        <v>759</v>
      </c>
      <c r="BE28" s="54" t="s">
        <v>759</v>
      </c>
      <c r="BF28" s="54" t="s">
        <v>759</v>
      </c>
      <c r="BG28" s="54" t="s">
        <v>759</v>
      </c>
    </row>
    <row r="29" spans="1:59" ht="306.75" customHeight="1" x14ac:dyDescent="0.25">
      <c r="A29" s="12" t="s">
        <v>200</v>
      </c>
      <c r="B29" s="127" t="s">
        <v>93</v>
      </c>
      <c r="C29" s="127" t="s">
        <v>93</v>
      </c>
      <c r="D29" s="127" t="s">
        <v>93</v>
      </c>
      <c r="E29" s="13" t="s">
        <v>89</v>
      </c>
      <c r="F29" s="16" t="s">
        <v>261</v>
      </c>
      <c r="G29" s="16" t="s">
        <v>6</v>
      </c>
      <c r="H29" s="16" t="s">
        <v>7</v>
      </c>
      <c r="I29" s="25" t="s">
        <v>279</v>
      </c>
      <c r="J29" s="44" t="s">
        <v>280</v>
      </c>
      <c r="K29" s="14" t="s">
        <v>104</v>
      </c>
      <c r="L29" s="14" t="s">
        <v>105</v>
      </c>
      <c r="M29" s="14" t="s">
        <v>318</v>
      </c>
      <c r="N29" s="14" t="s">
        <v>92</v>
      </c>
      <c r="O29" s="14" t="s">
        <v>291</v>
      </c>
      <c r="P29" s="17" t="s">
        <v>179</v>
      </c>
      <c r="Q29" s="17" t="s">
        <v>369</v>
      </c>
      <c r="R29" s="17" t="s">
        <v>370</v>
      </c>
      <c r="S29" s="15" t="s">
        <v>39</v>
      </c>
      <c r="T29" s="15" t="s">
        <v>40</v>
      </c>
      <c r="U29" s="15" t="s">
        <v>42</v>
      </c>
      <c r="V29" s="15" t="s">
        <v>402</v>
      </c>
      <c r="W29" s="40" t="s">
        <v>467</v>
      </c>
      <c r="X29" s="40" t="s">
        <v>468</v>
      </c>
      <c r="Y29" s="40" t="s">
        <v>527</v>
      </c>
      <c r="Z29" s="55" t="s">
        <v>855</v>
      </c>
      <c r="AA29" s="55" t="s">
        <v>856</v>
      </c>
      <c r="AB29" s="55" t="s">
        <v>857</v>
      </c>
      <c r="AC29" s="51" t="s">
        <v>759</v>
      </c>
      <c r="AD29" s="51" t="s">
        <v>759</v>
      </c>
      <c r="AE29" s="51" t="s">
        <v>759</v>
      </c>
      <c r="AF29" s="51" t="s">
        <v>759</v>
      </c>
      <c r="AG29" s="51" t="s">
        <v>759</v>
      </c>
      <c r="AH29" s="51" t="s">
        <v>759</v>
      </c>
      <c r="AI29" s="50" t="s">
        <v>760</v>
      </c>
      <c r="AJ29" s="50" t="s">
        <v>761</v>
      </c>
      <c r="AK29" s="50" t="s">
        <v>773</v>
      </c>
      <c r="AL29" s="50" t="s">
        <v>759</v>
      </c>
      <c r="AM29" s="50" t="s">
        <v>759</v>
      </c>
      <c r="AN29" s="50" t="s">
        <v>759</v>
      </c>
      <c r="AO29" s="51" t="s">
        <v>759</v>
      </c>
      <c r="AP29" s="51" t="s">
        <v>759</v>
      </c>
      <c r="AQ29" s="51" t="s">
        <v>759</v>
      </c>
      <c r="AR29" s="24" t="s">
        <v>759</v>
      </c>
      <c r="AS29" s="24" t="s">
        <v>759</v>
      </c>
      <c r="AT29" s="24" t="s">
        <v>759</v>
      </c>
      <c r="AU29" s="53" t="s">
        <v>764</v>
      </c>
      <c r="AV29" s="53" t="s">
        <v>765</v>
      </c>
      <c r="AW29" s="53" t="s">
        <v>774</v>
      </c>
      <c r="AX29" s="55" t="s">
        <v>759</v>
      </c>
      <c r="AY29" s="55" t="s">
        <v>759</v>
      </c>
      <c r="AZ29" s="55" t="s">
        <v>759</v>
      </c>
      <c r="BA29" s="55" t="s">
        <v>759</v>
      </c>
      <c r="BB29" s="55" t="s">
        <v>759</v>
      </c>
      <c r="BC29" s="55" t="s">
        <v>759</v>
      </c>
      <c r="BD29" s="55" t="s">
        <v>759</v>
      </c>
      <c r="BE29" s="54" t="str">
        <f>'PTEA 2020-2023'!A7</f>
        <v xml:space="preserve"> 1. Educación Ambiental para la adopción de la gestión integral de los residuos solidos entre los Sanantoniunos</v>
      </c>
      <c r="BF29" s="54" t="str">
        <f>'PTEA 2020-2023'!B7</f>
        <v>2. Comunidad empoderada en la Gestión Integral de los residuos sólidos aprovechables.</v>
      </c>
      <c r="BG29" s="54" t="str">
        <f>'PTEA 2020-2023'!C7</f>
        <v>Desarrollar por lo menos un (1) taller anual, de aprovechamiento de residuos sólidos para elaborar arte ambiental con la comunidad.</v>
      </c>
    </row>
    <row r="30" spans="1:59" customFormat="1" ht="321.75" customHeight="1" x14ac:dyDescent="0.25">
      <c r="A30" s="12" t="s">
        <v>200</v>
      </c>
      <c r="B30" s="127" t="s">
        <v>93</v>
      </c>
      <c r="C30" s="127" t="s">
        <v>93</v>
      </c>
      <c r="D30" s="127" t="s">
        <v>93</v>
      </c>
      <c r="E30" s="13" t="s">
        <v>226</v>
      </c>
      <c r="F30" s="16" t="s">
        <v>222</v>
      </c>
      <c r="G30" s="16" t="s">
        <v>6</v>
      </c>
      <c r="H30" s="16" t="s">
        <v>8</v>
      </c>
      <c r="I30" s="16" t="s">
        <v>260</v>
      </c>
      <c r="J30" s="16" t="s">
        <v>259</v>
      </c>
      <c r="K30" s="14" t="s">
        <v>159</v>
      </c>
      <c r="L30" s="14" t="s">
        <v>134</v>
      </c>
      <c r="M30" s="14" t="s">
        <v>319</v>
      </c>
      <c r="N30" s="14" t="s">
        <v>160</v>
      </c>
      <c r="O30" s="14" t="s">
        <v>256</v>
      </c>
      <c r="P30" s="17" t="s">
        <v>183</v>
      </c>
      <c r="Q30" s="17" t="s">
        <v>342</v>
      </c>
      <c r="R30" s="17" t="s">
        <v>371</v>
      </c>
      <c r="S30" s="15" t="s">
        <v>52</v>
      </c>
      <c r="T30" s="15" t="s">
        <v>53</v>
      </c>
      <c r="U30" s="15" t="s">
        <v>54</v>
      </c>
      <c r="V30" s="15" t="s">
        <v>399</v>
      </c>
      <c r="W30" s="40" t="s">
        <v>467</v>
      </c>
      <c r="X30" s="40" t="s">
        <v>494</v>
      </c>
      <c r="Y30" s="40" t="s">
        <v>495</v>
      </c>
      <c r="Z30" s="55" t="s">
        <v>868</v>
      </c>
      <c r="AA30" s="55" t="s">
        <v>877</v>
      </c>
      <c r="AB30" s="55" t="s">
        <v>882</v>
      </c>
      <c r="AC30" s="51" t="s">
        <v>814</v>
      </c>
      <c r="AD30" s="51" t="s">
        <v>815</v>
      </c>
      <c r="AE30" s="51" t="s">
        <v>816</v>
      </c>
      <c r="AF30" s="51" t="s">
        <v>759</v>
      </c>
      <c r="AG30" s="51" t="s">
        <v>759</v>
      </c>
      <c r="AH30" s="51" t="s">
        <v>759</v>
      </c>
      <c r="AI30" s="50" t="s">
        <v>759</v>
      </c>
      <c r="AJ30" s="50" t="s">
        <v>759</v>
      </c>
      <c r="AK30" s="50" t="s">
        <v>759</v>
      </c>
      <c r="AL30" s="50" t="s">
        <v>759</v>
      </c>
      <c r="AM30" s="50" t="s">
        <v>759</v>
      </c>
      <c r="AN30" s="50" t="s">
        <v>759</v>
      </c>
      <c r="AO30" s="51" t="s">
        <v>759</v>
      </c>
      <c r="AP30" s="51" t="s">
        <v>759</v>
      </c>
      <c r="AQ30" s="51" t="s">
        <v>759</v>
      </c>
      <c r="AR30" s="24" t="s">
        <v>835</v>
      </c>
      <c r="AS30" s="24" t="s">
        <v>836</v>
      </c>
      <c r="AT30" s="24" t="s">
        <v>837</v>
      </c>
      <c r="AU30" s="53" t="s">
        <v>817</v>
      </c>
      <c r="AV30" s="53" t="s">
        <v>818</v>
      </c>
      <c r="AW30" s="53" t="s">
        <v>831</v>
      </c>
      <c r="AX30" s="55" t="s">
        <v>759</v>
      </c>
      <c r="AY30" s="55" t="s">
        <v>759</v>
      </c>
      <c r="AZ30" s="55" t="s">
        <v>759</v>
      </c>
      <c r="BA30" s="55" t="s">
        <v>759</v>
      </c>
      <c r="BB30" s="55" t="s">
        <v>759</v>
      </c>
      <c r="BC30" s="55" t="s">
        <v>759</v>
      </c>
      <c r="BD30" s="55" t="s">
        <v>759</v>
      </c>
      <c r="BE30" s="54" t="str">
        <f>'PTEA 2020-2023'!A22</f>
        <v>3. San Antonio del Tequendama Educado para la protección y conservación del recurso hídrico</v>
      </c>
      <c r="BF30" s="54" t="str">
        <f>'PTEA 2020-2023'!B22</f>
        <v>2. Comunidad Sanantoniuna empoderada en el cuidado y la preservación del recurso hídrico.</v>
      </c>
      <c r="BG30" s="54" t="str">
        <f>'PTEA 2020-2023'!C22</f>
        <v>Realizar por lo menos dos (2) jornadas de reforestación anual con especies nativas en áreas de importancia hídrica.</v>
      </c>
    </row>
    <row r="31" spans="1:59" customFormat="1" ht="321.75" customHeight="1" x14ac:dyDescent="0.25">
      <c r="A31" s="12" t="s">
        <v>200</v>
      </c>
      <c r="B31" s="127" t="s">
        <v>93</v>
      </c>
      <c r="C31" s="127" t="s">
        <v>93</v>
      </c>
      <c r="D31" s="127" t="s">
        <v>93</v>
      </c>
      <c r="E31" s="13" t="s">
        <v>226</v>
      </c>
      <c r="F31" s="16" t="s">
        <v>222</v>
      </c>
      <c r="G31" s="16" t="s">
        <v>6</v>
      </c>
      <c r="H31" s="16" t="s">
        <v>8</v>
      </c>
      <c r="I31" s="16" t="s">
        <v>260</v>
      </c>
      <c r="J31" s="16" t="s">
        <v>259</v>
      </c>
      <c r="K31" s="14" t="s">
        <v>159</v>
      </c>
      <c r="L31" s="14" t="s">
        <v>134</v>
      </c>
      <c r="M31" s="14" t="s">
        <v>319</v>
      </c>
      <c r="N31" s="14" t="s">
        <v>160</v>
      </c>
      <c r="O31" s="14" t="s">
        <v>256</v>
      </c>
      <c r="P31" s="17" t="s">
        <v>183</v>
      </c>
      <c r="Q31" s="17" t="s">
        <v>342</v>
      </c>
      <c r="R31" s="17" t="s">
        <v>371</v>
      </c>
      <c r="S31" s="15" t="s">
        <v>52</v>
      </c>
      <c r="T31" s="15" t="s">
        <v>53</v>
      </c>
      <c r="U31" s="15" t="s">
        <v>54</v>
      </c>
      <c r="V31" s="15" t="s">
        <v>399</v>
      </c>
      <c r="W31" s="40" t="s">
        <v>507</v>
      </c>
      <c r="X31" s="40" t="s">
        <v>508</v>
      </c>
      <c r="Y31" s="40" t="s">
        <v>518</v>
      </c>
      <c r="Z31" s="55" t="s">
        <v>93</v>
      </c>
      <c r="AA31" s="55" t="s">
        <v>93</v>
      </c>
      <c r="AB31" s="55" t="s">
        <v>93</v>
      </c>
      <c r="AC31" s="51" t="s">
        <v>759</v>
      </c>
      <c r="AD31" s="51" t="s">
        <v>759</v>
      </c>
      <c r="AE31" s="51" t="s">
        <v>759</v>
      </c>
      <c r="AF31" s="51" t="s">
        <v>759</v>
      </c>
      <c r="AG31" s="51" t="s">
        <v>759</v>
      </c>
      <c r="AH31" s="51" t="s">
        <v>759</v>
      </c>
      <c r="AI31" s="50" t="s">
        <v>759</v>
      </c>
      <c r="AJ31" s="50" t="s">
        <v>759</v>
      </c>
      <c r="AK31" s="50" t="s">
        <v>759</v>
      </c>
      <c r="AL31" s="50" t="s">
        <v>759</v>
      </c>
      <c r="AM31" s="50" t="s">
        <v>759</v>
      </c>
      <c r="AN31" s="50" t="s">
        <v>759</v>
      </c>
      <c r="AO31" s="51" t="s">
        <v>759</v>
      </c>
      <c r="AP31" s="51" t="s">
        <v>759</v>
      </c>
      <c r="AQ31" s="51" t="s">
        <v>759</v>
      </c>
      <c r="AR31" s="24" t="s">
        <v>759</v>
      </c>
      <c r="AS31" s="24" t="s">
        <v>759</v>
      </c>
      <c r="AT31" s="24" t="s">
        <v>759</v>
      </c>
      <c r="AU31" s="53" t="s">
        <v>759</v>
      </c>
      <c r="AV31" s="53" t="s">
        <v>759</v>
      </c>
      <c r="AW31" s="53" t="s">
        <v>759</v>
      </c>
      <c r="AX31" s="55" t="s">
        <v>759</v>
      </c>
      <c r="AY31" s="55" t="s">
        <v>759</v>
      </c>
      <c r="AZ31" s="55" t="s">
        <v>759</v>
      </c>
      <c r="BA31" s="55" t="s">
        <v>759</v>
      </c>
      <c r="BB31" s="55" t="s">
        <v>759</v>
      </c>
      <c r="BC31" s="55" t="s">
        <v>759</v>
      </c>
      <c r="BD31" s="55" t="s">
        <v>759</v>
      </c>
      <c r="BE31" s="54" t="s">
        <v>759</v>
      </c>
      <c r="BF31" s="54" t="s">
        <v>759</v>
      </c>
      <c r="BG31" s="54" t="s">
        <v>759</v>
      </c>
    </row>
    <row r="32" spans="1:59" s="1" customFormat="1" ht="299.25" customHeight="1" x14ac:dyDescent="0.25">
      <c r="A32" s="12" t="s">
        <v>200</v>
      </c>
      <c r="B32" s="127" t="s">
        <v>1276</v>
      </c>
      <c r="C32" s="127" t="s">
        <v>1273</v>
      </c>
      <c r="D32" s="128" t="s">
        <v>1277</v>
      </c>
      <c r="E32" s="13" t="s">
        <v>226</v>
      </c>
      <c r="F32" s="16" t="s">
        <v>222</v>
      </c>
      <c r="G32" s="16" t="s">
        <v>6</v>
      </c>
      <c r="H32" s="16" t="s">
        <v>8</v>
      </c>
      <c r="I32" s="16" t="s">
        <v>270</v>
      </c>
      <c r="J32" s="16" t="s">
        <v>33</v>
      </c>
      <c r="K32" s="18" t="s">
        <v>116</v>
      </c>
      <c r="L32" s="18" t="s">
        <v>161</v>
      </c>
      <c r="M32" s="18" t="s">
        <v>320</v>
      </c>
      <c r="N32" s="18" t="s">
        <v>93</v>
      </c>
      <c r="O32" s="18" t="s">
        <v>321</v>
      </c>
      <c r="P32" s="21" t="s">
        <v>182</v>
      </c>
      <c r="Q32" s="21" t="s">
        <v>344</v>
      </c>
      <c r="R32" s="21" t="s">
        <v>372</v>
      </c>
      <c r="S32" s="15" t="s">
        <v>39</v>
      </c>
      <c r="T32" s="15" t="s">
        <v>40</v>
      </c>
      <c r="U32" s="15" t="s">
        <v>42</v>
      </c>
      <c r="V32" s="45" t="s">
        <v>404</v>
      </c>
      <c r="W32" s="40" t="s">
        <v>93</v>
      </c>
      <c r="X32" s="40" t="s">
        <v>93</v>
      </c>
      <c r="Y32" s="40" t="s">
        <v>93</v>
      </c>
      <c r="Z32" s="56" t="s">
        <v>860</v>
      </c>
      <c r="AA32" s="56" t="s">
        <v>861</v>
      </c>
      <c r="AB32" s="56" t="s">
        <v>864</v>
      </c>
      <c r="AC32" s="51" t="s">
        <v>759</v>
      </c>
      <c r="AD32" s="51" t="s">
        <v>759</v>
      </c>
      <c r="AE32" s="51" t="s">
        <v>759</v>
      </c>
      <c r="AF32" s="51" t="s">
        <v>759</v>
      </c>
      <c r="AG32" s="51" t="s">
        <v>759</v>
      </c>
      <c r="AH32" s="51" t="s">
        <v>759</v>
      </c>
      <c r="AI32" s="50" t="s">
        <v>759</v>
      </c>
      <c r="AJ32" s="50" t="s">
        <v>759</v>
      </c>
      <c r="AK32" s="50" t="s">
        <v>759</v>
      </c>
      <c r="AL32" s="50" t="s">
        <v>964</v>
      </c>
      <c r="AM32" s="50" t="s">
        <v>965</v>
      </c>
      <c r="AN32" s="50" t="s">
        <v>966</v>
      </c>
      <c r="AO32" s="51" t="s">
        <v>759</v>
      </c>
      <c r="AP32" s="51" t="s">
        <v>759</v>
      </c>
      <c r="AQ32" s="51" t="s">
        <v>759</v>
      </c>
      <c r="AR32" s="24" t="s">
        <v>759</v>
      </c>
      <c r="AS32" s="24" t="s">
        <v>759</v>
      </c>
      <c r="AT32" s="24" t="s">
        <v>759</v>
      </c>
      <c r="AU32" s="53" t="s">
        <v>775</v>
      </c>
      <c r="AV32" s="53" t="s">
        <v>832</v>
      </c>
      <c r="AW32" s="53" t="s">
        <v>833</v>
      </c>
      <c r="AX32" s="55" t="s">
        <v>759</v>
      </c>
      <c r="AY32" s="55" t="s">
        <v>759</v>
      </c>
      <c r="AZ32" s="55" t="s">
        <v>759</v>
      </c>
      <c r="BA32" s="55" t="s">
        <v>759</v>
      </c>
      <c r="BB32" s="55" t="s">
        <v>759</v>
      </c>
      <c r="BC32" s="55" t="s">
        <v>759</v>
      </c>
      <c r="BD32" s="55" t="s">
        <v>759</v>
      </c>
      <c r="BE32" s="54" t="str">
        <f>'PTEA 2020-2023'!A23</f>
        <v>3. San Antonio del Tequendama Educado para la protección y conservación del recurso hídrico</v>
      </c>
      <c r="BF32" s="54" t="str">
        <f>'PTEA 2020-2023'!B23</f>
        <v>3. Promoción del uso eficiente y ahorro del agua en Instituciones Educativas</v>
      </c>
      <c r="BG32" s="54" t="str">
        <f>'PTEA 2020-2023'!C23</f>
        <v>Realizar por lo menos una (1) jornada de Capacitación y/o sensibilización con Instituciones educativas del Municipio en tematicas del cuidado del agua y protección de los bienes y servicios ecositemicos.</v>
      </c>
    </row>
    <row r="33" spans="1:59" s="1" customFormat="1" ht="299.25" customHeight="1" x14ac:dyDescent="0.25">
      <c r="A33" s="12" t="s">
        <v>200</v>
      </c>
      <c r="B33" s="127" t="s">
        <v>1276</v>
      </c>
      <c r="C33" s="127" t="s">
        <v>1273</v>
      </c>
      <c r="D33" s="128" t="s">
        <v>1277</v>
      </c>
      <c r="E33" s="13" t="s">
        <v>226</v>
      </c>
      <c r="F33" s="16" t="s">
        <v>222</v>
      </c>
      <c r="G33" s="16" t="s">
        <v>6</v>
      </c>
      <c r="H33" s="16" t="s">
        <v>8</v>
      </c>
      <c r="I33" s="16" t="s">
        <v>270</v>
      </c>
      <c r="J33" s="16" t="s">
        <v>33</v>
      </c>
      <c r="K33" s="18" t="s">
        <v>116</v>
      </c>
      <c r="L33" s="18" t="s">
        <v>161</v>
      </c>
      <c r="M33" s="18" t="s">
        <v>320</v>
      </c>
      <c r="N33" s="18" t="s">
        <v>93</v>
      </c>
      <c r="O33" s="18" t="s">
        <v>321</v>
      </c>
      <c r="P33" s="21" t="s">
        <v>182</v>
      </c>
      <c r="Q33" s="21" t="s">
        <v>344</v>
      </c>
      <c r="R33" s="21" t="s">
        <v>372</v>
      </c>
      <c r="S33" s="15" t="s">
        <v>39</v>
      </c>
      <c r="T33" s="15" t="s">
        <v>40</v>
      </c>
      <c r="U33" s="15" t="s">
        <v>42</v>
      </c>
      <c r="V33" s="45" t="s">
        <v>404</v>
      </c>
      <c r="W33" s="40" t="s">
        <v>93</v>
      </c>
      <c r="X33" s="40" t="s">
        <v>93</v>
      </c>
      <c r="Y33" s="40" t="s">
        <v>93</v>
      </c>
      <c r="Z33" s="55" t="s">
        <v>868</v>
      </c>
      <c r="AA33" s="55" t="s">
        <v>877</v>
      </c>
      <c r="AB33" s="55" t="s">
        <v>882</v>
      </c>
      <c r="AC33" s="51" t="s">
        <v>814</v>
      </c>
      <c r="AD33" s="51" t="s">
        <v>815</v>
      </c>
      <c r="AE33" s="51" t="s">
        <v>816</v>
      </c>
      <c r="AF33" s="51" t="s">
        <v>759</v>
      </c>
      <c r="AG33" s="51" t="s">
        <v>759</v>
      </c>
      <c r="AH33" s="51" t="s">
        <v>759</v>
      </c>
      <c r="AI33" s="50" t="s">
        <v>759</v>
      </c>
      <c r="AJ33" s="50" t="s">
        <v>759</v>
      </c>
      <c r="AK33" s="50" t="s">
        <v>759</v>
      </c>
      <c r="AL33" s="50" t="s">
        <v>759</v>
      </c>
      <c r="AM33" s="50" t="s">
        <v>759</v>
      </c>
      <c r="AN33" s="50" t="s">
        <v>759</v>
      </c>
      <c r="AO33" s="51" t="s">
        <v>759</v>
      </c>
      <c r="AP33" s="51" t="s">
        <v>759</v>
      </c>
      <c r="AQ33" s="51" t="s">
        <v>759</v>
      </c>
      <c r="AR33" s="24" t="s">
        <v>835</v>
      </c>
      <c r="AS33" s="24" t="s">
        <v>836</v>
      </c>
      <c r="AT33" s="24" t="s">
        <v>837</v>
      </c>
      <c r="AU33" s="53" t="s">
        <v>817</v>
      </c>
      <c r="AV33" s="53" t="s">
        <v>818</v>
      </c>
      <c r="AW33" s="53" t="s">
        <v>831</v>
      </c>
      <c r="AX33" s="55" t="s">
        <v>759</v>
      </c>
      <c r="AY33" s="55" t="s">
        <v>759</v>
      </c>
      <c r="AZ33" s="55" t="s">
        <v>759</v>
      </c>
      <c r="BA33" s="55" t="s">
        <v>759</v>
      </c>
      <c r="BB33" s="55" t="s">
        <v>759</v>
      </c>
      <c r="BC33" s="55" t="s">
        <v>759</v>
      </c>
      <c r="BD33" s="55" t="s">
        <v>759</v>
      </c>
      <c r="BE33" s="54" t="str">
        <f>'PTEA 2020-2023'!A22</f>
        <v>3. San Antonio del Tequendama Educado para la protección y conservación del recurso hídrico</v>
      </c>
      <c r="BF33" s="54" t="str">
        <f>'PTEA 2020-2023'!B22</f>
        <v>2. Comunidad Sanantoniuna empoderada en el cuidado y la preservación del recurso hídrico.</v>
      </c>
      <c r="BG33" s="54" t="str">
        <f>'PTEA 2020-2023'!C22</f>
        <v>Realizar por lo menos dos (2) jornadas de reforestación anual con especies nativas en áreas de importancia hídrica.</v>
      </c>
    </row>
    <row r="34" spans="1:59" customFormat="1" ht="310.5" customHeight="1" x14ac:dyDescent="0.25">
      <c r="A34" s="12" t="s">
        <v>200</v>
      </c>
      <c r="B34" s="127" t="s">
        <v>1265</v>
      </c>
      <c r="C34" s="127" t="s">
        <v>1266</v>
      </c>
      <c r="D34" s="128" t="s">
        <v>1267</v>
      </c>
      <c r="E34" s="13" t="s">
        <v>209</v>
      </c>
      <c r="F34" s="25" t="s">
        <v>222</v>
      </c>
      <c r="G34" s="25" t="s">
        <v>6</v>
      </c>
      <c r="H34" s="25" t="s">
        <v>8</v>
      </c>
      <c r="I34" s="25" t="s">
        <v>223</v>
      </c>
      <c r="J34" s="25" t="s">
        <v>34</v>
      </c>
      <c r="K34" s="14" t="s">
        <v>116</v>
      </c>
      <c r="L34" s="14" t="s">
        <v>118</v>
      </c>
      <c r="M34" s="14" t="s">
        <v>307</v>
      </c>
      <c r="N34" s="14" t="s">
        <v>117</v>
      </c>
      <c r="O34" s="14" t="s">
        <v>308</v>
      </c>
      <c r="P34" s="17" t="s">
        <v>183</v>
      </c>
      <c r="Q34" s="17" t="s">
        <v>342</v>
      </c>
      <c r="R34" s="17" t="s">
        <v>350</v>
      </c>
      <c r="S34" s="15" t="s">
        <v>52</v>
      </c>
      <c r="T34" s="15" t="s">
        <v>53</v>
      </c>
      <c r="U34" s="15" t="s">
        <v>54</v>
      </c>
      <c r="V34" s="15" t="s">
        <v>399</v>
      </c>
      <c r="W34" s="40" t="s">
        <v>505</v>
      </c>
      <c r="X34" s="40" t="s">
        <v>506</v>
      </c>
      <c r="Y34" s="40" t="s">
        <v>596</v>
      </c>
      <c r="Z34" s="55" t="s">
        <v>860</v>
      </c>
      <c r="AA34" s="55" t="s">
        <v>866</v>
      </c>
      <c r="AB34" s="55" t="s">
        <v>867</v>
      </c>
      <c r="AC34" s="51" t="s">
        <v>814</v>
      </c>
      <c r="AD34" s="51" t="s">
        <v>815</v>
      </c>
      <c r="AE34" s="51" t="s">
        <v>823</v>
      </c>
      <c r="AF34" s="51" t="s">
        <v>759</v>
      </c>
      <c r="AG34" s="51" t="s">
        <v>759</v>
      </c>
      <c r="AH34" s="51" t="s">
        <v>759</v>
      </c>
      <c r="AI34" s="50" t="s">
        <v>759</v>
      </c>
      <c r="AJ34" s="50" t="s">
        <v>759</v>
      </c>
      <c r="AK34" s="50" t="s">
        <v>759</v>
      </c>
      <c r="AL34" s="50" t="s">
        <v>964</v>
      </c>
      <c r="AM34" s="50" t="s">
        <v>965</v>
      </c>
      <c r="AN34" s="50" t="s">
        <v>966</v>
      </c>
      <c r="AO34" s="51" t="s">
        <v>759</v>
      </c>
      <c r="AP34" s="51" t="s">
        <v>759</v>
      </c>
      <c r="AQ34" s="51" t="s">
        <v>759</v>
      </c>
      <c r="AR34" s="24" t="s">
        <v>759</v>
      </c>
      <c r="AS34" s="24" t="s">
        <v>759</v>
      </c>
      <c r="AT34" s="24" t="s">
        <v>759</v>
      </c>
      <c r="AU34" s="53" t="s">
        <v>775</v>
      </c>
      <c r="AV34" s="53" t="s">
        <v>832</v>
      </c>
      <c r="AW34" s="53" t="s">
        <v>833</v>
      </c>
      <c r="AX34" s="55" t="s">
        <v>759</v>
      </c>
      <c r="AY34" s="55" t="s">
        <v>759</v>
      </c>
      <c r="AZ34" s="55" t="s">
        <v>759</v>
      </c>
      <c r="BA34" s="55" t="s">
        <v>759</v>
      </c>
      <c r="BB34" s="55" t="s">
        <v>759</v>
      </c>
      <c r="BC34" s="55" t="s">
        <v>759</v>
      </c>
      <c r="BD34" s="55" t="s">
        <v>759</v>
      </c>
      <c r="BE34" s="54" t="str">
        <f>'PTEA 2020-2023'!A23</f>
        <v>3. San Antonio del Tequendama Educado para la protección y conservación del recurso hídrico</v>
      </c>
      <c r="BF34" s="54" t="str">
        <f>'PTEA 2020-2023'!B23</f>
        <v>3. Promoción del uso eficiente y ahorro del agua en Instituciones Educativas</v>
      </c>
      <c r="BG34" s="54" t="str">
        <f>'PTEA 2020-2023'!C23</f>
        <v>Realizar por lo menos una (1) jornada de Capacitación y/o sensibilización con Instituciones educativas del Municipio en tematicas del cuidado del agua y protección de los bienes y servicios ecositemicos.</v>
      </c>
    </row>
    <row r="35" spans="1:59" customFormat="1" ht="310.5" customHeight="1" x14ac:dyDescent="0.25">
      <c r="A35" s="12" t="s">
        <v>200</v>
      </c>
      <c r="B35" s="127" t="s">
        <v>1265</v>
      </c>
      <c r="C35" s="127" t="s">
        <v>1266</v>
      </c>
      <c r="D35" s="128" t="s">
        <v>1267</v>
      </c>
      <c r="E35" s="13" t="s">
        <v>209</v>
      </c>
      <c r="F35" s="25" t="s">
        <v>222</v>
      </c>
      <c r="G35" s="25" t="s">
        <v>6</v>
      </c>
      <c r="H35" s="25" t="s">
        <v>8</v>
      </c>
      <c r="I35" s="25" t="s">
        <v>223</v>
      </c>
      <c r="J35" s="25" t="s">
        <v>34</v>
      </c>
      <c r="K35" s="14" t="s">
        <v>116</v>
      </c>
      <c r="L35" s="14" t="s">
        <v>118</v>
      </c>
      <c r="M35" s="14" t="s">
        <v>307</v>
      </c>
      <c r="N35" s="14" t="s">
        <v>117</v>
      </c>
      <c r="O35" s="14" t="s">
        <v>308</v>
      </c>
      <c r="P35" s="17" t="s">
        <v>183</v>
      </c>
      <c r="Q35" s="17" t="s">
        <v>342</v>
      </c>
      <c r="R35" s="17" t="s">
        <v>350</v>
      </c>
      <c r="S35" s="15" t="s">
        <v>52</v>
      </c>
      <c r="T35" s="15" t="s">
        <v>53</v>
      </c>
      <c r="U35" s="15" t="s">
        <v>54</v>
      </c>
      <c r="V35" s="15" t="s">
        <v>399</v>
      </c>
      <c r="W35" s="40" t="s">
        <v>93</v>
      </c>
      <c r="X35" s="40" t="s">
        <v>93</v>
      </c>
      <c r="Y35" s="40" t="s">
        <v>93</v>
      </c>
      <c r="Z35" s="55" t="s">
        <v>860</v>
      </c>
      <c r="AA35" s="55" t="s">
        <v>866</v>
      </c>
      <c r="AB35" s="55" t="s">
        <v>867</v>
      </c>
      <c r="AC35" s="51" t="s">
        <v>759</v>
      </c>
      <c r="AD35" s="51" t="s">
        <v>759</v>
      </c>
      <c r="AE35" s="51" t="s">
        <v>759</v>
      </c>
      <c r="AF35" s="51" t="s">
        <v>759</v>
      </c>
      <c r="AG35" s="51" t="s">
        <v>759</v>
      </c>
      <c r="AH35" s="51" t="s">
        <v>759</v>
      </c>
      <c r="AI35" s="50" t="s">
        <v>759</v>
      </c>
      <c r="AJ35" s="50" t="s">
        <v>759</v>
      </c>
      <c r="AK35" s="50" t="s">
        <v>759</v>
      </c>
      <c r="AL35" s="50" t="s">
        <v>759</v>
      </c>
      <c r="AM35" s="50" t="s">
        <v>759</v>
      </c>
      <c r="AN35" s="50" t="s">
        <v>759</v>
      </c>
      <c r="AO35" s="51" t="s">
        <v>759</v>
      </c>
      <c r="AP35" s="51" t="s">
        <v>759</v>
      </c>
      <c r="AQ35" s="51" t="s">
        <v>759</v>
      </c>
      <c r="AR35" s="24" t="s">
        <v>759</v>
      </c>
      <c r="AS35" s="24" t="s">
        <v>759</v>
      </c>
      <c r="AT35" s="24" t="s">
        <v>759</v>
      </c>
      <c r="AU35" s="53" t="s">
        <v>759</v>
      </c>
      <c r="AV35" s="53" t="s">
        <v>759</v>
      </c>
      <c r="AW35" s="53" t="s">
        <v>759</v>
      </c>
      <c r="AX35" s="55" t="s">
        <v>759</v>
      </c>
      <c r="AY35" s="55" t="s">
        <v>759</v>
      </c>
      <c r="AZ35" s="55" t="s">
        <v>759</v>
      </c>
      <c r="BA35" s="55" t="s">
        <v>759</v>
      </c>
      <c r="BB35" s="55" t="s">
        <v>759</v>
      </c>
      <c r="BC35" s="55" t="s">
        <v>759</v>
      </c>
      <c r="BD35" s="55" t="s">
        <v>759</v>
      </c>
      <c r="BE35" s="54" t="s">
        <v>759</v>
      </c>
      <c r="BF35" s="54" t="s">
        <v>759</v>
      </c>
      <c r="BG35" s="54" t="s">
        <v>759</v>
      </c>
    </row>
    <row r="36" spans="1:59" customFormat="1" ht="310.5" customHeight="1" x14ac:dyDescent="0.25">
      <c r="A36" s="12" t="s">
        <v>200</v>
      </c>
      <c r="B36" s="127" t="s">
        <v>1265</v>
      </c>
      <c r="C36" s="127" t="s">
        <v>1266</v>
      </c>
      <c r="D36" s="128" t="s">
        <v>1267</v>
      </c>
      <c r="E36" s="13" t="s">
        <v>209</v>
      </c>
      <c r="F36" s="25" t="s">
        <v>222</v>
      </c>
      <c r="G36" s="25" t="s">
        <v>6</v>
      </c>
      <c r="H36" s="25" t="s">
        <v>8</v>
      </c>
      <c r="I36" s="25" t="s">
        <v>223</v>
      </c>
      <c r="J36" s="25" t="s">
        <v>34</v>
      </c>
      <c r="K36" s="14" t="s">
        <v>116</v>
      </c>
      <c r="L36" s="14" t="s">
        <v>118</v>
      </c>
      <c r="M36" s="14" t="s">
        <v>307</v>
      </c>
      <c r="N36" s="14" t="s">
        <v>117</v>
      </c>
      <c r="O36" s="14" t="s">
        <v>308</v>
      </c>
      <c r="P36" s="17" t="s">
        <v>183</v>
      </c>
      <c r="Q36" s="17" t="s">
        <v>342</v>
      </c>
      <c r="R36" s="17" t="s">
        <v>350</v>
      </c>
      <c r="S36" s="15" t="s">
        <v>52</v>
      </c>
      <c r="T36" s="15" t="s">
        <v>53</v>
      </c>
      <c r="U36" s="15" t="s">
        <v>54</v>
      </c>
      <c r="V36" s="15" t="s">
        <v>399</v>
      </c>
      <c r="W36" s="40" t="s">
        <v>505</v>
      </c>
      <c r="X36" s="40" t="s">
        <v>506</v>
      </c>
      <c r="Y36" s="40" t="s">
        <v>596</v>
      </c>
      <c r="Z36" s="55" t="s">
        <v>860</v>
      </c>
      <c r="AA36" s="55" t="s">
        <v>866</v>
      </c>
      <c r="AB36" s="55" t="s">
        <v>867</v>
      </c>
      <c r="AC36" s="51" t="s">
        <v>759</v>
      </c>
      <c r="AD36" s="51" t="s">
        <v>759</v>
      </c>
      <c r="AE36" s="51" t="s">
        <v>759</v>
      </c>
      <c r="AF36" s="51" t="s">
        <v>759</v>
      </c>
      <c r="AG36" s="51" t="s">
        <v>759</v>
      </c>
      <c r="AH36" s="51" t="s">
        <v>759</v>
      </c>
      <c r="AI36" s="50" t="s">
        <v>759</v>
      </c>
      <c r="AJ36" s="50" t="s">
        <v>759</v>
      </c>
      <c r="AK36" s="50" t="s">
        <v>759</v>
      </c>
      <c r="AL36" s="50" t="s">
        <v>759</v>
      </c>
      <c r="AM36" s="50" t="s">
        <v>759</v>
      </c>
      <c r="AN36" s="50" t="s">
        <v>759</v>
      </c>
      <c r="AO36" s="51" t="s">
        <v>759</v>
      </c>
      <c r="AP36" s="51" t="s">
        <v>759</v>
      </c>
      <c r="AQ36" s="51" t="s">
        <v>759</v>
      </c>
      <c r="AR36" s="24" t="s">
        <v>759</v>
      </c>
      <c r="AS36" s="24" t="s">
        <v>759</v>
      </c>
      <c r="AT36" s="24" t="s">
        <v>759</v>
      </c>
      <c r="AU36" s="53" t="s">
        <v>759</v>
      </c>
      <c r="AV36" s="53" t="s">
        <v>759</v>
      </c>
      <c r="AW36" s="53" t="s">
        <v>759</v>
      </c>
      <c r="AX36" s="55" t="s">
        <v>759</v>
      </c>
      <c r="AY36" s="55" t="s">
        <v>759</v>
      </c>
      <c r="AZ36" s="55" t="s">
        <v>759</v>
      </c>
      <c r="BA36" s="55" t="s">
        <v>759</v>
      </c>
      <c r="BB36" s="55" t="s">
        <v>759</v>
      </c>
      <c r="BC36" s="55" t="s">
        <v>759</v>
      </c>
      <c r="BD36" s="55" t="s">
        <v>759</v>
      </c>
      <c r="BE36" s="54" t="s">
        <v>759</v>
      </c>
      <c r="BF36" s="54" t="s">
        <v>759</v>
      </c>
      <c r="BG36" s="54" t="s">
        <v>759</v>
      </c>
    </row>
    <row r="37" spans="1:59" s="1" customFormat="1" ht="303" customHeight="1" x14ac:dyDescent="0.25">
      <c r="A37" s="12" t="s">
        <v>201</v>
      </c>
      <c r="B37" s="127" t="s">
        <v>93</v>
      </c>
      <c r="C37" s="127" t="s">
        <v>93</v>
      </c>
      <c r="D37" s="127" t="s">
        <v>93</v>
      </c>
      <c r="E37" s="13" t="s">
        <v>218</v>
      </c>
      <c r="F37" s="25" t="s">
        <v>12</v>
      </c>
      <c r="G37" s="25" t="s">
        <v>10</v>
      </c>
      <c r="H37" s="25" t="s">
        <v>11</v>
      </c>
      <c r="I37" s="25" t="s">
        <v>288</v>
      </c>
      <c r="J37" s="25" t="s">
        <v>23</v>
      </c>
      <c r="K37" s="14" t="s">
        <v>109</v>
      </c>
      <c r="L37" s="14" t="s">
        <v>112</v>
      </c>
      <c r="M37" s="14" t="s">
        <v>295</v>
      </c>
      <c r="N37" s="14" t="s">
        <v>95</v>
      </c>
      <c r="O37" s="14" t="s">
        <v>296</v>
      </c>
      <c r="P37" s="17" t="s">
        <v>180</v>
      </c>
      <c r="Q37" s="17" t="s">
        <v>344</v>
      </c>
      <c r="R37" s="17" t="s">
        <v>345</v>
      </c>
      <c r="S37" s="15" t="s">
        <v>69</v>
      </c>
      <c r="T37" s="15" t="s">
        <v>75</v>
      </c>
      <c r="U37" s="15" t="s">
        <v>77</v>
      </c>
      <c r="V37" s="15" t="s">
        <v>395</v>
      </c>
      <c r="W37" s="40" t="s">
        <v>93</v>
      </c>
      <c r="X37" s="40" t="s">
        <v>93</v>
      </c>
      <c r="Y37" s="40" t="s">
        <v>93</v>
      </c>
      <c r="Z37" s="55" t="s">
        <v>93</v>
      </c>
      <c r="AA37" s="55" t="s">
        <v>93</v>
      </c>
      <c r="AB37" s="55" t="s">
        <v>93</v>
      </c>
      <c r="AC37" s="51" t="s">
        <v>759</v>
      </c>
      <c r="AD37" s="51" t="s">
        <v>759</v>
      </c>
      <c r="AE37" s="51" t="s">
        <v>759</v>
      </c>
      <c r="AF37" s="51" t="s">
        <v>759</v>
      </c>
      <c r="AG37" s="51" t="s">
        <v>759</v>
      </c>
      <c r="AH37" s="51" t="s">
        <v>759</v>
      </c>
      <c r="AI37" s="50" t="s">
        <v>759</v>
      </c>
      <c r="AJ37" s="50" t="s">
        <v>759</v>
      </c>
      <c r="AK37" s="50" t="s">
        <v>759</v>
      </c>
      <c r="AL37" s="50" t="s">
        <v>759</v>
      </c>
      <c r="AM37" s="50" t="s">
        <v>759</v>
      </c>
      <c r="AN37" s="50" t="s">
        <v>759</v>
      </c>
      <c r="AO37" s="51" t="s">
        <v>797</v>
      </c>
      <c r="AP37" s="51" t="s">
        <v>820</v>
      </c>
      <c r="AQ37" s="51" t="s">
        <v>821</v>
      </c>
      <c r="AR37" s="24" t="s">
        <v>800</v>
      </c>
      <c r="AS37" s="24" t="s">
        <v>801</v>
      </c>
      <c r="AT37" s="24" t="s">
        <v>802</v>
      </c>
      <c r="AU37" s="53" t="s">
        <v>803</v>
      </c>
      <c r="AV37" s="53" t="s">
        <v>804</v>
      </c>
      <c r="AW37" s="53" t="s">
        <v>822</v>
      </c>
      <c r="AX37" s="55" t="s">
        <v>759</v>
      </c>
      <c r="AY37" s="55" t="s">
        <v>759</v>
      </c>
      <c r="AZ37" s="55" t="s">
        <v>759</v>
      </c>
      <c r="BA37" s="55" t="s">
        <v>759</v>
      </c>
      <c r="BB37" s="55" t="s">
        <v>759</v>
      </c>
      <c r="BC37" s="55" t="s">
        <v>759</v>
      </c>
      <c r="BD37" s="55" t="s">
        <v>759</v>
      </c>
      <c r="BE37" s="54" t="str">
        <f>'PTEA 2020-2023'!A17</f>
        <v>2. San Antonio del Tequendama Educado para la gestión del riesgo y resiliente en la adaptación al cambio climático</v>
      </c>
      <c r="BF37" s="54" t="str">
        <f>'PTEA 2020-2023'!B17</f>
        <v>4. Comunidad Sanantoniuna resiliente con medidas de prevención y adaptación a un ambiente cambiante.</v>
      </c>
      <c r="BG37" s="54" t="str">
        <f>'PTEA 2020-2023'!C17</f>
        <v>Implementar por lo menos una (1) campaña de educación ambiental que fomente el ahorro y uso eficiente de energía y/o además promueva la movilidad limpia en el municipio, durante la vigencia del PTEA.</v>
      </c>
    </row>
    <row r="38" spans="1:59" s="1" customFormat="1" ht="297.75" customHeight="1" x14ac:dyDescent="0.25">
      <c r="A38" s="12" t="s">
        <v>201</v>
      </c>
      <c r="B38" s="127" t="s">
        <v>1265</v>
      </c>
      <c r="C38" s="127" t="s">
        <v>1269</v>
      </c>
      <c r="D38" s="128" t="s">
        <v>1270</v>
      </c>
      <c r="E38" s="13" t="s">
        <v>87</v>
      </c>
      <c r="F38" s="25" t="s">
        <v>221</v>
      </c>
      <c r="G38" s="25" t="s">
        <v>6</v>
      </c>
      <c r="H38" s="25" t="s">
        <v>5</v>
      </c>
      <c r="I38" s="25" t="s">
        <v>415</v>
      </c>
      <c r="J38" s="25" t="s">
        <v>258</v>
      </c>
      <c r="K38" s="14" t="s">
        <v>120</v>
      </c>
      <c r="L38" s="14" t="s">
        <v>119</v>
      </c>
      <c r="M38" s="14" t="s">
        <v>309</v>
      </c>
      <c r="N38" s="14" t="s">
        <v>121</v>
      </c>
      <c r="O38" s="14" t="s">
        <v>310</v>
      </c>
      <c r="P38" s="17" t="s">
        <v>179</v>
      </c>
      <c r="Q38" s="17" t="s">
        <v>228</v>
      </c>
      <c r="R38" s="17" t="s">
        <v>351</v>
      </c>
      <c r="S38" s="15" t="s">
        <v>52</v>
      </c>
      <c r="T38" s="15" t="s">
        <v>62</v>
      </c>
      <c r="U38" s="15" t="s">
        <v>67</v>
      </c>
      <c r="V38" s="15" t="s">
        <v>68</v>
      </c>
      <c r="W38" s="40" t="s">
        <v>93</v>
      </c>
      <c r="X38" s="40" t="s">
        <v>93</v>
      </c>
      <c r="Y38" s="40" t="s">
        <v>93</v>
      </c>
      <c r="Z38" s="55" t="s">
        <v>871</v>
      </c>
      <c r="AA38" s="55" t="s">
        <v>872</v>
      </c>
      <c r="AB38" s="55" t="s">
        <v>873</v>
      </c>
      <c r="AC38" s="51" t="s">
        <v>759</v>
      </c>
      <c r="AD38" s="51" t="s">
        <v>759</v>
      </c>
      <c r="AE38" s="51" t="s">
        <v>759</v>
      </c>
      <c r="AF38" s="51" t="s">
        <v>759</v>
      </c>
      <c r="AG38" s="51" t="s">
        <v>759</v>
      </c>
      <c r="AH38" s="51" t="s">
        <v>759</v>
      </c>
      <c r="AI38" s="50" t="s">
        <v>759</v>
      </c>
      <c r="AJ38" s="50" t="s">
        <v>759</v>
      </c>
      <c r="AK38" s="50" t="s">
        <v>759</v>
      </c>
      <c r="AL38" s="50" t="s">
        <v>759</v>
      </c>
      <c r="AM38" s="50" t="s">
        <v>759</v>
      </c>
      <c r="AN38" s="50" t="s">
        <v>759</v>
      </c>
      <c r="AO38" s="51" t="s">
        <v>759</v>
      </c>
      <c r="AP38" s="51" t="s">
        <v>759</v>
      </c>
      <c r="AQ38" s="51" t="s">
        <v>759</v>
      </c>
      <c r="AR38" s="24" t="s">
        <v>759</v>
      </c>
      <c r="AS38" s="24" t="s">
        <v>759</v>
      </c>
      <c r="AT38" s="24" t="s">
        <v>759</v>
      </c>
      <c r="AU38" s="53" t="s">
        <v>759</v>
      </c>
      <c r="AV38" s="53" t="s">
        <v>759</v>
      </c>
      <c r="AW38" s="53" t="s">
        <v>759</v>
      </c>
      <c r="AX38" s="55" t="s">
        <v>759</v>
      </c>
      <c r="AY38" s="55" t="s">
        <v>759</v>
      </c>
      <c r="AZ38" s="55" t="s">
        <v>759</v>
      </c>
      <c r="BA38" s="55" t="s">
        <v>759</v>
      </c>
      <c r="BB38" s="55" t="s">
        <v>759</v>
      </c>
      <c r="BC38" s="55" t="s">
        <v>759</v>
      </c>
      <c r="BD38" s="55" t="s">
        <v>759</v>
      </c>
      <c r="BE38" s="54" t="s">
        <v>759</v>
      </c>
      <c r="BF38" s="54" t="s">
        <v>759</v>
      </c>
      <c r="BG38" s="54" t="s">
        <v>759</v>
      </c>
    </row>
    <row r="39" spans="1:59" s="1" customFormat="1" ht="300" customHeight="1" x14ac:dyDescent="0.25">
      <c r="A39" s="12" t="s">
        <v>201</v>
      </c>
      <c r="B39" s="127" t="s">
        <v>1265</v>
      </c>
      <c r="C39" s="127" t="s">
        <v>1269</v>
      </c>
      <c r="D39" s="128" t="s">
        <v>1270</v>
      </c>
      <c r="E39" s="13" t="s">
        <v>87</v>
      </c>
      <c r="F39" s="25" t="s">
        <v>221</v>
      </c>
      <c r="G39" s="25" t="s">
        <v>6</v>
      </c>
      <c r="H39" s="25" t="s">
        <v>5</v>
      </c>
      <c r="I39" s="25" t="s">
        <v>415</v>
      </c>
      <c r="J39" s="25" t="s">
        <v>24</v>
      </c>
      <c r="K39" s="14" t="s">
        <v>120</v>
      </c>
      <c r="L39" s="14" t="s">
        <v>416</v>
      </c>
      <c r="M39" s="14" t="s">
        <v>311</v>
      </c>
      <c r="N39" s="14" t="s">
        <v>121</v>
      </c>
      <c r="O39" s="14" t="s">
        <v>312</v>
      </c>
      <c r="P39" s="17" t="s">
        <v>180</v>
      </c>
      <c r="Q39" s="17" t="s">
        <v>251</v>
      </c>
      <c r="R39" s="17" t="s">
        <v>352</v>
      </c>
      <c r="S39" s="15" t="s">
        <v>52</v>
      </c>
      <c r="T39" s="15" t="s">
        <v>62</v>
      </c>
      <c r="U39" s="15" t="s">
        <v>67</v>
      </c>
      <c r="V39" s="15" t="s">
        <v>68</v>
      </c>
      <c r="W39" s="40" t="s">
        <v>93</v>
      </c>
      <c r="X39" s="40" t="s">
        <v>93</v>
      </c>
      <c r="Y39" s="40" t="s">
        <v>93</v>
      </c>
      <c r="Z39" s="55" t="s">
        <v>871</v>
      </c>
      <c r="AA39" s="55" t="s">
        <v>872</v>
      </c>
      <c r="AB39" s="55" t="s">
        <v>874</v>
      </c>
      <c r="AC39" s="51" t="s">
        <v>759</v>
      </c>
      <c r="AD39" s="51" t="s">
        <v>759</v>
      </c>
      <c r="AE39" s="51" t="s">
        <v>759</v>
      </c>
      <c r="AF39" s="51" t="s">
        <v>759</v>
      </c>
      <c r="AG39" s="51" t="s">
        <v>759</v>
      </c>
      <c r="AH39" s="51" t="s">
        <v>759</v>
      </c>
      <c r="AI39" s="50" t="s">
        <v>759</v>
      </c>
      <c r="AJ39" s="50" t="s">
        <v>759</v>
      </c>
      <c r="AK39" s="50" t="s">
        <v>759</v>
      </c>
      <c r="AL39" s="50" t="s">
        <v>759</v>
      </c>
      <c r="AM39" s="50" t="s">
        <v>759</v>
      </c>
      <c r="AN39" s="50" t="s">
        <v>759</v>
      </c>
      <c r="AO39" s="51" t="s">
        <v>759</v>
      </c>
      <c r="AP39" s="51" t="s">
        <v>759</v>
      </c>
      <c r="AQ39" s="51" t="s">
        <v>759</v>
      </c>
      <c r="AR39" s="24" t="s">
        <v>759</v>
      </c>
      <c r="AS39" s="24" t="s">
        <v>759</v>
      </c>
      <c r="AT39" s="24" t="s">
        <v>759</v>
      </c>
      <c r="AU39" s="53" t="s">
        <v>759</v>
      </c>
      <c r="AV39" s="53" t="s">
        <v>759</v>
      </c>
      <c r="AW39" s="53" t="s">
        <v>759</v>
      </c>
      <c r="AX39" s="55" t="s">
        <v>759</v>
      </c>
      <c r="AY39" s="55" t="s">
        <v>759</v>
      </c>
      <c r="AZ39" s="55" t="s">
        <v>759</v>
      </c>
      <c r="BA39" s="55" t="s">
        <v>759</v>
      </c>
      <c r="BB39" s="55" t="s">
        <v>759</v>
      </c>
      <c r="BC39" s="55" t="s">
        <v>759</v>
      </c>
      <c r="BD39" s="55" t="s">
        <v>759</v>
      </c>
      <c r="BE39" s="54" t="s">
        <v>759</v>
      </c>
      <c r="BF39" s="54" t="s">
        <v>759</v>
      </c>
      <c r="BG39" s="54" t="s">
        <v>759</v>
      </c>
    </row>
    <row r="40" spans="1:59" s="1" customFormat="1" ht="297.75" customHeight="1" x14ac:dyDescent="0.25">
      <c r="A40" s="12" t="s">
        <v>201</v>
      </c>
      <c r="B40" s="127" t="s">
        <v>1265</v>
      </c>
      <c r="C40" s="127" t="s">
        <v>1269</v>
      </c>
      <c r="D40" s="128" t="s">
        <v>1270</v>
      </c>
      <c r="E40" s="13" t="s">
        <v>87</v>
      </c>
      <c r="F40" s="25" t="s">
        <v>413</v>
      </c>
      <c r="G40" s="25" t="s">
        <v>6</v>
      </c>
      <c r="H40" s="25" t="s">
        <v>5</v>
      </c>
      <c r="I40" s="25" t="s">
        <v>415</v>
      </c>
      <c r="J40" s="25" t="s">
        <v>24</v>
      </c>
      <c r="K40" s="14" t="s">
        <v>122</v>
      </c>
      <c r="L40" s="14" t="s">
        <v>123</v>
      </c>
      <c r="M40" s="14" t="s">
        <v>418</v>
      </c>
      <c r="N40" s="14" t="s">
        <v>124</v>
      </c>
      <c r="O40" s="14" t="s">
        <v>417</v>
      </c>
      <c r="P40" s="17" t="s">
        <v>252</v>
      </c>
      <c r="Q40" s="17" t="s">
        <v>251</v>
      </c>
      <c r="R40" s="17" t="s">
        <v>253</v>
      </c>
      <c r="S40" s="15" t="s">
        <v>69</v>
      </c>
      <c r="T40" s="15" t="s">
        <v>70</v>
      </c>
      <c r="U40" s="15" t="s">
        <v>71</v>
      </c>
      <c r="V40" s="15" t="s">
        <v>73</v>
      </c>
      <c r="W40" s="40" t="s">
        <v>93</v>
      </c>
      <c r="X40" s="40" t="s">
        <v>93</v>
      </c>
      <c r="Y40" s="40" t="s">
        <v>93</v>
      </c>
      <c r="Z40" s="55" t="s">
        <v>871</v>
      </c>
      <c r="AA40" s="55" t="s">
        <v>872</v>
      </c>
      <c r="AB40" s="55" t="s">
        <v>873</v>
      </c>
      <c r="AC40" s="51" t="s">
        <v>759</v>
      </c>
      <c r="AD40" s="51" t="s">
        <v>759</v>
      </c>
      <c r="AE40" s="51" t="s">
        <v>759</v>
      </c>
      <c r="AF40" s="51" t="s">
        <v>759</v>
      </c>
      <c r="AG40" s="51" t="s">
        <v>759</v>
      </c>
      <c r="AH40" s="51" t="s">
        <v>759</v>
      </c>
      <c r="AI40" s="50" t="s">
        <v>759</v>
      </c>
      <c r="AJ40" s="50" t="s">
        <v>759</v>
      </c>
      <c r="AK40" s="50" t="s">
        <v>759</v>
      </c>
      <c r="AL40" s="50" t="s">
        <v>759</v>
      </c>
      <c r="AM40" s="50" t="s">
        <v>759</v>
      </c>
      <c r="AN40" s="50" t="s">
        <v>759</v>
      </c>
      <c r="AO40" s="51" t="s">
        <v>759</v>
      </c>
      <c r="AP40" s="51" t="s">
        <v>759</v>
      </c>
      <c r="AQ40" s="51" t="s">
        <v>759</v>
      </c>
      <c r="AR40" s="24" t="s">
        <v>759</v>
      </c>
      <c r="AS40" s="24" t="s">
        <v>759</v>
      </c>
      <c r="AT40" s="24" t="s">
        <v>759</v>
      </c>
      <c r="AU40" s="53" t="s">
        <v>759</v>
      </c>
      <c r="AV40" s="53" t="s">
        <v>759</v>
      </c>
      <c r="AW40" s="53" t="s">
        <v>759</v>
      </c>
      <c r="AX40" s="55" t="s">
        <v>759</v>
      </c>
      <c r="AY40" s="55" t="s">
        <v>759</v>
      </c>
      <c r="AZ40" s="55" t="s">
        <v>759</v>
      </c>
      <c r="BA40" s="55" t="s">
        <v>759</v>
      </c>
      <c r="BB40" s="55" t="s">
        <v>759</v>
      </c>
      <c r="BC40" s="55" t="s">
        <v>759</v>
      </c>
      <c r="BD40" s="55" t="s">
        <v>759</v>
      </c>
      <c r="BE40" s="54" t="s">
        <v>759</v>
      </c>
      <c r="BF40" s="54" t="s">
        <v>759</v>
      </c>
      <c r="BG40" s="54" t="s">
        <v>759</v>
      </c>
    </row>
    <row r="41" spans="1:59" s="1" customFormat="1" ht="292.5" customHeight="1" x14ac:dyDescent="0.25">
      <c r="A41" s="12" t="s">
        <v>201</v>
      </c>
      <c r="B41" s="127" t="s">
        <v>1265</v>
      </c>
      <c r="C41" s="127" t="s">
        <v>1269</v>
      </c>
      <c r="D41" s="128" t="s">
        <v>1270</v>
      </c>
      <c r="E41" s="13" t="s">
        <v>87</v>
      </c>
      <c r="F41" s="25" t="s">
        <v>221</v>
      </c>
      <c r="G41" s="25" t="s">
        <v>6</v>
      </c>
      <c r="H41" s="25" t="s">
        <v>5</v>
      </c>
      <c r="I41" s="25" t="s">
        <v>415</v>
      </c>
      <c r="J41" s="25" t="s">
        <v>24</v>
      </c>
      <c r="K41" s="14" t="s">
        <v>122</v>
      </c>
      <c r="L41" s="14" t="s">
        <v>125</v>
      </c>
      <c r="M41" s="14" t="s">
        <v>421</v>
      </c>
      <c r="N41" s="14" t="s">
        <v>420</v>
      </c>
      <c r="O41" s="14" t="s">
        <v>419</v>
      </c>
      <c r="P41" s="17" t="s">
        <v>180</v>
      </c>
      <c r="Q41" s="17" t="s">
        <v>353</v>
      </c>
      <c r="R41" s="17" t="s">
        <v>354</v>
      </c>
      <c r="S41" s="15" t="s">
        <v>52</v>
      </c>
      <c r="T41" s="15" t="s">
        <v>62</v>
      </c>
      <c r="U41" s="15" t="s">
        <v>63</v>
      </c>
      <c r="V41" s="15" t="s">
        <v>65</v>
      </c>
      <c r="W41" s="40" t="s">
        <v>93</v>
      </c>
      <c r="X41" s="40" t="s">
        <v>93</v>
      </c>
      <c r="Y41" s="40" t="s">
        <v>93</v>
      </c>
      <c r="Z41" s="55" t="s">
        <v>871</v>
      </c>
      <c r="AA41" s="55" t="s">
        <v>872</v>
      </c>
      <c r="AB41" s="55" t="s">
        <v>874</v>
      </c>
      <c r="AC41" s="51" t="s">
        <v>759</v>
      </c>
      <c r="AD41" s="51" t="s">
        <v>759</v>
      </c>
      <c r="AE41" s="51" t="s">
        <v>759</v>
      </c>
      <c r="AF41" s="51" t="s">
        <v>759</v>
      </c>
      <c r="AG41" s="51" t="s">
        <v>759</v>
      </c>
      <c r="AH41" s="51" t="s">
        <v>759</v>
      </c>
      <c r="AI41" s="50" t="s">
        <v>759</v>
      </c>
      <c r="AJ41" s="50" t="s">
        <v>759</v>
      </c>
      <c r="AK41" s="50" t="s">
        <v>759</v>
      </c>
      <c r="AL41" s="50" t="s">
        <v>759</v>
      </c>
      <c r="AM41" s="50" t="s">
        <v>759</v>
      </c>
      <c r="AN41" s="50" t="s">
        <v>759</v>
      </c>
      <c r="AO41" s="51" t="s">
        <v>759</v>
      </c>
      <c r="AP41" s="51" t="s">
        <v>759</v>
      </c>
      <c r="AQ41" s="51" t="s">
        <v>759</v>
      </c>
      <c r="AR41" s="24" t="s">
        <v>759</v>
      </c>
      <c r="AS41" s="24" t="s">
        <v>759</v>
      </c>
      <c r="AT41" s="24" t="s">
        <v>759</v>
      </c>
      <c r="AU41" s="53" t="s">
        <v>759</v>
      </c>
      <c r="AV41" s="53" t="s">
        <v>759</v>
      </c>
      <c r="AW41" s="53" t="s">
        <v>759</v>
      </c>
      <c r="AX41" s="55" t="s">
        <v>759</v>
      </c>
      <c r="AY41" s="55" t="s">
        <v>759</v>
      </c>
      <c r="AZ41" s="55" t="s">
        <v>759</v>
      </c>
      <c r="BA41" s="55" t="s">
        <v>759</v>
      </c>
      <c r="BB41" s="55" t="s">
        <v>759</v>
      </c>
      <c r="BC41" s="55" t="s">
        <v>759</v>
      </c>
      <c r="BD41" s="55" t="s">
        <v>759</v>
      </c>
      <c r="BE41" s="54" t="s">
        <v>759</v>
      </c>
      <c r="BF41" s="54" t="s">
        <v>759</v>
      </c>
      <c r="BG41" s="54" t="s">
        <v>759</v>
      </c>
    </row>
    <row r="42" spans="1:59" s="1" customFormat="1" ht="302.25" customHeight="1" x14ac:dyDescent="0.25">
      <c r="A42" s="12" t="s">
        <v>201</v>
      </c>
      <c r="B42" s="127" t="s">
        <v>1272</v>
      </c>
      <c r="C42" s="127" t="s">
        <v>1273</v>
      </c>
      <c r="D42" s="128" t="s">
        <v>1274</v>
      </c>
      <c r="E42" s="13" t="s">
        <v>87</v>
      </c>
      <c r="F42" s="25" t="s">
        <v>221</v>
      </c>
      <c r="G42" s="25" t="s">
        <v>6</v>
      </c>
      <c r="H42" s="25" t="s">
        <v>5</v>
      </c>
      <c r="I42" s="25" t="s">
        <v>423</v>
      </c>
      <c r="J42" s="25" t="s">
        <v>25</v>
      </c>
      <c r="K42" s="14" t="s">
        <v>130</v>
      </c>
      <c r="L42" s="14" t="s">
        <v>129</v>
      </c>
      <c r="M42" s="14" t="s">
        <v>131</v>
      </c>
      <c r="N42" s="14" t="s">
        <v>92</v>
      </c>
      <c r="O42" s="14" t="s">
        <v>424</v>
      </c>
      <c r="P42" s="17" t="s">
        <v>180</v>
      </c>
      <c r="Q42" s="17" t="s">
        <v>357</v>
      </c>
      <c r="R42" s="17" t="s">
        <v>355</v>
      </c>
      <c r="S42" s="15" t="s">
        <v>52</v>
      </c>
      <c r="T42" s="15" t="s">
        <v>62</v>
      </c>
      <c r="U42" s="15" t="s">
        <v>66</v>
      </c>
      <c r="V42" s="15" t="s">
        <v>425</v>
      </c>
      <c r="W42" s="40" t="s">
        <v>471</v>
      </c>
      <c r="X42" s="40" t="s">
        <v>484</v>
      </c>
      <c r="Y42" s="40" t="s">
        <v>529</v>
      </c>
      <c r="Z42" s="55" t="s">
        <v>93</v>
      </c>
      <c r="AA42" s="55" t="s">
        <v>93</v>
      </c>
      <c r="AB42" s="55" t="s">
        <v>93</v>
      </c>
      <c r="AC42" s="51" t="s">
        <v>759</v>
      </c>
      <c r="AD42" s="51" t="s">
        <v>759</v>
      </c>
      <c r="AE42" s="51" t="s">
        <v>759</v>
      </c>
      <c r="AF42" s="51" t="s">
        <v>759</v>
      </c>
      <c r="AG42" s="51" t="s">
        <v>759</v>
      </c>
      <c r="AH42" s="51" t="s">
        <v>759</v>
      </c>
      <c r="AI42" s="50" t="s">
        <v>759</v>
      </c>
      <c r="AJ42" s="50" t="s">
        <v>759</v>
      </c>
      <c r="AK42" s="50" t="s">
        <v>759</v>
      </c>
      <c r="AL42" s="50" t="s">
        <v>759</v>
      </c>
      <c r="AM42" s="50" t="s">
        <v>759</v>
      </c>
      <c r="AN42" s="50" t="s">
        <v>759</v>
      </c>
      <c r="AO42" s="51" t="s">
        <v>759</v>
      </c>
      <c r="AP42" s="51" t="s">
        <v>759</v>
      </c>
      <c r="AQ42" s="51" t="s">
        <v>759</v>
      </c>
      <c r="AR42" s="24" t="s">
        <v>780</v>
      </c>
      <c r="AS42" s="24" t="s">
        <v>781</v>
      </c>
      <c r="AT42" s="24" t="s">
        <v>782</v>
      </c>
      <c r="AU42" s="53" t="s">
        <v>783</v>
      </c>
      <c r="AV42" s="53" t="s">
        <v>784</v>
      </c>
      <c r="AW42" s="53" t="s">
        <v>785</v>
      </c>
      <c r="AX42" s="55" t="s">
        <v>759</v>
      </c>
      <c r="AY42" s="55" t="s">
        <v>759</v>
      </c>
      <c r="AZ42" s="55" t="s">
        <v>759</v>
      </c>
      <c r="BA42" s="55" t="s">
        <v>759</v>
      </c>
      <c r="BB42" s="55" t="s">
        <v>759</v>
      </c>
      <c r="BC42" s="55" t="s">
        <v>759</v>
      </c>
      <c r="BD42" s="55" t="s">
        <v>759</v>
      </c>
      <c r="BE42" s="54" t="str">
        <f>'PTEA 2020-2023'!A25</f>
        <v>4. San Antonio del Tequendama promueve la producción Agropecuaria sostenible</v>
      </c>
      <c r="BF42" s="54" t="str">
        <f>'PTEA 2020-2023'!B25</f>
        <v>1. Productores Sanantoniunos responsables con la utilización de Agroquímicos</v>
      </c>
      <c r="BG42" s="54" t="str">
        <f>'PTEA 2020-2023'!C25</f>
        <v>Realizar como mínimo una (1) capacitación anual a productores agrícolas en manejo adecuado de productos agroquímicos, en Buenas Prácticas Agrícolas - BPA y Buenas Prácticas Ganaderas - BPG.</v>
      </c>
    </row>
    <row r="43" spans="1:59" s="1" customFormat="1" ht="302.25" customHeight="1" x14ac:dyDescent="0.25">
      <c r="A43" s="12" t="s">
        <v>201</v>
      </c>
      <c r="B43" s="127" t="s">
        <v>1272</v>
      </c>
      <c r="C43" s="127" t="s">
        <v>1273</v>
      </c>
      <c r="D43" s="128" t="s">
        <v>1274</v>
      </c>
      <c r="E43" s="13" t="s">
        <v>87</v>
      </c>
      <c r="F43" s="25" t="s">
        <v>221</v>
      </c>
      <c r="G43" s="25" t="s">
        <v>6</v>
      </c>
      <c r="H43" s="25" t="s">
        <v>5</v>
      </c>
      <c r="I43" s="25" t="s">
        <v>423</v>
      </c>
      <c r="J43" s="25" t="s">
        <v>25</v>
      </c>
      <c r="K43" s="14" t="s">
        <v>130</v>
      </c>
      <c r="L43" s="14" t="s">
        <v>129</v>
      </c>
      <c r="M43" s="14" t="s">
        <v>131</v>
      </c>
      <c r="N43" s="14" t="s">
        <v>92</v>
      </c>
      <c r="O43" s="14" t="s">
        <v>424</v>
      </c>
      <c r="P43" s="17" t="s">
        <v>180</v>
      </c>
      <c r="Q43" s="17" t="s">
        <v>357</v>
      </c>
      <c r="R43" s="17" t="s">
        <v>355</v>
      </c>
      <c r="S43" s="15" t="s">
        <v>52</v>
      </c>
      <c r="T43" s="15" t="s">
        <v>62</v>
      </c>
      <c r="U43" s="15" t="s">
        <v>66</v>
      </c>
      <c r="V43" s="15" t="s">
        <v>425</v>
      </c>
      <c r="W43" s="40" t="s">
        <v>471</v>
      </c>
      <c r="X43" s="40" t="s">
        <v>484</v>
      </c>
      <c r="Y43" s="40" t="s">
        <v>529</v>
      </c>
      <c r="Z43" s="55" t="s">
        <v>93</v>
      </c>
      <c r="AA43" s="55" t="s">
        <v>93</v>
      </c>
      <c r="AB43" s="55" t="s">
        <v>93</v>
      </c>
      <c r="AC43" s="51" t="s">
        <v>759</v>
      </c>
      <c r="AD43" s="51" t="s">
        <v>759</v>
      </c>
      <c r="AE43" s="51" t="s">
        <v>759</v>
      </c>
      <c r="AF43" s="51" t="s">
        <v>759</v>
      </c>
      <c r="AG43" s="51" t="s">
        <v>759</v>
      </c>
      <c r="AH43" s="51" t="s">
        <v>759</v>
      </c>
      <c r="AI43" s="50" t="s">
        <v>759</v>
      </c>
      <c r="AJ43" s="50" t="s">
        <v>759</v>
      </c>
      <c r="AK43" s="50" t="s">
        <v>759</v>
      </c>
      <c r="AL43" s="50" t="s">
        <v>759</v>
      </c>
      <c r="AM43" s="50" t="s">
        <v>759</v>
      </c>
      <c r="AN43" s="50" t="s">
        <v>759</v>
      </c>
      <c r="AO43" s="51" t="s">
        <v>759</v>
      </c>
      <c r="AP43" s="51" t="s">
        <v>759</v>
      </c>
      <c r="AQ43" s="51" t="s">
        <v>759</v>
      </c>
      <c r="AR43" s="24" t="s">
        <v>780</v>
      </c>
      <c r="AS43" s="24" t="s">
        <v>781</v>
      </c>
      <c r="AT43" s="24" t="s">
        <v>782</v>
      </c>
      <c r="AU43" s="53" t="s">
        <v>783</v>
      </c>
      <c r="AV43" s="53" t="s">
        <v>784</v>
      </c>
      <c r="AW43" s="53" t="s">
        <v>785</v>
      </c>
      <c r="AX43" s="55" t="s">
        <v>759</v>
      </c>
      <c r="AY43" s="55" t="s">
        <v>759</v>
      </c>
      <c r="AZ43" s="55" t="s">
        <v>759</v>
      </c>
      <c r="BA43" s="55" t="s">
        <v>759</v>
      </c>
      <c r="BB43" s="55" t="s">
        <v>759</v>
      </c>
      <c r="BC43" s="55" t="s">
        <v>759</v>
      </c>
      <c r="BD43" s="55" t="s">
        <v>759</v>
      </c>
      <c r="BE43" s="54" t="str">
        <f>'PTEA 2020-2023'!A25</f>
        <v>4. San Antonio del Tequendama promueve la producción Agropecuaria sostenible</v>
      </c>
      <c r="BF43" s="54" t="str">
        <f>'PTEA 2020-2023'!B25</f>
        <v>1. Productores Sanantoniunos responsables con la utilización de Agroquímicos</v>
      </c>
      <c r="BG43" s="54" t="str">
        <f>'PTEA 2020-2023'!C25</f>
        <v>Realizar como mínimo una (1) capacitación anual a productores agrícolas en manejo adecuado de productos agroquímicos, en Buenas Prácticas Agrícolas - BPA y Buenas Prácticas Ganaderas - BPG.</v>
      </c>
    </row>
    <row r="44" spans="1:59" s="1" customFormat="1" ht="302.25" customHeight="1" x14ac:dyDescent="0.25">
      <c r="A44" s="12" t="s">
        <v>201</v>
      </c>
      <c r="B44" s="127" t="s">
        <v>1272</v>
      </c>
      <c r="C44" s="127" t="s">
        <v>1273</v>
      </c>
      <c r="D44" s="128" t="s">
        <v>1274</v>
      </c>
      <c r="E44" s="13" t="s">
        <v>87</v>
      </c>
      <c r="F44" s="25" t="s">
        <v>221</v>
      </c>
      <c r="G44" s="25" t="s">
        <v>6</v>
      </c>
      <c r="H44" s="25" t="s">
        <v>5</v>
      </c>
      <c r="I44" s="25" t="s">
        <v>423</v>
      </c>
      <c r="J44" s="25" t="s">
        <v>25</v>
      </c>
      <c r="K44" s="14" t="s">
        <v>130</v>
      </c>
      <c r="L44" s="14" t="s">
        <v>129</v>
      </c>
      <c r="M44" s="14" t="s">
        <v>131</v>
      </c>
      <c r="N44" s="14" t="s">
        <v>92</v>
      </c>
      <c r="O44" s="14" t="s">
        <v>424</v>
      </c>
      <c r="P44" s="17" t="s">
        <v>180</v>
      </c>
      <c r="Q44" s="17" t="s">
        <v>357</v>
      </c>
      <c r="R44" s="17" t="s">
        <v>355</v>
      </c>
      <c r="S44" s="15" t="s">
        <v>52</v>
      </c>
      <c r="T44" s="15" t="s">
        <v>62</v>
      </c>
      <c r="U44" s="15" t="s">
        <v>66</v>
      </c>
      <c r="V44" s="15" t="s">
        <v>425</v>
      </c>
      <c r="W44" s="40" t="s">
        <v>471</v>
      </c>
      <c r="X44" s="40" t="s">
        <v>484</v>
      </c>
      <c r="Y44" s="40" t="s">
        <v>530</v>
      </c>
      <c r="Z44" s="55" t="s">
        <v>93</v>
      </c>
      <c r="AA44" s="55" t="s">
        <v>93</v>
      </c>
      <c r="AB44" s="55" t="s">
        <v>93</v>
      </c>
      <c r="AC44" s="51" t="s">
        <v>759</v>
      </c>
      <c r="AD44" s="51" t="s">
        <v>759</v>
      </c>
      <c r="AE44" s="51" t="s">
        <v>759</v>
      </c>
      <c r="AF44" s="51" t="s">
        <v>759</v>
      </c>
      <c r="AG44" s="51" t="s">
        <v>759</v>
      </c>
      <c r="AH44" s="51" t="s">
        <v>759</v>
      </c>
      <c r="AI44" s="50" t="s">
        <v>759</v>
      </c>
      <c r="AJ44" s="50" t="s">
        <v>759</v>
      </c>
      <c r="AK44" s="50" t="s">
        <v>759</v>
      </c>
      <c r="AL44" s="50" t="s">
        <v>759</v>
      </c>
      <c r="AM44" s="50" t="s">
        <v>759</v>
      </c>
      <c r="AN44" s="50" t="s">
        <v>759</v>
      </c>
      <c r="AO44" s="51" t="s">
        <v>759</v>
      </c>
      <c r="AP44" s="51" t="s">
        <v>759</v>
      </c>
      <c r="AQ44" s="51" t="s">
        <v>759</v>
      </c>
      <c r="AR44" s="24" t="s">
        <v>759</v>
      </c>
      <c r="AS44" s="24" t="s">
        <v>759</v>
      </c>
      <c r="AT44" s="24" t="s">
        <v>759</v>
      </c>
      <c r="AU44" s="53" t="s">
        <v>759</v>
      </c>
      <c r="AV44" s="53" t="s">
        <v>759</v>
      </c>
      <c r="AW44" s="53" t="s">
        <v>759</v>
      </c>
      <c r="AX44" s="55" t="s">
        <v>759</v>
      </c>
      <c r="AY44" s="55" t="s">
        <v>759</v>
      </c>
      <c r="AZ44" s="55" t="s">
        <v>759</v>
      </c>
      <c r="BA44" s="55" t="s">
        <v>759</v>
      </c>
      <c r="BB44" s="55" t="s">
        <v>759</v>
      </c>
      <c r="BC44" s="55" t="s">
        <v>759</v>
      </c>
      <c r="BD44" s="55" t="s">
        <v>759</v>
      </c>
      <c r="BE44" s="54" t="s">
        <v>759</v>
      </c>
      <c r="BF44" s="54" t="s">
        <v>759</v>
      </c>
      <c r="BG44" s="54" t="s">
        <v>759</v>
      </c>
    </row>
    <row r="45" spans="1:59" s="1" customFormat="1" ht="302.25" customHeight="1" x14ac:dyDescent="0.25">
      <c r="A45" s="12" t="s">
        <v>201</v>
      </c>
      <c r="B45" s="127" t="s">
        <v>1272</v>
      </c>
      <c r="C45" s="127" t="s">
        <v>1273</v>
      </c>
      <c r="D45" s="128" t="s">
        <v>1274</v>
      </c>
      <c r="E45" s="13" t="s">
        <v>87</v>
      </c>
      <c r="F45" s="25" t="s">
        <v>221</v>
      </c>
      <c r="G45" s="25" t="s">
        <v>6</v>
      </c>
      <c r="H45" s="25" t="s">
        <v>5</v>
      </c>
      <c r="I45" s="25" t="s">
        <v>423</v>
      </c>
      <c r="J45" s="25" t="s">
        <v>25</v>
      </c>
      <c r="K45" s="14" t="s">
        <v>130</v>
      </c>
      <c r="L45" s="14" t="s">
        <v>129</v>
      </c>
      <c r="M45" s="14" t="s">
        <v>131</v>
      </c>
      <c r="N45" s="14" t="s">
        <v>92</v>
      </c>
      <c r="O45" s="14" t="s">
        <v>424</v>
      </c>
      <c r="P45" s="17" t="s">
        <v>180</v>
      </c>
      <c r="Q45" s="17" t="s">
        <v>357</v>
      </c>
      <c r="R45" s="17" t="s">
        <v>355</v>
      </c>
      <c r="S45" s="15" t="s">
        <v>52</v>
      </c>
      <c r="T45" s="15" t="s">
        <v>62</v>
      </c>
      <c r="U45" s="15" t="s">
        <v>66</v>
      </c>
      <c r="V45" s="15" t="s">
        <v>425</v>
      </c>
      <c r="W45" s="40" t="s">
        <v>471</v>
      </c>
      <c r="X45" s="40" t="s">
        <v>484</v>
      </c>
      <c r="Y45" s="40" t="s">
        <v>530</v>
      </c>
      <c r="Z45" s="55" t="s">
        <v>93</v>
      </c>
      <c r="AA45" s="55" t="s">
        <v>93</v>
      </c>
      <c r="AB45" s="55" t="s">
        <v>93</v>
      </c>
      <c r="AC45" s="51" t="s">
        <v>759</v>
      </c>
      <c r="AD45" s="51" t="s">
        <v>759</v>
      </c>
      <c r="AE45" s="51" t="s">
        <v>759</v>
      </c>
      <c r="AF45" s="51" t="s">
        <v>759</v>
      </c>
      <c r="AG45" s="51" t="s">
        <v>759</v>
      </c>
      <c r="AH45" s="51" t="s">
        <v>759</v>
      </c>
      <c r="AI45" s="50" t="s">
        <v>759</v>
      </c>
      <c r="AJ45" s="50" t="s">
        <v>759</v>
      </c>
      <c r="AK45" s="50" t="s">
        <v>759</v>
      </c>
      <c r="AL45" s="50" t="s">
        <v>759</v>
      </c>
      <c r="AM45" s="50" t="s">
        <v>759</v>
      </c>
      <c r="AN45" s="50" t="s">
        <v>759</v>
      </c>
      <c r="AO45" s="51" t="s">
        <v>759</v>
      </c>
      <c r="AP45" s="51" t="s">
        <v>759</v>
      </c>
      <c r="AQ45" s="51" t="s">
        <v>759</v>
      </c>
      <c r="AR45" s="24" t="s">
        <v>759</v>
      </c>
      <c r="AS45" s="24" t="s">
        <v>759</v>
      </c>
      <c r="AT45" s="24" t="s">
        <v>759</v>
      </c>
      <c r="AU45" s="53" t="s">
        <v>759</v>
      </c>
      <c r="AV45" s="53" t="s">
        <v>759</v>
      </c>
      <c r="AW45" s="53" t="s">
        <v>759</v>
      </c>
      <c r="AX45" s="55" t="s">
        <v>759</v>
      </c>
      <c r="AY45" s="55" t="s">
        <v>759</v>
      </c>
      <c r="AZ45" s="55" t="s">
        <v>759</v>
      </c>
      <c r="BA45" s="55" t="s">
        <v>759</v>
      </c>
      <c r="BB45" s="55" t="s">
        <v>759</v>
      </c>
      <c r="BC45" s="55" t="s">
        <v>759</v>
      </c>
      <c r="BD45" s="55" t="s">
        <v>759</v>
      </c>
      <c r="BE45" s="54" t="str">
        <f>'PTEA 2020-2023'!A25</f>
        <v>4. San Antonio del Tequendama promueve la producción Agropecuaria sostenible</v>
      </c>
      <c r="BF45" s="54" t="str">
        <f>'PTEA 2020-2023'!B25</f>
        <v>1. Productores Sanantoniunos responsables con la utilización de Agroquímicos</v>
      </c>
      <c r="BG45" s="54" t="str">
        <f>'PTEA 2020-2023'!C25</f>
        <v>Realizar como mínimo una (1) capacitación anual a productores agrícolas en manejo adecuado de productos agroquímicos, en Buenas Prácticas Agrícolas - BPA y Buenas Prácticas Ganaderas - BPG.</v>
      </c>
    </row>
    <row r="46" spans="1:59" s="1" customFormat="1" ht="318.75" customHeight="1" x14ac:dyDescent="0.25">
      <c r="A46" s="12" t="s">
        <v>201</v>
      </c>
      <c r="B46" s="127" t="s">
        <v>93</v>
      </c>
      <c r="C46" s="127" t="s">
        <v>93</v>
      </c>
      <c r="D46" s="127" t="s">
        <v>93</v>
      </c>
      <c r="E46" s="13" t="s">
        <v>87</v>
      </c>
      <c r="F46" s="25" t="s">
        <v>221</v>
      </c>
      <c r="G46" s="25" t="s">
        <v>6</v>
      </c>
      <c r="H46" s="25" t="s">
        <v>5</v>
      </c>
      <c r="I46" s="25" t="s">
        <v>426</v>
      </c>
      <c r="J46" s="25" t="s">
        <v>26</v>
      </c>
      <c r="K46" s="14" t="s">
        <v>133</v>
      </c>
      <c r="L46" s="14" t="s">
        <v>137</v>
      </c>
      <c r="M46" s="14" t="s">
        <v>139</v>
      </c>
      <c r="N46" s="14" t="s">
        <v>138</v>
      </c>
      <c r="O46" s="14" t="s">
        <v>186</v>
      </c>
      <c r="P46" s="17" t="s">
        <v>180</v>
      </c>
      <c r="Q46" s="17" t="s">
        <v>357</v>
      </c>
      <c r="R46" s="17" t="s">
        <v>358</v>
      </c>
      <c r="S46" s="15" t="s">
        <v>52</v>
      </c>
      <c r="T46" s="15" t="s">
        <v>58</v>
      </c>
      <c r="U46" s="15" t="s">
        <v>60</v>
      </c>
      <c r="V46" s="15" t="s">
        <v>61</v>
      </c>
      <c r="W46" s="40" t="s">
        <v>467</v>
      </c>
      <c r="X46" s="40" t="s">
        <v>526</v>
      </c>
      <c r="Y46" s="40" t="s">
        <v>527</v>
      </c>
      <c r="Z46" s="55" t="s">
        <v>93</v>
      </c>
      <c r="AA46" s="55" t="s">
        <v>93</v>
      </c>
      <c r="AB46" s="55" t="s">
        <v>93</v>
      </c>
      <c r="AC46" s="51" t="s">
        <v>759</v>
      </c>
      <c r="AD46" s="51" t="s">
        <v>759</v>
      </c>
      <c r="AE46" s="51" t="s">
        <v>759</v>
      </c>
      <c r="AF46" s="51" t="s">
        <v>759</v>
      </c>
      <c r="AG46" s="51" t="s">
        <v>759</v>
      </c>
      <c r="AH46" s="51" t="s">
        <v>759</v>
      </c>
      <c r="AI46" s="50" t="s">
        <v>759</v>
      </c>
      <c r="AJ46" s="50" t="s">
        <v>759</v>
      </c>
      <c r="AK46" s="50" t="s">
        <v>759</v>
      </c>
      <c r="AL46" s="50" t="s">
        <v>759</v>
      </c>
      <c r="AM46" s="50" t="s">
        <v>759</v>
      </c>
      <c r="AN46" s="50" t="s">
        <v>759</v>
      </c>
      <c r="AO46" s="51" t="s">
        <v>759</v>
      </c>
      <c r="AP46" s="51" t="s">
        <v>759</v>
      </c>
      <c r="AQ46" s="51" t="s">
        <v>759</v>
      </c>
      <c r="AR46" s="24" t="s">
        <v>780</v>
      </c>
      <c r="AS46" s="24" t="s">
        <v>781</v>
      </c>
      <c r="AT46" s="24" t="s">
        <v>782</v>
      </c>
      <c r="AU46" s="53" t="s">
        <v>783</v>
      </c>
      <c r="AV46" s="53" t="s">
        <v>784</v>
      </c>
      <c r="AW46" s="53" t="s">
        <v>785</v>
      </c>
      <c r="AX46" s="55" t="s">
        <v>759</v>
      </c>
      <c r="AY46" s="55" t="s">
        <v>759</v>
      </c>
      <c r="AZ46" s="55" t="s">
        <v>759</v>
      </c>
      <c r="BA46" s="55" t="s">
        <v>759</v>
      </c>
      <c r="BB46" s="55" t="s">
        <v>759</v>
      </c>
      <c r="BC46" s="55" t="s">
        <v>759</v>
      </c>
      <c r="BD46" s="55" t="s">
        <v>759</v>
      </c>
      <c r="BE46" s="54" t="str">
        <f>'PTEA 2020-2023'!A26</f>
        <v>4. San Antonio del Tequendama promueve la producción Agropecuaria sostenible</v>
      </c>
      <c r="BF46" s="54" t="str">
        <f>'PTEA 2020-2023'!B26</f>
        <v>2. Productores Sanantoniunos fortalecidos en temas de conservación y sostenibilidad ambiental</v>
      </c>
      <c r="BG46" s="54" t="str">
        <f>'PTEA 2020-2023'!C26</f>
        <v>Realizar por lo mínimo una (1) capacitación anual a productores agropecuarios en prácticas agrícolas y pecuarias sostenibles con el medioambiente.</v>
      </c>
    </row>
    <row r="47" spans="1:59" s="1" customFormat="1" ht="318.75" customHeight="1" x14ac:dyDescent="0.25">
      <c r="A47" s="12" t="s">
        <v>201</v>
      </c>
      <c r="B47" s="127" t="s">
        <v>93</v>
      </c>
      <c r="C47" s="127" t="s">
        <v>93</v>
      </c>
      <c r="D47" s="127" t="s">
        <v>93</v>
      </c>
      <c r="E47" s="13" t="s">
        <v>87</v>
      </c>
      <c r="F47" s="25" t="s">
        <v>221</v>
      </c>
      <c r="G47" s="25" t="s">
        <v>6</v>
      </c>
      <c r="H47" s="25" t="s">
        <v>5</v>
      </c>
      <c r="I47" s="25" t="s">
        <v>426</v>
      </c>
      <c r="J47" s="25" t="s">
        <v>26</v>
      </c>
      <c r="K47" s="14" t="s">
        <v>133</v>
      </c>
      <c r="L47" s="14" t="s">
        <v>137</v>
      </c>
      <c r="M47" s="14" t="s">
        <v>139</v>
      </c>
      <c r="N47" s="14" t="s">
        <v>138</v>
      </c>
      <c r="O47" s="14" t="s">
        <v>186</v>
      </c>
      <c r="P47" s="17" t="s">
        <v>180</v>
      </c>
      <c r="Q47" s="17" t="s">
        <v>357</v>
      </c>
      <c r="R47" s="17" t="s">
        <v>358</v>
      </c>
      <c r="S47" s="15" t="s">
        <v>93</v>
      </c>
      <c r="T47" s="15" t="s">
        <v>93</v>
      </c>
      <c r="U47" s="15" t="s">
        <v>93</v>
      </c>
      <c r="V47" s="15" t="s">
        <v>93</v>
      </c>
      <c r="W47" s="40" t="s">
        <v>471</v>
      </c>
      <c r="X47" s="40" t="s">
        <v>484</v>
      </c>
      <c r="Y47" s="40" t="s">
        <v>531</v>
      </c>
      <c r="Z47" s="55" t="s">
        <v>93</v>
      </c>
      <c r="AA47" s="55" t="s">
        <v>93</v>
      </c>
      <c r="AB47" s="55" t="s">
        <v>93</v>
      </c>
      <c r="AC47" s="51" t="s">
        <v>759</v>
      </c>
      <c r="AD47" s="51" t="s">
        <v>759</v>
      </c>
      <c r="AE47" s="51" t="s">
        <v>759</v>
      </c>
      <c r="AF47" s="51" t="s">
        <v>759</v>
      </c>
      <c r="AG47" s="51" t="s">
        <v>759</v>
      </c>
      <c r="AH47" s="51" t="s">
        <v>759</v>
      </c>
      <c r="AI47" s="50" t="s">
        <v>759</v>
      </c>
      <c r="AJ47" s="50" t="s">
        <v>759</v>
      </c>
      <c r="AK47" s="50" t="s">
        <v>759</v>
      </c>
      <c r="AL47" s="50" t="s">
        <v>759</v>
      </c>
      <c r="AM47" s="50" t="s">
        <v>759</v>
      </c>
      <c r="AN47" s="50" t="s">
        <v>759</v>
      </c>
      <c r="AO47" s="51" t="s">
        <v>759</v>
      </c>
      <c r="AP47" s="51" t="s">
        <v>759</v>
      </c>
      <c r="AQ47" s="51" t="s">
        <v>759</v>
      </c>
      <c r="AR47" s="24" t="s">
        <v>780</v>
      </c>
      <c r="AS47" s="24" t="s">
        <v>781</v>
      </c>
      <c r="AT47" s="24" t="s">
        <v>782</v>
      </c>
      <c r="AU47" s="53" t="s">
        <v>783</v>
      </c>
      <c r="AV47" s="53" t="s">
        <v>784</v>
      </c>
      <c r="AW47" s="53" t="s">
        <v>785</v>
      </c>
      <c r="AX47" s="55" t="s">
        <v>759</v>
      </c>
      <c r="AY47" s="55" t="s">
        <v>759</v>
      </c>
      <c r="AZ47" s="55" t="s">
        <v>759</v>
      </c>
      <c r="BA47" s="55" t="s">
        <v>759</v>
      </c>
      <c r="BB47" s="55" t="s">
        <v>759</v>
      </c>
      <c r="BC47" s="55" t="s">
        <v>759</v>
      </c>
      <c r="BD47" s="55" t="s">
        <v>759</v>
      </c>
      <c r="BE47" s="54" t="str">
        <f>'PTEA 2020-2023'!A25</f>
        <v>4. San Antonio del Tequendama promueve la producción Agropecuaria sostenible</v>
      </c>
      <c r="BF47" s="54" t="str">
        <f>'PTEA 2020-2023'!B25</f>
        <v>1. Productores Sanantoniunos responsables con la utilización de Agroquímicos</v>
      </c>
      <c r="BG47" s="54" t="str">
        <f>'PTEA 2020-2023'!C25</f>
        <v>Realizar como mínimo una (1) capacitación anual a productores agrícolas en manejo adecuado de productos agroquímicos, en Buenas Prácticas Agrícolas - BPA y Buenas Prácticas Ganaderas - BPG.</v>
      </c>
    </row>
    <row r="48" spans="1:59" s="1" customFormat="1" ht="318.75" customHeight="1" x14ac:dyDescent="0.25">
      <c r="A48" s="12" t="s">
        <v>201</v>
      </c>
      <c r="B48" s="127" t="s">
        <v>93</v>
      </c>
      <c r="C48" s="127" t="s">
        <v>93</v>
      </c>
      <c r="D48" s="127" t="s">
        <v>93</v>
      </c>
      <c r="E48" s="13" t="s">
        <v>87</v>
      </c>
      <c r="F48" s="25" t="s">
        <v>221</v>
      </c>
      <c r="G48" s="25" t="s">
        <v>6</v>
      </c>
      <c r="H48" s="25" t="s">
        <v>5</v>
      </c>
      <c r="I48" s="25" t="s">
        <v>426</v>
      </c>
      <c r="J48" s="25" t="s">
        <v>26</v>
      </c>
      <c r="K48" s="14" t="s">
        <v>133</v>
      </c>
      <c r="L48" s="14" t="s">
        <v>137</v>
      </c>
      <c r="M48" s="14" t="s">
        <v>139</v>
      </c>
      <c r="N48" s="14" t="s">
        <v>138</v>
      </c>
      <c r="O48" s="14" t="s">
        <v>186</v>
      </c>
      <c r="P48" s="17" t="s">
        <v>180</v>
      </c>
      <c r="Q48" s="17" t="s">
        <v>357</v>
      </c>
      <c r="R48" s="17" t="s">
        <v>358</v>
      </c>
      <c r="S48" s="15" t="s">
        <v>93</v>
      </c>
      <c r="T48" s="15" t="s">
        <v>93</v>
      </c>
      <c r="U48" s="15" t="s">
        <v>93</v>
      </c>
      <c r="V48" s="15" t="s">
        <v>93</v>
      </c>
      <c r="W48" s="40" t="s">
        <v>471</v>
      </c>
      <c r="X48" s="40" t="s">
        <v>499</v>
      </c>
      <c r="Y48" s="40" t="s">
        <v>500</v>
      </c>
      <c r="Z48" s="55" t="s">
        <v>93</v>
      </c>
      <c r="AA48" s="55" t="s">
        <v>93</v>
      </c>
      <c r="AB48" s="55" t="s">
        <v>93</v>
      </c>
      <c r="AC48" s="51" t="s">
        <v>759</v>
      </c>
      <c r="AD48" s="51" t="s">
        <v>759</v>
      </c>
      <c r="AE48" s="51" t="s">
        <v>759</v>
      </c>
      <c r="AF48" s="51" t="s">
        <v>759</v>
      </c>
      <c r="AG48" s="51" t="s">
        <v>759</v>
      </c>
      <c r="AH48" s="51" t="s">
        <v>759</v>
      </c>
      <c r="AI48" s="50" t="s">
        <v>759</v>
      </c>
      <c r="AJ48" s="50" t="s">
        <v>759</v>
      </c>
      <c r="AK48" s="50" t="s">
        <v>759</v>
      </c>
      <c r="AL48" s="50" t="s">
        <v>759</v>
      </c>
      <c r="AM48" s="50" t="s">
        <v>759</v>
      </c>
      <c r="AN48" s="50" t="s">
        <v>759</v>
      </c>
      <c r="AO48" s="51" t="s">
        <v>759</v>
      </c>
      <c r="AP48" s="51" t="s">
        <v>759</v>
      </c>
      <c r="AQ48" s="51" t="s">
        <v>759</v>
      </c>
      <c r="AR48" s="24" t="s">
        <v>759</v>
      </c>
      <c r="AS48" s="24" t="s">
        <v>759</v>
      </c>
      <c r="AT48" s="24" t="s">
        <v>759</v>
      </c>
      <c r="AU48" s="53" t="s">
        <v>759</v>
      </c>
      <c r="AV48" s="53" t="s">
        <v>759</v>
      </c>
      <c r="AW48" s="53" t="s">
        <v>759</v>
      </c>
      <c r="AX48" s="55" t="s">
        <v>759</v>
      </c>
      <c r="AY48" s="55" t="s">
        <v>759</v>
      </c>
      <c r="AZ48" s="55" t="s">
        <v>759</v>
      </c>
      <c r="BA48" s="55" t="s">
        <v>759</v>
      </c>
      <c r="BB48" s="55" t="s">
        <v>759</v>
      </c>
      <c r="BC48" s="55" t="s">
        <v>759</v>
      </c>
      <c r="BD48" s="55" t="s">
        <v>759</v>
      </c>
      <c r="BE48" s="54" t="s">
        <v>759</v>
      </c>
      <c r="BF48" s="54" t="s">
        <v>759</v>
      </c>
      <c r="BG48" s="54" t="s">
        <v>759</v>
      </c>
    </row>
    <row r="49" spans="1:59" s="1" customFormat="1" ht="333.75" customHeight="1" x14ac:dyDescent="0.25">
      <c r="A49" s="12" t="s">
        <v>201</v>
      </c>
      <c r="B49" s="127" t="s">
        <v>93</v>
      </c>
      <c r="C49" s="127" t="s">
        <v>93</v>
      </c>
      <c r="D49" s="127" t="s">
        <v>93</v>
      </c>
      <c r="E49" s="13" t="s">
        <v>87</v>
      </c>
      <c r="F49" s="25" t="s">
        <v>221</v>
      </c>
      <c r="G49" s="25" t="s">
        <v>6</v>
      </c>
      <c r="H49" s="25" t="s">
        <v>5</v>
      </c>
      <c r="I49" s="25" t="s">
        <v>426</v>
      </c>
      <c r="J49" s="25" t="s">
        <v>26</v>
      </c>
      <c r="K49" s="14" t="s">
        <v>133</v>
      </c>
      <c r="L49" s="14" t="s">
        <v>137</v>
      </c>
      <c r="M49" s="14" t="s">
        <v>139</v>
      </c>
      <c r="N49" s="14" t="s">
        <v>138</v>
      </c>
      <c r="O49" s="14" t="s">
        <v>186</v>
      </c>
      <c r="P49" s="17" t="s">
        <v>180</v>
      </c>
      <c r="Q49" s="17" t="s">
        <v>357</v>
      </c>
      <c r="R49" s="17" t="s">
        <v>358</v>
      </c>
      <c r="S49" s="15" t="s">
        <v>93</v>
      </c>
      <c r="T49" s="15" t="s">
        <v>93</v>
      </c>
      <c r="U49" s="15" t="s">
        <v>93</v>
      </c>
      <c r="V49" s="15" t="s">
        <v>93</v>
      </c>
      <c r="W49" s="40" t="s">
        <v>471</v>
      </c>
      <c r="X49" s="40" t="s">
        <v>477</v>
      </c>
      <c r="Y49" s="40" t="s">
        <v>501</v>
      </c>
      <c r="Z49" s="55" t="s">
        <v>93</v>
      </c>
      <c r="AA49" s="55" t="s">
        <v>93</v>
      </c>
      <c r="AB49" s="55" t="s">
        <v>93</v>
      </c>
      <c r="AC49" s="51" t="s">
        <v>759</v>
      </c>
      <c r="AD49" s="51" t="s">
        <v>759</v>
      </c>
      <c r="AE49" s="51" t="s">
        <v>759</v>
      </c>
      <c r="AF49" s="51" t="s">
        <v>759</v>
      </c>
      <c r="AG49" s="51" t="s">
        <v>759</v>
      </c>
      <c r="AH49" s="51" t="s">
        <v>759</v>
      </c>
      <c r="AI49" s="50" t="s">
        <v>759</v>
      </c>
      <c r="AJ49" s="50" t="s">
        <v>759</v>
      </c>
      <c r="AK49" s="50" t="s">
        <v>759</v>
      </c>
      <c r="AL49" s="50" t="s">
        <v>759</v>
      </c>
      <c r="AM49" s="50" t="s">
        <v>759</v>
      </c>
      <c r="AN49" s="50" t="s">
        <v>759</v>
      </c>
      <c r="AO49" s="51" t="s">
        <v>759</v>
      </c>
      <c r="AP49" s="51" t="s">
        <v>759</v>
      </c>
      <c r="AQ49" s="51" t="s">
        <v>759</v>
      </c>
      <c r="AR49" s="24" t="s">
        <v>759</v>
      </c>
      <c r="AS49" s="24" t="s">
        <v>759</v>
      </c>
      <c r="AT49" s="24" t="s">
        <v>759</v>
      </c>
      <c r="AU49" s="53" t="s">
        <v>759</v>
      </c>
      <c r="AV49" s="53" t="s">
        <v>759</v>
      </c>
      <c r="AW49" s="53" t="s">
        <v>759</v>
      </c>
      <c r="AX49" s="55" t="s">
        <v>759</v>
      </c>
      <c r="AY49" s="55" t="s">
        <v>759</v>
      </c>
      <c r="AZ49" s="55" t="s">
        <v>759</v>
      </c>
      <c r="BA49" s="55" t="s">
        <v>759</v>
      </c>
      <c r="BB49" s="55" t="s">
        <v>759</v>
      </c>
      <c r="BC49" s="55" t="s">
        <v>759</v>
      </c>
      <c r="BD49" s="55" t="s">
        <v>759</v>
      </c>
      <c r="BE49" s="54" t="s">
        <v>759</v>
      </c>
      <c r="BF49" s="54" t="s">
        <v>759</v>
      </c>
      <c r="BG49" s="54" t="s">
        <v>759</v>
      </c>
    </row>
    <row r="50" spans="1:59" s="1" customFormat="1" ht="299.25" customHeight="1" x14ac:dyDescent="0.25">
      <c r="A50" s="12" t="s">
        <v>201</v>
      </c>
      <c r="B50" s="127" t="s">
        <v>93</v>
      </c>
      <c r="C50" s="127" t="s">
        <v>93</v>
      </c>
      <c r="D50" s="127" t="s">
        <v>93</v>
      </c>
      <c r="E50" s="13" t="s">
        <v>87</v>
      </c>
      <c r="F50" s="25" t="s">
        <v>221</v>
      </c>
      <c r="G50" s="25" t="s">
        <v>6</v>
      </c>
      <c r="H50" s="25" t="s">
        <v>5</v>
      </c>
      <c r="I50" s="25" t="s">
        <v>428</v>
      </c>
      <c r="J50" s="25" t="s">
        <v>27</v>
      </c>
      <c r="K50" s="14" t="s">
        <v>133</v>
      </c>
      <c r="L50" s="14" t="s">
        <v>146</v>
      </c>
      <c r="M50" s="14" t="s">
        <v>147</v>
      </c>
      <c r="N50" s="14" t="s">
        <v>149</v>
      </c>
      <c r="O50" s="14" t="s">
        <v>148</v>
      </c>
      <c r="P50" s="17" t="s">
        <v>193</v>
      </c>
      <c r="Q50" s="17" t="s">
        <v>440</v>
      </c>
      <c r="R50" s="17" t="s">
        <v>441</v>
      </c>
      <c r="S50" s="15" t="s">
        <v>52</v>
      </c>
      <c r="T50" s="15" t="s">
        <v>53</v>
      </c>
      <c r="U50" s="15" t="s">
        <v>54</v>
      </c>
      <c r="V50" s="15" t="s">
        <v>56</v>
      </c>
      <c r="W50" s="40" t="s">
        <v>442</v>
      </c>
      <c r="X50" s="40" t="s">
        <v>449</v>
      </c>
      <c r="Y50" s="40" t="s">
        <v>532</v>
      </c>
      <c r="Z50" s="55" t="s">
        <v>868</v>
      </c>
      <c r="AA50" s="55" t="s">
        <v>877</v>
      </c>
      <c r="AB50" s="55" t="s">
        <v>882</v>
      </c>
      <c r="AC50" s="51" t="s">
        <v>814</v>
      </c>
      <c r="AD50" s="51" t="s">
        <v>815</v>
      </c>
      <c r="AE50" s="51" t="s">
        <v>816</v>
      </c>
      <c r="AF50" s="51" t="s">
        <v>759</v>
      </c>
      <c r="AG50" s="51" t="s">
        <v>759</v>
      </c>
      <c r="AH50" s="51" t="s">
        <v>759</v>
      </c>
      <c r="AI50" s="50" t="s">
        <v>759</v>
      </c>
      <c r="AJ50" s="50" t="s">
        <v>759</v>
      </c>
      <c r="AK50" s="50" t="s">
        <v>759</v>
      </c>
      <c r="AL50" s="50" t="s">
        <v>759</v>
      </c>
      <c r="AM50" s="50" t="s">
        <v>759</v>
      </c>
      <c r="AN50" s="50" t="s">
        <v>759</v>
      </c>
      <c r="AO50" s="51" t="s">
        <v>759</v>
      </c>
      <c r="AP50" s="51" t="s">
        <v>759</v>
      </c>
      <c r="AQ50" s="51" t="s">
        <v>759</v>
      </c>
      <c r="AR50" s="24" t="s">
        <v>835</v>
      </c>
      <c r="AS50" s="24" t="s">
        <v>836</v>
      </c>
      <c r="AT50" s="24" t="s">
        <v>837</v>
      </c>
      <c r="AU50" s="53" t="s">
        <v>817</v>
      </c>
      <c r="AV50" s="53" t="s">
        <v>818</v>
      </c>
      <c r="AW50" s="53" t="s">
        <v>831</v>
      </c>
      <c r="AX50" s="340" t="s">
        <v>1037</v>
      </c>
      <c r="AY50" s="342" t="s">
        <v>1025</v>
      </c>
      <c r="AZ50" s="343" t="s">
        <v>1038</v>
      </c>
      <c r="BA50" s="343" t="s">
        <v>1039</v>
      </c>
      <c r="BB50" s="342" t="s">
        <v>1040</v>
      </c>
      <c r="BC50" s="339" t="s">
        <v>1041</v>
      </c>
      <c r="BD50" s="339" t="s">
        <v>1042</v>
      </c>
      <c r="BE50" s="54" t="str">
        <f>'PTEA 2020-2023'!A22</f>
        <v>3. San Antonio del Tequendama Educado para la protección y conservación del recurso hídrico</v>
      </c>
      <c r="BF50" s="54" t="str">
        <f>'PTEA 2020-2023'!B22</f>
        <v>2. Comunidad Sanantoniuna empoderada en el cuidado y la preservación del recurso hídrico.</v>
      </c>
      <c r="BG50" s="54" t="str">
        <f>'PTEA 2020-2023'!C22</f>
        <v>Realizar por lo menos dos (2) jornadas de reforestación anual con especies nativas en áreas de importancia hídrica.</v>
      </c>
    </row>
    <row r="51" spans="1:59" s="1" customFormat="1" ht="299.25" customHeight="1" x14ac:dyDescent="0.25">
      <c r="A51" s="12" t="s">
        <v>201</v>
      </c>
      <c r="B51" s="127" t="s">
        <v>93</v>
      </c>
      <c r="C51" s="127" t="s">
        <v>93</v>
      </c>
      <c r="D51" s="127" t="s">
        <v>93</v>
      </c>
      <c r="E51" s="13" t="s">
        <v>87</v>
      </c>
      <c r="F51" s="25" t="s">
        <v>221</v>
      </c>
      <c r="G51" s="25" t="s">
        <v>6</v>
      </c>
      <c r="H51" s="25" t="s">
        <v>5</v>
      </c>
      <c r="I51" s="25" t="s">
        <v>428</v>
      </c>
      <c r="J51" s="25" t="s">
        <v>27</v>
      </c>
      <c r="K51" s="14" t="s">
        <v>133</v>
      </c>
      <c r="L51" s="14" t="s">
        <v>146</v>
      </c>
      <c r="M51" s="14" t="s">
        <v>147</v>
      </c>
      <c r="N51" s="14" t="s">
        <v>149</v>
      </c>
      <c r="O51" s="14" t="s">
        <v>148</v>
      </c>
      <c r="P51" s="17" t="s">
        <v>193</v>
      </c>
      <c r="Q51" s="17" t="s">
        <v>440</v>
      </c>
      <c r="R51" s="17" t="s">
        <v>441</v>
      </c>
      <c r="S51" s="15" t="s">
        <v>52</v>
      </c>
      <c r="T51" s="15" t="s">
        <v>53</v>
      </c>
      <c r="U51" s="15" t="s">
        <v>54</v>
      </c>
      <c r="V51" s="15" t="s">
        <v>56</v>
      </c>
      <c r="W51" s="40" t="s">
        <v>467</v>
      </c>
      <c r="X51" s="40" t="s">
        <v>494</v>
      </c>
      <c r="Y51" s="40" t="s">
        <v>495</v>
      </c>
      <c r="Z51" s="55" t="s">
        <v>93</v>
      </c>
      <c r="AA51" s="55" t="s">
        <v>93</v>
      </c>
      <c r="AB51" s="55" t="s">
        <v>93</v>
      </c>
      <c r="AC51" s="51" t="s">
        <v>759</v>
      </c>
      <c r="AD51" s="51" t="s">
        <v>759</v>
      </c>
      <c r="AE51" s="51" t="s">
        <v>759</v>
      </c>
      <c r="AF51" s="51" t="s">
        <v>759</v>
      </c>
      <c r="AG51" s="51" t="s">
        <v>759</v>
      </c>
      <c r="AH51" s="51" t="s">
        <v>759</v>
      </c>
      <c r="AI51" s="50" t="s">
        <v>759</v>
      </c>
      <c r="AJ51" s="50" t="s">
        <v>759</v>
      </c>
      <c r="AK51" s="50" t="s">
        <v>759</v>
      </c>
      <c r="AL51" s="50" t="s">
        <v>759</v>
      </c>
      <c r="AM51" s="50" t="s">
        <v>759</v>
      </c>
      <c r="AN51" s="50" t="s">
        <v>759</v>
      </c>
      <c r="AO51" s="51" t="s">
        <v>759</v>
      </c>
      <c r="AP51" s="51" t="s">
        <v>759</v>
      </c>
      <c r="AQ51" s="51" t="s">
        <v>759</v>
      </c>
      <c r="AR51" s="24" t="s">
        <v>759</v>
      </c>
      <c r="AS51" s="24" t="s">
        <v>759</v>
      </c>
      <c r="AT51" s="24" t="s">
        <v>759</v>
      </c>
      <c r="AU51" s="53" t="s">
        <v>759</v>
      </c>
      <c r="AV51" s="53" t="s">
        <v>759</v>
      </c>
      <c r="AW51" s="53" t="s">
        <v>759</v>
      </c>
      <c r="AX51" s="341"/>
      <c r="AY51" s="342"/>
      <c r="AZ51" s="343"/>
      <c r="BA51" s="343"/>
      <c r="BB51" s="342"/>
      <c r="BC51" s="339"/>
      <c r="BD51" s="339"/>
      <c r="BE51" s="54" t="s">
        <v>759</v>
      </c>
      <c r="BF51" s="54" t="s">
        <v>759</v>
      </c>
      <c r="BG51" s="54" t="s">
        <v>759</v>
      </c>
    </row>
    <row r="52" spans="1:59" customFormat="1" ht="329.25" customHeight="1" x14ac:dyDescent="0.25">
      <c r="A52" s="12" t="s">
        <v>201</v>
      </c>
      <c r="B52" s="127" t="s">
        <v>93</v>
      </c>
      <c r="C52" s="127" t="s">
        <v>93</v>
      </c>
      <c r="D52" s="127" t="s">
        <v>93</v>
      </c>
      <c r="E52" s="13" t="s">
        <v>87</v>
      </c>
      <c r="F52" s="25" t="s">
        <v>221</v>
      </c>
      <c r="G52" s="25" t="s">
        <v>6</v>
      </c>
      <c r="H52" s="25" t="s">
        <v>5</v>
      </c>
      <c r="I52" s="25" t="s">
        <v>428</v>
      </c>
      <c r="J52" s="25" t="s">
        <v>27</v>
      </c>
      <c r="K52" s="14" t="s">
        <v>133</v>
      </c>
      <c r="L52" s="14" t="s">
        <v>143</v>
      </c>
      <c r="M52" s="14" t="s">
        <v>144</v>
      </c>
      <c r="N52" s="14" t="s">
        <v>138</v>
      </c>
      <c r="O52" s="14" t="s">
        <v>145</v>
      </c>
      <c r="P52" s="17" t="s">
        <v>180</v>
      </c>
      <c r="Q52" s="17" t="s">
        <v>431</v>
      </c>
      <c r="R52" s="17" t="s">
        <v>188</v>
      </c>
      <c r="S52" s="15" t="s">
        <v>52</v>
      </c>
      <c r="T52" s="15" t="s">
        <v>53</v>
      </c>
      <c r="U52" s="15" t="s">
        <v>54</v>
      </c>
      <c r="V52" s="15" t="s">
        <v>469</v>
      </c>
      <c r="W52" s="40" t="s">
        <v>442</v>
      </c>
      <c r="X52" s="40" t="s">
        <v>449</v>
      </c>
      <c r="Y52" s="40" t="s">
        <v>532</v>
      </c>
      <c r="Z52" s="55" t="s">
        <v>93</v>
      </c>
      <c r="AA52" s="55" t="s">
        <v>93</v>
      </c>
      <c r="AB52" s="55" t="s">
        <v>93</v>
      </c>
      <c r="AC52" s="51" t="s">
        <v>759</v>
      </c>
      <c r="AD52" s="51" t="s">
        <v>759</v>
      </c>
      <c r="AE52" s="51" t="s">
        <v>759</v>
      </c>
      <c r="AF52" s="51" t="s">
        <v>759</v>
      </c>
      <c r="AG52" s="51" t="s">
        <v>759</v>
      </c>
      <c r="AH52" s="51" t="s">
        <v>759</v>
      </c>
      <c r="AI52" s="50" t="s">
        <v>759</v>
      </c>
      <c r="AJ52" s="50" t="s">
        <v>759</v>
      </c>
      <c r="AK52" s="50" t="s">
        <v>759</v>
      </c>
      <c r="AL52" s="50" t="s">
        <v>759</v>
      </c>
      <c r="AM52" s="50" t="s">
        <v>759</v>
      </c>
      <c r="AN52" s="50" t="s">
        <v>759</v>
      </c>
      <c r="AO52" s="51" t="s">
        <v>759</v>
      </c>
      <c r="AP52" s="51" t="s">
        <v>759</v>
      </c>
      <c r="AQ52" s="51" t="s">
        <v>759</v>
      </c>
      <c r="AR52" s="24" t="s">
        <v>759</v>
      </c>
      <c r="AS52" s="24" t="s">
        <v>759</v>
      </c>
      <c r="AT52" s="24" t="s">
        <v>759</v>
      </c>
      <c r="AU52" s="53" t="s">
        <v>759</v>
      </c>
      <c r="AV52" s="53" t="s">
        <v>759</v>
      </c>
      <c r="AW52" s="53" t="s">
        <v>759</v>
      </c>
      <c r="AX52" s="341"/>
      <c r="AY52" s="342"/>
      <c r="AZ52" s="343"/>
      <c r="BA52" s="343"/>
      <c r="BB52" s="342"/>
      <c r="BC52" s="339"/>
      <c r="BD52" s="339"/>
      <c r="BE52" s="54" t="s">
        <v>759</v>
      </c>
      <c r="BF52" s="54" t="s">
        <v>759</v>
      </c>
      <c r="BG52" s="54" t="s">
        <v>759</v>
      </c>
    </row>
    <row r="53" spans="1:59" s="1" customFormat="1" ht="299.25" customHeight="1" x14ac:dyDescent="0.25">
      <c r="A53" s="12" t="s">
        <v>201</v>
      </c>
      <c r="B53" s="127" t="s">
        <v>93</v>
      </c>
      <c r="C53" s="127" t="s">
        <v>93</v>
      </c>
      <c r="D53" s="127" t="s">
        <v>93</v>
      </c>
      <c r="E53" s="13" t="s">
        <v>87</v>
      </c>
      <c r="F53" s="25" t="s">
        <v>221</v>
      </c>
      <c r="G53" s="25" t="s">
        <v>6</v>
      </c>
      <c r="H53" s="25" t="s">
        <v>5</v>
      </c>
      <c r="I53" s="25" t="s">
        <v>428</v>
      </c>
      <c r="J53" s="25" t="s">
        <v>27</v>
      </c>
      <c r="K53" s="14" t="s">
        <v>133</v>
      </c>
      <c r="L53" s="14" t="s">
        <v>146</v>
      </c>
      <c r="M53" s="14" t="s">
        <v>147</v>
      </c>
      <c r="N53" s="14" t="s">
        <v>149</v>
      </c>
      <c r="O53" s="14" t="s">
        <v>148</v>
      </c>
      <c r="P53" s="17" t="s">
        <v>193</v>
      </c>
      <c r="Q53" s="17" t="s">
        <v>440</v>
      </c>
      <c r="R53" s="17" t="s">
        <v>441</v>
      </c>
      <c r="S53" s="15" t="s">
        <v>52</v>
      </c>
      <c r="T53" s="15" t="s">
        <v>53</v>
      </c>
      <c r="U53" s="15" t="s">
        <v>54</v>
      </c>
      <c r="V53" s="15" t="s">
        <v>56</v>
      </c>
      <c r="W53" s="40" t="s">
        <v>537</v>
      </c>
      <c r="X53" s="40" t="s">
        <v>538</v>
      </c>
      <c r="Y53" s="40" t="s">
        <v>539</v>
      </c>
      <c r="Z53" s="55" t="s">
        <v>93</v>
      </c>
      <c r="AA53" s="55" t="s">
        <v>93</v>
      </c>
      <c r="AB53" s="55" t="s">
        <v>93</v>
      </c>
      <c r="AC53" s="51" t="s">
        <v>759</v>
      </c>
      <c r="AD53" s="51" t="s">
        <v>759</v>
      </c>
      <c r="AE53" s="51" t="s">
        <v>759</v>
      </c>
      <c r="AF53" s="51" t="s">
        <v>759</v>
      </c>
      <c r="AG53" s="51" t="s">
        <v>759</v>
      </c>
      <c r="AH53" s="51" t="s">
        <v>759</v>
      </c>
      <c r="AI53" s="50" t="s">
        <v>759</v>
      </c>
      <c r="AJ53" s="50" t="s">
        <v>759</v>
      </c>
      <c r="AK53" s="50" t="s">
        <v>759</v>
      </c>
      <c r="AL53" s="50" t="s">
        <v>759</v>
      </c>
      <c r="AM53" s="50" t="s">
        <v>759</v>
      </c>
      <c r="AN53" s="50" t="s">
        <v>759</v>
      </c>
      <c r="AO53" s="51" t="s">
        <v>759</v>
      </c>
      <c r="AP53" s="51" t="s">
        <v>759</v>
      </c>
      <c r="AQ53" s="51" t="s">
        <v>759</v>
      </c>
      <c r="AR53" s="24" t="s">
        <v>759</v>
      </c>
      <c r="AS53" s="24" t="s">
        <v>759</v>
      </c>
      <c r="AT53" s="24" t="s">
        <v>759</v>
      </c>
      <c r="AU53" s="53" t="s">
        <v>759</v>
      </c>
      <c r="AV53" s="53" t="s">
        <v>759</v>
      </c>
      <c r="AW53" s="53" t="s">
        <v>759</v>
      </c>
      <c r="AX53" s="55" t="s">
        <v>759</v>
      </c>
      <c r="AY53" s="55" t="s">
        <v>759</v>
      </c>
      <c r="AZ53" s="55" t="s">
        <v>759</v>
      </c>
      <c r="BA53" s="55" t="s">
        <v>759</v>
      </c>
      <c r="BB53" s="55" t="s">
        <v>759</v>
      </c>
      <c r="BC53" s="55" t="s">
        <v>759</v>
      </c>
      <c r="BD53" s="55" t="s">
        <v>759</v>
      </c>
      <c r="BE53" s="54" t="s">
        <v>759</v>
      </c>
      <c r="BF53" s="54" t="s">
        <v>759</v>
      </c>
      <c r="BG53" s="54" t="s">
        <v>759</v>
      </c>
    </row>
    <row r="54" spans="1:59" customFormat="1" ht="322.5" customHeight="1" x14ac:dyDescent="0.25">
      <c r="A54" s="12" t="s">
        <v>201</v>
      </c>
      <c r="B54" s="127" t="s">
        <v>1272</v>
      </c>
      <c r="C54" s="127" t="s">
        <v>1273</v>
      </c>
      <c r="D54" s="128" t="s">
        <v>1274</v>
      </c>
      <c r="E54" s="13" t="s">
        <v>87</v>
      </c>
      <c r="F54" s="25" t="s">
        <v>221</v>
      </c>
      <c r="G54" s="25" t="s">
        <v>6</v>
      </c>
      <c r="H54" s="25" t="s">
        <v>5</v>
      </c>
      <c r="I54" s="25" t="s">
        <v>285</v>
      </c>
      <c r="J54" s="25" t="s">
        <v>284</v>
      </c>
      <c r="K54" s="14" t="s">
        <v>100</v>
      </c>
      <c r="L54" s="14" t="s">
        <v>127</v>
      </c>
      <c r="M54" s="14" t="s">
        <v>422</v>
      </c>
      <c r="N54" s="14" t="s">
        <v>128</v>
      </c>
      <c r="O54" s="14" t="s">
        <v>430</v>
      </c>
      <c r="P54" s="17" t="s">
        <v>180</v>
      </c>
      <c r="Q54" s="17" t="s">
        <v>431</v>
      </c>
      <c r="R54" s="17" t="s">
        <v>189</v>
      </c>
      <c r="S54" s="15" t="s">
        <v>52</v>
      </c>
      <c r="T54" s="15" t="s">
        <v>62</v>
      </c>
      <c r="U54" s="15" t="s">
        <v>63</v>
      </c>
      <c r="V54" s="15" t="s">
        <v>65</v>
      </c>
      <c r="W54" s="40" t="s">
        <v>471</v>
      </c>
      <c r="X54" s="40" t="s">
        <v>484</v>
      </c>
      <c r="Y54" s="40" t="s">
        <v>531</v>
      </c>
      <c r="Z54" s="55" t="s">
        <v>93</v>
      </c>
      <c r="AA54" s="55" t="s">
        <v>93</v>
      </c>
      <c r="AB54" s="55" t="s">
        <v>93</v>
      </c>
      <c r="AC54" s="51" t="s">
        <v>814</v>
      </c>
      <c r="AD54" s="51" t="s">
        <v>838</v>
      </c>
      <c r="AE54" s="51" t="s">
        <v>839</v>
      </c>
      <c r="AF54" s="51" t="s">
        <v>759</v>
      </c>
      <c r="AG54" s="51" t="s">
        <v>759</v>
      </c>
      <c r="AH54" s="51" t="s">
        <v>759</v>
      </c>
      <c r="AI54" s="50" t="s">
        <v>759</v>
      </c>
      <c r="AJ54" s="50" t="s">
        <v>759</v>
      </c>
      <c r="AK54" s="50" t="s">
        <v>759</v>
      </c>
      <c r="AL54" s="50" t="s">
        <v>759</v>
      </c>
      <c r="AM54" s="50" t="s">
        <v>759</v>
      </c>
      <c r="AN54" s="50" t="s">
        <v>759</v>
      </c>
      <c r="AO54" s="51" t="s">
        <v>759</v>
      </c>
      <c r="AP54" s="51" t="s">
        <v>759</v>
      </c>
      <c r="AQ54" s="51" t="s">
        <v>759</v>
      </c>
      <c r="AR54" s="24" t="s">
        <v>759</v>
      </c>
      <c r="AS54" s="24" t="s">
        <v>759</v>
      </c>
      <c r="AT54" s="24" t="s">
        <v>759</v>
      </c>
      <c r="AU54" s="53" t="s">
        <v>759</v>
      </c>
      <c r="AV54" s="53" t="s">
        <v>759</v>
      </c>
      <c r="AW54" s="53" t="s">
        <v>759</v>
      </c>
      <c r="AX54" s="55" t="s">
        <v>759</v>
      </c>
      <c r="AY54" s="55" t="s">
        <v>759</v>
      </c>
      <c r="AZ54" s="55" t="s">
        <v>759</v>
      </c>
      <c r="BA54" s="55" t="s">
        <v>759</v>
      </c>
      <c r="BB54" s="55" t="s">
        <v>759</v>
      </c>
      <c r="BC54" s="55" t="s">
        <v>759</v>
      </c>
      <c r="BD54" s="55" t="s">
        <v>759</v>
      </c>
      <c r="BE54" s="54" t="str">
        <f>'PTEA 2020-2023'!A29</f>
        <v>4. San Antonio del Tequendama promueve la producción Agropecuaria sostenible</v>
      </c>
      <c r="BF54" s="54" t="str">
        <f>'PTEA 2020-2023'!B29</f>
        <v>5. Fortalecimiento de negocios verdes en el municipio</v>
      </c>
      <c r="BG54" s="54" t="str">
        <f>'PTEA 2020-2023'!C29</f>
        <v>Realizar por lo menos una (1) capacitación anual en estrategias de negocios verdes durante la vigencia del PTEA</v>
      </c>
    </row>
    <row r="55" spans="1:59" customFormat="1" ht="322.5" customHeight="1" x14ac:dyDescent="0.25">
      <c r="A55" s="12" t="s">
        <v>201</v>
      </c>
      <c r="B55" s="127" t="s">
        <v>1272</v>
      </c>
      <c r="C55" s="127" t="s">
        <v>1273</v>
      </c>
      <c r="D55" s="128" t="s">
        <v>1274</v>
      </c>
      <c r="E55" s="13" t="s">
        <v>87</v>
      </c>
      <c r="F55" s="25" t="s">
        <v>221</v>
      </c>
      <c r="G55" s="25" t="s">
        <v>6</v>
      </c>
      <c r="H55" s="25" t="s">
        <v>5</v>
      </c>
      <c r="I55" s="25" t="s">
        <v>285</v>
      </c>
      <c r="J55" s="25" t="s">
        <v>284</v>
      </c>
      <c r="K55" s="14" t="s">
        <v>133</v>
      </c>
      <c r="L55" s="14" t="s">
        <v>134</v>
      </c>
      <c r="M55" s="14" t="s">
        <v>135</v>
      </c>
      <c r="N55" s="14" t="s">
        <v>136</v>
      </c>
      <c r="O55" s="14" t="s">
        <v>427</v>
      </c>
      <c r="P55" s="17" t="s">
        <v>180</v>
      </c>
      <c r="Q55" s="17" t="s">
        <v>357</v>
      </c>
      <c r="R55" s="17" t="s">
        <v>356</v>
      </c>
      <c r="S55" s="15" t="s">
        <v>45</v>
      </c>
      <c r="T55" s="15" t="s">
        <v>46</v>
      </c>
      <c r="U55" s="15" t="s">
        <v>47</v>
      </c>
      <c r="V55" s="15" t="s">
        <v>132</v>
      </c>
      <c r="W55" s="40" t="s">
        <v>471</v>
      </c>
      <c r="X55" s="40" t="s">
        <v>478</v>
      </c>
      <c r="Y55" s="40" t="s">
        <v>540</v>
      </c>
      <c r="Z55" s="55" t="s">
        <v>93</v>
      </c>
      <c r="AA55" s="55" t="s">
        <v>93</v>
      </c>
      <c r="AB55" s="55" t="s">
        <v>93</v>
      </c>
      <c r="AC55" s="51" t="s">
        <v>759</v>
      </c>
      <c r="AD55" s="51" t="s">
        <v>759</v>
      </c>
      <c r="AE55" s="51" t="s">
        <v>759</v>
      </c>
      <c r="AF55" s="51" t="s">
        <v>759</v>
      </c>
      <c r="AG55" s="51" t="s">
        <v>759</v>
      </c>
      <c r="AH55" s="51" t="s">
        <v>759</v>
      </c>
      <c r="AI55" s="50" t="s">
        <v>759</v>
      </c>
      <c r="AJ55" s="50" t="s">
        <v>759</v>
      </c>
      <c r="AK55" s="50" t="s">
        <v>759</v>
      </c>
      <c r="AL55" s="50" t="s">
        <v>759</v>
      </c>
      <c r="AM55" s="50" t="s">
        <v>759</v>
      </c>
      <c r="AN55" s="50" t="s">
        <v>759</v>
      </c>
      <c r="AO55" s="51" t="s">
        <v>759</v>
      </c>
      <c r="AP55" s="51" t="s">
        <v>759</v>
      </c>
      <c r="AQ55" s="51" t="s">
        <v>759</v>
      </c>
      <c r="AR55" s="24" t="s">
        <v>759</v>
      </c>
      <c r="AS55" s="24" t="s">
        <v>759</v>
      </c>
      <c r="AT55" s="24" t="s">
        <v>759</v>
      </c>
      <c r="AU55" s="53" t="s">
        <v>759</v>
      </c>
      <c r="AV55" s="53" t="s">
        <v>759</v>
      </c>
      <c r="AW55" s="53" t="s">
        <v>759</v>
      </c>
      <c r="AX55" s="55" t="s">
        <v>759</v>
      </c>
      <c r="AY55" s="55" t="s">
        <v>759</v>
      </c>
      <c r="AZ55" s="55" t="s">
        <v>759</v>
      </c>
      <c r="BA55" s="55" t="s">
        <v>759</v>
      </c>
      <c r="BB55" s="55" t="s">
        <v>759</v>
      </c>
      <c r="BC55" s="55" t="s">
        <v>759</v>
      </c>
      <c r="BD55" s="55" t="s">
        <v>759</v>
      </c>
      <c r="BE55" s="54" t="s">
        <v>759</v>
      </c>
      <c r="BF55" s="54" t="s">
        <v>759</v>
      </c>
      <c r="BG55" s="54" t="s">
        <v>759</v>
      </c>
    </row>
    <row r="56" spans="1:59" customFormat="1" ht="322.5" customHeight="1" x14ac:dyDescent="0.25">
      <c r="A56" s="12" t="s">
        <v>201</v>
      </c>
      <c r="B56" s="127" t="s">
        <v>1272</v>
      </c>
      <c r="C56" s="127" t="s">
        <v>1273</v>
      </c>
      <c r="D56" s="128" t="s">
        <v>1274</v>
      </c>
      <c r="E56" s="13" t="s">
        <v>87</v>
      </c>
      <c r="F56" s="25" t="s">
        <v>221</v>
      </c>
      <c r="G56" s="25" t="s">
        <v>6</v>
      </c>
      <c r="H56" s="25" t="s">
        <v>5</v>
      </c>
      <c r="I56" s="25" t="s">
        <v>285</v>
      </c>
      <c r="J56" s="25" t="s">
        <v>284</v>
      </c>
      <c r="K56" s="14" t="s">
        <v>133</v>
      </c>
      <c r="L56" s="14" t="s">
        <v>134</v>
      </c>
      <c r="M56" s="14" t="s">
        <v>135</v>
      </c>
      <c r="N56" s="14" t="s">
        <v>136</v>
      </c>
      <c r="O56" s="14" t="s">
        <v>427</v>
      </c>
      <c r="P56" s="17" t="s">
        <v>180</v>
      </c>
      <c r="Q56" s="17" t="s">
        <v>357</v>
      </c>
      <c r="R56" s="17" t="s">
        <v>356</v>
      </c>
      <c r="S56" s="15" t="s">
        <v>52</v>
      </c>
      <c r="T56" s="15" t="s">
        <v>62</v>
      </c>
      <c r="U56" s="15" t="s">
        <v>63</v>
      </c>
      <c r="V56" s="15" t="s">
        <v>65</v>
      </c>
      <c r="W56" s="40" t="s">
        <v>442</v>
      </c>
      <c r="X56" s="40" t="s">
        <v>449</v>
      </c>
      <c r="Y56" s="40" t="s">
        <v>485</v>
      </c>
      <c r="Z56" s="55" t="s">
        <v>93</v>
      </c>
      <c r="AA56" s="55" t="s">
        <v>93</v>
      </c>
      <c r="AB56" s="55" t="s">
        <v>93</v>
      </c>
      <c r="AC56" s="51" t="s">
        <v>759</v>
      </c>
      <c r="AD56" s="51" t="s">
        <v>759</v>
      </c>
      <c r="AE56" s="51" t="s">
        <v>759</v>
      </c>
      <c r="AF56" s="51" t="s">
        <v>759</v>
      </c>
      <c r="AG56" s="51" t="s">
        <v>759</v>
      </c>
      <c r="AH56" s="51" t="s">
        <v>759</v>
      </c>
      <c r="AI56" s="50" t="s">
        <v>759</v>
      </c>
      <c r="AJ56" s="50" t="s">
        <v>759</v>
      </c>
      <c r="AK56" s="50" t="s">
        <v>759</v>
      </c>
      <c r="AL56" s="50" t="s">
        <v>759</v>
      </c>
      <c r="AM56" s="50" t="s">
        <v>759</v>
      </c>
      <c r="AN56" s="50" t="s">
        <v>759</v>
      </c>
      <c r="AO56" s="51" t="s">
        <v>759</v>
      </c>
      <c r="AP56" s="51" t="s">
        <v>759</v>
      </c>
      <c r="AQ56" s="51" t="s">
        <v>759</v>
      </c>
      <c r="AR56" s="24" t="s">
        <v>759</v>
      </c>
      <c r="AS56" s="24" t="s">
        <v>759</v>
      </c>
      <c r="AT56" s="24" t="s">
        <v>759</v>
      </c>
      <c r="AU56" s="53" t="s">
        <v>759</v>
      </c>
      <c r="AV56" s="53" t="s">
        <v>759</v>
      </c>
      <c r="AW56" s="53" t="s">
        <v>759</v>
      </c>
      <c r="AX56" s="55" t="s">
        <v>759</v>
      </c>
      <c r="AY56" s="55" t="s">
        <v>759</v>
      </c>
      <c r="AZ56" s="55" t="s">
        <v>759</v>
      </c>
      <c r="BA56" s="55" t="s">
        <v>759</v>
      </c>
      <c r="BB56" s="55" t="s">
        <v>759</v>
      </c>
      <c r="BC56" s="55" t="s">
        <v>759</v>
      </c>
      <c r="BD56" s="55" t="s">
        <v>759</v>
      </c>
      <c r="BE56" s="54" t="s">
        <v>759</v>
      </c>
      <c r="BF56" s="54" t="s">
        <v>759</v>
      </c>
      <c r="BG56" s="54" t="s">
        <v>759</v>
      </c>
    </row>
    <row r="57" spans="1:59" customFormat="1" ht="322.5" customHeight="1" x14ac:dyDescent="0.25">
      <c r="A57" s="12" t="s">
        <v>201</v>
      </c>
      <c r="B57" s="127" t="s">
        <v>1272</v>
      </c>
      <c r="C57" s="127" t="s">
        <v>1273</v>
      </c>
      <c r="D57" s="128" t="s">
        <v>1274</v>
      </c>
      <c r="E57" s="13" t="s">
        <v>87</v>
      </c>
      <c r="F57" s="25" t="s">
        <v>221</v>
      </c>
      <c r="G57" s="25" t="s">
        <v>6</v>
      </c>
      <c r="H57" s="25" t="s">
        <v>5</v>
      </c>
      <c r="I57" s="25" t="s">
        <v>285</v>
      </c>
      <c r="J57" s="25" t="s">
        <v>284</v>
      </c>
      <c r="K57" s="14" t="s">
        <v>100</v>
      </c>
      <c r="L57" s="14" t="s">
        <v>127</v>
      </c>
      <c r="M57" s="14" t="s">
        <v>422</v>
      </c>
      <c r="N57" s="14" t="s">
        <v>128</v>
      </c>
      <c r="O57" s="14" t="s">
        <v>430</v>
      </c>
      <c r="P57" s="17" t="s">
        <v>359</v>
      </c>
      <c r="Q57" s="17" t="s">
        <v>360</v>
      </c>
      <c r="R57" s="17" t="s">
        <v>361</v>
      </c>
      <c r="S57" s="15" t="s">
        <v>45</v>
      </c>
      <c r="T57" s="15" t="s">
        <v>46</v>
      </c>
      <c r="U57" s="15" t="s">
        <v>47</v>
      </c>
      <c r="V57" s="15" t="s">
        <v>49</v>
      </c>
      <c r="W57" s="40" t="s">
        <v>471</v>
      </c>
      <c r="X57" s="40" t="s">
        <v>477</v>
      </c>
      <c r="Y57" s="40" t="s">
        <v>501</v>
      </c>
      <c r="Z57" s="55" t="s">
        <v>93</v>
      </c>
      <c r="AA57" s="55" t="s">
        <v>93</v>
      </c>
      <c r="AB57" s="55" t="s">
        <v>93</v>
      </c>
      <c r="AC57" s="51" t="s">
        <v>759</v>
      </c>
      <c r="AD57" s="51" t="s">
        <v>759</v>
      </c>
      <c r="AE57" s="51" t="s">
        <v>759</v>
      </c>
      <c r="AF57" s="51" t="s">
        <v>759</v>
      </c>
      <c r="AG57" s="51" t="s">
        <v>759</v>
      </c>
      <c r="AH57" s="51" t="s">
        <v>759</v>
      </c>
      <c r="AI57" s="50" t="s">
        <v>759</v>
      </c>
      <c r="AJ57" s="50" t="s">
        <v>759</v>
      </c>
      <c r="AK57" s="50" t="s">
        <v>759</v>
      </c>
      <c r="AL57" s="50" t="s">
        <v>759</v>
      </c>
      <c r="AM57" s="50" t="s">
        <v>759</v>
      </c>
      <c r="AN57" s="50" t="s">
        <v>759</v>
      </c>
      <c r="AO57" s="51" t="s">
        <v>759</v>
      </c>
      <c r="AP57" s="51" t="s">
        <v>759</v>
      </c>
      <c r="AQ57" s="51" t="s">
        <v>759</v>
      </c>
      <c r="AR57" s="24" t="s">
        <v>759</v>
      </c>
      <c r="AS57" s="24" t="s">
        <v>759</v>
      </c>
      <c r="AT57" s="24" t="s">
        <v>759</v>
      </c>
      <c r="AU57" s="53" t="s">
        <v>759</v>
      </c>
      <c r="AV57" s="53" t="s">
        <v>759</v>
      </c>
      <c r="AW57" s="53" t="s">
        <v>759</v>
      </c>
      <c r="AX57" s="55" t="s">
        <v>759</v>
      </c>
      <c r="AY57" s="55" t="s">
        <v>759</v>
      </c>
      <c r="AZ57" s="55" t="s">
        <v>759</v>
      </c>
      <c r="BA57" s="55" t="s">
        <v>759</v>
      </c>
      <c r="BB57" s="55" t="s">
        <v>759</v>
      </c>
      <c r="BC57" s="55" t="s">
        <v>759</v>
      </c>
      <c r="BD57" s="55" t="s">
        <v>759</v>
      </c>
      <c r="BE57" s="54" t="s">
        <v>759</v>
      </c>
      <c r="BF57" s="54" t="s">
        <v>759</v>
      </c>
      <c r="BG57" s="54" t="s">
        <v>759</v>
      </c>
    </row>
    <row r="58" spans="1:59" customFormat="1" ht="322.5" customHeight="1" x14ac:dyDescent="0.25">
      <c r="A58" s="12" t="s">
        <v>201</v>
      </c>
      <c r="B58" s="127" t="s">
        <v>1272</v>
      </c>
      <c r="C58" s="127" t="s">
        <v>1273</v>
      </c>
      <c r="D58" s="128" t="s">
        <v>1274</v>
      </c>
      <c r="E58" s="13" t="s">
        <v>87</v>
      </c>
      <c r="F58" s="25" t="s">
        <v>221</v>
      </c>
      <c r="G58" s="25" t="s">
        <v>6</v>
      </c>
      <c r="H58" s="25" t="s">
        <v>5</v>
      </c>
      <c r="I58" s="25" t="s">
        <v>285</v>
      </c>
      <c r="J58" s="25" t="s">
        <v>284</v>
      </c>
      <c r="K58" s="14" t="s">
        <v>100</v>
      </c>
      <c r="L58" s="14" t="s">
        <v>127</v>
      </c>
      <c r="M58" s="14" t="s">
        <v>422</v>
      </c>
      <c r="N58" s="14" t="s">
        <v>128</v>
      </c>
      <c r="O58" s="14" t="s">
        <v>430</v>
      </c>
      <c r="P58" s="17" t="s">
        <v>359</v>
      </c>
      <c r="Q58" s="17" t="s">
        <v>360</v>
      </c>
      <c r="R58" s="17" t="s">
        <v>361</v>
      </c>
      <c r="S58" s="15" t="s">
        <v>45</v>
      </c>
      <c r="T58" s="15" t="s">
        <v>46</v>
      </c>
      <c r="U58" s="15" t="s">
        <v>47</v>
      </c>
      <c r="V58" s="15" t="s">
        <v>49</v>
      </c>
      <c r="W58" s="40" t="s">
        <v>471</v>
      </c>
      <c r="X58" s="40" t="s">
        <v>484</v>
      </c>
      <c r="Y58" s="40" t="s">
        <v>530</v>
      </c>
      <c r="Z58" s="55" t="s">
        <v>93</v>
      </c>
      <c r="AA58" s="55" t="s">
        <v>93</v>
      </c>
      <c r="AB58" s="55" t="s">
        <v>93</v>
      </c>
      <c r="AC58" s="51" t="s">
        <v>759</v>
      </c>
      <c r="AD58" s="51" t="s">
        <v>759</v>
      </c>
      <c r="AE58" s="51" t="s">
        <v>759</v>
      </c>
      <c r="AF58" s="51" t="s">
        <v>759</v>
      </c>
      <c r="AG58" s="51" t="s">
        <v>759</v>
      </c>
      <c r="AH58" s="51" t="s">
        <v>759</v>
      </c>
      <c r="AI58" s="50" t="s">
        <v>759</v>
      </c>
      <c r="AJ58" s="50" t="s">
        <v>759</v>
      </c>
      <c r="AK58" s="50" t="s">
        <v>759</v>
      </c>
      <c r="AL58" s="50" t="s">
        <v>759</v>
      </c>
      <c r="AM58" s="50" t="s">
        <v>759</v>
      </c>
      <c r="AN58" s="50" t="s">
        <v>759</v>
      </c>
      <c r="AO58" s="51" t="s">
        <v>759</v>
      </c>
      <c r="AP58" s="51" t="s">
        <v>759</v>
      </c>
      <c r="AQ58" s="51" t="s">
        <v>759</v>
      </c>
      <c r="AR58" s="24" t="s">
        <v>759</v>
      </c>
      <c r="AS58" s="24" t="s">
        <v>759</v>
      </c>
      <c r="AT58" s="24" t="s">
        <v>759</v>
      </c>
      <c r="AU58" s="53" t="s">
        <v>759</v>
      </c>
      <c r="AV58" s="53" t="s">
        <v>759</v>
      </c>
      <c r="AW58" s="53" t="s">
        <v>759</v>
      </c>
      <c r="AX58" s="55" t="s">
        <v>759</v>
      </c>
      <c r="AY58" s="55" t="s">
        <v>759</v>
      </c>
      <c r="AZ58" s="55" t="s">
        <v>759</v>
      </c>
      <c r="BA58" s="55" t="s">
        <v>759</v>
      </c>
      <c r="BB58" s="55" t="s">
        <v>759</v>
      </c>
      <c r="BC58" s="55" t="s">
        <v>759</v>
      </c>
      <c r="BD58" s="55" t="s">
        <v>759</v>
      </c>
      <c r="BE58" s="54" t="s">
        <v>759</v>
      </c>
      <c r="BF58" s="54" t="s">
        <v>759</v>
      </c>
      <c r="BG58" s="54" t="s">
        <v>759</v>
      </c>
    </row>
    <row r="59" spans="1:59" customFormat="1" ht="322.5" customHeight="1" x14ac:dyDescent="0.25">
      <c r="A59" s="12" t="s">
        <v>201</v>
      </c>
      <c r="B59" s="127" t="s">
        <v>1272</v>
      </c>
      <c r="C59" s="127" t="s">
        <v>1273</v>
      </c>
      <c r="D59" s="128" t="s">
        <v>1274</v>
      </c>
      <c r="E59" s="13" t="s">
        <v>87</v>
      </c>
      <c r="F59" s="25" t="s">
        <v>221</v>
      </c>
      <c r="G59" s="25" t="s">
        <v>6</v>
      </c>
      <c r="H59" s="25" t="s">
        <v>5</v>
      </c>
      <c r="I59" s="25" t="s">
        <v>285</v>
      </c>
      <c r="J59" s="25" t="s">
        <v>284</v>
      </c>
      <c r="K59" s="14" t="s">
        <v>100</v>
      </c>
      <c r="L59" s="14" t="s">
        <v>127</v>
      </c>
      <c r="M59" s="14" t="s">
        <v>422</v>
      </c>
      <c r="N59" s="14" t="s">
        <v>128</v>
      </c>
      <c r="O59" s="14" t="s">
        <v>430</v>
      </c>
      <c r="P59" s="17" t="s">
        <v>187</v>
      </c>
      <c r="Q59" s="17" t="s">
        <v>362</v>
      </c>
      <c r="R59" s="17" t="s">
        <v>363</v>
      </c>
      <c r="S59" s="15" t="s">
        <v>69</v>
      </c>
      <c r="T59" s="15" t="s">
        <v>70</v>
      </c>
      <c r="U59" s="15" t="s">
        <v>71</v>
      </c>
      <c r="V59" s="15" t="s">
        <v>72</v>
      </c>
      <c r="W59" s="40" t="s">
        <v>93</v>
      </c>
      <c r="X59" s="40" t="s">
        <v>93</v>
      </c>
      <c r="Y59" s="40" t="s">
        <v>93</v>
      </c>
      <c r="Z59" s="55" t="s">
        <v>93</v>
      </c>
      <c r="AA59" s="55" t="s">
        <v>93</v>
      </c>
      <c r="AB59" s="55" t="s">
        <v>93</v>
      </c>
      <c r="AC59" s="51" t="s">
        <v>759</v>
      </c>
      <c r="AD59" s="51" t="s">
        <v>759</v>
      </c>
      <c r="AE59" s="51" t="s">
        <v>759</v>
      </c>
      <c r="AF59" s="51" t="s">
        <v>759</v>
      </c>
      <c r="AG59" s="51" t="s">
        <v>759</v>
      </c>
      <c r="AH59" s="51" t="s">
        <v>759</v>
      </c>
      <c r="AI59" s="50" t="s">
        <v>759</v>
      </c>
      <c r="AJ59" s="50" t="s">
        <v>759</v>
      </c>
      <c r="AK59" s="50" t="s">
        <v>759</v>
      </c>
      <c r="AL59" s="50" t="s">
        <v>759</v>
      </c>
      <c r="AM59" s="50" t="s">
        <v>759</v>
      </c>
      <c r="AN59" s="50" t="s">
        <v>759</v>
      </c>
      <c r="AO59" s="51" t="s">
        <v>759</v>
      </c>
      <c r="AP59" s="51" t="s">
        <v>759</v>
      </c>
      <c r="AQ59" s="51" t="s">
        <v>759</v>
      </c>
      <c r="AR59" s="24" t="s">
        <v>759</v>
      </c>
      <c r="AS59" s="24" t="s">
        <v>759</v>
      </c>
      <c r="AT59" s="24" t="s">
        <v>759</v>
      </c>
      <c r="AU59" s="53" t="s">
        <v>759</v>
      </c>
      <c r="AV59" s="53" t="s">
        <v>759</v>
      </c>
      <c r="AW59" s="53" t="s">
        <v>759</v>
      </c>
      <c r="AX59" s="55" t="s">
        <v>759</v>
      </c>
      <c r="AY59" s="55" t="s">
        <v>759</v>
      </c>
      <c r="AZ59" s="55" t="s">
        <v>759</v>
      </c>
      <c r="BA59" s="55" t="s">
        <v>759</v>
      </c>
      <c r="BB59" s="55" t="s">
        <v>759</v>
      </c>
      <c r="BC59" s="55" t="s">
        <v>759</v>
      </c>
      <c r="BD59" s="55" t="s">
        <v>759</v>
      </c>
      <c r="BE59" s="54" t="s">
        <v>759</v>
      </c>
      <c r="BF59" s="54" t="s">
        <v>759</v>
      </c>
      <c r="BG59" s="54" t="s">
        <v>759</v>
      </c>
    </row>
    <row r="60" spans="1:59" customFormat="1" ht="252.75" customHeight="1" x14ac:dyDescent="0.25">
      <c r="A60" s="12" t="s">
        <v>201</v>
      </c>
      <c r="B60" s="127" t="s">
        <v>1272</v>
      </c>
      <c r="C60" s="127" t="s">
        <v>1273</v>
      </c>
      <c r="D60" s="128" t="s">
        <v>1274</v>
      </c>
      <c r="E60" s="13" t="s">
        <v>87</v>
      </c>
      <c r="F60" s="25" t="s">
        <v>88</v>
      </c>
      <c r="G60" s="25" t="s">
        <v>6</v>
      </c>
      <c r="H60" s="25" t="s">
        <v>5</v>
      </c>
      <c r="I60" s="25" t="s">
        <v>285</v>
      </c>
      <c r="J60" s="25" t="s">
        <v>284</v>
      </c>
      <c r="K60" s="14" t="s">
        <v>142</v>
      </c>
      <c r="L60" s="14" t="s">
        <v>140</v>
      </c>
      <c r="M60" s="14" t="s">
        <v>433</v>
      </c>
      <c r="N60" s="14" t="s">
        <v>141</v>
      </c>
      <c r="O60" s="14" t="s">
        <v>432</v>
      </c>
      <c r="P60" s="17" t="s">
        <v>180</v>
      </c>
      <c r="Q60" s="17" t="s">
        <v>431</v>
      </c>
      <c r="R60" s="17" t="s">
        <v>189</v>
      </c>
      <c r="S60" s="15" t="s">
        <v>45</v>
      </c>
      <c r="T60" s="15" t="s">
        <v>46</v>
      </c>
      <c r="U60" s="15" t="s">
        <v>47</v>
      </c>
      <c r="V60" s="15" t="s">
        <v>48</v>
      </c>
      <c r="W60" s="40" t="s">
        <v>93</v>
      </c>
      <c r="X60" s="40" t="s">
        <v>93</v>
      </c>
      <c r="Y60" s="40" t="s">
        <v>93</v>
      </c>
      <c r="Z60" s="55" t="s">
        <v>93</v>
      </c>
      <c r="AA60" s="55" t="s">
        <v>93</v>
      </c>
      <c r="AB60" s="55" t="s">
        <v>93</v>
      </c>
      <c r="AC60" s="51" t="s">
        <v>814</v>
      </c>
      <c r="AD60" s="51" t="s">
        <v>838</v>
      </c>
      <c r="AE60" s="51" t="s">
        <v>839</v>
      </c>
      <c r="AF60" s="51" t="s">
        <v>759</v>
      </c>
      <c r="AG60" s="51" t="s">
        <v>759</v>
      </c>
      <c r="AH60" s="51" t="s">
        <v>759</v>
      </c>
      <c r="AI60" s="50" t="s">
        <v>759</v>
      </c>
      <c r="AJ60" s="50" t="s">
        <v>759</v>
      </c>
      <c r="AK60" s="50" t="s">
        <v>759</v>
      </c>
      <c r="AL60" s="50" t="s">
        <v>759</v>
      </c>
      <c r="AM60" s="50" t="s">
        <v>759</v>
      </c>
      <c r="AN60" s="50" t="s">
        <v>759</v>
      </c>
      <c r="AO60" s="51" t="s">
        <v>759</v>
      </c>
      <c r="AP60" s="51" t="s">
        <v>759</v>
      </c>
      <c r="AQ60" s="51" t="s">
        <v>759</v>
      </c>
      <c r="AR60" s="24" t="s">
        <v>759</v>
      </c>
      <c r="AS60" s="24" t="s">
        <v>759</v>
      </c>
      <c r="AT60" s="24" t="s">
        <v>759</v>
      </c>
      <c r="AU60" s="53" t="s">
        <v>759</v>
      </c>
      <c r="AV60" s="53" t="s">
        <v>759</v>
      </c>
      <c r="AW60" s="53" t="s">
        <v>759</v>
      </c>
      <c r="AX60" s="55" t="s">
        <v>759</v>
      </c>
      <c r="AY60" s="55" t="s">
        <v>759</v>
      </c>
      <c r="AZ60" s="55" t="s">
        <v>759</v>
      </c>
      <c r="BA60" s="55" t="s">
        <v>759</v>
      </c>
      <c r="BB60" s="55" t="s">
        <v>759</v>
      </c>
      <c r="BC60" s="55" t="s">
        <v>759</v>
      </c>
      <c r="BD60" s="55" t="s">
        <v>759</v>
      </c>
      <c r="BE60" s="54" t="str">
        <f>'PTEA 2020-2023'!A29</f>
        <v>4. San Antonio del Tequendama promueve la producción Agropecuaria sostenible</v>
      </c>
      <c r="BF60" s="54" t="str">
        <f>'PTEA 2020-2023'!B29</f>
        <v>5. Fortalecimiento de negocios verdes en el municipio</v>
      </c>
      <c r="BG60" s="54" t="str">
        <f>'PTEA 2020-2023'!C29</f>
        <v>Realizar por lo menos una (1) capacitación anual en estrategias de negocios verdes durante la vigencia del PTEA</v>
      </c>
    </row>
    <row r="61" spans="1:59" customFormat="1" ht="298.5" customHeight="1" x14ac:dyDescent="0.25">
      <c r="A61" s="12" t="s">
        <v>201</v>
      </c>
      <c r="B61" s="127" t="s">
        <v>93</v>
      </c>
      <c r="C61" s="127" t="s">
        <v>93</v>
      </c>
      <c r="D61" s="127" t="s">
        <v>93</v>
      </c>
      <c r="E61" s="13" t="s">
        <v>87</v>
      </c>
      <c r="F61" s="25" t="s">
        <v>221</v>
      </c>
      <c r="G61" s="25" t="s">
        <v>6</v>
      </c>
      <c r="H61" s="25" t="s">
        <v>5</v>
      </c>
      <c r="I61" s="25" t="s">
        <v>286</v>
      </c>
      <c r="J61" s="25" t="s">
        <v>28</v>
      </c>
      <c r="K61" s="14" t="s">
        <v>100</v>
      </c>
      <c r="L61" s="14" t="s">
        <v>150</v>
      </c>
      <c r="M61" s="14" t="s">
        <v>151</v>
      </c>
      <c r="N61" s="14" t="s">
        <v>128</v>
      </c>
      <c r="O61" s="14" t="s">
        <v>429</v>
      </c>
      <c r="P61" s="17" t="s">
        <v>180</v>
      </c>
      <c r="Q61" s="17" t="s">
        <v>190</v>
      </c>
      <c r="R61" s="17" t="s">
        <v>191</v>
      </c>
      <c r="S61" s="15" t="s">
        <v>93</v>
      </c>
      <c r="T61" s="15" t="s">
        <v>93</v>
      </c>
      <c r="U61" s="15" t="s">
        <v>93</v>
      </c>
      <c r="V61" s="15" t="s">
        <v>93</v>
      </c>
      <c r="W61" s="40" t="s">
        <v>471</v>
      </c>
      <c r="X61" s="40" t="s">
        <v>479</v>
      </c>
      <c r="Y61" s="40" t="s">
        <v>482</v>
      </c>
      <c r="Z61" s="55" t="s">
        <v>868</v>
      </c>
      <c r="AA61" s="55" t="s">
        <v>869</v>
      </c>
      <c r="AB61" s="55" t="s">
        <v>870</v>
      </c>
      <c r="AC61" s="51" t="s">
        <v>814</v>
      </c>
      <c r="AD61" s="51" t="s">
        <v>838</v>
      </c>
      <c r="AE61" s="51" t="s">
        <v>840</v>
      </c>
      <c r="AF61" s="51" t="s">
        <v>759</v>
      </c>
      <c r="AG61" s="51" t="s">
        <v>759</v>
      </c>
      <c r="AH61" s="51" t="s">
        <v>759</v>
      </c>
      <c r="AI61" s="50" t="s">
        <v>759</v>
      </c>
      <c r="AJ61" s="50" t="s">
        <v>759</v>
      </c>
      <c r="AK61" s="50" t="s">
        <v>759</v>
      </c>
      <c r="AL61" s="50" t="s">
        <v>759</v>
      </c>
      <c r="AM61" s="50" t="s">
        <v>759</v>
      </c>
      <c r="AN61" s="50" t="s">
        <v>759</v>
      </c>
      <c r="AO61" s="51" t="s">
        <v>759</v>
      </c>
      <c r="AP61" s="51" t="s">
        <v>759</v>
      </c>
      <c r="AQ61" s="51" t="s">
        <v>759</v>
      </c>
      <c r="AR61" s="24" t="s">
        <v>759</v>
      </c>
      <c r="AS61" s="24" t="s">
        <v>759</v>
      </c>
      <c r="AT61" s="24" t="s">
        <v>759</v>
      </c>
      <c r="AU61" s="53" t="s">
        <v>759</v>
      </c>
      <c r="AV61" s="53" t="s">
        <v>759</v>
      </c>
      <c r="AW61" s="53" t="s">
        <v>759</v>
      </c>
      <c r="AX61" s="55" t="s">
        <v>759</v>
      </c>
      <c r="AY61" s="55" t="s">
        <v>759</v>
      </c>
      <c r="AZ61" s="55" t="s">
        <v>759</v>
      </c>
      <c r="BA61" s="55" t="s">
        <v>759</v>
      </c>
      <c r="BB61" s="55" t="s">
        <v>759</v>
      </c>
      <c r="BC61" s="55" t="s">
        <v>759</v>
      </c>
      <c r="BD61" s="55" t="s">
        <v>759</v>
      </c>
      <c r="BE61" s="54" t="str">
        <f>'PTEA 2020-2023'!A30</f>
        <v>4. San Antonio del Tequendama promueve la producción Agropecuaria sostenible</v>
      </c>
      <c r="BF61" s="54" t="str">
        <f>'PTEA 2020-2023'!B30</f>
        <v>5. Fortalecimiento de negocios verdes en el municipio</v>
      </c>
      <c r="BG61" s="54" t="str">
        <f>'PTEA 2020-2023'!C30</f>
        <v>Acompañar la formulación de por lo menos un (1) proyecto de negocio verde en el municipio.</v>
      </c>
    </row>
    <row r="62" spans="1:59" customFormat="1" ht="298.5" customHeight="1" x14ac:dyDescent="0.25">
      <c r="A62" s="12" t="s">
        <v>201</v>
      </c>
      <c r="B62" s="127" t="s">
        <v>93</v>
      </c>
      <c r="C62" s="127" t="s">
        <v>93</v>
      </c>
      <c r="D62" s="127" t="s">
        <v>93</v>
      </c>
      <c r="E62" s="13" t="s">
        <v>87</v>
      </c>
      <c r="F62" s="25" t="s">
        <v>221</v>
      </c>
      <c r="G62" s="25" t="s">
        <v>6</v>
      </c>
      <c r="H62" s="25" t="s">
        <v>5</v>
      </c>
      <c r="I62" s="25" t="s">
        <v>286</v>
      </c>
      <c r="J62" s="25" t="s">
        <v>28</v>
      </c>
      <c r="K62" s="14" t="s">
        <v>100</v>
      </c>
      <c r="L62" s="14" t="s">
        <v>150</v>
      </c>
      <c r="M62" s="14" t="s">
        <v>151</v>
      </c>
      <c r="N62" s="14" t="s">
        <v>128</v>
      </c>
      <c r="O62" s="14" t="s">
        <v>429</v>
      </c>
      <c r="P62" s="17" t="s">
        <v>180</v>
      </c>
      <c r="Q62" s="17" t="s">
        <v>190</v>
      </c>
      <c r="R62" s="17" t="s">
        <v>191</v>
      </c>
      <c r="S62" s="15" t="s">
        <v>93</v>
      </c>
      <c r="T62" s="15" t="s">
        <v>93</v>
      </c>
      <c r="U62" s="15" t="s">
        <v>93</v>
      </c>
      <c r="V62" s="15" t="s">
        <v>93</v>
      </c>
      <c r="W62" s="40" t="s">
        <v>471</v>
      </c>
      <c r="X62" s="40" t="s">
        <v>479</v>
      </c>
      <c r="Y62" s="40" t="s">
        <v>482</v>
      </c>
      <c r="Z62" s="55" t="s">
        <v>93</v>
      </c>
      <c r="AA62" s="55" t="s">
        <v>93</v>
      </c>
      <c r="AB62" s="55" t="s">
        <v>93</v>
      </c>
      <c r="AC62" s="51" t="s">
        <v>814</v>
      </c>
      <c r="AD62" s="51" t="s">
        <v>838</v>
      </c>
      <c r="AE62" s="51" t="s">
        <v>840</v>
      </c>
      <c r="AF62" s="51" t="s">
        <v>759</v>
      </c>
      <c r="AG62" s="51" t="s">
        <v>759</v>
      </c>
      <c r="AH62" s="51" t="s">
        <v>759</v>
      </c>
      <c r="AI62" s="50" t="s">
        <v>759</v>
      </c>
      <c r="AJ62" s="50" t="s">
        <v>759</v>
      </c>
      <c r="AK62" s="50" t="s">
        <v>759</v>
      </c>
      <c r="AL62" s="50" t="s">
        <v>759</v>
      </c>
      <c r="AM62" s="50" t="s">
        <v>759</v>
      </c>
      <c r="AN62" s="50" t="s">
        <v>759</v>
      </c>
      <c r="AO62" s="51" t="s">
        <v>759</v>
      </c>
      <c r="AP62" s="51" t="s">
        <v>759</v>
      </c>
      <c r="AQ62" s="51" t="s">
        <v>759</v>
      </c>
      <c r="AR62" s="24" t="s">
        <v>759</v>
      </c>
      <c r="AS62" s="24" t="s">
        <v>759</v>
      </c>
      <c r="AT62" s="24" t="s">
        <v>759</v>
      </c>
      <c r="AU62" s="53" t="s">
        <v>759</v>
      </c>
      <c r="AV62" s="53" t="s">
        <v>759</v>
      </c>
      <c r="AW62" s="53" t="s">
        <v>759</v>
      </c>
      <c r="AX62" s="55" t="s">
        <v>759</v>
      </c>
      <c r="AY62" s="55" t="s">
        <v>759</v>
      </c>
      <c r="AZ62" s="55" t="s">
        <v>759</v>
      </c>
      <c r="BA62" s="55" t="s">
        <v>759</v>
      </c>
      <c r="BB62" s="55" t="s">
        <v>759</v>
      </c>
      <c r="BC62" s="55" t="s">
        <v>759</v>
      </c>
      <c r="BD62" s="55" t="s">
        <v>759</v>
      </c>
      <c r="BE62" s="54" t="str">
        <f>'PTEA 2020-2023'!A27</f>
        <v>4. San Antonio del Tequendama promueve la producción Agropecuaria sostenible</v>
      </c>
      <c r="BF62" s="54" t="str">
        <f>'PTEA 2020-2023'!B27</f>
        <v>3. Productores porcícolas fortalecidos en producción más limpia y autogestión ambiental</v>
      </c>
      <c r="BG62" s="54" t="str">
        <f>'PTEA 2020-2023'!C27</f>
        <v>Realizar como mínimo una (1) actividad anual de educación ambiental para el fomento del saneamiento básico de sistemas productivos Porcícolas del Municipio.</v>
      </c>
    </row>
    <row r="63" spans="1:59" customFormat="1" ht="298.5" customHeight="1" x14ac:dyDescent="0.25">
      <c r="A63" s="12" t="s">
        <v>201</v>
      </c>
      <c r="B63" s="127" t="s">
        <v>93</v>
      </c>
      <c r="C63" s="127" t="s">
        <v>93</v>
      </c>
      <c r="D63" s="127" t="s">
        <v>93</v>
      </c>
      <c r="E63" s="13" t="s">
        <v>87</v>
      </c>
      <c r="F63" s="25" t="s">
        <v>221</v>
      </c>
      <c r="G63" s="25" t="s">
        <v>6</v>
      </c>
      <c r="H63" s="25" t="s">
        <v>5</v>
      </c>
      <c r="I63" s="25" t="s">
        <v>286</v>
      </c>
      <c r="J63" s="25" t="s">
        <v>28</v>
      </c>
      <c r="K63" s="14" t="s">
        <v>100</v>
      </c>
      <c r="L63" s="14" t="s">
        <v>150</v>
      </c>
      <c r="M63" s="14" t="s">
        <v>151</v>
      </c>
      <c r="N63" s="14" t="s">
        <v>128</v>
      </c>
      <c r="O63" s="14" t="s">
        <v>429</v>
      </c>
      <c r="P63" s="17" t="s">
        <v>180</v>
      </c>
      <c r="Q63" s="17" t="s">
        <v>190</v>
      </c>
      <c r="R63" s="17" t="s">
        <v>191</v>
      </c>
      <c r="S63" s="15" t="s">
        <v>93</v>
      </c>
      <c r="T63" s="15" t="s">
        <v>93</v>
      </c>
      <c r="U63" s="15" t="s">
        <v>93</v>
      </c>
      <c r="V63" s="15" t="s">
        <v>93</v>
      </c>
      <c r="W63" s="40" t="s">
        <v>471</v>
      </c>
      <c r="X63" s="40" t="s">
        <v>480</v>
      </c>
      <c r="Y63" s="40" t="s">
        <v>481</v>
      </c>
      <c r="Z63" s="55" t="s">
        <v>868</v>
      </c>
      <c r="AA63" s="55" t="s">
        <v>869</v>
      </c>
      <c r="AB63" s="55" t="s">
        <v>870</v>
      </c>
      <c r="AC63" s="51" t="s">
        <v>759</v>
      </c>
      <c r="AD63" s="51" t="s">
        <v>759</v>
      </c>
      <c r="AE63" s="51" t="s">
        <v>759</v>
      </c>
      <c r="AF63" s="51" t="s">
        <v>759</v>
      </c>
      <c r="AG63" s="51" t="s">
        <v>759</v>
      </c>
      <c r="AH63" s="51" t="s">
        <v>759</v>
      </c>
      <c r="AI63" s="50" t="s">
        <v>759</v>
      </c>
      <c r="AJ63" s="50" t="s">
        <v>759</v>
      </c>
      <c r="AK63" s="50" t="s">
        <v>759</v>
      </c>
      <c r="AL63" s="50" t="s">
        <v>759</v>
      </c>
      <c r="AM63" s="50" t="s">
        <v>759</v>
      </c>
      <c r="AN63" s="50" t="s">
        <v>759</v>
      </c>
      <c r="AO63" s="51" t="s">
        <v>759</v>
      </c>
      <c r="AP63" s="51" t="s">
        <v>759</v>
      </c>
      <c r="AQ63" s="51" t="s">
        <v>759</v>
      </c>
      <c r="AR63" s="24" t="s">
        <v>759</v>
      </c>
      <c r="AS63" s="24" t="s">
        <v>759</v>
      </c>
      <c r="AT63" s="24" t="s">
        <v>759</v>
      </c>
      <c r="AU63" s="53" t="s">
        <v>759</v>
      </c>
      <c r="AV63" s="53" t="s">
        <v>759</v>
      </c>
      <c r="AW63" s="53" t="s">
        <v>759</v>
      </c>
      <c r="AX63" s="55" t="s">
        <v>759</v>
      </c>
      <c r="AY63" s="55" t="s">
        <v>759</v>
      </c>
      <c r="AZ63" s="55" t="s">
        <v>759</v>
      </c>
      <c r="BA63" s="55" t="s">
        <v>759</v>
      </c>
      <c r="BB63" s="55" t="s">
        <v>759</v>
      </c>
      <c r="BC63" s="55" t="s">
        <v>759</v>
      </c>
      <c r="BD63" s="55" t="s">
        <v>759</v>
      </c>
      <c r="BE63" s="54" t="s">
        <v>759</v>
      </c>
      <c r="BF63" s="54" t="s">
        <v>759</v>
      </c>
      <c r="BG63" s="54" t="s">
        <v>759</v>
      </c>
    </row>
    <row r="64" spans="1:59" customFormat="1" ht="298.5" customHeight="1" x14ac:dyDescent="0.25">
      <c r="A64" s="12" t="s">
        <v>201</v>
      </c>
      <c r="B64" s="127" t="s">
        <v>93</v>
      </c>
      <c r="C64" s="127" t="s">
        <v>93</v>
      </c>
      <c r="D64" s="127" t="s">
        <v>93</v>
      </c>
      <c r="E64" s="13" t="s">
        <v>87</v>
      </c>
      <c r="F64" s="25" t="s">
        <v>221</v>
      </c>
      <c r="G64" s="25" t="s">
        <v>6</v>
      </c>
      <c r="H64" s="25" t="s">
        <v>5</v>
      </c>
      <c r="I64" s="25" t="s">
        <v>286</v>
      </c>
      <c r="J64" s="25" t="s">
        <v>28</v>
      </c>
      <c r="K64" s="14" t="s">
        <v>100</v>
      </c>
      <c r="L64" s="14" t="s">
        <v>150</v>
      </c>
      <c r="M64" s="14" t="s">
        <v>151</v>
      </c>
      <c r="N64" s="14" t="s">
        <v>128</v>
      </c>
      <c r="O64" s="14" t="s">
        <v>429</v>
      </c>
      <c r="P64" s="17" t="s">
        <v>180</v>
      </c>
      <c r="Q64" s="17" t="s">
        <v>190</v>
      </c>
      <c r="R64" s="17" t="s">
        <v>191</v>
      </c>
      <c r="S64" s="15" t="s">
        <v>52</v>
      </c>
      <c r="T64" s="15" t="s">
        <v>62</v>
      </c>
      <c r="U64" s="15" t="s">
        <v>63</v>
      </c>
      <c r="V64" s="15" t="s">
        <v>64</v>
      </c>
      <c r="W64" s="40" t="s">
        <v>471</v>
      </c>
      <c r="X64" s="40" t="s">
        <v>486</v>
      </c>
      <c r="Y64" s="40" t="s">
        <v>487</v>
      </c>
      <c r="Z64" s="55" t="s">
        <v>868</v>
      </c>
      <c r="AA64" s="55" t="s">
        <v>869</v>
      </c>
      <c r="AB64" s="55" t="s">
        <v>870</v>
      </c>
      <c r="AC64" s="51" t="s">
        <v>814</v>
      </c>
      <c r="AD64" s="51" t="s">
        <v>838</v>
      </c>
      <c r="AE64" s="51" t="s">
        <v>840</v>
      </c>
      <c r="AF64" s="51" t="s">
        <v>759</v>
      </c>
      <c r="AG64" s="51" t="s">
        <v>759</v>
      </c>
      <c r="AH64" s="51" t="s">
        <v>759</v>
      </c>
      <c r="AI64" s="50" t="s">
        <v>759</v>
      </c>
      <c r="AJ64" s="50" t="s">
        <v>759</v>
      </c>
      <c r="AK64" s="50" t="s">
        <v>759</v>
      </c>
      <c r="AL64" s="50" t="s">
        <v>759</v>
      </c>
      <c r="AM64" s="50" t="s">
        <v>759</v>
      </c>
      <c r="AN64" s="50" t="s">
        <v>759</v>
      </c>
      <c r="AO64" s="51" t="s">
        <v>759</v>
      </c>
      <c r="AP64" s="51" t="s">
        <v>759</v>
      </c>
      <c r="AQ64" s="51" t="s">
        <v>759</v>
      </c>
      <c r="AR64" s="24" t="s">
        <v>759</v>
      </c>
      <c r="AS64" s="24" t="s">
        <v>759</v>
      </c>
      <c r="AT64" s="24" t="s">
        <v>759</v>
      </c>
      <c r="AU64" s="53" t="s">
        <v>759</v>
      </c>
      <c r="AV64" s="53" t="s">
        <v>759</v>
      </c>
      <c r="AW64" s="53" t="s">
        <v>759</v>
      </c>
      <c r="AX64" s="55" t="s">
        <v>759</v>
      </c>
      <c r="AY64" s="55" t="s">
        <v>759</v>
      </c>
      <c r="AZ64" s="55" t="s">
        <v>759</v>
      </c>
      <c r="BA64" s="55" t="s">
        <v>759</v>
      </c>
      <c r="BB64" s="55" t="s">
        <v>759</v>
      </c>
      <c r="BC64" s="55" t="s">
        <v>759</v>
      </c>
      <c r="BD64" s="55" t="s">
        <v>759</v>
      </c>
      <c r="BE64" s="54" t="str">
        <f>'PTEA 2020-2023'!A30</f>
        <v>4. San Antonio del Tequendama promueve la producción Agropecuaria sostenible</v>
      </c>
      <c r="BF64" s="54" t="str">
        <f>'PTEA 2020-2023'!B30</f>
        <v>5. Fortalecimiento de negocios verdes en el municipio</v>
      </c>
      <c r="BG64" s="54" t="str">
        <f>'PTEA 2020-2023'!C30</f>
        <v>Acompañar la formulación de por lo menos un (1) proyecto de negocio verde en el municipio.</v>
      </c>
    </row>
    <row r="65" spans="1:59" s="1" customFormat="1" ht="293.25" customHeight="1" x14ac:dyDescent="0.25">
      <c r="A65" s="12" t="s">
        <v>201</v>
      </c>
      <c r="B65" s="127" t="s">
        <v>93</v>
      </c>
      <c r="C65" s="127" t="s">
        <v>93</v>
      </c>
      <c r="D65" s="127" t="s">
        <v>93</v>
      </c>
      <c r="E65" s="13" t="s">
        <v>87</v>
      </c>
      <c r="F65" s="16" t="s">
        <v>414</v>
      </c>
      <c r="G65" s="16" t="s">
        <v>6</v>
      </c>
      <c r="H65" s="16" t="s">
        <v>5</v>
      </c>
      <c r="I65" s="16" t="s">
        <v>283</v>
      </c>
      <c r="J65" s="16" t="s">
        <v>13</v>
      </c>
      <c r="K65" s="14" t="s">
        <v>153</v>
      </c>
      <c r="L65" s="14" t="s">
        <v>129</v>
      </c>
      <c r="M65" s="14" t="s">
        <v>131</v>
      </c>
      <c r="N65" s="14" t="s">
        <v>154</v>
      </c>
      <c r="O65" s="14" t="s">
        <v>434</v>
      </c>
      <c r="P65" s="17" t="s">
        <v>193</v>
      </c>
      <c r="Q65" s="17" t="s">
        <v>212</v>
      </c>
      <c r="R65" s="17" t="s">
        <v>435</v>
      </c>
      <c r="S65" s="15" t="s">
        <v>52</v>
      </c>
      <c r="T65" s="15" t="s">
        <v>62</v>
      </c>
      <c r="U65" s="15" t="s">
        <v>63</v>
      </c>
      <c r="V65" s="15" t="s">
        <v>64</v>
      </c>
      <c r="W65" s="40" t="s">
        <v>471</v>
      </c>
      <c r="X65" s="40" t="s">
        <v>488</v>
      </c>
      <c r="Y65" s="40" t="s">
        <v>489</v>
      </c>
      <c r="Z65" s="55" t="s">
        <v>93</v>
      </c>
      <c r="AA65" s="55" t="s">
        <v>93</v>
      </c>
      <c r="AB65" s="55" t="s">
        <v>93</v>
      </c>
      <c r="AC65" s="51" t="s">
        <v>759</v>
      </c>
      <c r="AD65" s="51" t="s">
        <v>759</v>
      </c>
      <c r="AE65" s="51" t="s">
        <v>759</v>
      </c>
      <c r="AF65" s="51" t="s">
        <v>759</v>
      </c>
      <c r="AG65" s="51" t="s">
        <v>759</v>
      </c>
      <c r="AH65" s="51" t="s">
        <v>759</v>
      </c>
      <c r="AI65" s="50" t="s">
        <v>759</v>
      </c>
      <c r="AJ65" s="50" t="s">
        <v>759</v>
      </c>
      <c r="AK65" s="50" t="s">
        <v>759</v>
      </c>
      <c r="AL65" s="50" t="s">
        <v>759</v>
      </c>
      <c r="AM65" s="50" t="s">
        <v>759</v>
      </c>
      <c r="AN65" s="50" t="s">
        <v>759</v>
      </c>
      <c r="AO65" s="51" t="s">
        <v>759</v>
      </c>
      <c r="AP65" s="51" t="s">
        <v>759</v>
      </c>
      <c r="AQ65" s="51" t="s">
        <v>759</v>
      </c>
      <c r="AR65" s="24" t="s">
        <v>759</v>
      </c>
      <c r="AS65" s="24" t="s">
        <v>759</v>
      </c>
      <c r="AT65" s="24" t="s">
        <v>759</v>
      </c>
      <c r="AU65" s="53" t="s">
        <v>759</v>
      </c>
      <c r="AV65" s="53" t="s">
        <v>759</v>
      </c>
      <c r="AW65" s="53" t="s">
        <v>759</v>
      </c>
      <c r="AX65" s="55" t="s">
        <v>759</v>
      </c>
      <c r="AY65" s="55" t="s">
        <v>759</v>
      </c>
      <c r="AZ65" s="55" t="s">
        <v>759</v>
      </c>
      <c r="BA65" s="55" t="s">
        <v>759</v>
      </c>
      <c r="BB65" s="55" t="s">
        <v>759</v>
      </c>
      <c r="BC65" s="55" t="s">
        <v>759</v>
      </c>
      <c r="BD65" s="55" t="s">
        <v>759</v>
      </c>
      <c r="BE65" s="54" t="s">
        <v>759</v>
      </c>
      <c r="BF65" s="54" t="s">
        <v>759</v>
      </c>
      <c r="BG65" s="54" t="s">
        <v>759</v>
      </c>
    </row>
    <row r="66" spans="1:59" ht="409.5" customHeight="1" x14ac:dyDescent="0.25">
      <c r="A66" s="12" t="s">
        <v>201</v>
      </c>
      <c r="B66" s="127" t="s">
        <v>93</v>
      </c>
      <c r="C66" s="127" t="s">
        <v>93</v>
      </c>
      <c r="D66" s="127" t="s">
        <v>93</v>
      </c>
      <c r="E66" s="13" t="s">
        <v>87</v>
      </c>
      <c r="F66" s="25" t="s">
        <v>221</v>
      </c>
      <c r="G66" s="25" t="s">
        <v>6</v>
      </c>
      <c r="H66" s="25" t="s">
        <v>5</v>
      </c>
      <c r="I66" s="25" t="s">
        <v>257</v>
      </c>
      <c r="J66" s="25" t="s">
        <v>29</v>
      </c>
      <c r="K66" s="14" t="s">
        <v>100</v>
      </c>
      <c r="L66" s="14" t="s">
        <v>115</v>
      </c>
      <c r="M66" s="14" t="s">
        <v>305</v>
      </c>
      <c r="N66" s="14" t="s">
        <v>93</v>
      </c>
      <c r="O66" s="14" t="s">
        <v>306</v>
      </c>
      <c r="P66" s="17" t="s">
        <v>182</v>
      </c>
      <c r="Q66" s="17" t="s">
        <v>344</v>
      </c>
      <c r="R66" s="17" t="s">
        <v>349</v>
      </c>
      <c r="S66" s="15" t="s">
        <v>69</v>
      </c>
      <c r="T66" s="15" t="s">
        <v>79</v>
      </c>
      <c r="U66" s="15" t="s">
        <v>78</v>
      </c>
      <c r="V66" s="15" t="s">
        <v>398</v>
      </c>
      <c r="W66" s="40" t="s">
        <v>442</v>
      </c>
      <c r="X66" s="40" t="s">
        <v>449</v>
      </c>
      <c r="Y66" s="40" t="s">
        <v>450</v>
      </c>
      <c r="Z66" s="55" t="s">
        <v>860</v>
      </c>
      <c r="AA66" s="55" t="s">
        <v>861</v>
      </c>
      <c r="AB66" s="55" t="s">
        <v>862</v>
      </c>
      <c r="AC66" s="51" t="s">
        <v>759</v>
      </c>
      <c r="AD66" s="51" t="s">
        <v>759</v>
      </c>
      <c r="AE66" s="51" t="s">
        <v>759</v>
      </c>
      <c r="AF66" s="51" t="s">
        <v>759</v>
      </c>
      <c r="AG66" s="51" t="s">
        <v>759</v>
      </c>
      <c r="AH66" s="51" t="s">
        <v>759</v>
      </c>
      <c r="AI66" s="50" t="s">
        <v>760</v>
      </c>
      <c r="AJ66" s="50" t="s">
        <v>761</v>
      </c>
      <c r="AK66" s="50" t="s">
        <v>763</v>
      </c>
      <c r="AL66" s="50" t="s">
        <v>974</v>
      </c>
      <c r="AM66" s="50" t="s">
        <v>972</v>
      </c>
      <c r="AN66" s="50" t="s">
        <v>973</v>
      </c>
      <c r="AO66" s="51" t="s">
        <v>759</v>
      </c>
      <c r="AP66" s="51" t="s">
        <v>759</v>
      </c>
      <c r="AQ66" s="51" t="s">
        <v>759</v>
      </c>
      <c r="AR66" s="24" t="s">
        <v>759</v>
      </c>
      <c r="AS66" s="24" t="s">
        <v>759</v>
      </c>
      <c r="AT66" s="24" t="s">
        <v>759</v>
      </c>
      <c r="AU66" s="53" t="s">
        <v>764</v>
      </c>
      <c r="AV66" s="53" t="s">
        <v>765</v>
      </c>
      <c r="AW66" s="53" t="s">
        <v>766</v>
      </c>
      <c r="AX66" s="55" t="s">
        <v>759</v>
      </c>
      <c r="AY66" s="55" t="s">
        <v>759</v>
      </c>
      <c r="AZ66" s="55" t="s">
        <v>759</v>
      </c>
      <c r="BA66" s="55" t="s">
        <v>759</v>
      </c>
      <c r="BB66" s="55" t="s">
        <v>759</v>
      </c>
      <c r="BC66" s="55" t="s">
        <v>759</v>
      </c>
      <c r="BD66" s="55" t="s">
        <v>759</v>
      </c>
      <c r="BE66" s="54" t="str">
        <f>'PTEA 2020-2023'!A4</f>
        <v xml:space="preserve"> 1. Educación Ambiental para la adopción de la gestión integral de los residuos solidos entre los Sanantoniunos</v>
      </c>
      <c r="BF66" s="54" t="str">
        <f>'PTEA 2020-2023'!B4</f>
        <v>2. Comunidad empoderada en la Gestión Integral de los residuos sólidos aprovechables.</v>
      </c>
      <c r="BG66" s="54" t="str">
        <f>'PTEA 2020-2023'!C4</f>
        <v>Realizar como mínimo diez (10) actividades de Educación ambiental durante la vigencia del plan, socializando la estrategia de las 3R (Reducir, reutilizar y reciclar), separación en la fuente y disposición adecuada de residuos sólidos, con usuarios del sector urbano y rural del municipio.</v>
      </c>
    </row>
    <row r="67" spans="1:59" ht="409.5" customHeight="1" x14ac:dyDescent="0.25">
      <c r="A67" s="12" t="s">
        <v>201</v>
      </c>
      <c r="B67" s="127" t="s">
        <v>93</v>
      </c>
      <c r="C67" s="127" t="s">
        <v>93</v>
      </c>
      <c r="D67" s="127" t="s">
        <v>93</v>
      </c>
      <c r="E67" s="13" t="s">
        <v>87</v>
      </c>
      <c r="F67" s="25" t="s">
        <v>221</v>
      </c>
      <c r="G67" s="25" t="s">
        <v>6</v>
      </c>
      <c r="H67" s="25" t="s">
        <v>5</v>
      </c>
      <c r="I67" s="25" t="s">
        <v>257</v>
      </c>
      <c r="J67" s="25" t="s">
        <v>287</v>
      </c>
      <c r="K67" s="14" t="s">
        <v>114</v>
      </c>
      <c r="L67" s="14" t="s">
        <v>98</v>
      </c>
      <c r="M67" s="14" t="s">
        <v>299</v>
      </c>
      <c r="N67" s="14" t="s">
        <v>300</v>
      </c>
      <c r="O67" s="14" t="s">
        <v>301</v>
      </c>
      <c r="P67" s="17" t="s">
        <v>181</v>
      </c>
      <c r="Q67" s="17" t="s">
        <v>344</v>
      </c>
      <c r="R67" s="17" t="s">
        <v>347</v>
      </c>
      <c r="S67" s="15" t="s">
        <v>52</v>
      </c>
      <c r="T67" s="15" t="s">
        <v>53</v>
      </c>
      <c r="U67" s="15" t="s">
        <v>57</v>
      </c>
      <c r="V67" s="15" t="s">
        <v>396</v>
      </c>
      <c r="W67" s="40" t="s">
        <v>442</v>
      </c>
      <c r="X67" s="40" t="s">
        <v>447</v>
      </c>
      <c r="Y67" s="40" t="s">
        <v>596</v>
      </c>
      <c r="Z67" s="55" t="s">
        <v>860</v>
      </c>
      <c r="AA67" s="55" t="s">
        <v>861</v>
      </c>
      <c r="AB67" s="55" t="s">
        <v>862</v>
      </c>
      <c r="AC67" s="51" t="s">
        <v>442</v>
      </c>
      <c r="AD67" s="51" t="s">
        <v>449</v>
      </c>
      <c r="AE67" s="51" t="s">
        <v>450</v>
      </c>
      <c r="AF67" s="51" t="s">
        <v>759</v>
      </c>
      <c r="AG67" s="51" t="s">
        <v>759</v>
      </c>
      <c r="AH67" s="51" t="s">
        <v>759</v>
      </c>
      <c r="AI67" s="50" t="s">
        <v>760</v>
      </c>
      <c r="AJ67" s="50" t="s">
        <v>767</v>
      </c>
      <c r="AK67" s="50" t="s">
        <v>768</v>
      </c>
      <c r="AL67" s="50" t="s">
        <v>759</v>
      </c>
      <c r="AM67" s="50" t="s">
        <v>759</v>
      </c>
      <c r="AN67" s="50" t="s">
        <v>759</v>
      </c>
      <c r="AO67" s="51" t="s">
        <v>759</v>
      </c>
      <c r="AP67" s="51" t="s">
        <v>759</v>
      </c>
      <c r="AQ67" s="51" t="s">
        <v>759</v>
      </c>
      <c r="AR67" s="24" t="s">
        <v>759</v>
      </c>
      <c r="AS67" s="24" t="s">
        <v>759</v>
      </c>
      <c r="AT67" s="24" t="s">
        <v>759</v>
      </c>
      <c r="AU67" s="53" t="s">
        <v>764</v>
      </c>
      <c r="AV67" s="53" t="s">
        <v>765</v>
      </c>
      <c r="AW67" s="53" t="s">
        <v>769</v>
      </c>
      <c r="AX67" s="55" t="s">
        <v>759</v>
      </c>
      <c r="AY67" s="55" t="s">
        <v>759</v>
      </c>
      <c r="AZ67" s="55" t="s">
        <v>759</v>
      </c>
      <c r="BA67" s="55" t="s">
        <v>759</v>
      </c>
      <c r="BB67" s="55" t="s">
        <v>759</v>
      </c>
      <c r="BC67" s="55" t="s">
        <v>759</v>
      </c>
      <c r="BD67" s="55" t="s">
        <v>759</v>
      </c>
      <c r="BE67" s="54" t="str">
        <f>'PTEA 2020-2023'!A5</f>
        <v xml:space="preserve"> 1. Educación Ambiental para la adopción de la gestión integral de los residuos solidos entre los Sanantoniunos</v>
      </c>
      <c r="BF67" s="54" t="str">
        <f>'PTEA 2020-2023'!B5</f>
        <v>2. Comunidad empoderada en la Gestión Integral de los residuos sólidos aprovechables.</v>
      </c>
      <c r="BG67" s="54" t="str">
        <f>'PTEA 2020-2023'!C5</f>
        <v>Realizar siete (7) jornadas de socialización de las rutas selectivas y horarios de recolección, con el sector urbano y rural del municipio, durante la vigencia del Plan.</v>
      </c>
    </row>
    <row r="68" spans="1:59" ht="409.5" customHeight="1" x14ac:dyDescent="0.25">
      <c r="A68" s="12" t="s">
        <v>201</v>
      </c>
      <c r="B68" s="127" t="s">
        <v>93</v>
      </c>
      <c r="C68" s="127" t="s">
        <v>93</v>
      </c>
      <c r="D68" s="127" t="s">
        <v>93</v>
      </c>
      <c r="E68" s="13" t="s">
        <v>87</v>
      </c>
      <c r="F68" s="25" t="s">
        <v>221</v>
      </c>
      <c r="G68" s="25" t="s">
        <v>6</v>
      </c>
      <c r="H68" s="25" t="s">
        <v>5</v>
      </c>
      <c r="I68" s="25" t="s">
        <v>257</v>
      </c>
      <c r="J68" s="25" t="s">
        <v>287</v>
      </c>
      <c r="K68" s="14" t="s">
        <v>114</v>
      </c>
      <c r="L68" s="14" t="s">
        <v>98</v>
      </c>
      <c r="M68" s="14" t="s">
        <v>299</v>
      </c>
      <c r="N68" s="14" t="s">
        <v>300</v>
      </c>
      <c r="O68" s="14" t="s">
        <v>301</v>
      </c>
      <c r="P68" s="17" t="s">
        <v>181</v>
      </c>
      <c r="Q68" s="17" t="s">
        <v>344</v>
      </c>
      <c r="R68" s="17" t="s">
        <v>347</v>
      </c>
      <c r="S68" s="15" t="s">
        <v>52</v>
      </c>
      <c r="T68" s="15" t="s">
        <v>53</v>
      </c>
      <c r="U68" s="15" t="s">
        <v>57</v>
      </c>
      <c r="V68" s="15" t="s">
        <v>396</v>
      </c>
      <c r="W68" s="40" t="s">
        <v>442</v>
      </c>
      <c r="X68" s="40" t="s">
        <v>447</v>
      </c>
      <c r="Y68" s="40" t="s">
        <v>596</v>
      </c>
      <c r="Z68" s="55" t="s">
        <v>887</v>
      </c>
      <c r="AA68" s="55" t="s">
        <v>888</v>
      </c>
      <c r="AB68" s="55" t="s">
        <v>889</v>
      </c>
      <c r="AC68" s="51" t="s">
        <v>759</v>
      </c>
      <c r="AD68" s="51" t="s">
        <v>759</v>
      </c>
      <c r="AE68" s="51" t="s">
        <v>759</v>
      </c>
      <c r="AF68" s="51" t="s">
        <v>759</v>
      </c>
      <c r="AG68" s="51" t="s">
        <v>759</v>
      </c>
      <c r="AH68" s="51" t="s">
        <v>759</v>
      </c>
      <c r="AI68" s="50" t="s">
        <v>759</v>
      </c>
      <c r="AJ68" s="50" t="s">
        <v>759</v>
      </c>
      <c r="AK68" s="50" t="s">
        <v>759</v>
      </c>
      <c r="AL68" s="50" t="s">
        <v>759</v>
      </c>
      <c r="AM68" s="50" t="s">
        <v>759</v>
      </c>
      <c r="AN68" s="50" t="s">
        <v>759</v>
      </c>
      <c r="AO68" s="51" t="s">
        <v>759</v>
      </c>
      <c r="AP68" s="51" t="s">
        <v>759</v>
      </c>
      <c r="AQ68" s="51" t="s">
        <v>759</v>
      </c>
      <c r="AR68" s="24" t="s">
        <v>759</v>
      </c>
      <c r="AS68" s="24" t="s">
        <v>759</v>
      </c>
      <c r="AT68" s="24" t="s">
        <v>759</v>
      </c>
      <c r="AU68" s="53" t="s">
        <v>770</v>
      </c>
      <c r="AV68" s="53" t="s">
        <v>771</v>
      </c>
      <c r="AW68" s="53" t="s">
        <v>772</v>
      </c>
      <c r="AX68" s="55" t="s">
        <v>759</v>
      </c>
      <c r="AY68" s="55" t="s">
        <v>759</v>
      </c>
      <c r="AZ68" s="55" t="s">
        <v>759</v>
      </c>
      <c r="BA68" s="55" t="s">
        <v>759</v>
      </c>
      <c r="BB68" s="55" t="s">
        <v>759</v>
      </c>
      <c r="BC68" s="55" t="s">
        <v>759</v>
      </c>
      <c r="BD68" s="55" t="s">
        <v>759</v>
      </c>
      <c r="BE68" s="54" t="str">
        <f>'PTEA 2020-2023'!A6</f>
        <v xml:space="preserve"> 1. Educación Ambiental para la adopción de la gestión integral de los residuos solidos entre los Sanantoniunos</v>
      </c>
      <c r="BF68" s="54" t="str">
        <f>'PTEA 2020-2023'!B6</f>
        <v>2. Comunidad empoderada en la Gestión Integral de los residuos sólidos aprovechables.</v>
      </c>
      <c r="BG68" s="54" t="str">
        <f>'PTEA 2020-2023'!C6</f>
        <v>Apoyar la formulación de por lo menos un (1) proyecto ciudadano de educación ambiental orientado en el manejo de los residuos sólidos y/o liquidos, durante la vigencia del Plan.</v>
      </c>
    </row>
    <row r="69" spans="1:59" ht="351" customHeight="1" x14ac:dyDescent="0.25">
      <c r="A69" s="12" t="s">
        <v>201</v>
      </c>
      <c r="B69" s="127" t="s">
        <v>93</v>
      </c>
      <c r="C69" s="127" t="s">
        <v>93</v>
      </c>
      <c r="D69" s="127" t="s">
        <v>93</v>
      </c>
      <c r="E69" s="13" t="s">
        <v>87</v>
      </c>
      <c r="F69" s="25" t="s">
        <v>221</v>
      </c>
      <c r="G69" s="25" t="s">
        <v>6</v>
      </c>
      <c r="H69" s="25" t="s">
        <v>5</v>
      </c>
      <c r="I69" s="25" t="s">
        <v>257</v>
      </c>
      <c r="J69" s="25" t="s">
        <v>29</v>
      </c>
      <c r="K69" s="14" t="s">
        <v>126</v>
      </c>
      <c r="L69" s="14" t="s">
        <v>99</v>
      </c>
      <c r="M69" s="14" t="s">
        <v>302</v>
      </c>
      <c r="N69" s="14" t="s">
        <v>303</v>
      </c>
      <c r="O69" s="14" t="s">
        <v>304</v>
      </c>
      <c r="P69" s="17" t="s">
        <v>196</v>
      </c>
      <c r="Q69" s="17" t="s">
        <v>344</v>
      </c>
      <c r="R69" s="17" t="s">
        <v>348</v>
      </c>
      <c r="S69" s="15" t="s">
        <v>52</v>
      </c>
      <c r="T69" s="15" t="s">
        <v>62</v>
      </c>
      <c r="U69" s="15" t="s">
        <v>67</v>
      </c>
      <c r="V69" s="15" t="s">
        <v>397</v>
      </c>
      <c r="W69" s="40" t="s">
        <v>442</v>
      </c>
      <c r="X69" s="40" t="s">
        <v>449</v>
      </c>
      <c r="Y69" s="40" t="s">
        <v>450</v>
      </c>
      <c r="Z69" s="55" t="s">
        <v>860</v>
      </c>
      <c r="AA69" s="55" t="s">
        <v>861</v>
      </c>
      <c r="AB69" s="55" t="s">
        <v>862</v>
      </c>
      <c r="AC69" s="51" t="s">
        <v>759</v>
      </c>
      <c r="AD69" s="51" t="s">
        <v>759</v>
      </c>
      <c r="AE69" s="51" t="s">
        <v>759</v>
      </c>
      <c r="AF69" s="51" t="s">
        <v>759</v>
      </c>
      <c r="AG69" s="51" t="s">
        <v>759</v>
      </c>
      <c r="AH69" s="51" t="s">
        <v>759</v>
      </c>
      <c r="AI69" s="50" t="s">
        <v>777</v>
      </c>
      <c r="AJ69" s="50" t="s">
        <v>778</v>
      </c>
      <c r="AK69" s="50" t="s">
        <v>779</v>
      </c>
      <c r="AL69" s="50" t="s">
        <v>759</v>
      </c>
      <c r="AM69" s="50" t="s">
        <v>759</v>
      </c>
      <c r="AN69" s="50" t="s">
        <v>759</v>
      </c>
      <c r="AO69" s="51" t="s">
        <v>759</v>
      </c>
      <c r="AP69" s="51" t="s">
        <v>759</v>
      </c>
      <c r="AQ69" s="51" t="s">
        <v>759</v>
      </c>
      <c r="AR69" s="24" t="s">
        <v>759</v>
      </c>
      <c r="AS69" s="24" t="s">
        <v>759</v>
      </c>
      <c r="AT69" s="24" t="s">
        <v>759</v>
      </c>
      <c r="AU69" s="53" t="s">
        <v>759</v>
      </c>
      <c r="AV69" s="53" t="s">
        <v>759</v>
      </c>
      <c r="AW69" s="53" t="s">
        <v>759</v>
      </c>
      <c r="AX69" s="55" t="s">
        <v>759</v>
      </c>
      <c r="AY69" s="55" t="s">
        <v>759</v>
      </c>
      <c r="AZ69" s="55" t="s">
        <v>759</v>
      </c>
      <c r="BA69" s="55" t="s">
        <v>759</v>
      </c>
      <c r="BB69" s="55" t="s">
        <v>759</v>
      </c>
      <c r="BC69" s="55" t="s">
        <v>759</v>
      </c>
      <c r="BD69" s="55" t="s">
        <v>759</v>
      </c>
      <c r="BE69" s="54" t="str">
        <f>'PTEA 2020-2023'!A8</f>
        <v xml:space="preserve"> 1. Educación Ambiental para la adopción de la gestión integral de los residuos solidos entre los Sanantoniunos</v>
      </c>
      <c r="BF69" s="54" t="str">
        <f>'PTEA 2020-2023'!B8</f>
        <v>2. Comunidad empoderada en la Gestión Integral de los residuos sólidos aprovechables.</v>
      </c>
      <c r="BG69" s="54" t="str">
        <f>'PTEA 2020-2023'!C8</f>
        <v>Desarrollar por lo menos nueve (9) jornadas de reciclatón de recolección de residuos sólidos aprovechables, como cartón, vidrio, plástico, botellas tipo PET, metal entre otros, durante el cuatrienio..</v>
      </c>
    </row>
    <row r="70" spans="1:59" ht="361.5" customHeight="1" x14ac:dyDescent="0.25">
      <c r="A70" s="12" t="s">
        <v>201</v>
      </c>
      <c r="B70" s="127" t="s">
        <v>93</v>
      </c>
      <c r="C70" s="127" t="s">
        <v>93</v>
      </c>
      <c r="D70" s="127" t="s">
        <v>93</v>
      </c>
      <c r="E70" s="13" t="s">
        <v>87</v>
      </c>
      <c r="F70" s="25" t="s">
        <v>221</v>
      </c>
      <c r="G70" s="25" t="s">
        <v>6</v>
      </c>
      <c r="H70" s="25" t="s">
        <v>5</v>
      </c>
      <c r="I70" s="25" t="s">
        <v>257</v>
      </c>
      <c r="J70" s="25" t="s">
        <v>29</v>
      </c>
      <c r="K70" s="14" t="s">
        <v>126</v>
      </c>
      <c r="L70" s="14" t="s">
        <v>99</v>
      </c>
      <c r="M70" s="14" t="s">
        <v>302</v>
      </c>
      <c r="N70" s="14" t="s">
        <v>303</v>
      </c>
      <c r="O70" s="14" t="s">
        <v>304</v>
      </c>
      <c r="P70" s="17" t="s">
        <v>196</v>
      </c>
      <c r="Q70" s="17" t="s">
        <v>344</v>
      </c>
      <c r="R70" s="17" t="s">
        <v>348</v>
      </c>
      <c r="S70" s="15" t="s">
        <v>52</v>
      </c>
      <c r="T70" s="15" t="s">
        <v>62</v>
      </c>
      <c r="U70" s="15" t="s">
        <v>67</v>
      </c>
      <c r="V70" s="15" t="s">
        <v>397</v>
      </c>
      <c r="W70" s="40" t="s">
        <v>442</v>
      </c>
      <c r="X70" s="40" t="s">
        <v>449</v>
      </c>
      <c r="Y70" s="40" t="s">
        <v>450</v>
      </c>
      <c r="Z70" s="55" t="s">
        <v>868</v>
      </c>
      <c r="AA70" s="55" t="s">
        <v>877</v>
      </c>
      <c r="AB70" s="55" t="s">
        <v>881</v>
      </c>
      <c r="AC70" s="51" t="s">
        <v>759</v>
      </c>
      <c r="AD70" s="51" t="s">
        <v>759</v>
      </c>
      <c r="AE70" s="51" t="s">
        <v>759</v>
      </c>
      <c r="AF70" s="51" t="s">
        <v>759</v>
      </c>
      <c r="AG70" s="51" t="s">
        <v>759</v>
      </c>
      <c r="AH70" s="51" t="s">
        <v>759</v>
      </c>
      <c r="AI70" s="50" t="s">
        <v>759</v>
      </c>
      <c r="AJ70" s="50" t="s">
        <v>759</v>
      </c>
      <c r="AK70" s="50" t="s">
        <v>759</v>
      </c>
      <c r="AL70" s="50" t="s">
        <v>759</v>
      </c>
      <c r="AM70" s="50" t="s">
        <v>759</v>
      </c>
      <c r="AN70" s="50" t="s">
        <v>759</v>
      </c>
      <c r="AO70" s="51" t="s">
        <v>759</v>
      </c>
      <c r="AP70" s="51" t="s">
        <v>759</v>
      </c>
      <c r="AQ70" s="51" t="s">
        <v>759</v>
      </c>
      <c r="AR70" s="24" t="s">
        <v>780</v>
      </c>
      <c r="AS70" s="24" t="s">
        <v>781</v>
      </c>
      <c r="AT70" s="24" t="s">
        <v>782</v>
      </c>
      <c r="AU70" s="53" t="s">
        <v>783</v>
      </c>
      <c r="AV70" s="53" t="s">
        <v>784</v>
      </c>
      <c r="AW70" s="53" t="s">
        <v>785</v>
      </c>
      <c r="AX70" s="55" t="s">
        <v>759</v>
      </c>
      <c r="AY70" s="55" t="s">
        <v>759</v>
      </c>
      <c r="AZ70" s="55" t="s">
        <v>759</v>
      </c>
      <c r="BA70" s="55" t="s">
        <v>759</v>
      </c>
      <c r="BB70" s="55" t="s">
        <v>759</v>
      </c>
      <c r="BC70" s="55" t="s">
        <v>759</v>
      </c>
      <c r="BD70" s="55" t="s">
        <v>759</v>
      </c>
      <c r="BE70" s="54" t="str">
        <f>'PTEA 2020-2023'!A9</f>
        <v xml:space="preserve"> 1. Educación Ambiental para la adopción de la gestión integral de los residuos solidos entre los Sanantoniunos</v>
      </c>
      <c r="BF70" s="54" t="str">
        <f>'PTEA 2020-2023'!B9</f>
        <v>3. Comunidad empoderada en la Gestión Integral de residuos peligrosos.</v>
      </c>
      <c r="BG70" s="54" t="str">
        <f>'PTEA 2020-2023'!C9</f>
        <v>Realizar como mínimo tres (3) capacitaciones a productores agrícolas y pecuarios en manejo adecuado y disposición de residuos peligrosos, durante la vigencia del Plan.</v>
      </c>
    </row>
    <row r="71" spans="1:59" ht="339" customHeight="1" x14ac:dyDescent="0.25">
      <c r="A71" s="12" t="s">
        <v>201</v>
      </c>
      <c r="B71" s="127" t="s">
        <v>93</v>
      </c>
      <c r="C71" s="127" t="s">
        <v>93</v>
      </c>
      <c r="D71" s="127" t="s">
        <v>93</v>
      </c>
      <c r="E71" s="13" t="s">
        <v>87</v>
      </c>
      <c r="F71" s="25" t="s">
        <v>221</v>
      </c>
      <c r="G71" s="25" t="s">
        <v>6</v>
      </c>
      <c r="H71" s="25" t="s">
        <v>5</v>
      </c>
      <c r="I71" s="25" t="s">
        <v>257</v>
      </c>
      <c r="J71" s="25" t="s">
        <v>29</v>
      </c>
      <c r="K71" s="14" t="s">
        <v>126</v>
      </c>
      <c r="L71" s="14" t="s">
        <v>99</v>
      </c>
      <c r="M71" s="14" t="s">
        <v>302</v>
      </c>
      <c r="N71" s="14" t="s">
        <v>303</v>
      </c>
      <c r="O71" s="14" t="s">
        <v>304</v>
      </c>
      <c r="P71" s="17" t="s">
        <v>196</v>
      </c>
      <c r="Q71" s="17" t="s">
        <v>344</v>
      </c>
      <c r="R71" s="17" t="s">
        <v>348</v>
      </c>
      <c r="S71" s="15" t="s">
        <v>52</v>
      </c>
      <c r="T71" s="15" t="s">
        <v>62</v>
      </c>
      <c r="U71" s="15" t="s">
        <v>67</v>
      </c>
      <c r="V71" s="15" t="s">
        <v>397</v>
      </c>
      <c r="W71" s="40" t="s">
        <v>442</v>
      </c>
      <c r="X71" s="40" t="s">
        <v>449</v>
      </c>
      <c r="Y71" s="40" t="s">
        <v>450</v>
      </c>
      <c r="Z71" s="55" t="s">
        <v>868</v>
      </c>
      <c r="AA71" s="55" t="s">
        <v>877</v>
      </c>
      <c r="AB71" s="55" t="s">
        <v>881</v>
      </c>
      <c r="AC71" s="51" t="s">
        <v>759</v>
      </c>
      <c r="AD71" s="51" t="s">
        <v>759</v>
      </c>
      <c r="AE71" s="51" t="s">
        <v>759</v>
      </c>
      <c r="AF71" s="51" t="s">
        <v>759</v>
      </c>
      <c r="AG71" s="51" t="s">
        <v>759</v>
      </c>
      <c r="AH71" s="51" t="s">
        <v>759</v>
      </c>
      <c r="AI71" s="50" t="s">
        <v>786</v>
      </c>
      <c r="AJ71" s="50" t="s">
        <v>787</v>
      </c>
      <c r="AK71" s="50" t="s">
        <v>788</v>
      </c>
      <c r="AL71" s="50" t="s">
        <v>759</v>
      </c>
      <c r="AM71" s="50" t="s">
        <v>759</v>
      </c>
      <c r="AN71" s="50" t="s">
        <v>759</v>
      </c>
      <c r="AO71" s="51" t="s">
        <v>759</v>
      </c>
      <c r="AP71" s="51" t="s">
        <v>759</v>
      </c>
      <c r="AQ71" s="51" t="s">
        <v>759</v>
      </c>
      <c r="AR71" s="24" t="s">
        <v>780</v>
      </c>
      <c r="AS71" s="24" t="s">
        <v>781</v>
      </c>
      <c r="AT71" s="24" t="s">
        <v>789</v>
      </c>
      <c r="AU71" s="53" t="s">
        <v>770</v>
      </c>
      <c r="AV71" s="53" t="s">
        <v>771</v>
      </c>
      <c r="AW71" s="53" t="s">
        <v>790</v>
      </c>
      <c r="AX71" s="55" t="s">
        <v>759</v>
      </c>
      <c r="AY71" s="55" t="s">
        <v>759</v>
      </c>
      <c r="AZ71" s="55" t="s">
        <v>759</v>
      </c>
      <c r="BA71" s="55" t="s">
        <v>759</v>
      </c>
      <c r="BB71" s="55" t="s">
        <v>759</v>
      </c>
      <c r="BC71" s="55" t="s">
        <v>759</v>
      </c>
      <c r="BD71" s="55" t="s">
        <v>759</v>
      </c>
      <c r="BE71" s="54" t="str">
        <f>'PTEA 2020-2023'!A10</f>
        <v xml:space="preserve"> 1. Educación Ambiental para la adopción de la gestión integral de los residuos solidos entre los Sanantoniunos</v>
      </c>
      <c r="BF71" s="54" t="str">
        <f>'PTEA 2020-2023'!B10</f>
        <v>3. Comunidad empoderada en la Gestión Integral de residuos peligrosos.</v>
      </c>
      <c r="BG71" s="54" t="str">
        <f>'PTEA 2020-2023'!C10</f>
        <v>Desarrollar por lo menos una (1) jornada anual de recolección de residuos de envases de agroquímicos.</v>
      </c>
    </row>
    <row r="72" spans="1:59" ht="339" customHeight="1" x14ac:dyDescent="0.25">
      <c r="A72" s="12" t="s">
        <v>201</v>
      </c>
      <c r="B72" s="127" t="s">
        <v>93</v>
      </c>
      <c r="C72" s="127" t="s">
        <v>93</v>
      </c>
      <c r="D72" s="127" t="s">
        <v>93</v>
      </c>
      <c r="E72" s="13" t="s">
        <v>87</v>
      </c>
      <c r="F72" s="25" t="s">
        <v>221</v>
      </c>
      <c r="G72" s="25" t="s">
        <v>6</v>
      </c>
      <c r="H72" s="25" t="s">
        <v>5</v>
      </c>
      <c r="I72" s="25" t="s">
        <v>257</v>
      </c>
      <c r="J72" s="25" t="s">
        <v>29</v>
      </c>
      <c r="K72" s="14" t="s">
        <v>126</v>
      </c>
      <c r="L72" s="14" t="s">
        <v>99</v>
      </c>
      <c r="M72" s="14" t="s">
        <v>302</v>
      </c>
      <c r="N72" s="14" t="s">
        <v>303</v>
      </c>
      <c r="O72" s="14" t="s">
        <v>304</v>
      </c>
      <c r="P72" s="17" t="s">
        <v>196</v>
      </c>
      <c r="Q72" s="17" t="s">
        <v>344</v>
      </c>
      <c r="R72" s="17" t="s">
        <v>348</v>
      </c>
      <c r="S72" s="15" t="s">
        <v>52</v>
      </c>
      <c r="T72" s="15" t="s">
        <v>62</v>
      </c>
      <c r="U72" s="15" t="s">
        <v>67</v>
      </c>
      <c r="V72" s="15" t="s">
        <v>397</v>
      </c>
      <c r="W72" s="40" t="s">
        <v>442</v>
      </c>
      <c r="X72" s="40" t="s">
        <v>449</v>
      </c>
      <c r="Y72" s="40" t="s">
        <v>450</v>
      </c>
      <c r="Z72" s="55" t="s">
        <v>868</v>
      </c>
      <c r="AA72" s="55" t="s">
        <v>877</v>
      </c>
      <c r="AB72" s="55" t="s">
        <v>881</v>
      </c>
      <c r="AC72" s="51" t="s">
        <v>759</v>
      </c>
      <c r="AD72" s="51" t="s">
        <v>759</v>
      </c>
      <c r="AE72" s="51" t="s">
        <v>759</v>
      </c>
      <c r="AF72" s="51" t="s">
        <v>759</v>
      </c>
      <c r="AG72" s="51" t="s">
        <v>759</v>
      </c>
      <c r="AH72" s="51" t="s">
        <v>759</v>
      </c>
      <c r="AI72" s="50" t="s">
        <v>791</v>
      </c>
      <c r="AJ72" s="50" t="s">
        <v>792</v>
      </c>
      <c r="AK72" s="50" t="s">
        <v>793</v>
      </c>
      <c r="AL72" s="50" t="s">
        <v>759</v>
      </c>
      <c r="AM72" s="50" t="s">
        <v>759</v>
      </c>
      <c r="AN72" s="50" t="s">
        <v>759</v>
      </c>
      <c r="AO72" s="51" t="s">
        <v>759</v>
      </c>
      <c r="AP72" s="51" t="s">
        <v>759</v>
      </c>
      <c r="AQ72" s="51" t="s">
        <v>759</v>
      </c>
      <c r="AR72" s="24" t="s">
        <v>759</v>
      </c>
      <c r="AS72" s="24" t="s">
        <v>759</v>
      </c>
      <c r="AT72" s="24" t="s">
        <v>759</v>
      </c>
      <c r="AU72" s="53" t="s">
        <v>759</v>
      </c>
      <c r="AV72" s="53" t="s">
        <v>759</v>
      </c>
      <c r="AW72" s="53" t="s">
        <v>759</v>
      </c>
      <c r="AX72" s="55" t="s">
        <v>759</v>
      </c>
      <c r="AY72" s="55" t="s">
        <v>759</v>
      </c>
      <c r="AZ72" s="55" t="s">
        <v>759</v>
      </c>
      <c r="BA72" s="55" t="s">
        <v>759</v>
      </c>
      <c r="BB72" s="55" t="s">
        <v>759</v>
      </c>
      <c r="BC72" s="55" t="s">
        <v>759</v>
      </c>
      <c r="BD72" s="55" t="s">
        <v>759</v>
      </c>
      <c r="BE72" s="54" t="str">
        <f>'PTEA 2020-2023'!A11</f>
        <v xml:space="preserve"> 1. Educación Ambiental para la adopción de la gestión integral de los residuos solidos entre los Sanantoniunos</v>
      </c>
      <c r="BF72" s="54" t="str">
        <f>'PTEA 2020-2023'!B11</f>
        <v>4. Comunidad empoderada en la Gestión Integral de residuos especiales.</v>
      </c>
      <c r="BG72" s="54" t="str">
        <f>'PTEA 2020-2023'!C11</f>
        <v>Desarrollar por lo menos una (1) jornada anual de recolección de  Residuos de Aparatos Eléctricos y Electrónicos (RAEEs), entre otros.</v>
      </c>
    </row>
    <row r="73" spans="1:59" ht="342" customHeight="1" x14ac:dyDescent="0.25">
      <c r="A73" s="12" t="s">
        <v>201</v>
      </c>
      <c r="B73" s="127" t="s">
        <v>93</v>
      </c>
      <c r="C73" s="127" t="s">
        <v>93</v>
      </c>
      <c r="D73" s="127" t="s">
        <v>93</v>
      </c>
      <c r="E73" s="13" t="s">
        <v>87</v>
      </c>
      <c r="F73" s="25" t="s">
        <v>221</v>
      </c>
      <c r="G73" s="25" t="s">
        <v>6</v>
      </c>
      <c r="H73" s="25" t="s">
        <v>5</v>
      </c>
      <c r="I73" s="25" t="s">
        <v>257</v>
      </c>
      <c r="J73" s="25" t="s">
        <v>29</v>
      </c>
      <c r="K73" s="14" t="s">
        <v>100</v>
      </c>
      <c r="L73" s="14" t="s">
        <v>115</v>
      </c>
      <c r="M73" s="14" t="s">
        <v>305</v>
      </c>
      <c r="N73" s="14" t="s">
        <v>93</v>
      </c>
      <c r="O73" s="14" t="s">
        <v>306</v>
      </c>
      <c r="P73" s="17" t="s">
        <v>182</v>
      </c>
      <c r="Q73" s="17" t="s">
        <v>344</v>
      </c>
      <c r="R73" s="17" t="s">
        <v>349</v>
      </c>
      <c r="S73" s="15" t="s">
        <v>69</v>
      </c>
      <c r="T73" s="15" t="s">
        <v>79</v>
      </c>
      <c r="U73" s="15" t="s">
        <v>78</v>
      </c>
      <c r="V73" s="15" t="s">
        <v>398</v>
      </c>
      <c r="W73" s="40" t="s">
        <v>513</v>
      </c>
      <c r="X73" s="40" t="s">
        <v>514</v>
      </c>
      <c r="Y73" s="40" t="s">
        <v>515</v>
      </c>
      <c r="Z73" s="55" t="s">
        <v>860</v>
      </c>
      <c r="AA73" s="55" t="s">
        <v>861</v>
      </c>
      <c r="AB73" s="55" t="s">
        <v>862</v>
      </c>
      <c r="AC73" s="51" t="s">
        <v>759</v>
      </c>
      <c r="AD73" s="51" t="s">
        <v>759</v>
      </c>
      <c r="AE73" s="51" t="s">
        <v>759</v>
      </c>
      <c r="AF73" s="51" t="s">
        <v>759</v>
      </c>
      <c r="AG73" s="51" t="s">
        <v>759</v>
      </c>
      <c r="AH73" s="51" t="s">
        <v>759</v>
      </c>
      <c r="AI73" s="50" t="s">
        <v>791</v>
      </c>
      <c r="AJ73" s="50" t="s">
        <v>792</v>
      </c>
      <c r="AK73" s="50" t="s">
        <v>793</v>
      </c>
      <c r="AL73" s="50" t="s">
        <v>759</v>
      </c>
      <c r="AM73" s="50" t="s">
        <v>759</v>
      </c>
      <c r="AN73" s="50" t="s">
        <v>759</v>
      </c>
      <c r="AO73" s="51" t="s">
        <v>759</v>
      </c>
      <c r="AP73" s="51" t="s">
        <v>759</v>
      </c>
      <c r="AQ73" s="51" t="s">
        <v>759</v>
      </c>
      <c r="AR73" s="24" t="s">
        <v>759</v>
      </c>
      <c r="AS73" s="24" t="s">
        <v>759</v>
      </c>
      <c r="AT73" s="24" t="s">
        <v>759</v>
      </c>
      <c r="AU73" s="53" t="s">
        <v>759</v>
      </c>
      <c r="AV73" s="53" t="s">
        <v>759</v>
      </c>
      <c r="AW73" s="53" t="s">
        <v>759</v>
      </c>
      <c r="AX73" s="55" t="s">
        <v>759</v>
      </c>
      <c r="AY73" s="55" t="s">
        <v>759</v>
      </c>
      <c r="AZ73" s="55" t="s">
        <v>759</v>
      </c>
      <c r="BA73" s="55" t="s">
        <v>759</v>
      </c>
      <c r="BB73" s="55" t="s">
        <v>759</v>
      </c>
      <c r="BC73" s="55" t="s">
        <v>759</v>
      </c>
      <c r="BD73" s="55" t="s">
        <v>759</v>
      </c>
      <c r="BE73" s="54" t="str">
        <f>'PTEA 2020-2023'!A11</f>
        <v xml:space="preserve"> 1. Educación Ambiental para la adopción de la gestión integral de los residuos solidos entre los Sanantoniunos</v>
      </c>
      <c r="BF73" s="54" t="str">
        <f>'PTEA 2020-2023'!B11</f>
        <v>4. Comunidad empoderada en la Gestión Integral de residuos especiales.</v>
      </c>
      <c r="BG73" s="54" t="str">
        <f>'PTEA 2020-2023'!C11</f>
        <v>Desarrollar por lo menos una (1) jornada anual de recolección de  Residuos de Aparatos Eléctricos y Electrónicos (RAEEs), entre otros.</v>
      </c>
    </row>
    <row r="74" spans="1:59" customFormat="1" ht="327" customHeight="1" x14ac:dyDescent="0.25">
      <c r="A74" s="12" t="s">
        <v>201</v>
      </c>
      <c r="B74" s="127" t="s">
        <v>93</v>
      </c>
      <c r="C74" s="127" t="s">
        <v>93</v>
      </c>
      <c r="D74" s="127" t="s">
        <v>93</v>
      </c>
      <c r="E74" s="13" t="s">
        <v>89</v>
      </c>
      <c r="F74" s="16" t="s">
        <v>261</v>
      </c>
      <c r="G74" s="16" t="s">
        <v>6</v>
      </c>
      <c r="H74" s="16" t="s">
        <v>7</v>
      </c>
      <c r="I74" s="16" t="s">
        <v>281</v>
      </c>
      <c r="J74" s="16" t="s">
        <v>282</v>
      </c>
      <c r="K74" s="14" t="s">
        <v>156</v>
      </c>
      <c r="L74" s="14" t="s">
        <v>155</v>
      </c>
      <c r="M74" s="14" t="s">
        <v>313</v>
      </c>
      <c r="N74" s="14" t="s">
        <v>93</v>
      </c>
      <c r="O74" s="14" t="s">
        <v>314</v>
      </c>
      <c r="P74" s="17" t="s">
        <v>254</v>
      </c>
      <c r="Q74" s="17" t="s">
        <v>364</v>
      </c>
      <c r="R74" s="17" t="s">
        <v>365</v>
      </c>
      <c r="S74" s="15" t="s">
        <v>45</v>
      </c>
      <c r="T74" s="15" t="s">
        <v>50</v>
      </c>
      <c r="U74" s="15" t="s">
        <v>51</v>
      </c>
      <c r="V74" s="15" t="s">
        <v>400</v>
      </c>
      <c r="W74" s="40" t="s">
        <v>442</v>
      </c>
      <c r="X74" s="40" t="s">
        <v>443</v>
      </c>
      <c r="Y74" s="40" t="s">
        <v>444</v>
      </c>
      <c r="Z74" s="55" t="s">
        <v>93</v>
      </c>
      <c r="AA74" s="55" t="s">
        <v>93</v>
      </c>
      <c r="AB74" s="55" t="s">
        <v>93</v>
      </c>
      <c r="AC74" s="51" t="s">
        <v>759</v>
      </c>
      <c r="AD74" s="51" t="s">
        <v>759</v>
      </c>
      <c r="AE74" s="51" t="s">
        <v>759</v>
      </c>
      <c r="AF74" s="51" t="s">
        <v>759</v>
      </c>
      <c r="AG74" s="51" t="s">
        <v>759</v>
      </c>
      <c r="AH74" s="51" t="s">
        <v>759</v>
      </c>
      <c r="AI74" s="50" t="s">
        <v>759</v>
      </c>
      <c r="AJ74" s="50" t="s">
        <v>759</v>
      </c>
      <c r="AK74" s="50" t="s">
        <v>759</v>
      </c>
      <c r="AL74" s="50" t="s">
        <v>759</v>
      </c>
      <c r="AM74" s="50" t="s">
        <v>759</v>
      </c>
      <c r="AN74" s="50" t="s">
        <v>759</v>
      </c>
      <c r="AO74" s="51" t="s">
        <v>759</v>
      </c>
      <c r="AP74" s="51" t="s">
        <v>759</v>
      </c>
      <c r="AQ74" s="51" t="s">
        <v>759</v>
      </c>
      <c r="AR74" s="24" t="s">
        <v>842</v>
      </c>
      <c r="AS74" s="24" t="s">
        <v>843</v>
      </c>
      <c r="AT74" s="24" t="s">
        <v>852</v>
      </c>
      <c r="AU74" s="53" t="s">
        <v>817</v>
      </c>
      <c r="AV74" s="53" t="s">
        <v>818</v>
      </c>
      <c r="AW74" s="53" t="s">
        <v>851</v>
      </c>
      <c r="AX74" s="55" t="s">
        <v>759</v>
      </c>
      <c r="AY74" s="55" t="s">
        <v>759</v>
      </c>
      <c r="AZ74" s="55" t="s">
        <v>759</v>
      </c>
      <c r="BA74" s="55" t="s">
        <v>759</v>
      </c>
      <c r="BB74" s="55" t="s">
        <v>759</v>
      </c>
      <c r="BC74" s="55" t="s">
        <v>759</v>
      </c>
      <c r="BD74" s="55" t="s">
        <v>759</v>
      </c>
      <c r="BE74" s="54" t="str">
        <f>'PTEA 2020-2023'!A46</f>
        <v>5. Gestión del conocimiento para la Dinamización Ambiental</v>
      </c>
      <c r="BF74" s="54" t="str">
        <f>'PTEA 2020-2023'!B46</f>
        <v>7. Comunicación y Divulgación de experiencias exitosas en educación e innovación ambiental</v>
      </c>
      <c r="BG74" s="54" t="str">
        <f>'PTEA 2020-2023'!C46</f>
        <v>Realizar por lo menos dos (2) campañas anuales de divulgación de experiencias exitosas en educación e innovación ambiental del municipio en medios de comunicación y/o plataformas para la participación ciudadana; en temas como agua, suelo, biodiversidad, residuos sólidos y/o Sentencia Rio Bogotá.</v>
      </c>
    </row>
    <row r="75" spans="1:59" s="1" customFormat="1" ht="245.25" customHeight="1" x14ac:dyDescent="0.25">
      <c r="A75" s="12" t="s">
        <v>201</v>
      </c>
      <c r="B75" s="127" t="s">
        <v>1276</v>
      </c>
      <c r="C75" s="127" t="s">
        <v>1279</v>
      </c>
      <c r="D75" s="128" t="s">
        <v>1280</v>
      </c>
      <c r="E75" s="13" t="s">
        <v>218</v>
      </c>
      <c r="F75" s="16" t="s">
        <v>220</v>
      </c>
      <c r="G75" s="25" t="s">
        <v>6</v>
      </c>
      <c r="H75" s="25" t="s">
        <v>7</v>
      </c>
      <c r="I75" s="25" t="s">
        <v>210</v>
      </c>
      <c r="J75" s="25" t="s">
        <v>219</v>
      </c>
      <c r="K75" s="14" t="s">
        <v>102</v>
      </c>
      <c r="L75" s="14" t="s">
        <v>158</v>
      </c>
      <c r="M75" s="14" t="s">
        <v>292</v>
      </c>
      <c r="N75" s="14" t="s">
        <v>198</v>
      </c>
      <c r="O75" s="14" t="s">
        <v>291</v>
      </c>
      <c r="P75" s="17" t="s">
        <v>211</v>
      </c>
      <c r="Q75" s="17" t="s">
        <v>212</v>
      </c>
      <c r="R75" s="17" t="s">
        <v>341</v>
      </c>
      <c r="S75" s="15" t="s">
        <v>52</v>
      </c>
      <c r="T75" s="15" t="s">
        <v>62</v>
      </c>
      <c r="U75" s="15" t="s">
        <v>66</v>
      </c>
      <c r="V75" s="15" t="s">
        <v>950</v>
      </c>
      <c r="W75" s="40" t="s">
        <v>442</v>
      </c>
      <c r="X75" s="40" t="s">
        <v>447</v>
      </c>
      <c r="Y75" s="40" t="s">
        <v>596</v>
      </c>
      <c r="Z75" s="55" t="s">
        <v>868</v>
      </c>
      <c r="AA75" s="55" t="s">
        <v>877</v>
      </c>
      <c r="AB75" s="55" t="s">
        <v>880</v>
      </c>
      <c r="AC75" s="51" t="s">
        <v>759</v>
      </c>
      <c r="AD75" s="51" t="s">
        <v>759</v>
      </c>
      <c r="AE75" s="51" t="s">
        <v>759</v>
      </c>
      <c r="AF75" s="51" t="s">
        <v>759</v>
      </c>
      <c r="AG75" s="51" t="s">
        <v>759</v>
      </c>
      <c r="AH75" s="51" t="s">
        <v>759</v>
      </c>
      <c r="AI75" s="50" t="s">
        <v>759</v>
      </c>
      <c r="AJ75" s="50" t="s">
        <v>759</v>
      </c>
      <c r="AK75" s="50" t="s">
        <v>759</v>
      </c>
      <c r="AL75" s="50" t="s">
        <v>759</v>
      </c>
      <c r="AM75" s="50" t="s">
        <v>759</v>
      </c>
      <c r="AN75" s="50" t="s">
        <v>759</v>
      </c>
      <c r="AO75" s="51" t="s">
        <v>759</v>
      </c>
      <c r="AP75" s="51" t="s">
        <v>759</v>
      </c>
      <c r="AQ75" s="51" t="s">
        <v>759</v>
      </c>
      <c r="AR75" s="24" t="s">
        <v>842</v>
      </c>
      <c r="AS75" s="24" t="s">
        <v>843</v>
      </c>
      <c r="AT75" s="24" t="s">
        <v>844</v>
      </c>
      <c r="AU75" s="53" t="s">
        <v>817</v>
      </c>
      <c r="AV75" s="53" t="s">
        <v>818</v>
      </c>
      <c r="AW75" s="53" t="s">
        <v>845</v>
      </c>
      <c r="AX75" s="82" t="s">
        <v>1024</v>
      </c>
      <c r="AY75" s="83" t="s">
        <v>1025</v>
      </c>
      <c r="AZ75" s="84" t="s">
        <v>1026</v>
      </c>
      <c r="BA75" s="84" t="s">
        <v>1027</v>
      </c>
      <c r="BB75" s="83" t="s">
        <v>1028</v>
      </c>
      <c r="BC75" s="84" t="s">
        <v>1029</v>
      </c>
      <c r="BD75" s="86" t="s">
        <v>1030</v>
      </c>
      <c r="BE75" s="54" t="str">
        <f>'PTEA 2020-2023'!A35</f>
        <v>5. Gestión del conocimiento para la Dinamización Ambiental</v>
      </c>
      <c r="BF75" s="54" t="str">
        <f>'PTEA 2020-2023'!B35</f>
        <v>2. Comunidad Sanantoniuna vinculada en la Gestión Ambiental Participativa</v>
      </c>
      <c r="BG75" s="54" t="str">
        <f>'PTEA 2020-2023'!C35</f>
        <v>Generar espacios de socialización,  asesoría y seguimiento de por lo menos, una (1) iniciativa ciudadana de educación Ambiental PROCEDA, anual del PTEA Municipal.</v>
      </c>
    </row>
    <row r="76" spans="1:59" s="1" customFormat="1" ht="245.25" customHeight="1" x14ac:dyDescent="0.25">
      <c r="A76" s="12" t="s">
        <v>201</v>
      </c>
      <c r="B76" s="127" t="s">
        <v>1276</v>
      </c>
      <c r="C76" s="127" t="s">
        <v>1279</v>
      </c>
      <c r="D76" s="128" t="s">
        <v>1280</v>
      </c>
      <c r="E76" s="13" t="s">
        <v>218</v>
      </c>
      <c r="F76" s="16" t="s">
        <v>220</v>
      </c>
      <c r="G76" s="25" t="s">
        <v>6</v>
      </c>
      <c r="H76" s="25" t="s">
        <v>7</v>
      </c>
      <c r="I76" s="25" t="s">
        <v>210</v>
      </c>
      <c r="J76" s="25" t="s">
        <v>219</v>
      </c>
      <c r="K76" s="14" t="s">
        <v>102</v>
      </c>
      <c r="L76" s="14" t="s">
        <v>158</v>
      </c>
      <c r="M76" s="14" t="s">
        <v>292</v>
      </c>
      <c r="N76" s="14" t="s">
        <v>198</v>
      </c>
      <c r="O76" s="14" t="s">
        <v>291</v>
      </c>
      <c r="P76" s="17" t="s">
        <v>211</v>
      </c>
      <c r="Q76" s="17" t="s">
        <v>212</v>
      </c>
      <c r="R76" s="17" t="s">
        <v>341</v>
      </c>
      <c r="S76" s="15" t="s">
        <v>52</v>
      </c>
      <c r="T76" s="15" t="s">
        <v>62</v>
      </c>
      <c r="U76" s="15" t="s">
        <v>66</v>
      </c>
      <c r="V76" s="15" t="s">
        <v>950</v>
      </c>
      <c r="W76" s="40" t="s">
        <v>442</v>
      </c>
      <c r="X76" s="40" t="s">
        <v>447</v>
      </c>
      <c r="Y76" s="40" t="s">
        <v>596</v>
      </c>
      <c r="Z76" s="55" t="s">
        <v>868</v>
      </c>
      <c r="AA76" s="55" t="s">
        <v>877</v>
      </c>
      <c r="AB76" s="55" t="s">
        <v>880</v>
      </c>
      <c r="AC76" s="51" t="s">
        <v>759</v>
      </c>
      <c r="AD76" s="51" t="s">
        <v>759</v>
      </c>
      <c r="AE76" s="51" t="s">
        <v>759</v>
      </c>
      <c r="AF76" s="51" t="s">
        <v>759</v>
      </c>
      <c r="AG76" s="51" t="s">
        <v>759</v>
      </c>
      <c r="AH76" s="51" t="s">
        <v>759</v>
      </c>
      <c r="AI76" s="50" t="s">
        <v>759</v>
      </c>
      <c r="AJ76" s="50" t="s">
        <v>759</v>
      </c>
      <c r="AK76" s="50" t="s">
        <v>759</v>
      </c>
      <c r="AL76" s="50" t="s">
        <v>759</v>
      </c>
      <c r="AM76" s="50" t="s">
        <v>759</v>
      </c>
      <c r="AN76" s="50" t="s">
        <v>759</v>
      </c>
      <c r="AO76" s="51" t="s">
        <v>759</v>
      </c>
      <c r="AP76" s="51" t="s">
        <v>759</v>
      </c>
      <c r="AQ76" s="51" t="s">
        <v>759</v>
      </c>
      <c r="AR76" s="24" t="s">
        <v>842</v>
      </c>
      <c r="AS76" s="24" t="s">
        <v>843</v>
      </c>
      <c r="AT76" s="24" t="s">
        <v>844</v>
      </c>
      <c r="AU76" s="53" t="s">
        <v>817</v>
      </c>
      <c r="AV76" s="53" t="s">
        <v>818</v>
      </c>
      <c r="AW76" s="53" t="s">
        <v>845</v>
      </c>
      <c r="AX76" s="82" t="s">
        <v>1050</v>
      </c>
      <c r="AY76" s="83" t="s">
        <v>1025</v>
      </c>
      <c r="AZ76" s="84" t="s">
        <v>1051</v>
      </c>
      <c r="BA76" s="84" t="s">
        <v>1052</v>
      </c>
      <c r="BB76" s="83" t="s">
        <v>1053</v>
      </c>
      <c r="BC76" s="84" t="s">
        <v>1054</v>
      </c>
      <c r="BD76" s="86" t="s">
        <v>1055</v>
      </c>
      <c r="BE76" s="54" t="str">
        <f>'PTEA 2020-2023'!A35</f>
        <v>5. Gestión del conocimiento para la Dinamización Ambiental</v>
      </c>
      <c r="BF76" s="54" t="str">
        <f>'PTEA 2020-2023'!B35</f>
        <v>2. Comunidad Sanantoniuna vinculada en la Gestión Ambiental Participativa</v>
      </c>
      <c r="BG76" s="54" t="str">
        <f>'PTEA 2020-2023'!C35</f>
        <v>Generar espacios de socialización,  asesoría y seguimiento de por lo menos, una (1) iniciativa ciudadana de educación Ambiental PROCEDA, anual del PTEA Municipal.</v>
      </c>
    </row>
    <row r="77" spans="1:59" s="1" customFormat="1" ht="245.25" customHeight="1" x14ac:dyDescent="0.25">
      <c r="A77" s="12" t="s">
        <v>201</v>
      </c>
      <c r="B77" s="127" t="s">
        <v>1276</v>
      </c>
      <c r="C77" s="127" t="s">
        <v>1279</v>
      </c>
      <c r="D77" s="128" t="s">
        <v>1280</v>
      </c>
      <c r="E77" s="13" t="s">
        <v>218</v>
      </c>
      <c r="F77" s="16" t="s">
        <v>220</v>
      </c>
      <c r="G77" s="25" t="s">
        <v>6</v>
      </c>
      <c r="H77" s="25" t="s">
        <v>7</v>
      </c>
      <c r="I77" s="25" t="s">
        <v>210</v>
      </c>
      <c r="J77" s="25" t="s">
        <v>219</v>
      </c>
      <c r="K77" s="14" t="s">
        <v>102</v>
      </c>
      <c r="L77" s="14" t="s">
        <v>158</v>
      </c>
      <c r="M77" s="14" t="s">
        <v>292</v>
      </c>
      <c r="N77" s="14" t="s">
        <v>198</v>
      </c>
      <c r="O77" s="14" t="s">
        <v>291</v>
      </c>
      <c r="P77" s="17" t="s">
        <v>211</v>
      </c>
      <c r="Q77" s="17" t="s">
        <v>212</v>
      </c>
      <c r="R77" s="17" t="s">
        <v>341</v>
      </c>
      <c r="S77" s="15" t="s">
        <v>52</v>
      </c>
      <c r="T77" s="15" t="s">
        <v>62</v>
      </c>
      <c r="U77" s="15" t="s">
        <v>66</v>
      </c>
      <c r="V77" s="15" t="s">
        <v>950</v>
      </c>
      <c r="W77" s="40" t="s">
        <v>442</v>
      </c>
      <c r="X77" s="40" t="s">
        <v>447</v>
      </c>
      <c r="Y77" s="40" t="s">
        <v>596</v>
      </c>
      <c r="Z77" s="55" t="s">
        <v>868</v>
      </c>
      <c r="AA77" s="55" t="s">
        <v>877</v>
      </c>
      <c r="AB77" s="55" t="s">
        <v>880</v>
      </c>
      <c r="AC77" s="51" t="s">
        <v>759</v>
      </c>
      <c r="AD77" s="51" t="s">
        <v>759</v>
      </c>
      <c r="AE77" s="51" t="s">
        <v>759</v>
      </c>
      <c r="AF77" s="51" t="s">
        <v>759</v>
      </c>
      <c r="AG77" s="51" t="s">
        <v>759</v>
      </c>
      <c r="AH77" s="51" t="s">
        <v>759</v>
      </c>
      <c r="AI77" s="50" t="s">
        <v>759</v>
      </c>
      <c r="AJ77" s="50" t="s">
        <v>759</v>
      </c>
      <c r="AK77" s="50" t="s">
        <v>759</v>
      </c>
      <c r="AL77" s="50" t="s">
        <v>759</v>
      </c>
      <c r="AM77" s="50" t="s">
        <v>759</v>
      </c>
      <c r="AN77" s="50" t="s">
        <v>759</v>
      </c>
      <c r="AO77" s="51" t="s">
        <v>759</v>
      </c>
      <c r="AP77" s="51" t="s">
        <v>759</v>
      </c>
      <c r="AQ77" s="51" t="s">
        <v>759</v>
      </c>
      <c r="AR77" s="24" t="s">
        <v>842</v>
      </c>
      <c r="AS77" s="24" t="s">
        <v>843</v>
      </c>
      <c r="AT77" s="24" t="s">
        <v>844</v>
      </c>
      <c r="AU77" s="53" t="s">
        <v>817</v>
      </c>
      <c r="AV77" s="53" t="s">
        <v>818</v>
      </c>
      <c r="AW77" s="53" t="s">
        <v>845</v>
      </c>
      <c r="AX77" s="82" t="s">
        <v>1056</v>
      </c>
      <c r="AY77" s="83" t="s">
        <v>1025</v>
      </c>
      <c r="AZ77" s="84" t="s">
        <v>1057</v>
      </c>
      <c r="BA77" s="84" t="s">
        <v>1058</v>
      </c>
      <c r="BB77" s="83" t="s">
        <v>1059</v>
      </c>
      <c r="BC77" s="84" t="s">
        <v>1060</v>
      </c>
      <c r="BD77" s="86" t="s">
        <v>1061</v>
      </c>
      <c r="BE77" s="54" t="str">
        <f>'PTEA 2020-2023'!A35</f>
        <v>5. Gestión del conocimiento para la Dinamización Ambiental</v>
      </c>
      <c r="BF77" s="54" t="str">
        <f>'PTEA 2020-2023'!B35</f>
        <v>2. Comunidad Sanantoniuna vinculada en la Gestión Ambiental Participativa</v>
      </c>
      <c r="BG77" s="54" t="str">
        <f>'PTEA 2020-2023'!C35</f>
        <v>Generar espacios de socialización,  asesoría y seguimiento de por lo menos, una (1) iniciativa ciudadana de educación Ambiental PROCEDA, anual del PTEA Municipal.</v>
      </c>
    </row>
    <row r="78" spans="1:59" customFormat="1" ht="327" customHeight="1" x14ac:dyDescent="0.25">
      <c r="A78" s="12" t="s">
        <v>201</v>
      </c>
      <c r="B78" s="127" t="s">
        <v>1276</v>
      </c>
      <c r="C78" s="127" t="s">
        <v>1279</v>
      </c>
      <c r="D78" s="128" t="s">
        <v>1280</v>
      </c>
      <c r="E78" s="13" t="s">
        <v>89</v>
      </c>
      <c r="F78" s="16" t="s">
        <v>220</v>
      </c>
      <c r="G78" s="16" t="s">
        <v>6</v>
      </c>
      <c r="H78" s="16" t="s">
        <v>7</v>
      </c>
      <c r="I78" s="16" t="s">
        <v>210</v>
      </c>
      <c r="J78" s="16" t="s">
        <v>219</v>
      </c>
      <c r="K78" s="14" t="s">
        <v>102</v>
      </c>
      <c r="L78" s="14" t="s">
        <v>157</v>
      </c>
      <c r="M78" s="14" t="s">
        <v>315</v>
      </c>
      <c r="N78" s="14" t="s">
        <v>198</v>
      </c>
      <c r="O78" s="14" t="s">
        <v>255</v>
      </c>
      <c r="P78" s="17" t="s">
        <v>180</v>
      </c>
      <c r="Q78" s="17" t="s">
        <v>212</v>
      </c>
      <c r="R78" s="17" t="s">
        <v>366</v>
      </c>
      <c r="S78" s="15" t="s">
        <v>18</v>
      </c>
      <c r="T78" s="15" t="s">
        <v>40</v>
      </c>
      <c r="U78" s="15" t="s">
        <v>41</v>
      </c>
      <c r="V78" s="15" t="s">
        <v>394</v>
      </c>
      <c r="W78" s="40" t="s">
        <v>442</v>
      </c>
      <c r="X78" s="40" t="s">
        <v>447</v>
      </c>
      <c r="Y78" s="40" t="s">
        <v>596</v>
      </c>
      <c r="Z78" s="55" t="s">
        <v>868</v>
      </c>
      <c r="AA78" s="55" t="s">
        <v>872</v>
      </c>
      <c r="AB78" s="55" t="s">
        <v>876</v>
      </c>
      <c r="AC78" s="51" t="s">
        <v>759</v>
      </c>
      <c r="AD78" s="51" t="s">
        <v>759</v>
      </c>
      <c r="AE78" s="51" t="s">
        <v>759</v>
      </c>
      <c r="AF78" s="51" t="s">
        <v>759</v>
      </c>
      <c r="AG78" s="51" t="s">
        <v>759</v>
      </c>
      <c r="AH78" s="51" t="s">
        <v>759</v>
      </c>
      <c r="AI78" s="50" t="s">
        <v>759</v>
      </c>
      <c r="AJ78" s="50" t="s">
        <v>759</v>
      </c>
      <c r="AK78" s="50" t="s">
        <v>759</v>
      </c>
      <c r="AL78" s="50" t="s">
        <v>964</v>
      </c>
      <c r="AM78" s="50" t="s">
        <v>965</v>
      </c>
      <c r="AN78" s="50" t="s">
        <v>966</v>
      </c>
      <c r="AO78" s="51" t="s">
        <v>759</v>
      </c>
      <c r="AP78" s="51" t="s">
        <v>759</v>
      </c>
      <c r="AQ78" s="51" t="s">
        <v>759</v>
      </c>
      <c r="AR78" s="24" t="s">
        <v>759</v>
      </c>
      <c r="AS78" s="24" t="s">
        <v>759</v>
      </c>
      <c r="AT78" s="24" t="s">
        <v>759</v>
      </c>
      <c r="AU78" s="53" t="s">
        <v>775</v>
      </c>
      <c r="AV78" s="53" t="s">
        <v>832</v>
      </c>
      <c r="AW78" s="53" t="s">
        <v>841</v>
      </c>
      <c r="AX78" s="82" t="s">
        <v>1068</v>
      </c>
      <c r="AY78" s="83" t="s">
        <v>1069</v>
      </c>
      <c r="AZ78" s="84" t="s">
        <v>1070</v>
      </c>
      <c r="BA78" s="84" t="s">
        <v>1071</v>
      </c>
      <c r="BB78" s="83" t="s">
        <v>1072</v>
      </c>
      <c r="BC78" s="84" t="s">
        <v>1073</v>
      </c>
      <c r="BD78" s="86" t="s">
        <v>1074</v>
      </c>
      <c r="BE78" s="54" t="str">
        <f>'PTEA 2020-2023'!A31</f>
        <v>5. Gestión del conocimiento para la Dinamización Ambiental</v>
      </c>
      <c r="BF78" s="54" t="str">
        <f>'PTEA 2020-2023'!B31</f>
        <v>1. Fortalecimiento de la Comunidad Educativa Sanantoniuna en procesos de educación ambiental</v>
      </c>
      <c r="BG78" s="54" t="str">
        <f>'PTEA 2020-2023'!C31</f>
        <v>Fortalecimiento y seguimiento de por lo menos un (1) PRAE de cada institución educativa.</v>
      </c>
    </row>
    <row r="79" spans="1:59" s="1" customFormat="1" ht="245.25" customHeight="1" x14ac:dyDescent="0.25">
      <c r="A79" s="12" t="s">
        <v>201</v>
      </c>
      <c r="B79" s="127" t="s">
        <v>1276</v>
      </c>
      <c r="C79" s="127" t="s">
        <v>1279</v>
      </c>
      <c r="D79" s="128" t="s">
        <v>1280</v>
      </c>
      <c r="E79" s="13" t="s">
        <v>218</v>
      </c>
      <c r="F79" s="16" t="s">
        <v>220</v>
      </c>
      <c r="G79" s="25" t="s">
        <v>6</v>
      </c>
      <c r="H79" s="25" t="s">
        <v>7</v>
      </c>
      <c r="I79" s="25" t="s">
        <v>210</v>
      </c>
      <c r="J79" s="25" t="s">
        <v>219</v>
      </c>
      <c r="K79" s="14" t="s">
        <v>102</v>
      </c>
      <c r="L79" s="14" t="s">
        <v>158</v>
      </c>
      <c r="M79" s="14" t="s">
        <v>292</v>
      </c>
      <c r="N79" s="14" t="s">
        <v>198</v>
      </c>
      <c r="O79" s="14" t="s">
        <v>291</v>
      </c>
      <c r="P79" s="17" t="s">
        <v>211</v>
      </c>
      <c r="Q79" s="17" t="s">
        <v>212</v>
      </c>
      <c r="R79" s="17" t="s">
        <v>341</v>
      </c>
      <c r="S79" s="15" t="s">
        <v>52</v>
      </c>
      <c r="T79" s="15" t="s">
        <v>62</v>
      </c>
      <c r="U79" s="15" t="s">
        <v>66</v>
      </c>
      <c r="V79" s="15" t="s">
        <v>950</v>
      </c>
      <c r="W79" s="40" t="s">
        <v>442</v>
      </c>
      <c r="X79" s="40" t="s">
        <v>447</v>
      </c>
      <c r="Y79" s="40" t="s">
        <v>596</v>
      </c>
      <c r="Z79" s="55" t="s">
        <v>868</v>
      </c>
      <c r="AA79" s="55" t="s">
        <v>877</v>
      </c>
      <c r="AB79" s="55" t="s">
        <v>1014</v>
      </c>
      <c r="AC79" s="51" t="s">
        <v>759</v>
      </c>
      <c r="AD79" s="51" t="s">
        <v>759</v>
      </c>
      <c r="AE79" s="51" t="s">
        <v>759</v>
      </c>
      <c r="AF79" s="51" t="s">
        <v>759</v>
      </c>
      <c r="AG79" s="51" t="s">
        <v>759</v>
      </c>
      <c r="AH79" s="51" t="s">
        <v>759</v>
      </c>
      <c r="AI79" s="50" t="s">
        <v>759</v>
      </c>
      <c r="AJ79" s="50" t="s">
        <v>759</v>
      </c>
      <c r="AK79" s="50" t="s">
        <v>759</v>
      </c>
      <c r="AL79" s="50" t="s">
        <v>759</v>
      </c>
      <c r="AM79" s="50" t="s">
        <v>759</v>
      </c>
      <c r="AN79" s="50" t="s">
        <v>759</v>
      </c>
      <c r="AO79" s="51" t="s">
        <v>759</v>
      </c>
      <c r="AP79" s="51" t="s">
        <v>759</v>
      </c>
      <c r="AQ79" s="51" t="s">
        <v>759</v>
      </c>
      <c r="AR79" s="24" t="s">
        <v>842</v>
      </c>
      <c r="AS79" s="24" t="s">
        <v>843</v>
      </c>
      <c r="AT79" s="24" t="s">
        <v>844</v>
      </c>
      <c r="AU79" s="53" t="s">
        <v>817</v>
      </c>
      <c r="AV79" s="53" t="s">
        <v>818</v>
      </c>
      <c r="AW79" s="53" t="s">
        <v>845</v>
      </c>
      <c r="AX79" s="87" t="s">
        <v>1075</v>
      </c>
      <c r="AY79" s="94" t="s">
        <v>1069</v>
      </c>
      <c r="AZ79" s="89" t="s">
        <v>1076</v>
      </c>
      <c r="BA79" s="89" t="s">
        <v>1077</v>
      </c>
      <c r="BB79" s="88" t="s">
        <v>1078</v>
      </c>
      <c r="BC79" s="84" t="s">
        <v>1079</v>
      </c>
      <c r="BD79" s="90" t="s">
        <v>1080</v>
      </c>
      <c r="BE79" s="54" t="str">
        <f>'PTEA 2020-2023'!A35</f>
        <v>5. Gestión del conocimiento para la Dinamización Ambiental</v>
      </c>
      <c r="BF79" s="54" t="str">
        <f>'PTEA 2020-2023'!B35</f>
        <v>2. Comunidad Sanantoniuna vinculada en la Gestión Ambiental Participativa</v>
      </c>
      <c r="BG79" s="54" t="str">
        <f>'PTEA 2020-2023'!C35</f>
        <v>Generar espacios de socialización,  asesoría y seguimiento de por lo menos, una (1) iniciativa ciudadana de educación Ambiental PROCEDA, anual del PTEA Municipal.</v>
      </c>
    </row>
    <row r="80" spans="1:59" s="1" customFormat="1" ht="245.25" customHeight="1" x14ac:dyDescent="0.25">
      <c r="A80" s="12" t="s">
        <v>201</v>
      </c>
      <c r="B80" s="127" t="s">
        <v>1276</v>
      </c>
      <c r="C80" s="127" t="s">
        <v>1279</v>
      </c>
      <c r="D80" s="128" t="s">
        <v>1280</v>
      </c>
      <c r="E80" s="13" t="s">
        <v>218</v>
      </c>
      <c r="F80" s="16" t="s">
        <v>220</v>
      </c>
      <c r="G80" s="25" t="s">
        <v>6</v>
      </c>
      <c r="H80" s="25" t="s">
        <v>7</v>
      </c>
      <c r="I80" s="25" t="s">
        <v>210</v>
      </c>
      <c r="J80" s="25" t="s">
        <v>219</v>
      </c>
      <c r="K80" s="14" t="s">
        <v>102</v>
      </c>
      <c r="L80" s="14" t="s">
        <v>158</v>
      </c>
      <c r="M80" s="14" t="s">
        <v>292</v>
      </c>
      <c r="N80" s="14" t="s">
        <v>198</v>
      </c>
      <c r="O80" s="14" t="s">
        <v>291</v>
      </c>
      <c r="P80" s="17" t="s">
        <v>211</v>
      </c>
      <c r="Q80" s="17" t="s">
        <v>212</v>
      </c>
      <c r="R80" s="17" t="s">
        <v>341</v>
      </c>
      <c r="S80" s="15" t="s">
        <v>69</v>
      </c>
      <c r="T80" s="15" t="s">
        <v>81</v>
      </c>
      <c r="U80" s="15" t="s">
        <v>80</v>
      </c>
      <c r="V80" s="15" t="s">
        <v>393</v>
      </c>
      <c r="W80" s="40" t="s">
        <v>442</v>
      </c>
      <c r="X80" s="40" t="s">
        <v>447</v>
      </c>
      <c r="Y80" s="40" t="s">
        <v>596</v>
      </c>
      <c r="Z80" s="55" t="s">
        <v>868</v>
      </c>
      <c r="AA80" s="55" t="s">
        <v>872</v>
      </c>
      <c r="AB80" s="55" t="s">
        <v>876</v>
      </c>
      <c r="AC80" s="51" t="s">
        <v>759</v>
      </c>
      <c r="AD80" s="51" t="s">
        <v>759</v>
      </c>
      <c r="AE80" s="51" t="s">
        <v>759</v>
      </c>
      <c r="AF80" s="51" t="s">
        <v>759</v>
      </c>
      <c r="AG80" s="51" t="s">
        <v>759</v>
      </c>
      <c r="AH80" s="51" t="s">
        <v>759</v>
      </c>
      <c r="AI80" s="50" t="s">
        <v>759</v>
      </c>
      <c r="AJ80" s="50" t="s">
        <v>759</v>
      </c>
      <c r="AK80" s="50" t="s">
        <v>759</v>
      </c>
      <c r="AL80" s="50" t="s">
        <v>759</v>
      </c>
      <c r="AM80" s="50" t="s">
        <v>759</v>
      </c>
      <c r="AN80" s="50" t="s">
        <v>759</v>
      </c>
      <c r="AO80" s="51" t="s">
        <v>759</v>
      </c>
      <c r="AP80" s="51" t="s">
        <v>759</v>
      </c>
      <c r="AQ80" s="51" t="s">
        <v>759</v>
      </c>
      <c r="AR80" s="24" t="s">
        <v>780</v>
      </c>
      <c r="AS80" s="24" t="s">
        <v>830</v>
      </c>
      <c r="AT80" s="24" t="s">
        <v>853</v>
      </c>
      <c r="AU80" s="53" t="s">
        <v>759</v>
      </c>
      <c r="AV80" s="53" t="s">
        <v>759</v>
      </c>
      <c r="AW80" s="53" t="s">
        <v>759</v>
      </c>
      <c r="AX80" s="55" t="s">
        <v>759</v>
      </c>
      <c r="AY80" s="55" t="s">
        <v>759</v>
      </c>
      <c r="AZ80" s="55" t="s">
        <v>759</v>
      </c>
      <c r="BA80" s="55" t="s">
        <v>759</v>
      </c>
      <c r="BB80" s="55" t="s">
        <v>759</v>
      </c>
      <c r="BC80" s="55" t="s">
        <v>759</v>
      </c>
      <c r="BD80" s="55" t="s">
        <v>759</v>
      </c>
      <c r="BE80" s="54" t="str">
        <f>'PTEA 2020-2023'!A48</f>
        <v>5. Gestión del conocimiento para la Dinamización Ambiental</v>
      </c>
      <c r="BF80" s="54" t="str">
        <f>'PTEA 2020-2023'!B48</f>
        <v>8. Gobernanza corredor Ecológico, difusión y apropiación</v>
      </c>
      <c r="BG80" s="54" t="str">
        <f>'PTEA 2020-2023'!C48</f>
        <v>Participar en por lo menos un (1) encuentro regional de CIDEA durante el periodo de vigencia, para el fortalecimiento del corredor ecológico y sus áreas protegidas.</v>
      </c>
    </row>
    <row r="81" spans="1:59" s="1" customFormat="1" ht="293.25" customHeight="1" x14ac:dyDescent="0.25">
      <c r="A81" s="12" t="s">
        <v>201</v>
      </c>
      <c r="B81" s="127" t="s">
        <v>93</v>
      </c>
      <c r="C81" s="127" t="s">
        <v>93</v>
      </c>
      <c r="D81" s="127" t="s">
        <v>93</v>
      </c>
      <c r="E81" s="13" t="s">
        <v>89</v>
      </c>
      <c r="F81" s="16" t="s">
        <v>266</v>
      </c>
      <c r="G81" s="25" t="s">
        <v>6</v>
      </c>
      <c r="H81" s="25" t="s">
        <v>7</v>
      </c>
      <c r="I81" s="25" t="s">
        <v>268</v>
      </c>
      <c r="J81" s="46" t="s">
        <v>269</v>
      </c>
      <c r="K81" s="14" t="s">
        <v>104</v>
      </c>
      <c r="L81" s="14" t="s">
        <v>174</v>
      </c>
      <c r="M81" s="14" t="s">
        <v>338</v>
      </c>
      <c r="N81" s="14" t="s">
        <v>93</v>
      </c>
      <c r="O81" s="14" t="s">
        <v>339</v>
      </c>
      <c r="P81" s="17" t="s">
        <v>180</v>
      </c>
      <c r="Q81" s="17" t="s">
        <v>353</v>
      </c>
      <c r="R81" s="17" t="s">
        <v>391</v>
      </c>
      <c r="S81" s="15" t="s">
        <v>52</v>
      </c>
      <c r="T81" s="15" t="s">
        <v>58</v>
      </c>
      <c r="U81" s="15" t="s">
        <v>59</v>
      </c>
      <c r="V81" s="15" t="s">
        <v>248</v>
      </c>
      <c r="W81" s="40" t="s">
        <v>452</v>
      </c>
      <c r="X81" s="40" t="s">
        <v>460</v>
      </c>
      <c r="Y81" s="40" t="s">
        <v>483</v>
      </c>
      <c r="Z81" s="55" t="s">
        <v>868</v>
      </c>
      <c r="AA81" s="55" t="s">
        <v>877</v>
      </c>
      <c r="AB81" s="55" t="s">
        <v>886</v>
      </c>
      <c r="AC81" s="51" t="s">
        <v>759</v>
      </c>
      <c r="AD81" s="51" t="s">
        <v>759</v>
      </c>
      <c r="AE81" s="51" t="s">
        <v>759</v>
      </c>
      <c r="AF81" s="51" t="s">
        <v>759</v>
      </c>
      <c r="AG81" s="51" t="s">
        <v>759</v>
      </c>
      <c r="AH81" s="51" t="s">
        <v>759</v>
      </c>
      <c r="AI81" s="50" t="s">
        <v>794</v>
      </c>
      <c r="AJ81" s="50" t="s">
        <v>795</v>
      </c>
      <c r="AK81" s="50" t="s">
        <v>796</v>
      </c>
      <c r="AL81" s="50" t="s">
        <v>759</v>
      </c>
      <c r="AM81" s="50" t="s">
        <v>759</v>
      </c>
      <c r="AN81" s="50" t="s">
        <v>759</v>
      </c>
      <c r="AO81" s="51" t="s">
        <v>797</v>
      </c>
      <c r="AP81" s="51" t="s">
        <v>798</v>
      </c>
      <c r="AQ81" s="51" t="s">
        <v>799</v>
      </c>
      <c r="AR81" s="24" t="s">
        <v>800</v>
      </c>
      <c r="AS81" s="24" t="s">
        <v>801</v>
      </c>
      <c r="AT81" s="24" t="s">
        <v>802</v>
      </c>
      <c r="AU81" s="53" t="s">
        <v>803</v>
      </c>
      <c r="AV81" s="53" t="s">
        <v>804</v>
      </c>
      <c r="AW81" s="53" t="s">
        <v>805</v>
      </c>
      <c r="AX81" s="55" t="s">
        <v>759</v>
      </c>
      <c r="AY81" s="55" t="s">
        <v>759</v>
      </c>
      <c r="AZ81" s="55" t="s">
        <v>759</v>
      </c>
      <c r="BA81" s="55" t="s">
        <v>759</v>
      </c>
      <c r="BB81" s="55" t="s">
        <v>759</v>
      </c>
      <c r="BC81" s="55" t="s">
        <v>759</v>
      </c>
      <c r="BD81" s="55" t="s">
        <v>759</v>
      </c>
      <c r="BE81" s="54" t="str">
        <f>'PTEA 2020-2023'!A12</f>
        <v>2. San Antonio del Tequendama Educado para la gestión del riesgo y resiliente en la adaptación al cambio climático</v>
      </c>
      <c r="BF81" s="54" t="str">
        <f>'PTEA 2020-2023'!B12</f>
        <v>1. Comunidad Sanantoniuna preparada para prevención del riesgo de desastres</v>
      </c>
      <c r="BG81" s="54" t="str">
        <f>'PTEA 2020-2023'!C12</f>
        <v>Organizar y/o fortalecer como mínimo un (1) comité comunitario de prevención del riesgo en la zona rural y otro en la zona Urbana</v>
      </c>
    </row>
    <row r="82" spans="1:59" customFormat="1" ht="312.75" customHeight="1" x14ac:dyDescent="0.25">
      <c r="A82" s="12" t="s">
        <v>201</v>
      </c>
      <c r="B82" s="127" t="s">
        <v>93</v>
      </c>
      <c r="C82" s="127" t="s">
        <v>93</v>
      </c>
      <c r="D82" s="127" t="s">
        <v>93</v>
      </c>
      <c r="E82" s="13" t="s">
        <v>89</v>
      </c>
      <c r="F82" s="16" t="s">
        <v>266</v>
      </c>
      <c r="G82" s="25" t="s">
        <v>6</v>
      </c>
      <c r="H82" s="25" t="s">
        <v>7</v>
      </c>
      <c r="I82" s="25" t="s">
        <v>268</v>
      </c>
      <c r="J82" s="46" t="s">
        <v>267</v>
      </c>
      <c r="K82" s="14" t="s">
        <v>109</v>
      </c>
      <c r="L82" s="14" t="s">
        <v>108</v>
      </c>
      <c r="M82" s="14" t="s">
        <v>293</v>
      </c>
      <c r="N82" s="14" t="s">
        <v>175</v>
      </c>
      <c r="O82" s="14" t="s">
        <v>340</v>
      </c>
      <c r="P82" s="17" t="s">
        <v>180</v>
      </c>
      <c r="Q82" s="17" t="s">
        <v>392</v>
      </c>
      <c r="R82" s="17" t="s">
        <v>249</v>
      </c>
      <c r="S82" s="15" t="s">
        <v>52</v>
      </c>
      <c r="T82" s="15" t="s">
        <v>58</v>
      </c>
      <c r="U82" s="15" t="s">
        <v>59</v>
      </c>
      <c r="V82" s="15" t="s">
        <v>250</v>
      </c>
      <c r="W82" s="40" t="s">
        <v>452</v>
      </c>
      <c r="X82" s="40" t="s">
        <v>453</v>
      </c>
      <c r="Y82" s="40" t="s">
        <v>524</v>
      </c>
      <c r="Z82" s="55" t="s">
        <v>93</v>
      </c>
      <c r="AA82" s="55" t="s">
        <v>93</v>
      </c>
      <c r="AB82" s="55" t="s">
        <v>93</v>
      </c>
      <c r="AC82" s="51" t="s">
        <v>759</v>
      </c>
      <c r="AD82" s="51" t="s">
        <v>759</v>
      </c>
      <c r="AE82" s="51" t="s">
        <v>759</v>
      </c>
      <c r="AF82" s="51" t="s">
        <v>759</v>
      </c>
      <c r="AG82" s="51" t="s">
        <v>759</v>
      </c>
      <c r="AH82" s="51" t="s">
        <v>759</v>
      </c>
      <c r="AI82" s="50" t="s">
        <v>794</v>
      </c>
      <c r="AJ82" s="50" t="s">
        <v>795</v>
      </c>
      <c r="AK82" s="50" t="s">
        <v>796</v>
      </c>
      <c r="AL82" s="50" t="s">
        <v>759</v>
      </c>
      <c r="AM82" s="50" t="s">
        <v>759</v>
      </c>
      <c r="AN82" s="50" t="s">
        <v>759</v>
      </c>
      <c r="AO82" s="51" t="s">
        <v>797</v>
      </c>
      <c r="AP82" s="51" t="s">
        <v>806</v>
      </c>
      <c r="AQ82" s="51" t="s">
        <v>807</v>
      </c>
      <c r="AR82" s="24" t="s">
        <v>800</v>
      </c>
      <c r="AS82" s="24" t="s">
        <v>801</v>
      </c>
      <c r="AT82" s="24" t="s">
        <v>802</v>
      </c>
      <c r="AU82" s="53" t="s">
        <v>803</v>
      </c>
      <c r="AV82" s="53" t="s">
        <v>804</v>
      </c>
      <c r="AW82" s="53" t="s">
        <v>805</v>
      </c>
      <c r="AX82" s="55" t="s">
        <v>759</v>
      </c>
      <c r="AY82" s="55" t="s">
        <v>759</v>
      </c>
      <c r="AZ82" s="55" t="s">
        <v>759</v>
      </c>
      <c r="BA82" s="55" t="s">
        <v>759</v>
      </c>
      <c r="BB82" s="55" t="s">
        <v>759</v>
      </c>
      <c r="BC82" s="55" t="s">
        <v>759</v>
      </c>
      <c r="BD82" s="55" t="s">
        <v>759</v>
      </c>
      <c r="BE82" s="54" t="str">
        <f>'PTEA 2020-2023'!A13</f>
        <v>2. San Antonio del Tequendama Educado para la gestión del riesgo y resiliente en la adaptación al cambio climático</v>
      </c>
      <c r="BF82" s="54" t="str">
        <f>'PTEA 2020-2023'!B13</f>
        <v>1. Comunidad Sanantoniuna preparada para prevención del riesgo de desastres</v>
      </c>
      <c r="BG82" s="54" t="str">
        <f>'PTEA 2020-2023'!C13</f>
        <v>Realizar como mínimo un (1) taller de formación anual a partir del segundo año de vigencia del Plan, en estrategias de adaptación al cambio climático y medidas de prevención del riesgo de desastres, con comunidad del sector urbano y rural del municipio.</v>
      </c>
    </row>
    <row r="83" spans="1:59" s="1" customFormat="1" ht="312" customHeight="1" x14ac:dyDescent="0.25">
      <c r="A83" s="12" t="s">
        <v>201</v>
      </c>
      <c r="B83" s="127" t="s">
        <v>93</v>
      </c>
      <c r="C83" s="127" t="s">
        <v>93</v>
      </c>
      <c r="D83" s="127" t="s">
        <v>93</v>
      </c>
      <c r="E83" s="13" t="s">
        <v>89</v>
      </c>
      <c r="F83" s="16" t="s">
        <v>266</v>
      </c>
      <c r="G83" s="25" t="s">
        <v>6</v>
      </c>
      <c r="H83" s="25" t="s">
        <v>7</v>
      </c>
      <c r="I83" s="25" t="s">
        <v>268</v>
      </c>
      <c r="J83" s="46" t="s">
        <v>267</v>
      </c>
      <c r="K83" s="14" t="s">
        <v>109</v>
      </c>
      <c r="L83" s="14" t="s">
        <v>108</v>
      </c>
      <c r="M83" s="14" t="s">
        <v>293</v>
      </c>
      <c r="N83" s="14" t="s">
        <v>175</v>
      </c>
      <c r="O83" s="14" t="s">
        <v>340</v>
      </c>
      <c r="P83" s="17" t="s">
        <v>180</v>
      </c>
      <c r="Q83" s="17" t="s">
        <v>392</v>
      </c>
      <c r="R83" s="17" t="s">
        <v>249</v>
      </c>
      <c r="S83" s="15" t="s">
        <v>52</v>
      </c>
      <c r="T83" s="15" t="s">
        <v>58</v>
      </c>
      <c r="U83" s="15" t="s">
        <v>59</v>
      </c>
      <c r="V83" s="15" t="s">
        <v>250</v>
      </c>
      <c r="W83" s="40" t="s">
        <v>452</v>
      </c>
      <c r="X83" s="40" t="s">
        <v>454</v>
      </c>
      <c r="Y83" s="40" t="s">
        <v>455</v>
      </c>
      <c r="Z83" s="55" t="s">
        <v>93</v>
      </c>
      <c r="AA83" s="55" t="s">
        <v>93</v>
      </c>
      <c r="AB83" s="55" t="s">
        <v>93</v>
      </c>
      <c r="AC83" s="51" t="s">
        <v>759</v>
      </c>
      <c r="AD83" s="51" t="s">
        <v>759</v>
      </c>
      <c r="AE83" s="51" t="s">
        <v>759</v>
      </c>
      <c r="AF83" s="51" t="s">
        <v>759</v>
      </c>
      <c r="AG83" s="51" t="s">
        <v>759</v>
      </c>
      <c r="AH83" s="51" t="s">
        <v>759</v>
      </c>
      <c r="AI83" s="50" t="s">
        <v>794</v>
      </c>
      <c r="AJ83" s="50" t="s">
        <v>795</v>
      </c>
      <c r="AK83" s="50" t="s">
        <v>796</v>
      </c>
      <c r="AL83" s="50" t="s">
        <v>759</v>
      </c>
      <c r="AM83" s="50" t="s">
        <v>759</v>
      </c>
      <c r="AN83" s="50" t="s">
        <v>759</v>
      </c>
      <c r="AO83" s="51" t="s">
        <v>808</v>
      </c>
      <c r="AP83" s="51" t="s">
        <v>809</v>
      </c>
      <c r="AQ83" s="51" t="s">
        <v>810</v>
      </c>
      <c r="AR83" s="24" t="s">
        <v>800</v>
      </c>
      <c r="AS83" s="24" t="s">
        <v>801</v>
      </c>
      <c r="AT83" s="24" t="s">
        <v>802</v>
      </c>
      <c r="AU83" s="53" t="s">
        <v>803</v>
      </c>
      <c r="AV83" s="53" t="s">
        <v>804</v>
      </c>
      <c r="AW83" s="53" t="s">
        <v>805</v>
      </c>
      <c r="AX83" s="55" t="s">
        <v>759</v>
      </c>
      <c r="AY83" s="55" t="s">
        <v>759</v>
      </c>
      <c r="AZ83" s="55" t="s">
        <v>759</v>
      </c>
      <c r="BA83" s="55" t="s">
        <v>759</v>
      </c>
      <c r="BB83" s="55" t="s">
        <v>759</v>
      </c>
      <c r="BC83" s="55" t="s">
        <v>759</v>
      </c>
      <c r="BD83" s="55" t="s">
        <v>759</v>
      </c>
      <c r="BE83" s="54" t="str">
        <f>'PTEA 2020-2023'!A14</f>
        <v>2. San Antonio del Tequendama Educado para la gestión del riesgo y resiliente en la adaptación al cambio climático</v>
      </c>
      <c r="BF83" s="54" t="str">
        <f>'PTEA 2020-2023'!B14</f>
        <v>2. Comunidad productora Sanantoniuna, preparada con educación ambiental frente al cambio climático y sus efectos</v>
      </c>
      <c r="BG83" s="54" t="str">
        <f>'PTEA 2020-2023'!C14</f>
        <v>Realizar como mínimo una (1) actividad de sensibilización anual a productores agrícolas, frente a las afectaciones al ecosistema y el aumento del riesgo de incendios forestales que conlleva realizar quemas, como práctica cultural de renovación de cultivos y quema de residuos sólidos generales.</v>
      </c>
    </row>
    <row r="84" spans="1:59" s="1" customFormat="1" ht="312" customHeight="1" x14ac:dyDescent="0.25">
      <c r="A84" s="12" t="s">
        <v>201</v>
      </c>
      <c r="B84" s="127" t="s">
        <v>93</v>
      </c>
      <c r="C84" s="127" t="s">
        <v>93</v>
      </c>
      <c r="D84" s="127" t="s">
        <v>93</v>
      </c>
      <c r="E84" s="13" t="s">
        <v>89</v>
      </c>
      <c r="F84" s="16" t="s">
        <v>266</v>
      </c>
      <c r="G84" s="25" t="s">
        <v>6</v>
      </c>
      <c r="H84" s="25" t="s">
        <v>7</v>
      </c>
      <c r="I84" s="25" t="s">
        <v>268</v>
      </c>
      <c r="J84" s="46" t="s">
        <v>267</v>
      </c>
      <c r="K84" s="14" t="s">
        <v>109</v>
      </c>
      <c r="L84" s="14" t="s">
        <v>108</v>
      </c>
      <c r="M84" s="14" t="s">
        <v>293</v>
      </c>
      <c r="N84" s="14" t="s">
        <v>175</v>
      </c>
      <c r="O84" s="14" t="s">
        <v>340</v>
      </c>
      <c r="P84" s="17" t="s">
        <v>180</v>
      </c>
      <c r="Q84" s="17" t="s">
        <v>392</v>
      </c>
      <c r="R84" s="17" t="s">
        <v>249</v>
      </c>
      <c r="S84" s="15" t="s">
        <v>52</v>
      </c>
      <c r="T84" s="15" t="s">
        <v>58</v>
      </c>
      <c r="U84" s="15" t="s">
        <v>59</v>
      </c>
      <c r="V84" s="15" t="s">
        <v>250</v>
      </c>
      <c r="W84" s="40" t="s">
        <v>452</v>
      </c>
      <c r="X84" s="40" t="s">
        <v>454</v>
      </c>
      <c r="Y84" s="40" t="s">
        <v>456</v>
      </c>
      <c r="Z84" s="55" t="s">
        <v>93</v>
      </c>
      <c r="AA84" s="55" t="s">
        <v>93</v>
      </c>
      <c r="AB84" s="55" t="s">
        <v>93</v>
      </c>
      <c r="AC84" s="51" t="s">
        <v>814</v>
      </c>
      <c r="AD84" s="51" t="s">
        <v>815</v>
      </c>
      <c r="AE84" s="51" t="s">
        <v>816</v>
      </c>
      <c r="AF84" s="51" t="s">
        <v>759</v>
      </c>
      <c r="AG84" s="51" t="s">
        <v>759</v>
      </c>
      <c r="AH84" s="51" t="s">
        <v>759</v>
      </c>
      <c r="AI84" s="50" t="s">
        <v>759</v>
      </c>
      <c r="AJ84" s="50" t="s">
        <v>759</v>
      </c>
      <c r="AK84" s="50" t="s">
        <v>759</v>
      </c>
      <c r="AL84" s="50" t="s">
        <v>969</v>
      </c>
      <c r="AM84" s="50" t="s">
        <v>970</v>
      </c>
      <c r="AN84" s="50" t="s">
        <v>971</v>
      </c>
      <c r="AO84" s="51" t="s">
        <v>759</v>
      </c>
      <c r="AP84" s="51" t="s">
        <v>759</v>
      </c>
      <c r="AQ84" s="51" t="s">
        <v>759</v>
      </c>
      <c r="AR84" s="24" t="s">
        <v>759</v>
      </c>
      <c r="AS84" s="24" t="s">
        <v>759</v>
      </c>
      <c r="AT84" s="24" t="s">
        <v>759</v>
      </c>
      <c r="AU84" s="53" t="s">
        <v>817</v>
      </c>
      <c r="AV84" s="53" t="s">
        <v>818</v>
      </c>
      <c r="AW84" s="53" t="s">
        <v>819</v>
      </c>
      <c r="AX84" s="55" t="s">
        <v>759</v>
      </c>
      <c r="AY84" s="55" t="s">
        <v>759</v>
      </c>
      <c r="AZ84" s="55" t="s">
        <v>759</v>
      </c>
      <c r="BA84" s="55" t="s">
        <v>759</v>
      </c>
      <c r="BB84" s="55" t="s">
        <v>759</v>
      </c>
      <c r="BC84" s="55" t="s">
        <v>759</v>
      </c>
      <c r="BD84" s="55" t="s">
        <v>759</v>
      </c>
      <c r="BE84" s="54" t="str">
        <f>'PTEA 2020-2023'!A16</f>
        <v>2. San Antonio del Tequendama Educado para la gestión del riesgo y resiliente en la adaptación al cambio climático</v>
      </c>
      <c r="BF84" s="54" t="str">
        <f>'PTEA 2020-2023'!B16</f>
        <v>4. Comunidad Sanantoniuna resiliente con medidas de prevención y adaptación a un ambiente cambiante.</v>
      </c>
      <c r="BG84" s="54" t="str">
        <f>'PTEA 2020-2023'!C16</f>
        <v>Implementar como mínimo una (1) jornada anual de limpieza y/o reforestación de fuentes hídricas que puedan presentar riesgo de represamiento, previamente identificadas por el Comité Municipal de gestión del Riesgo de Desastres y comunidad.</v>
      </c>
    </row>
    <row r="85" spans="1:59" s="1" customFormat="1" ht="312" customHeight="1" x14ac:dyDescent="0.25">
      <c r="A85" s="12" t="s">
        <v>201</v>
      </c>
      <c r="B85" s="127" t="s">
        <v>93</v>
      </c>
      <c r="C85" s="127" t="s">
        <v>93</v>
      </c>
      <c r="D85" s="127" t="s">
        <v>93</v>
      </c>
      <c r="E85" s="13" t="s">
        <v>89</v>
      </c>
      <c r="F85" s="16" t="s">
        <v>266</v>
      </c>
      <c r="G85" s="25" t="s">
        <v>6</v>
      </c>
      <c r="H85" s="25" t="s">
        <v>7</v>
      </c>
      <c r="I85" s="25" t="s">
        <v>268</v>
      </c>
      <c r="J85" s="46" t="s">
        <v>267</v>
      </c>
      <c r="K85" s="14" t="s">
        <v>109</v>
      </c>
      <c r="L85" s="14" t="s">
        <v>108</v>
      </c>
      <c r="M85" s="14" t="s">
        <v>293</v>
      </c>
      <c r="N85" s="14" t="s">
        <v>175</v>
      </c>
      <c r="O85" s="14" t="s">
        <v>340</v>
      </c>
      <c r="P85" s="17" t="s">
        <v>180</v>
      </c>
      <c r="Q85" s="17" t="s">
        <v>392</v>
      </c>
      <c r="R85" s="17" t="s">
        <v>249</v>
      </c>
      <c r="S85" s="15" t="s">
        <v>52</v>
      </c>
      <c r="T85" s="15" t="s">
        <v>58</v>
      </c>
      <c r="U85" s="15" t="s">
        <v>59</v>
      </c>
      <c r="V85" s="15" t="s">
        <v>250</v>
      </c>
      <c r="W85" s="40" t="s">
        <v>452</v>
      </c>
      <c r="X85" s="40" t="s">
        <v>457</v>
      </c>
      <c r="Y85" s="40" t="s">
        <v>458</v>
      </c>
      <c r="Z85" s="55" t="s">
        <v>93</v>
      </c>
      <c r="AA85" s="55" t="s">
        <v>93</v>
      </c>
      <c r="AB85" s="55" t="s">
        <v>93</v>
      </c>
      <c r="AC85" s="51" t="s">
        <v>759</v>
      </c>
      <c r="AD85" s="51" t="s">
        <v>759</v>
      </c>
      <c r="AE85" s="51" t="s">
        <v>759</v>
      </c>
      <c r="AF85" s="51" t="s">
        <v>759</v>
      </c>
      <c r="AG85" s="51" t="s">
        <v>759</v>
      </c>
      <c r="AH85" s="51" t="s">
        <v>759</v>
      </c>
      <c r="AI85" s="50" t="s">
        <v>759</v>
      </c>
      <c r="AJ85" s="50" t="s">
        <v>759</v>
      </c>
      <c r="AK85" s="50" t="s">
        <v>759</v>
      </c>
      <c r="AL85" s="50" t="s">
        <v>759</v>
      </c>
      <c r="AM85" s="50" t="s">
        <v>759</v>
      </c>
      <c r="AN85" s="50" t="s">
        <v>759</v>
      </c>
      <c r="AO85" s="51" t="s">
        <v>759</v>
      </c>
      <c r="AP85" s="51" t="s">
        <v>759</v>
      </c>
      <c r="AQ85" s="51" t="s">
        <v>759</v>
      </c>
      <c r="AR85" s="24" t="s">
        <v>759</v>
      </c>
      <c r="AS85" s="24" t="s">
        <v>759</v>
      </c>
      <c r="AT85" s="24" t="s">
        <v>759</v>
      </c>
      <c r="AU85" s="53" t="s">
        <v>759</v>
      </c>
      <c r="AV85" s="53" t="s">
        <v>759</v>
      </c>
      <c r="AW85" s="53" t="s">
        <v>759</v>
      </c>
      <c r="AX85" s="55" t="s">
        <v>759</v>
      </c>
      <c r="AY85" s="55" t="s">
        <v>759</v>
      </c>
      <c r="AZ85" s="55" t="s">
        <v>759</v>
      </c>
      <c r="BA85" s="55" t="s">
        <v>759</v>
      </c>
      <c r="BB85" s="55" t="s">
        <v>759</v>
      </c>
      <c r="BC85" s="55" t="s">
        <v>759</v>
      </c>
      <c r="BD85" s="55" t="s">
        <v>759</v>
      </c>
      <c r="BE85" s="54" t="s">
        <v>759</v>
      </c>
      <c r="BF85" s="54" t="s">
        <v>759</v>
      </c>
      <c r="BG85" s="54" t="s">
        <v>759</v>
      </c>
    </row>
    <row r="86" spans="1:59" customFormat="1" ht="285" x14ac:dyDescent="0.25">
      <c r="A86" s="12" t="s">
        <v>201</v>
      </c>
      <c r="B86" s="127" t="s">
        <v>93</v>
      </c>
      <c r="C86" s="127" t="s">
        <v>93</v>
      </c>
      <c r="D86" s="127" t="s">
        <v>93</v>
      </c>
      <c r="E86" s="13" t="s">
        <v>89</v>
      </c>
      <c r="F86" s="16" t="s">
        <v>266</v>
      </c>
      <c r="G86" s="25" t="s">
        <v>6</v>
      </c>
      <c r="H86" s="25" t="s">
        <v>7</v>
      </c>
      <c r="I86" s="25" t="s">
        <v>268</v>
      </c>
      <c r="J86" s="46" t="s">
        <v>267</v>
      </c>
      <c r="K86" s="14" t="s">
        <v>109</v>
      </c>
      <c r="L86" s="14" t="s">
        <v>108</v>
      </c>
      <c r="M86" s="14" t="s">
        <v>293</v>
      </c>
      <c r="N86" s="14" t="s">
        <v>175</v>
      </c>
      <c r="O86" s="14" t="s">
        <v>340</v>
      </c>
      <c r="P86" s="17" t="s">
        <v>180</v>
      </c>
      <c r="Q86" s="17" t="s">
        <v>392</v>
      </c>
      <c r="R86" s="17" t="s">
        <v>249</v>
      </c>
      <c r="S86" s="15" t="s">
        <v>52</v>
      </c>
      <c r="T86" s="15" t="s">
        <v>58</v>
      </c>
      <c r="U86" s="15" t="s">
        <v>59</v>
      </c>
      <c r="V86" s="15" t="s">
        <v>250</v>
      </c>
      <c r="W86" s="40" t="s">
        <v>452</v>
      </c>
      <c r="X86" s="40" t="s">
        <v>457</v>
      </c>
      <c r="Y86" s="40" t="s">
        <v>464</v>
      </c>
      <c r="Z86" s="55" t="s">
        <v>93</v>
      </c>
      <c r="AA86" s="55" t="s">
        <v>93</v>
      </c>
      <c r="AB86" s="55" t="s">
        <v>93</v>
      </c>
      <c r="AC86" s="51" t="s">
        <v>759</v>
      </c>
      <c r="AD86" s="51" t="s">
        <v>759</v>
      </c>
      <c r="AE86" s="51" t="s">
        <v>759</v>
      </c>
      <c r="AF86" s="51" t="s">
        <v>759</v>
      </c>
      <c r="AG86" s="51" t="s">
        <v>759</v>
      </c>
      <c r="AH86" s="51" t="s">
        <v>759</v>
      </c>
      <c r="AI86" s="50" t="s">
        <v>759</v>
      </c>
      <c r="AJ86" s="50" t="s">
        <v>759</v>
      </c>
      <c r="AK86" s="50" t="s">
        <v>759</v>
      </c>
      <c r="AL86" s="50" t="s">
        <v>759</v>
      </c>
      <c r="AM86" s="50" t="s">
        <v>759</v>
      </c>
      <c r="AN86" s="50" t="s">
        <v>759</v>
      </c>
      <c r="AO86" s="51" t="s">
        <v>759</v>
      </c>
      <c r="AP86" s="51" t="s">
        <v>759</v>
      </c>
      <c r="AQ86" s="51" t="s">
        <v>759</v>
      </c>
      <c r="AR86" s="24" t="s">
        <v>759</v>
      </c>
      <c r="AS86" s="24" t="s">
        <v>759</v>
      </c>
      <c r="AT86" s="24" t="s">
        <v>759</v>
      </c>
      <c r="AU86" s="53" t="s">
        <v>759</v>
      </c>
      <c r="AV86" s="53" t="s">
        <v>759</v>
      </c>
      <c r="AW86" s="53" t="s">
        <v>759</v>
      </c>
      <c r="AX86" s="55" t="s">
        <v>759</v>
      </c>
      <c r="AY86" s="55" t="s">
        <v>759</v>
      </c>
      <c r="AZ86" s="55" t="s">
        <v>759</v>
      </c>
      <c r="BA86" s="55" t="s">
        <v>759</v>
      </c>
      <c r="BB86" s="55" t="s">
        <v>759</v>
      </c>
      <c r="BC86" s="55" t="s">
        <v>759</v>
      </c>
      <c r="BD86" s="55" t="s">
        <v>759</v>
      </c>
      <c r="BE86" s="54" t="s">
        <v>759</v>
      </c>
      <c r="BF86" s="54" t="s">
        <v>759</v>
      </c>
      <c r="BG86" s="54" t="s">
        <v>759</v>
      </c>
    </row>
    <row r="87" spans="1:59" customFormat="1" ht="285" x14ac:dyDescent="0.25">
      <c r="A87" s="12" t="s">
        <v>201</v>
      </c>
      <c r="B87" s="127" t="s">
        <v>93</v>
      </c>
      <c r="C87" s="127" t="s">
        <v>93</v>
      </c>
      <c r="D87" s="127" t="s">
        <v>93</v>
      </c>
      <c r="E87" s="13" t="s">
        <v>89</v>
      </c>
      <c r="F87" s="16" t="s">
        <v>266</v>
      </c>
      <c r="G87" s="25" t="s">
        <v>6</v>
      </c>
      <c r="H87" s="25" t="s">
        <v>7</v>
      </c>
      <c r="I87" s="25" t="s">
        <v>268</v>
      </c>
      <c r="J87" s="46" t="s">
        <v>267</v>
      </c>
      <c r="K87" s="14" t="s">
        <v>109</v>
      </c>
      <c r="L87" s="14" t="s">
        <v>108</v>
      </c>
      <c r="M87" s="14" t="s">
        <v>293</v>
      </c>
      <c r="N87" s="14" t="s">
        <v>175</v>
      </c>
      <c r="O87" s="14" t="s">
        <v>340</v>
      </c>
      <c r="P87" s="17" t="s">
        <v>180</v>
      </c>
      <c r="Q87" s="17" t="s">
        <v>392</v>
      </c>
      <c r="R87" s="17" t="s">
        <v>249</v>
      </c>
      <c r="S87" s="15" t="s">
        <v>52</v>
      </c>
      <c r="T87" s="15" t="s">
        <v>58</v>
      </c>
      <c r="U87" s="15" t="s">
        <v>59</v>
      </c>
      <c r="V87" s="15" t="s">
        <v>250</v>
      </c>
      <c r="W87" s="40" t="s">
        <v>452</v>
      </c>
      <c r="X87" s="40" t="s">
        <v>457</v>
      </c>
      <c r="Y87" s="40" t="s">
        <v>459</v>
      </c>
      <c r="Z87" s="55" t="s">
        <v>93</v>
      </c>
      <c r="AA87" s="55" t="s">
        <v>93</v>
      </c>
      <c r="AB87" s="55" t="s">
        <v>93</v>
      </c>
      <c r="AC87" s="51" t="s">
        <v>759</v>
      </c>
      <c r="AD87" s="51" t="s">
        <v>759</v>
      </c>
      <c r="AE87" s="51" t="s">
        <v>759</v>
      </c>
      <c r="AF87" s="51" t="s">
        <v>759</v>
      </c>
      <c r="AG87" s="51" t="s">
        <v>759</v>
      </c>
      <c r="AH87" s="51" t="s">
        <v>759</v>
      </c>
      <c r="AI87" s="50" t="s">
        <v>759</v>
      </c>
      <c r="AJ87" s="50" t="s">
        <v>759</v>
      </c>
      <c r="AK87" s="50" t="s">
        <v>759</v>
      </c>
      <c r="AL87" s="50" t="s">
        <v>759</v>
      </c>
      <c r="AM87" s="50" t="s">
        <v>759</v>
      </c>
      <c r="AN87" s="50" t="s">
        <v>759</v>
      </c>
      <c r="AO87" s="51" t="s">
        <v>759</v>
      </c>
      <c r="AP87" s="51" t="s">
        <v>759</v>
      </c>
      <c r="AQ87" s="51" t="s">
        <v>759</v>
      </c>
      <c r="AR87" s="24" t="s">
        <v>759</v>
      </c>
      <c r="AS87" s="24" t="s">
        <v>759</v>
      </c>
      <c r="AT87" s="24" t="s">
        <v>759</v>
      </c>
      <c r="AU87" s="53" t="s">
        <v>759</v>
      </c>
      <c r="AV87" s="53" t="s">
        <v>759</v>
      </c>
      <c r="AW87" s="53" t="s">
        <v>759</v>
      </c>
      <c r="AX87" s="55" t="s">
        <v>759</v>
      </c>
      <c r="AY87" s="55" t="s">
        <v>759</v>
      </c>
      <c r="AZ87" s="55" t="s">
        <v>759</v>
      </c>
      <c r="BA87" s="55" t="s">
        <v>759</v>
      </c>
      <c r="BB87" s="55" t="s">
        <v>759</v>
      </c>
      <c r="BC87" s="55" t="s">
        <v>759</v>
      </c>
      <c r="BD87" s="55" t="s">
        <v>759</v>
      </c>
      <c r="BE87" s="54" t="s">
        <v>759</v>
      </c>
      <c r="BF87" s="54" t="s">
        <v>759</v>
      </c>
      <c r="BG87" s="54" t="s">
        <v>759</v>
      </c>
    </row>
    <row r="88" spans="1:59" customFormat="1" ht="310.5" customHeight="1" x14ac:dyDescent="0.25">
      <c r="A88" s="12" t="s">
        <v>201</v>
      </c>
      <c r="B88" s="127" t="s">
        <v>93</v>
      </c>
      <c r="C88" s="127" t="s">
        <v>93</v>
      </c>
      <c r="D88" s="127" t="s">
        <v>93</v>
      </c>
      <c r="E88" s="13" t="s">
        <v>89</v>
      </c>
      <c r="F88" s="16" t="s">
        <v>266</v>
      </c>
      <c r="G88" s="25" t="s">
        <v>6</v>
      </c>
      <c r="H88" s="25" t="s">
        <v>7</v>
      </c>
      <c r="I88" s="25" t="s">
        <v>268</v>
      </c>
      <c r="J88" s="46" t="s">
        <v>267</v>
      </c>
      <c r="K88" s="14" t="s">
        <v>109</v>
      </c>
      <c r="L88" s="14" t="s">
        <v>108</v>
      </c>
      <c r="M88" s="14" t="s">
        <v>293</v>
      </c>
      <c r="N88" s="14" t="s">
        <v>175</v>
      </c>
      <c r="O88" s="14" t="s">
        <v>340</v>
      </c>
      <c r="P88" s="17" t="s">
        <v>180</v>
      </c>
      <c r="Q88" s="17" t="s">
        <v>392</v>
      </c>
      <c r="R88" s="17" t="s">
        <v>249</v>
      </c>
      <c r="S88" s="15" t="s">
        <v>52</v>
      </c>
      <c r="T88" s="15" t="s">
        <v>58</v>
      </c>
      <c r="U88" s="15" t="s">
        <v>59</v>
      </c>
      <c r="V88" s="15" t="s">
        <v>250</v>
      </c>
      <c r="W88" s="40" t="s">
        <v>452</v>
      </c>
      <c r="X88" s="40" t="s">
        <v>462</v>
      </c>
      <c r="Y88" s="40" t="s">
        <v>463</v>
      </c>
      <c r="Z88" s="55" t="s">
        <v>93</v>
      </c>
      <c r="AA88" s="55" t="s">
        <v>93</v>
      </c>
      <c r="AB88" s="55" t="s">
        <v>93</v>
      </c>
      <c r="AC88" s="51" t="s">
        <v>759</v>
      </c>
      <c r="AD88" s="51" t="s">
        <v>759</v>
      </c>
      <c r="AE88" s="51" t="s">
        <v>759</v>
      </c>
      <c r="AF88" s="51" t="s">
        <v>759</v>
      </c>
      <c r="AG88" s="51" t="s">
        <v>759</v>
      </c>
      <c r="AH88" s="51" t="s">
        <v>759</v>
      </c>
      <c r="AI88" s="50" t="s">
        <v>759</v>
      </c>
      <c r="AJ88" s="50" t="s">
        <v>759</v>
      </c>
      <c r="AK88" s="50" t="s">
        <v>759</v>
      </c>
      <c r="AL88" s="50" t="s">
        <v>759</v>
      </c>
      <c r="AM88" s="50" t="s">
        <v>759</v>
      </c>
      <c r="AN88" s="50" t="s">
        <v>759</v>
      </c>
      <c r="AO88" s="51" t="s">
        <v>759</v>
      </c>
      <c r="AP88" s="51" t="s">
        <v>759</v>
      </c>
      <c r="AQ88" s="51" t="s">
        <v>759</v>
      </c>
      <c r="AR88" s="24" t="s">
        <v>759</v>
      </c>
      <c r="AS88" s="24" t="s">
        <v>759</v>
      </c>
      <c r="AT88" s="24" t="s">
        <v>759</v>
      </c>
      <c r="AU88" s="53" t="s">
        <v>759</v>
      </c>
      <c r="AV88" s="53" t="s">
        <v>759</v>
      </c>
      <c r="AW88" s="53" t="s">
        <v>759</v>
      </c>
      <c r="AX88" s="55" t="s">
        <v>759</v>
      </c>
      <c r="AY88" s="55" t="s">
        <v>759</v>
      </c>
      <c r="AZ88" s="55" t="s">
        <v>759</v>
      </c>
      <c r="BA88" s="55" t="s">
        <v>759</v>
      </c>
      <c r="BB88" s="55" t="s">
        <v>759</v>
      </c>
      <c r="BC88" s="55" t="s">
        <v>759</v>
      </c>
      <c r="BD88" s="55" t="s">
        <v>759</v>
      </c>
      <c r="BE88" s="54" t="s">
        <v>759</v>
      </c>
      <c r="BF88" s="54" t="s">
        <v>759</v>
      </c>
      <c r="BG88" s="54" t="s">
        <v>759</v>
      </c>
    </row>
    <row r="89" spans="1:59" customFormat="1" ht="310.5" customHeight="1" x14ac:dyDescent="0.25">
      <c r="A89" s="12" t="s">
        <v>201</v>
      </c>
      <c r="B89" s="127" t="s">
        <v>93</v>
      </c>
      <c r="C89" s="127" t="s">
        <v>93</v>
      </c>
      <c r="D89" s="127" t="s">
        <v>93</v>
      </c>
      <c r="E89" s="13" t="s">
        <v>89</v>
      </c>
      <c r="F89" s="16" t="s">
        <v>266</v>
      </c>
      <c r="G89" s="25" t="s">
        <v>6</v>
      </c>
      <c r="H89" s="25" t="s">
        <v>7</v>
      </c>
      <c r="I89" s="25" t="s">
        <v>268</v>
      </c>
      <c r="J89" s="46" t="s">
        <v>267</v>
      </c>
      <c r="K89" s="14" t="s">
        <v>109</v>
      </c>
      <c r="L89" s="14" t="s">
        <v>108</v>
      </c>
      <c r="M89" s="14" t="s">
        <v>293</v>
      </c>
      <c r="N89" s="14" t="s">
        <v>175</v>
      </c>
      <c r="O89" s="14" t="s">
        <v>340</v>
      </c>
      <c r="P89" s="17" t="s">
        <v>180</v>
      </c>
      <c r="Q89" s="17" t="s">
        <v>392</v>
      </c>
      <c r="R89" s="17" t="s">
        <v>249</v>
      </c>
      <c r="S89" s="15" t="s">
        <v>52</v>
      </c>
      <c r="T89" s="15" t="s">
        <v>58</v>
      </c>
      <c r="U89" s="15" t="s">
        <v>59</v>
      </c>
      <c r="V89" s="15" t="s">
        <v>250</v>
      </c>
      <c r="W89" s="40" t="s">
        <v>467</v>
      </c>
      <c r="X89" s="40" t="s">
        <v>468</v>
      </c>
      <c r="Y89" s="40" t="s">
        <v>527</v>
      </c>
      <c r="Z89" s="55" t="s">
        <v>93</v>
      </c>
      <c r="AA89" s="55" t="s">
        <v>93</v>
      </c>
      <c r="AB89" s="55" t="s">
        <v>93</v>
      </c>
      <c r="AC89" s="51" t="s">
        <v>759</v>
      </c>
      <c r="AD89" s="51" t="s">
        <v>759</v>
      </c>
      <c r="AE89" s="51" t="s">
        <v>759</v>
      </c>
      <c r="AF89" s="51" t="s">
        <v>759</v>
      </c>
      <c r="AG89" s="51" t="s">
        <v>759</v>
      </c>
      <c r="AH89" s="51" t="s">
        <v>759</v>
      </c>
      <c r="AI89" s="50" t="s">
        <v>759</v>
      </c>
      <c r="AJ89" s="50" t="s">
        <v>759</v>
      </c>
      <c r="AK89" s="50" t="s">
        <v>759</v>
      </c>
      <c r="AL89" s="50" t="s">
        <v>759</v>
      </c>
      <c r="AM89" s="50" t="s">
        <v>759</v>
      </c>
      <c r="AN89" s="50" t="s">
        <v>759</v>
      </c>
      <c r="AO89" s="51" t="s">
        <v>759</v>
      </c>
      <c r="AP89" s="51" t="s">
        <v>759</v>
      </c>
      <c r="AQ89" s="51" t="s">
        <v>759</v>
      </c>
      <c r="AR89" s="24" t="s">
        <v>759</v>
      </c>
      <c r="AS89" s="24" t="s">
        <v>759</v>
      </c>
      <c r="AT89" s="24" t="s">
        <v>759</v>
      </c>
      <c r="AU89" s="53" t="s">
        <v>759</v>
      </c>
      <c r="AV89" s="53" t="s">
        <v>759</v>
      </c>
      <c r="AW89" s="53" t="s">
        <v>759</v>
      </c>
      <c r="AX89" s="55" t="s">
        <v>759</v>
      </c>
      <c r="AY89" s="55" t="s">
        <v>759</v>
      </c>
      <c r="AZ89" s="55" t="s">
        <v>759</v>
      </c>
      <c r="BA89" s="55" t="s">
        <v>759</v>
      </c>
      <c r="BB89" s="55" t="s">
        <v>759</v>
      </c>
      <c r="BC89" s="55" t="s">
        <v>759</v>
      </c>
      <c r="BD89" s="55" t="s">
        <v>759</v>
      </c>
      <c r="BE89" s="54" t="s">
        <v>759</v>
      </c>
      <c r="BF89" s="54" t="s">
        <v>759</v>
      </c>
      <c r="BG89" s="54" t="s">
        <v>759</v>
      </c>
    </row>
    <row r="90" spans="1:59" customFormat="1" ht="347.25" customHeight="1" x14ac:dyDescent="0.25">
      <c r="A90" s="12" t="s">
        <v>201</v>
      </c>
      <c r="B90" s="127" t="s">
        <v>93</v>
      </c>
      <c r="C90" s="127" t="s">
        <v>93</v>
      </c>
      <c r="D90" s="127" t="s">
        <v>93</v>
      </c>
      <c r="E90" s="13" t="s">
        <v>89</v>
      </c>
      <c r="F90" s="16" t="s">
        <v>263</v>
      </c>
      <c r="G90" s="16" t="s">
        <v>6</v>
      </c>
      <c r="H90" s="16" t="s">
        <v>7</v>
      </c>
      <c r="I90" s="16" t="s">
        <v>225</v>
      </c>
      <c r="J90" s="16" t="s">
        <v>31</v>
      </c>
      <c r="K90" s="14" t="s">
        <v>100</v>
      </c>
      <c r="L90" s="14" t="s">
        <v>152</v>
      </c>
      <c r="M90" s="14" t="s">
        <v>316</v>
      </c>
      <c r="N90" s="14" t="s">
        <v>93</v>
      </c>
      <c r="O90" s="14" t="s">
        <v>317</v>
      </c>
      <c r="P90" s="17" t="s">
        <v>179</v>
      </c>
      <c r="Q90" s="17" t="s">
        <v>367</v>
      </c>
      <c r="R90" s="17" t="s">
        <v>368</v>
      </c>
      <c r="S90" s="15" t="s">
        <v>39</v>
      </c>
      <c r="T90" s="15" t="s">
        <v>40</v>
      </c>
      <c r="U90" s="15" t="s">
        <v>42</v>
      </c>
      <c r="V90" s="15" t="s">
        <v>402</v>
      </c>
      <c r="W90" s="40" t="s">
        <v>93</v>
      </c>
      <c r="X90" s="40" t="s">
        <v>93</v>
      </c>
      <c r="Y90" s="40" t="s">
        <v>93</v>
      </c>
      <c r="Z90" s="55" t="s">
        <v>93</v>
      </c>
      <c r="AA90" s="55" t="s">
        <v>93</v>
      </c>
      <c r="AB90" s="55" t="s">
        <v>93</v>
      </c>
      <c r="AC90" s="51" t="s">
        <v>759</v>
      </c>
      <c r="AD90" s="51" t="s">
        <v>759</v>
      </c>
      <c r="AE90" s="51" t="s">
        <v>759</v>
      </c>
      <c r="AF90" s="51" t="s">
        <v>759</v>
      </c>
      <c r="AG90" s="51" t="s">
        <v>759</v>
      </c>
      <c r="AH90" s="51" t="s">
        <v>759</v>
      </c>
      <c r="AI90" s="50" t="s">
        <v>759</v>
      </c>
      <c r="AJ90" s="50" t="s">
        <v>759</v>
      </c>
      <c r="AK90" s="50" t="s">
        <v>759</v>
      </c>
      <c r="AL90" s="50" t="s">
        <v>759</v>
      </c>
      <c r="AM90" s="50" t="s">
        <v>759</v>
      </c>
      <c r="AN90" s="50" t="s">
        <v>759</v>
      </c>
      <c r="AO90" s="51" t="s">
        <v>759</v>
      </c>
      <c r="AP90" s="51" t="s">
        <v>759</v>
      </c>
      <c r="AQ90" s="51" t="s">
        <v>759</v>
      </c>
      <c r="AR90" s="24" t="s">
        <v>759</v>
      </c>
      <c r="AS90" s="24" t="s">
        <v>759</v>
      </c>
      <c r="AT90" s="24" t="s">
        <v>759</v>
      </c>
      <c r="AU90" s="53" t="s">
        <v>759</v>
      </c>
      <c r="AV90" s="53" t="s">
        <v>759</v>
      </c>
      <c r="AW90" s="53" t="s">
        <v>759</v>
      </c>
      <c r="AX90" s="55" t="s">
        <v>759</v>
      </c>
      <c r="AY90" s="55" t="s">
        <v>759</v>
      </c>
      <c r="AZ90" s="55" t="s">
        <v>759</v>
      </c>
      <c r="BA90" s="55" t="s">
        <v>759</v>
      </c>
      <c r="BB90" s="55" t="s">
        <v>759</v>
      </c>
      <c r="BC90" s="55" t="s">
        <v>759</v>
      </c>
      <c r="BD90" s="55" t="s">
        <v>759</v>
      </c>
      <c r="BE90" s="54" t="s">
        <v>759</v>
      </c>
      <c r="BF90" s="54" t="s">
        <v>759</v>
      </c>
      <c r="BG90" s="54" t="s">
        <v>759</v>
      </c>
    </row>
    <row r="91" spans="1:59" customFormat="1" ht="347.25" customHeight="1" x14ac:dyDescent="0.25">
      <c r="A91" s="12" t="s">
        <v>201</v>
      </c>
      <c r="B91" s="127" t="s">
        <v>93</v>
      </c>
      <c r="C91" s="127" t="s">
        <v>93</v>
      </c>
      <c r="D91" s="127" t="s">
        <v>93</v>
      </c>
      <c r="E91" s="13" t="s">
        <v>89</v>
      </c>
      <c r="F91" s="16" t="s">
        <v>263</v>
      </c>
      <c r="G91" s="16" t="s">
        <v>6</v>
      </c>
      <c r="H91" s="16" t="s">
        <v>7</v>
      </c>
      <c r="I91" s="16" t="s">
        <v>225</v>
      </c>
      <c r="J91" s="16" t="s">
        <v>31</v>
      </c>
      <c r="K91" s="14" t="s">
        <v>100</v>
      </c>
      <c r="L91" s="14" t="s">
        <v>152</v>
      </c>
      <c r="M91" s="14" t="s">
        <v>316</v>
      </c>
      <c r="N91" s="14" t="s">
        <v>93</v>
      </c>
      <c r="O91" s="14" t="s">
        <v>317</v>
      </c>
      <c r="P91" s="17" t="s">
        <v>179</v>
      </c>
      <c r="Q91" s="17" t="s">
        <v>367</v>
      </c>
      <c r="R91" s="17" t="s">
        <v>368</v>
      </c>
      <c r="S91" s="15" t="s">
        <v>39</v>
      </c>
      <c r="T91" s="15" t="s">
        <v>40</v>
      </c>
      <c r="U91" s="15" t="s">
        <v>42</v>
      </c>
      <c r="V91" s="15" t="s">
        <v>402</v>
      </c>
      <c r="W91" s="40" t="s">
        <v>93</v>
      </c>
      <c r="X91" s="40" t="s">
        <v>93</v>
      </c>
      <c r="Y91" s="40" t="s">
        <v>93</v>
      </c>
      <c r="Z91" s="55" t="s">
        <v>93</v>
      </c>
      <c r="AA91" s="55" t="s">
        <v>93</v>
      </c>
      <c r="AB91" s="55" t="s">
        <v>93</v>
      </c>
      <c r="AC91" s="51" t="s">
        <v>759</v>
      </c>
      <c r="AD91" s="51" t="s">
        <v>759</v>
      </c>
      <c r="AE91" s="51" t="s">
        <v>759</v>
      </c>
      <c r="AF91" s="51" t="s">
        <v>759</v>
      </c>
      <c r="AG91" s="51" t="s">
        <v>759</v>
      </c>
      <c r="AH91" s="51" t="s">
        <v>759</v>
      </c>
      <c r="AI91" s="50" t="s">
        <v>759</v>
      </c>
      <c r="AJ91" s="50" t="s">
        <v>759</v>
      </c>
      <c r="AK91" s="50" t="s">
        <v>759</v>
      </c>
      <c r="AL91" s="50" t="s">
        <v>759</v>
      </c>
      <c r="AM91" s="50" t="s">
        <v>759</v>
      </c>
      <c r="AN91" s="50" t="s">
        <v>759</v>
      </c>
      <c r="AO91" s="51" t="s">
        <v>759</v>
      </c>
      <c r="AP91" s="51" t="s">
        <v>759</v>
      </c>
      <c r="AQ91" s="51" t="s">
        <v>759</v>
      </c>
      <c r="AR91" s="24" t="s">
        <v>759</v>
      </c>
      <c r="AS91" s="24" t="s">
        <v>759</v>
      </c>
      <c r="AT91" s="24" t="s">
        <v>759</v>
      </c>
      <c r="AU91" s="53" t="s">
        <v>759</v>
      </c>
      <c r="AV91" s="53" t="s">
        <v>759</v>
      </c>
      <c r="AW91" s="53" t="s">
        <v>759</v>
      </c>
      <c r="AX91" s="55" t="s">
        <v>759</v>
      </c>
      <c r="AY91" s="55" t="s">
        <v>759</v>
      </c>
      <c r="AZ91" s="55" t="s">
        <v>759</v>
      </c>
      <c r="BA91" s="55" t="s">
        <v>759</v>
      </c>
      <c r="BB91" s="55" t="s">
        <v>759</v>
      </c>
      <c r="BC91" s="55" t="s">
        <v>759</v>
      </c>
      <c r="BD91" s="55" t="s">
        <v>759</v>
      </c>
      <c r="BE91" s="54" t="s">
        <v>759</v>
      </c>
      <c r="BF91" s="54" t="s">
        <v>759</v>
      </c>
      <c r="BG91" s="54" t="s">
        <v>759</v>
      </c>
    </row>
    <row r="92" spans="1:59" ht="306.75" customHeight="1" x14ac:dyDescent="0.25">
      <c r="A92" s="12" t="s">
        <v>201</v>
      </c>
      <c r="B92" s="127" t="s">
        <v>93</v>
      </c>
      <c r="C92" s="127" t="s">
        <v>93</v>
      </c>
      <c r="D92" s="127" t="s">
        <v>93</v>
      </c>
      <c r="E92" s="13" t="s">
        <v>89</v>
      </c>
      <c r="F92" s="16" t="s">
        <v>261</v>
      </c>
      <c r="G92" s="16" t="s">
        <v>6</v>
      </c>
      <c r="H92" s="16" t="s">
        <v>7</v>
      </c>
      <c r="I92" s="25" t="s">
        <v>279</v>
      </c>
      <c r="J92" s="44" t="s">
        <v>280</v>
      </c>
      <c r="K92" s="14" t="s">
        <v>104</v>
      </c>
      <c r="L92" s="14" t="s">
        <v>105</v>
      </c>
      <c r="M92" s="14" t="s">
        <v>318</v>
      </c>
      <c r="N92" s="14" t="s">
        <v>92</v>
      </c>
      <c r="O92" s="14" t="s">
        <v>291</v>
      </c>
      <c r="P92" s="17" t="s">
        <v>179</v>
      </c>
      <c r="Q92" s="17" t="s">
        <v>369</v>
      </c>
      <c r="R92" s="17" t="s">
        <v>370</v>
      </c>
      <c r="S92" s="15" t="s">
        <v>39</v>
      </c>
      <c r="T92" s="15" t="s">
        <v>40</v>
      </c>
      <c r="U92" s="15" t="s">
        <v>42</v>
      </c>
      <c r="V92" s="15" t="s">
        <v>402</v>
      </c>
      <c r="W92" s="40" t="s">
        <v>467</v>
      </c>
      <c r="X92" s="40" t="s">
        <v>468</v>
      </c>
      <c r="Y92" s="40" t="s">
        <v>527</v>
      </c>
      <c r="Z92" s="55" t="s">
        <v>855</v>
      </c>
      <c r="AA92" s="55" t="s">
        <v>856</v>
      </c>
      <c r="AB92" s="55" t="s">
        <v>857</v>
      </c>
      <c r="AC92" s="51" t="s">
        <v>759</v>
      </c>
      <c r="AD92" s="51" t="s">
        <v>759</v>
      </c>
      <c r="AE92" s="51" t="s">
        <v>759</v>
      </c>
      <c r="AF92" s="51" t="s">
        <v>759</v>
      </c>
      <c r="AG92" s="51" t="s">
        <v>759</v>
      </c>
      <c r="AH92" s="51" t="s">
        <v>759</v>
      </c>
      <c r="AI92" s="50" t="s">
        <v>760</v>
      </c>
      <c r="AJ92" s="50" t="s">
        <v>761</v>
      </c>
      <c r="AK92" s="50" t="s">
        <v>773</v>
      </c>
      <c r="AL92" s="50" t="s">
        <v>759</v>
      </c>
      <c r="AM92" s="50" t="s">
        <v>759</v>
      </c>
      <c r="AN92" s="50" t="s">
        <v>759</v>
      </c>
      <c r="AO92" s="51" t="s">
        <v>759</v>
      </c>
      <c r="AP92" s="51" t="s">
        <v>759</v>
      </c>
      <c r="AQ92" s="51" t="s">
        <v>759</v>
      </c>
      <c r="AR92" s="24" t="s">
        <v>759</v>
      </c>
      <c r="AS92" s="24" t="s">
        <v>759</v>
      </c>
      <c r="AT92" s="24" t="s">
        <v>759</v>
      </c>
      <c r="AU92" s="53" t="s">
        <v>764</v>
      </c>
      <c r="AV92" s="53" t="s">
        <v>765</v>
      </c>
      <c r="AW92" s="53" t="s">
        <v>774</v>
      </c>
      <c r="AX92" s="55" t="s">
        <v>759</v>
      </c>
      <c r="AY92" s="55" t="s">
        <v>759</v>
      </c>
      <c r="AZ92" s="55" t="s">
        <v>759</v>
      </c>
      <c r="BA92" s="55" t="s">
        <v>759</v>
      </c>
      <c r="BB92" s="55" t="s">
        <v>759</v>
      </c>
      <c r="BC92" s="55" t="s">
        <v>759</v>
      </c>
      <c r="BD92" s="55" t="s">
        <v>759</v>
      </c>
      <c r="BE92" s="54" t="str">
        <f>'PTEA 2020-2023'!A7</f>
        <v xml:space="preserve"> 1. Educación Ambiental para la adopción de la gestión integral de los residuos solidos entre los Sanantoniunos</v>
      </c>
      <c r="BF92" s="54" t="str">
        <f>'PTEA 2020-2023'!B7</f>
        <v>2. Comunidad empoderada en la Gestión Integral de los residuos sólidos aprovechables.</v>
      </c>
      <c r="BG92" s="54" t="str">
        <f>'PTEA 2020-2023'!C7</f>
        <v>Desarrollar por lo menos un (1) taller anual, de aprovechamiento de residuos sólidos para elaborar arte ambiental con la comunidad.</v>
      </c>
    </row>
    <row r="93" spans="1:59" ht="275.25" customHeight="1" x14ac:dyDescent="0.25">
      <c r="A93" s="12" t="s">
        <v>201</v>
      </c>
      <c r="B93" s="127" t="s">
        <v>93</v>
      </c>
      <c r="C93" s="127" t="s">
        <v>93</v>
      </c>
      <c r="D93" s="127" t="s">
        <v>93</v>
      </c>
      <c r="E93" s="13" t="s">
        <v>89</v>
      </c>
      <c r="F93" s="16" t="s">
        <v>261</v>
      </c>
      <c r="G93" s="16" t="s">
        <v>6</v>
      </c>
      <c r="H93" s="16" t="s">
        <v>7</v>
      </c>
      <c r="I93" s="25" t="s">
        <v>279</v>
      </c>
      <c r="J93" s="44" t="s">
        <v>280</v>
      </c>
      <c r="K93" s="14" t="s">
        <v>104</v>
      </c>
      <c r="L93" s="14" t="s">
        <v>105</v>
      </c>
      <c r="M93" s="14" t="s">
        <v>318</v>
      </c>
      <c r="N93" s="14" t="s">
        <v>92</v>
      </c>
      <c r="O93" s="14" t="s">
        <v>291</v>
      </c>
      <c r="P93" s="17" t="s">
        <v>179</v>
      </c>
      <c r="Q93" s="17" t="s">
        <v>369</v>
      </c>
      <c r="R93" s="17" t="s">
        <v>370</v>
      </c>
      <c r="S93" s="15" t="s">
        <v>39</v>
      </c>
      <c r="T93" s="15" t="s">
        <v>40</v>
      </c>
      <c r="U93" s="15" t="s">
        <v>42</v>
      </c>
      <c r="V93" s="15" t="s">
        <v>402</v>
      </c>
      <c r="W93" s="40" t="s">
        <v>93</v>
      </c>
      <c r="X93" s="40" t="s">
        <v>93</v>
      </c>
      <c r="Y93" s="40" t="s">
        <v>93</v>
      </c>
      <c r="Z93" s="55" t="s">
        <v>855</v>
      </c>
      <c r="AA93" s="55" t="s">
        <v>856</v>
      </c>
      <c r="AB93" s="55" t="s">
        <v>857</v>
      </c>
      <c r="AC93" s="51" t="s">
        <v>814</v>
      </c>
      <c r="AD93" s="51" t="s">
        <v>815</v>
      </c>
      <c r="AE93" s="51" t="s">
        <v>826</v>
      </c>
      <c r="AF93" s="51" t="s">
        <v>759</v>
      </c>
      <c r="AG93" s="51" t="s">
        <v>759</v>
      </c>
      <c r="AH93" s="51" t="s">
        <v>759</v>
      </c>
      <c r="AI93" s="50" t="s">
        <v>759</v>
      </c>
      <c r="AJ93" s="50" t="s">
        <v>759</v>
      </c>
      <c r="AK93" s="50" t="s">
        <v>759</v>
      </c>
      <c r="AL93" s="50" t="s">
        <v>759</v>
      </c>
      <c r="AM93" s="50" t="s">
        <v>759</v>
      </c>
      <c r="AN93" s="50" t="s">
        <v>759</v>
      </c>
      <c r="AO93" s="51" t="s">
        <v>759</v>
      </c>
      <c r="AP93" s="51" t="s">
        <v>759</v>
      </c>
      <c r="AQ93" s="51" t="s">
        <v>759</v>
      </c>
      <c r="AR93" s="24" t="s">
        <v>759</v>
      </c>
      <c r="AS93" s="24" t="s">
        <v>759</v>
      </c>
      <c r="AT93" s="24" t="s">
        <v>759</v>
      </c>
      <c r="AU93" s="53" t="s">
        <v>775</v>
      </c>
      <c r="AV93" s="53" t="s">
        <v>776</v>
      </c>
      <c r="AW93" s="53" t="s">
        <v>848</v>
      </c>
      <c r="AX93" s="55" t="s">
        <v>759</v>
      </c>
      <c r="AY93" s="55" t="s">
        <v>759</v>
      </c>
      <c r="AZ93" s="55" t="s">
        <v>759</v>
      </c>
      <c r="BA93" s="55" t="s">
        <v>759</v>
      </c>
      <c r="BB93" s="55" t="s">
        <v>759</v>
      </c>
      <c r="BC93" s="55" t="s">
        <v>759</v>
      </c>
      <c r="BD93" s="55" t="s">
        <v>759</v>
      </c>
      <c r="BE93" s="54" t="str">
        <f>'PTEA 2020-2023'!A40</f>
        <v>5. Gestión del conocimiento para la Dinamización Ambiental</v>
      </c>
      <c r="BF93" s="54" t="str">
        <f>'PTEA 2020-2023'!B40</f>
        <v>4. San Antonio del Tequendama conmemora días del Calendario Ambiental</v>
      </c>
      <c r="BG93" s="54" t="str">
        <f>'PTEA 2020-2023'!C40</f>
        <v>Realizar como mínimo tres (3) actos anuales de celebración de días del calendario ambiental.</v>
      </c>
    </row>
    <row r="94" spans="1:59" ht="275.25" customHeight="1" x14ac:dyDescent="0.25">
      <c r="A94" s="12" t="s">
        <v>201</v>
      </c>
      <c r="B94" s="127" t="s">
        <v>93</v>
      </c>
      <c r="C94" s="127" t="s">
        <v>93</v>
      </c>
      <c r="D94" s="127" t="s">
        <v>93</v>
      </c>
      <c r="E94" s="13" t="s">
        <v>89</v>
      </c>
      <c r="F94" s="16" t="s">
        <v>261</v>
      </c>
      <c r="G94" s="16" t="s">
        <v>6</v>
      </c>
      <c r="H94" s="16" t="s">
        <v>7</v>
      </c>
      <c r="I94" s="25" t="s">
        <v>279</v>
      </c>
      <c r="J94" s="44" t="s">
        <v>280</v>
      </c>
      <c r="K94" s="14" t="s">
        <v>104</v>
      </c>
      <c r="L94" s="14" t="s">
        <v>105</v>
      </c>
      <c r="M94" s="14" t="s">
        <v>318</v>
      </c>
      <c r="N94" s="14" t="s">
        <v>92</v>
      </c>
      <c r="O94" s="14" t="s">
        <v>291</v>
      </c>
      <c r="P94" s="17" t="s">
        <v>179</v>
      </c>
      <c r="Q94" s="17" t="s">
        <v>369</v>
      </c>
      <c r="R94" s="17" t="s">
        <v>370</v>
      </c>
      <c r="S94" s="15" t="s">
        <v>39</v>
      </c>
      <c r="T94" s="15" t="s">
        <v>40</v>
      </c>
      <c r="U94" s="15" t="s">
        <v>42</v>
      </c>
      <c r="V94" s="15" t="s">
        <v>402</v>
      </c>
      <c r="W94" s="40" t="s">
        <v>93</v>
      </c>
      <c r="X94" s="40" t="s">
        <v>93</v>
      </c>
      <c r="Y94" s="40" t="s">
        <v>93</v>
      </c>
      <c r="Z94" s="55" t="s">
        <v>93</v>
      </c>
      <c r="AA94" s="55" t="s">
        <v>93</v>
      </c>
      <c r="AB94" s="55" t="s">
        <v>93</v>
      </c>
      <c r="AC94" s="51" t="s">
        <v>759</v>
      </c>
      <c r="AD94" s="51" t="s">
        <v>759</v>
      </c>
      <c r="AE94" s="51" t="s">
        <v>759</v>
      </c>
      <c r="AF94" s="51" t="s">
        <v>759</v>
      </c>
      <c r="AG94" s="51" t="s">
        <v>759</v>
      </c>
      <c r="AH94" s="51" t="s">
        <v>759</v>
      </c>
      <c r="AI94" s="50" t="s">
        <v>759</v>
      </c>
      <c r="AJ94" s="50" t="s">
        <v>759</v>
      </c>
      <c r="AK94" s="50" t="s">
        <v>759</v>
      </c>
      <c r="AL94" s="50" t="s">
        <v>759</v>
      </c>
      <c r="AM94" s="50" t="s">
        <v>759</v>
      </c>
      <c r="AN94" s="50" t="s">
        <v>759</v>
      </c>
      <c r="AO94" s="51" t="s">
        <v>759</v>
      </c>
      <c r="AP94" s="51" t="s">
        <v>759</v>
      </c>
      <c r="AQ94" s="51" t="s">
        <v>759</v>
      </c>
      <c r="AR94" s="24" t="s">
        <v>759</v>
      </c>
      <c r="AS94" s="24" t="s">
        <v>759</v>
      </c>
      <c r="AT94" s="24" t="s">
        <v>759</v>
      </c>
      <c r="AU94" s="53" t="s">
        <v>849</v>
      </c>
      <c r="AV94" s="53" t="s">
        <v>818</v>
      </c>
      <c r="AW94" s="53" t="s">
        <v>850</v>
      </c>
      <c r="AX94" s="55" t="s">
        <v>759</v>
      </c>
      <c r="AY94" s="55" t="s">
        <v>759</v>
      </c>
      <c r="AZ94" s="55" t="s">
        <v>759</v>
      </c>
      <c r="BA94" s="55" t="s">
        <v>759</v>
      </c>
      <c r="BB94" s="55" t="s">
        <v>759</v>
      </c>
      <c r="BC94" s="55" t="s">
        <v>759</v>
      </c>
      <c r="BD94" s="55" t="s">
        <v>759</v>
      </c>
      <c r="BE94" s="54" t="str">
        <f>'PTEA 2020-2023'!A41</f>
        <v>5. Gestión del conocimiento para la Dinamización Ambiental</v>
      </c>
      <c r="BF94" s="54" t="str">
        <f>'PTEA 2020-2023'!B41</f>
        <v>5. Fortalecimiento de los Dinamizadores Ambientales del municipio</v>
      </c>
      <c r="BG94" s="54" t="str">
        <f>'PTEA 2020-2023'!C41</f>
        <v>Fortalecer a los promotores y dinamizadores ambientales del municipio con la implementación de por lo menos una (1) actividad anual de educación ambiental</v>
      </c>
    </row>
    <row r="95" spans="1:59" ht="275.25" customHeight="1" x14ac:dyDescent="0.25">
      <c r="A95" s="12" t="s">
        <v>201</v>
      </c>
      <c r="B95" s="127" t="s">
        <v>93</v>
      </c>
      <c r="C95" s="127" t="s">
        <v>93</v>
      </c>
      <c r="D95" s="127" t="s">
        <v>93</v>
      </c>
      <c r="E95" s="13" t="s">
        <v>89</v>
      </c>
      <c r="F95" s="16" t="s">
        <v>261</v>
      </c>
      <c r="G95" s="16" t="s">
        <v>6</v>
      </c>
      <c r="H95" s="16" t="s">
        <v>7</v>
      </c>
      <c r="I95" s="25" t="s">
        <v>279</v>
      </c>
      <c r="J95" s="44" t="s">
        <v>280</v>
      </c>
      <c r="K95" s="14" t="s">
        <v>104</v>
      </c>
      <c r="L95" s="14" t="s">
        <v>105</v>
      </c>
      <c r="M95" s="14" t="s">
        <v>318</v>
      </c>
      <c r="N95" s="14" t="s">
        <v>92</v>
      </c>
      <c r="O95" s="14" t="s">
        <v>291</v>
      </c>
      <c r="P95" s="17" t="s">
        <v>179</v>
      </c>
      <c r="Q95" s="17" t="s">
        <v>369</v>
      </c>
      <c r="R95" s="17" t="s">
        <v>370</v>
      </c>
      <c r="S95" s="15" t="s">
        <v>39</v>
      </c>
      <c r="T95" s="15" t="s">
        <v>40</v>
      </c>
      <c r="U95" s="15" t="s">
        <v>42</v>
      </c>
      <c r="V95" s="15" t="s">
        <v>402</v>
      </c>
      <c r="W95" s="40" t="s">
        <v>93</v>
      </c>
      <c r="X95" s="40" t="s">
        <v>93</v>
      </c>
      <c r="Y95" s="40" t="s">
        <v>93</v>
      </c>
      <c r="Z95" s="55" t="s">
        <v>93</v>
      </c>
      <c r="AA95" s="55" t="s">
        <v>93</v>
      </c>
      <c r="AB95" s="55" t="s">
        <v>93</v>
      </c>
      <c r="AC95" s="51" t="s">
        <v>759</v>
      </c>
      <c r="AD95" s="51" t="s">
        <v>759</v>
      </c>
      <c r="AE95" s="51" t="s">
        <v>759</v>
      </c>
      <c r="AF95" s="51" t="s">
        <v>759</v>
      </c>
      <c r="AG95" s="51" t="s">
        <v>759</v>
      </c>
      <c r="AH95" s="51" t="s">
        <v>759</v>
      </c>
      <c r="AI95" s="50" t="s">
        <v>759</v>
      </c>
      <c r="AJ95" s="50" t="s">
        <v>759</v>
      </c>
      <c r="AK95" s="50" t="s">
        <v>759</v>
      </c>
      <c r="AL95" s="50" t="s">
        <v>759</v>
      </c>
      <c r="AM95" s="50" t="s">
        <v>759</v>
      </c>
      <c r="AN95" s="50" t="s">
        <v>759</v>
      </c>
      <c r="AO95" s="51" t="s">
        <v>759</v>
      </c>
      <c r="AP95" s="51" t="s">
        <v>759</v>
      </c>
      <c r="AQ95" s="51" t="s">
        <v>759</v>
      </c>
      <c r="AR95" s="24" t="s">
        <v>842</v>
      </c>
      <c r="AS95" s="24" t="s">
        <v>843</v>
      </c>
      <c r="AT95" s="24" t="s">
        <v>852</v>
      </c>
      <c r="AU95" s="53" t="s">
        <v>817</v>
      </c>
      <c r="AV95" s="53" t="s">
        <v>818</v>
      </c>
      <c r="AW95" s="53" t="s">
        <v>851</v>
      </c>
      <c r="AX95" s="55" t="s">
        <v>759</v>
      </c>
      <c r="AY95" s="55" t="s">
        <v>759</v>
      </c>
      <c r="AZ95" s="55" t="s">
        <v>759</v>
      </c>
      <c r="BA95" s="55" t="s">
        <v>759</v>
      </c>
      <c r="BB95" s="55" t="s">
        <v>759</v>
      </c>
      <c r="BC95" s="55" t="s">
        <v>759</v>
      </c>
      <c r="BD95" s="55" t="s">
        <v>759</v>
      </c>
      <c r="BE95" s="54" t="str">
        <f>'PTEA 2020-2023'!A46</f>
        <v>5. Gestión del conocimiento para la Dinamización Ambiental</v>
      </c>
      <c r="BF95" s="54" t="str">
        <f>'PTEA 2020-2023'!B46</f>
        <v>7. Comunicación y Divulgación de experiencias exitosas en educación e innovación ambiental</v>
      </c>
      <c r="BG95" s="54" t="str">
        <f>'PTEA 2020-2023'!C46</f>
        <v>Realizar por lo menos dos (2) campañas anuales de divulgación de experiencias exitosas en educación e innovación ambiental del municipio en medios de comunicación y/o plataformas para la participación ciudadana; en temas como agua, suelo, biodiversidad, residuos sólidos y/o Sentencia Rio Bogotá.</v>
      </c>
    </row>
    <row r="96" spans="1:59" customFormat="1" ht="341.25" customHeight="1" x14ac:dyDescent="0.25">
      <c r="A96" s="12" t="s">
        <v>201</v>
      </c>
      <c r="B96" s="129" t="s">
        <v>1286</v>
      </c>
      <c r="C96" s="129" t="s">
        <v>1287</v>
      </c>
      <c r="D96" s="130" t="s">
        <v>1288</v>
      </c>
      <c r="E96" s="13" t="s">
        <v>236</v>
      </c>
      <c r="F96" s="25" t="s">
        <v>222</v>
      </c>
      <c r="G96" s="25" t="s">
        <v>6</v>
      </c>
      <c r="H96" s="25" t="s">
        <v>8</v>
      </c>
      <c r="I96" s="25" t="s">
        <v>240</v>
      </c>
      <c r="J96" s="25" t="s">
        <v>597</v>
      </c>
      <c r="K96" s="14" t="s">
        <v>106</v>
      </c>
      <c r="L96" s="14" t="s">
        <v>170</v>
      </c>
      <c r="M96" s="14" t="s">
        <v>332</v>
      </c>
      <c r="N96" s="14" t="s">
        <v>92</v>
      </c>
      <c r="O96" s="14" t="s">
        <v>333</v>
      </c>
      <c r="P96" s="17" t="s">
        <v>194</v>
      </c>
      <c r="Q96" s="17" t="s">
        <v>384</v>
      </c>
      <c r="R96" s="17" t="s">
        <v>386</v>
      </c>
      <c r="S96" s="15" t="s">
        <v>45</v>
      </c>
      <c r="T96" s="15" t="s">
        <v>46</v>
      </c>
      <c r="U96" s="15" t="s">
        <v>51</v>
      </c>
      <c r="V96" s="15" t="s">
        <v>408</v>
      </c>
      <c r="W96" s="40" t="s">
        <v>467</v>
      </c>
      <c r="X96" s="40" t="s">
        <v>468</v>
      </c>
      <c r="Y96" s="40" t="s">
        <v>527</v>
      </c>
      <c r="Z96" s="55" t="s">
        <v>855</v>
      </c>
      <c r="AA96" s="55" t="s">
        <v>858</v>
      </c>
      <c r="AB96" s="55" t="s">
        <v>859</v>
      </c>
      <c r="AC96" s="51" t="s">
        <v>814</v>
      </c>
      <c r="AD96" s="51" t="s">
        <v>846</v>
      </c>
      <c r="AE96" s="51" t="s">
        <v>847</v>
      </c>
      <c r="AF96" s="51" t="s">
        <v>759</v>
      </c>
      <c r="AG96" s="51" t="s">
        <v>759</v>
      </c>
      <c r="AH96" s="51" t="s">
        <v>759</v>
      </c>
      <c r="AI96" s="50" t="s">
        <v>759</v>
      </c>
      <c r="AJ96" s="50" t="s">
        <v>759</v>
      </c>
      <c r="AK96" s="50" t="s">
        <v>759</v>
      </c>
      <c r="AL96" s="50" t="s">
        <v>759</v>
      </c>
      <c r="AM96" s="50" t="s">
        <v>759</v>
      </c>
      <c r="AN96" s="50" t="s">
        <v>759</v>
      </c>
      <c r="AO96" s="51" t="s">
        <v>759</v>
      </c>
      <c r="AP96" s="51" t="s">
        <v>759</v>
      </c>
      <c r="AQ96" s="51" t="s">
        <v>759</v>
      </c>
      <c r="AR96" s="24" t="s">
        <v>759</v>
      </c>
      <c r="AS96" s="24" t="s">
        <v>759</v>
      </c>
      <c r="AT96" s="24" t="s">
        <v>759</v>
      </c>
      <c r="AU96" s="53" t="s">
        <v>759</v>
      </c>
      <c r="AV96" s="53" t="s">
        <v>759</v>
      </c>
      <c r="AW96" s="53" t="s">
        <v>759</v>
      </c>
      <c r="AX96" s="55" t="s">
        <v>759</v>
      </c>
      <c r="AY96" s="55" t="s">
        <v>759</v>
      </c>
      <c r="AZ96" s="55" t="s">
        <v>759</v>
      </c>
      <c r="BA96" s="55" t="s">
        <v>759</v>
      </c>
      <c r="BB96" s="55" t="s">
        <v>759</v>
      </c>
      <c r="BC96" s="55" t="s">
        <v>759</v>
      </c>
      <c r="BD96" s="55" t="s">
        <v>759</v>
      </c>
      <c r="BE96" s="54" t="str">
        <f>'PTEA 2020-2023'!A37</f>
        <v>5. Gestión del conocimiento para la Dinamización Ambiental</v>
      </c>
      <c r="BF96" s="54" t="str">
        <f>'PTEA 2020-2023'!B37</f>
        <v>3. Comunidad Sanantoniuna promoviendo el Turismo Ambiental</v>
      </c>
      <c r="BG96" s="54" t="str">
        <f>'PTEA 2020-2023'!C37</f>
        <v>Realizar como mínimo dos (2) recorridos de reconocimiento e identificación de senderos o rutas ecológicas del municipio.</v>
      </c>
    </row>
    <row r="97" spans="1:59" customFormat="1" ht="341.25" customHeight="1" x14ac:dyDescent="0.25">
      <c r="A97" s="12" t="s">
        <v>201</v>
      </c>
      <c r="B97" s="129" t="s">
        <v>1286</v>
      </c>
      <c r="C97" s="129" t="s">
        <v>1287</v>
      </c>
      <c r="D97" s="130" t="s">
        <v>1288</v>
      </c>
      <c r="E97" s="13" t="s">
        <v>236</v>
      </c>
      <c r="F97" s="25" t="s">
        <v>222</v>
      </c>
      <c r="G97" s="25" t="s">
        <v>6</v>
      </c>
      <c r="H97" s="25" t="s">
        <v>8</v>
      </c>
      <c r="I97" s="25" t="s">
        <v>240</v>
      </c>
      <c r="J97" s="25" t="s">
        <v>237</v>
      </c>
      <c r="K97" s="14" t="s">
        <v>106</v>
      </c>
      <c r="L97" s="14" t="s">
        <v>170</v>
      </c>
      <c r="M97" s="14" t="s">
        <v>332</v>
      </c>
      <c r="N97" s="14" t="s">
        <v>92</v>
      </c>
      <c r="O97" s="14" t="s">
        <v>333</v>
      </c>
      <c r="P97" s="17" t="s">
        <v>194</v>
      </c>
      <c r="Q97" s="17" t="s">
        <v>384</v>
      </c>
      <c r="R97" s="17" t="s">
        <v>386</v>
      </c>
      <c r="S97" s="15" t="s">
        <v>45</v>
      </c>
      <c r="T97" s="15" t="s">
        <v>46</v>
      </c>
      <c r="U97" s="15" t="s">
        <v>51</v>
      </c>
      <c r="V97" s="15" t="s">
        <v>408</v>
      </c>
      <c r="W97" s="40" t="s">
        <v>507</v>
      </c>
      <c r="X97" s="40" t="s">
        <v>508</v>
      </c>
      <c r="Y97" s="40" t="s">
        <v>509</v>
      </c>
      <c r="Z97" s="55" t="s">
        <v>868</v>
      </c>
      <c r="AA97" s="55" t="s">
        <v>877</v>
      </c>
      <c r="AB97" s="55" t="s">
        <v>879</v>
      </c>
      <c r="AC97" s="51" t="s">
        <v>814</v>
      </c>
      <c r="AD97" s="51" t="s">
        <v>846</v>
      </c>
      <c r="AE97" s="51" t="s">
        <v>847</v>
      </c>
      <c r="AF97" s="51" t="s">
        <v>759</v>
      </c>
      <c r="AG97" s="51" t="s">
        <v>759</v>
      </c>
      <c r="AH97" s="51" t="s">
        <v>759</v>
      </c>
      <c r="AI97" s="50" t="s">
        <v>759</v>
      </c>
      <c r="AJ97" s="50" t="s">
        <v>759</v>
      </c>
      <c r="AK97" s="50" t="s">
        <v>759</v>
      </c>
      <c r="AL97" s="50" t="s">
        <v>759</v>
      </c>
      <c r="AM97" s="50" t="s">
        <v>759</v>
      </c>
      <c r="AN97" s="50" t="s">
        <v>759</v>
      </c>
      <c r="AO97" s="51" t="s">
        <v>759</v>
      </c>
      <c r="AP97" s="51" t="s">
        <v>759</v>
      </c>
      <c r="AQ97" s="51" t="s">
        <v>759</v>
      </c>
      <c r="AR97" s="24" t="s">
        <v>759</v>
      </c>
      <c r="AS97" s="24" t="s">
        <v>759</v>
      </c>
      <c r="AT97" s="24" t="s">
        <v>759</v>
      </c>
      <c r="AU97" s="53" t="s">
        <v>759</v>
      </c>
      <c r="AV97" s="53" t="s">
        <v>759</v>
      </c>
      <c r="AW97" s="53" t="s">
        <v>759</v>
      </c>
      <c r="AX97" s="55" t="s">
        <v>759</v>
      </c>
      <c r="AY97" s="55" t="s">
        <v>759</v>
      </c>
      <c r="AZ97" s="55" t="s">
        <v>759</v>
      </c>
      <c r="BA97" s="55" t="s">
        <v>759</v>
      </c>
      <c r="BB97" s="55" t="s">
        <v>759</v>
      </c>
      <c r="BC97" s="55" t="s">
        <v>759</v>
      </c>
      <c r="BD97" s="55" t="s">
        <v>759</v>
      </c>
      <c r="BE97" s="54" t="str">
        <f>'PTEA 2020-2023'!A38</f>
        <v>5. Gestión del conocimiento para la Dinamización Ambiental</v>
      </c>
      <c r="BF97" s="54" t="str">
        <f>'PTEA 2020-2023'!B38</f>
        <v>3. Comunidad Sanantoniuna promoviendo el Turismo Ambiental</v>
      </c>
      <c r="BG97" s="54" t="str">
        <f>'PTEA 2020-2023'!C38</f>
        <v xml:space="preserve">Realizar como mínimo una (1) jornada de capacitación y sensibilización anual en prácticas de Turismo sostenible. </v>
      </c>
    </row>
    <row r="98" spans="1:59" customFormat="1" ht="341.25" customHeight="1" x14ac:dyDescent="0.25">
      <c r="A98" s="12" t="s">
        <v>201</v>
      </c>
      <c r="B98" s="129" t="s">
        <v>1286</v>
      </c>
      <c r="C98" s="129" t="s">
        <v>1287</v>
      </c>
      <c r="D98" s="130" t="s">
        <v>1288</v>
      </c>
      <c r="E98" s="13" t="s">
        <v>236</v>
      </c>
      <c r="F98" s="25" t="s">
        <v>222</v>
      </c>
      <c r="G98" s="25" t="s">
        <v>6</v>
      </c>
      <c r="H98" s="25" t="s">
        <v>8</v>
      </c>
      <c r="I98" s="25" t="s">
        <v>240</v>
      </c>
      <c r="J98" s="25" t="s">
        <v>237</v>
      </c>
      <c r="K98" s="14" t="s">
        <v>106</v>
      </c>
      <c r="L98" s="14" t="s">
        <v>170</v>
      </c>
      <c r="M98" s="14" t="s">
        <v>332</v>
      </c>
      <c r="N98" s="14" t="s">
        <v>92</v>
      </c>
      <c r="O98" s="14" t="s">
        <v>333</v>
      </c>
      <c r="P98" s="17" t="s">
        <v>194</v>
      </c>
      <c r="Q98" s="17" t="s">
        <v>384</v>
      </c>
      <c r="R98" s="17" t="s">
        <v>386</v>
      </c>
      <c r="S98" s="15" t="s">
        <v>45</v>
      </c>
      <c r="T98" s="15" t="s">
        <v>46</v>
      </c>
      <c r="U98" s="15" t="s">
        <v>51</v>
      </c>
      <c r="V98" s="15" t="s">
        <v>408</v>
      </c>
      <c r="W98" s="40" t="s">
        <v>507</v>
      </c>
      <c r="X98" s="40" t="s">
        <v>508</v>
      </c>
      <c r="Y98" s="40" t="s">
        <v>509</v>
      </c>
      <c r="Z98" s="55" t="s">
        <v>887</v>
      </c>
      <c r="AA98" s="55" t="s">
        <v>890</v>
      </c>
      <c r="AB98" s="55" t="s">
        <v>891</v>
      </c>
      <c r="AC98" s="51" t="s">
        <v>759</v>
      </c>
      <c r="AD98" s="51" t="s">
        <v>759</v>
      </c>
      <c r="AE98" s="51" t="s">
        <v>759</v>
      </c>
      <c r="AF98" s="51" t="s">
        <v>759</v>
      </c>
      <c r="AG98" s="51" t="s">
        <v>759</v>
      </c>
      <c r="AH98" s="51" t="s">
        <v>759</v>
      </c>
      <c r="AI98" s="50" t="s">
        <v>759</v>
      </c>
      <c r="AJ98" s="50" t="s">
        <v>759</v>
      </c>
      <c r="AK98" s="50" t="s">
        <v>759</v>
      </c>
      <c r="AL98" s="50" t="s">
        <v>759</v>
      </c>
      <c r="AM98" s="50" t="s">
        <v>759</v>
      </c>
      <c r="AN98" s="50" t="s">
        <v>759</v>
      </c>
      <c r="AO98" s="51" t="s">
        <v>759</v>
      </c>
      <c r="AP98" s="51" t="s">
        <v>759</v>
      </c>
      <c r="AQ98" s="51" t="s">
        <v>759</v>
      </c>
      <c r="AR98" s="24" t="s">
        <v>759</v>
      </c>
      <c r="AS98" s="24" t="s">
        <v>759</v>
      </c>
      <c r="AT98" s="24" t="s">
        <v>759</v>
      </c>
      <c r="AU98" s="53" t="s">
        <v>759</v>
      </c>
      <c r="AV98" s="53" t="s">
        <v>759</v>
      </c>
      <c r="AW98" s="53" t="s">
        <v>759</v>
      </c>
      <c r="AX98" s="55" t="s">
        <v>759</v>
      </c>
      <c r="AY98" s="55" t="s">
        <v>759</v>
      </c>
      <c r="AZ98" s="55" t="s">
        <v>759</v>
      </c>
      <c r="BA98" s="55" t="s">
        <v>759</v>
      </c>
      <c r="BB98" s="55" t="s">
        <v>759</v>
      </c>
      <c r="BC98" s="55" t="s">
        <v>759</v>
      </c>
      <c r="BD98" s="55" t="s">
        <v>759</v>
      </c>
      <c r="BE98" s="54" t="str">
        <f>'PTEA 2020-2023'!A39</f>
        <v>5. Gestión del conocimiento para la Dinamización Ambiental</v>
      </c>
      <c r="BF98" s="54" t="str">
        <f>'PTEA 2020-2023'!B39</f>
        <v>3. Comunidad Sanantoniuna promoviendo el Turismo Ambiental</v>
      </c>
      <c r="BG98" s="54" t="str">
        <f>'PTEA 2020-2023'!C39</f>
        <v>Realizar  por lo menos un  (1) recorrido anual de caminos reales del municipio</v>
      </c>
    </row>
    <row r="99" spans="1:59" customFormat="1" ht="341.25" customHeight="1" x14ac:dyDescent="0.25">
      <c r="A99" s="12" t="s">
        <v>201</v>
      </c>
      <c r="B99" s="129" t="s">
        <v>1286</v>
      </c>
      <c r="C99" s="129" t="s">
        <v>1287</v>
      </c>
      <c r="D99" s="130" t="s">
        <v>1288</v>
      </c>
      <c r="E99" s="13" t="s">
        <v>236</v>
      </c>
      <c r="F99" s="25" t="s">
        <v>222</v>
      </c>
      <c r="G99" s="25" t="s">
        <v>6</v>
      </c>
      <c r="H99" s="25" t="s">
        <v>8</v>
      </c>
      <c r="I99" s="25" t="s">
        <v>240</v>
      </c>
      <c r="J99" s="25" t="s">
        <v>237</v>
      </c>
      <c r="K99" s="14" t="s">
        <v>106</v>
      </c>
      <c r="L99" s="14" t="s">
        <v>170</v>
      </c>
      <c r="M99" s="14" t="s">
        <v>332</v>
      </c>
      <c r="N99" s="14" t="s">
        <v>92</v>
      </c>
      <c r="O99" s="14" t="s">
        <v>333</v>
      </c>
      <c r="P99" s="17" t="s">
        <v>194</v>
      </c>
      <c r="Q99" s="17" t="s">
        <v>384</v>
      </c>
      <c r="R99" s="17" t="s">
        <v>386</v>
      </c>
      <c r="S99" s="15" t="s">
        <v>45</v>
      </c>
      <c r="T99" s="15" t="s">
        <v>46</v>
      </c>
      <c r="U99" s="15" t="s">
        <v>51</v>
      </c>
      <c r="V99" s="15" t="s">
        <v>408</v>
      </c>
      <c r="W99" s="40" t="s">
        <v>510</v>
      </c>
      <c r="X99" s="40" t="s">
        <v>511</v>
      </c>
      <c r="Y99" s="40" t="s">
        <v>512</v>
      </c>
      <c r="Z99" s="55" t="s">
        <v>868</v>
      </c>
      <c r="AA99" s="55" t="s">
        <v>877</v>
      </c>
      <c r="AB99" s="55" t="s">
        <v>879</v>
      </c>
      <c r="AC99" s="51" t="s">
        <v>759</v>
      </c>
      <c r="AD99" s="51" t="s">
        <v>759</v>
      </c>
      <c r="AE99" s="51" t="s">
        <v>759</v>
      </c>
      <c r="AF99" s="51" t="s">
        <v>759</v>
      </c>
      <c r="AG99" s="51" t="s">
        <v>759</v>
      </c>
      <c r="AH99" s="51" t="s">
        <v>759</v>
      </c>
      <c r="AI99" s="50" t="s">
        <v>759</v>
      </c>
      <c r="AJ99" s="50" t="s">
        <v>759</v>
      </c>
      <c r="AK99" s="50" t="s">
        <v>759</v>
      </c>
      <c r="AL99" s="50" t="s">
        <v>759</v>
      </c>
      <c r="AM99" s="50" t="s">
        <v>759</v>
      </c>
      <c r="AN99" s="50" t="s">
        <v>759</v>
      </c>
      <c r="AO99" s="51" t="s">
        <v>759</v>
      </c>
      <c r="AP99" s="51" t="s">
        <v>759</v>
      </c>
      <c r="AQ99" s="51" t="s">
        <v>759</v>
      </c>
      <c r="AR99" s="24" t="s">
        <v>780</v>
      </c>
      <c r="AS99" s="24" t="s">
        <v>830</v>
      </c>
      <c r="AT99" s="24" t="s">
        <v>853</v>
      </c>
      <c r="AU99" s="53" t="s">
        <v>759</v>
      </c>
      <c r="AV99" s="53" t="s">
        <v>759</v>
      </c>
      <c r="AW99" s="53" t="s">
        <v>759</v>
      </c>
      <c r="AX99" s="55" t="s">
        <v>759</v>
      </c>
      <c r="AY99" s="55" t="s">
        <v>759</v>
      </c>
      <c r="AZ99" s="55" t="s">
        <v>759</v>
      </c>
      <c r="BA99" s="55" t="s">
        <v>759</v>
      </c>
      <c r="BB99" s="55" t="s">
        <v>759</v>
      </c>
      <c r="BC99" s="55" t="s">
        <v>759</v>
      </c>
      <c r="BD99" s="55" t="s">
        <v>759</v>
      </c>
      <c r="BE99" s="54" t="str">
        <f>'PTEA 2020-2023'!A47</f>
        <v>5. Gestión del conocimiento para la Dinamización Ambiental</v>
      </c>
      <c r="BF99" s="54" t="str">
        <f>'PTEA 2020-2023'!B47</f>
        <v>8. Gobernanza corredor Ecológico, difusión y apropiación</v>
      </c>
      <c r="BG99" s="54" t="str">
        <f>'PTEA 2020-2023'!C47</f>
        <v>Capacitar y/o sensibilizar a por lo menos (100) actores sociales de las unidades territoriales para que reconozcan la importancia del corredor ecológico y sus áreas protegidas.</v>
      </c>
    </row>
    <row r="100" spans="1:59" customFormat="1" ht="324" customHeight="1" x14ac:dyDescent="0.25">
      <c r="A100" s="12" t="s">
        <v>201</v>
      </c>
      <c r="B100" s="129" t="s">
        <v>1286</v>
      </c>
      <c r="C100" s="129" t="s">
        <v>1287</v>
      </c>
      <c r="D100" s="130" t="s">
        <v>1288</v>
      </c>
      <c r="E100" s="13" t="s">
        <v>236</v>
      </c>
      <c r="F100" s="25" t="s">
        <v>222</v>
      </c>
      <c r="G100" s="25" t="s">
        <v>6</v>
      </c>
      <c r="H100" s="25" t="s">
        <v>8</v>
      </c>
      <c r="I100" s="25" t="s">
        <v>240</v>
      </c>
      <c r="J100" s="25" t="s">
        <v>237</v>
      </c>
      <c r="K100" s="14" t="s">
        <v>106</v>
      </c>
      <c r="L100" s="14" t="s">
        <v>170</v>
      </c>
      <c r="M100" s="14" t="s">
        <v>332</v>
      </c>
      <c r="N100" s="14" t="s">
        <v>92</v>
      </c>
      <c r="O100" s="14" t="s">
        <v>333</v>
      </c>
      <c r="P100" s="17" t="s">
        <v>194</v>
      </c>
      <c r="Q100" s="17" t="s">
        <v>384</v>
      </c>
      <c r="R100" s="17" t="s">
        <v>386</v>
      </c>
      <c r="S100" s="15" t="s">
        <v>45</v>
      </c>
      <c r="T100" s="15" t="s">
        <v>46</v>
      </c>
      <c r="U100" s="15" t="s">
        <v>51</v>
      </c>
      <c r="V100" s="15" t="s">
        <v>408</v>
      </c>
      <c r="W100" s="40" t="s">
        <v>467</v>
      </c>
      <c r="X100" s="40" t="s">
        <v>468</v>
      </c>
      <c r="Y100" s="40" t="s">
        <v>528</v>
      </c>
      <c r="Z100" s="55" t="s">
        <v>855</v>
      </c>
      <c r="AA100" s="55" t="s">
        <v>858</v>
      </c>
      <c r="AB100" s="55" t="s">
        <v>859</v>
      </c>
      <c r="AC100" s="51" t="s">
        <v>759</v>
      </c>
      <c r="AD100" s="51" t="s">
        <v>759</v>
      </c>
      <c r="AE100" s="51" t="s">
        <v>759</v>
      </c>
      <c r="AF100" s="51" t="s">
        <v>759</v>
      </c>
      <c r="AG100" s="51" t="s">
        <v>759</v>
      </c>
      <c r="AH100" s="51" t="s">
        <v>759</v>
      </c>
      <c r="AI100" s="50" t="s">
        <v>759</v>
      </c>
      <c r="AJ100" s="50" t="s">
        <v>759</v>
      </c>
      <c r="AK100" s="50" t="s">
        <v>759</v>
      </c>
      <c r="AL100" s="50" t="s">
        <v>759</v>
      </c>
      <c r="AM100" s="50" t="s">
        <v>759</v>
      </c>
      <c r="AN100" s="50" t="s">
        <v>759</v>
      </c>
      <c r="AO100" s="51" t="s">
        <v>759</v>
      </c>
      <c r="AP100" s="51" t="s">
        <v>759</v>
      </c>
      <c r="AQ100" s="51" t="s">
        <v>759</v>
      </c>
      <c r="AR100" s="24" t="s">
        <v>759</v>
      </c>
      <c r="AS100" s="24" t="s">
        <v>759</v>
      </c>
      <c r="AT100" s="24" t="s">
        <v>759</v>
      </c>
      <c r="AU100" s="53" t="s">
        <v>759</v>
      </c>
      <c r="AV100" s="53" t="s">
        <v>759</v>
      </c>
      <c r="AW100" s="53" t="s">
        <v>759</v>
      </c>
      <c r="AX100" s="55" t="s">
        <v>759</v>
      </c>
      <c r="AY100" s="55" t="s">
        <v>759</v>
      </c>
      <c r="AZ100" s="55" t="s">
        <v>759</v>
      </c>
      <c r="BA100" s="55" t="s">
        <v>759</v>
      </c>
      <c r="BB100" s="55" t="s">
        <v>759</v>
      </c>
      <c r="BC100" s="55" t="s">
        <v>759</v>
      </c>
      <c r="BD100" s="55" t="s">
        <v>759</v>
      </c>
      <c r="BE100" s="54" t="s">
        <v>759</v>
      </c>
      <c r="BF100" s="54" t="s">
        <v>759</v>
      </c>
      <c r="BG100" s="54" t="s">
        <v>759</v>
      </c>
    </row>
    <row r="101" spans="1:59" customFormat="1" ht="275.25" customHeight="1" x14ac:dyDescent="0.25">
      <c r="A101" s="12" t="s">
        <v>201</v>
      </c>
      <c r="B101" s="129" t="s">
        <v>1286</v>
      </c>
      <c r="C101" s="129" t="s">
        <v>1287</v>
      </c>
      <c r="D101" s="130" t="s">
        <v>1288</v>
      </c>
      <c r="E101" s="13" t="s">
        <v>236</v>
      </c>
      <c r="F101" s="25" t="s">
        <v>222</v>
      </c>
      <c r="G101" s="25" t="s">
        <v>6</v>
      </c>
      <c r="H101" s="25" t="s">
        <v>8</v>
      </c>
      <c r="I101" s="25" t="s">
        <v>240</v>
      </c>
      <c r="J101" s="25" t="s">
        <v>237</v>
      </c>
      <c r="K101" s="14" t="s">
        <v>106</v>
      </c>
      <c r="L101" s="14" t="s">
        <v>170</v>
      </c>
      <c r="M101" s="14" t="s">
        <v>332</v>
      </c>
      <c r="N101" s="14" t="s">
        <v>92</v>
      </c>
      <c r="O101" s="14" t="s">
        <v>333</v>
      </c>
      <c r="P101" s="17" t="s">
        <v>194</v>
      </c>
      <c r="Q101" s="17" t="s">
        <v>384</v>
      </c>
      <c r="R101" s="17" t="s">
        <v>386</v>
      </c>
      <c r="S101" s="15" t="s">
        <v>45</v>
      </c>
      <c r="T101" s="15" t="s">
        <v>46</v>
      </c>
      <c r="U101" s="15" t="s">
        <v>51</v>
      </c>
      <c r="V101" s="15" t="s">
        <v>408</v>
      </c>
      <c r="W101" s="40" t="s">
        <v>471</v>
      </c>
      <c r="X101" s="40" t="s">
        <v>472</v>
      </c>
      <c r="Y101" s="40" t="s">
        <v>473</v>
      </c>
      <c r="Z101" s="55" t="s">
        <v>887</v>
      </c>
      <c r="AA101" s="55" t="s">
        <v>890</v>
      </c>
      <c r="AB101" s="55" t="s">
        <v>891</v>
      </c>
      <c r="AC101" s="51" t="s">
        <v>759</v>
      </c>
      <c r="AD101" s="51" t="s">
        <v>759</v>
      </c>
      <c r="AE101" s="51" t="s">
        <v>759</v>
      </c>
      <c r="AF101" s="51" t="s">
        <v>759</v>
      </c>
      <c r="AG101" s="51" t="s">
        <v>759</v>
      </c>
      <c r="AH101" s="51" t="s">
        <v>759</v>
      </c>
      <c r="AI101" s="50" t="s">
        <v>759</v>
      </c>
      <c r="AJ101" s="50" t="s">
        <v>759</v>
      </c>
      <c r="AK101" s="50" t="s">
        <v>759</v>
      </c>
      <c r="AL101" s="50" t="s">
        <v>759</v>
      </c>
      <c r="AM101" s="50" t="s">
        <v>759</v>
      </c>
      <c r="AN101" s="50" t="s">
        <v>759</v>
      </c>
      <c r="AO101" s="51" t="s">
        <v>759</v>
      </c>
      <c r="AP101" s="51" t="s">
        <v>759</v>
      </c>
      <c r="AQ101" s="51" t="s">
        <v>759</v>
      </c>
      <c r="AR101" s="24" t="s">
        <v>759</v>
      </c>
      <c r="AS101" s="24" t="s">
        <v>759</v>
      </c>
      <c r="AT101" s="24" t="s">
        <v>759</v>
      </c>
      <c r="AU101" s="53" t="s">
        <v>759</v>
      </c>
      <c r="AV101" s="53" t="s">
        <v>759</v>
      </c>
      <c r="AW101" s="53" t="s">
        <v>759</v>
      </c>
      <c r="AX101" s="55" t="s">
        <v>759</v>
      </c>
      <c r="AY101" s="55" t="s">
        <v>759</v>
      </c>
      <c r="AZ101" s="55" t="s">
        <v>759</v>
      </c>
      <c r="BA101" s="55" t="s">
        <v>759</v>
      </c>
      <c r="BB101" s="55" t="s">
        <v>759</v>
      </c>
      <c r="BC101" s="55" t="s">
        <v>759</v>
      </c>
      <c r="BD101" s="55" t="s">
        <v>759</v>
      </c>
      <c r="BE101" s="54" t="s">
        <v>759</v>
      </c>
      <c r="BF101" s="54" t="s">
        <v>759</v>
      </c>
      <c r="BG101" s="54" t="s">
        <v>759</v>
      </c>
    </row>
    <row r="102" spans="1:59" customFormat="1" ht="275.25" customHeight="1" x14ac:dyDescent="0.25">
      <c r="A102" s="12" t="s">
        <v>201</v>
      </c>
      <c r="B102" s="129" t="s">
        <v>1286</v>
      </c>
      <c r="C102" s="129" t="s">
        <v>1287</v>
      </c>
      <c r="D102" s="130" t="s">
        <v>1288</v>
      </c>
      <c r="E102" s="13" t="s">
        <v>236</v>
      </c>
      <c r="F102" s="25" t="s">
        <v>222</v>
      </c>
      <c r="G102" s="25" t="s">
        <v>6</v>
      </c>
      <c r="H102" s="25" t="s">
        <v>8</v>
      </c>
      <c r="I102" s="25" t="s">
        <v>240</v>
      </c>
      <c r="J102" s="25" t="s">
        <v>237</v>
      </c>
      <c r="K102" s="14" t="s">
        <v>106</v>
      </c>
      <c r="L102" s="14" t="s">
        <v>170</v>
      </c>
      <c r="M102" s="14" t="s">
        <v>332</v>
      </c>
      <c r="N102" s="14" t="s">
        <v>92</v>
      </c>
      <c r="O102" s="14" t="s">
        <v>333</v>
      </c>
      <c r="P102" s="17" t="s">
        <v>194</v>
      </c>
      <c r="Q102" s="17" t="s">
        <v>384</v>
      </c>
      <c r="R102" s="17" t="s">
        <v>386</v>
      </c>
      <c r="S102" s="15" t="s">
        <v>45</v>
      </c>
      <c r="T102" s="15" t="s">
        <v>46</v>
      </c>
      <c r="U102" s="15" t="s">
        <v>51</v>
      </c>
      <c r="V102" s="15" t="s">
        <v>408</v>
      </c>
      <c r="W102" s="40" t="s">
        <v>471</v>
      </c>
      <c r="X102" s="40" t="s">
        <v>472</v>
      </c>
      <c r="Y102" s="40" t="s">
        <v>474</v>
      </c>
      <c r="Z102" s="55" t="s">
        <v>855</v>
      </c>
      <c r="AA102" s="55" t="s">
        <v>858</v>
      </c>
      <c r="AB102" s="55" t="s">
        <v>859</v>
      </c>
      <c r="AC102" s="51" t="s">
        <v>759</v>
      </c>
      <c r="AD102" s="51" t="s">
        <v>759</v>
      </c>
      <c r="AE102" s="51" t="s">
        <v>759</v>
      </c>
      <c r="AF102" s="51" t="s">
        <v>759</v>
      </c>
      <c r="AG102" s="51" t="s">
        <v>759</v>
      </c>
      <c r="AH102" s="51" t="s">
        <v>759</v>
      </c>
      <c r="AI102" s="50" t="s">
        <v>759</v>
      </c>
      <c r="AJ102" s="50" t="s">
        <v>759</v>
      </c>
      <c r="AK102" s="50" t="s">
        <v>759</v>
      </c>
      <c r="AL102" s="50" t="s">
        <v>759</v>
      </c>
      <c r="AM102" s="50" t="s">
        <v>759</v>
      </c>
      <c r="AN102" s="50" t="s">
        <v>759</v>
      </c>
      <c r="AO102" s="51" t="s">
        <v>759</v>
      </c>
      <c r="AP102" s="51" t="s">
        <v>759</v>
      </c>
      <c r="AQ102" s="51" t="s">
        <v>759</v>
      </c>
      <c r="AR102" s="24" t="s">
        <v>759</v>
      </c>
      <c r="AS102" s="24" t="s">
        <v>759</v>
      </c>
      <c r="AT102" s="24" t="s">
        <v>759</v>
      </c>
      <c r="AU102" s="53" t="s">
        <v>759</v>
      </c>
      <c r="AV102" s="53" t="s">
        <v>759</v>
      </c>
      <c r="AW102" s="53" t="s">
        <v>759</v>
      </c>
      <c r="AX102" s="55" t="s">
        <v>759</v>
      </c>
      <c r="AY102" s="55" t="s">
        <v>759</v>
      </c>
      <c r="AZ102" s="55" t="s">
        <v>759</v>
      </c>
      <c r="BA102" s="55" t="s">
        <v>759</v>
      </c>
      <c r="BB102" s="55" t="s">
        <v>759</v>
      </c>
      <c r="BC102" s="55" t="s">
        <v>759</v>
      </c>
      <c r="BD102" s="55" t="s">
        <v>759</v>
      </c>
      <c r="BE102" s="54" t="s">
        <v>759</v>
      </c>
      <c r="BF102" s="54" t="s">
        <v>759</v>
      </c>
      <c r="BG102" s="54" t="s">
        <v>759</v>
      </c>
    </row>
    <row r="103" spans="1:59" customFormat="1" ht="275.25" customHeight="1" x14ac:dyDescent="0.25">
      <c r="A103" s="12" t="s">
        <v>201</v>
      </c>
      <c r="B103" s="129" t="s">
        <v>1286</v>
      </c>
      <c r="C103" s="129" t="s">
        <v>1287</v>
      </c>
      <c r="D103" s="130" t="s">
        <v>1288</v>
      </c>
      <c r="E103" s="13" t="s">
        <v>236</v>
      </c>
      <c r="F103" s="25" t="s">
        <v>222</v>
      </c>
      <c r="G103" s="25" t="s">
        <v>6</v>
      </c>
      <c r="H103" s="25" t="s">
        <v>8</v>
      </c>
      <c r="I103" s="25" t="s">
        <v>240</v>
      </c>
      <c r="J103" s="25" t="s">
        <v>237</v>
      </c>
      <c r="K103" s="14" t="s">
        <v>106</v>
      </c>
      <c r="L103" s="14" t="s">
        <v>170</v>
      </c>
      <c r="M103" s="14" t="s">
        <v>332</v>
      </c>
      <c r="N103" s="14" t="s">
        <v>92</v>
      </c>
      <c r="O103" s="14" t="s">
        <v>333</v>
      </c>
      <c r="P103" s="17" t="s">
        <v>194</v>
      </c>
      <c r="Q103" s="17" t="s">
        <v>384</v>
      </c>
      <c r="R103" s="17" t="s">
        <v>386</v>
      </c>
      <c r="S103" s="15" t="s">
        <v>45</v>
      </c>
      <c r="T103" s="15" t="s">
        <v>46</v>
      </c>
      <c r="U103" s="15" t="s">
        <v>51</v>
      </c>
      <c r="V103" s="15" t="s">
        <v>408</v>
      </c>
      <c r="W103" s="40" t="s">
        <v>471</v>
      </c>
      <c r="X103" s="40" t="s">
        <v>472</v>
      </c>
      <c r="Y103" s="40" t="s">
        <v>475</v>
      </c>
      <c r="Z103" s="55" t="s">
        <v>868</v>
      </c>
      <c r="AA103" s="55" t="s">
        <v>877</v>
      </c>
      <c r="AB103" s="55" t="s">
        <v>879</v>
      </c>
      <c r="AC103" s="51" t="s">
        <v>759</v>
      </c>
      <c r="AD103" s="51" t="s">
        <v>759</v>
      </c>
      <c r="AE103" s="51" t="s">
        <v>759</v>
      </c>
      <c r="AF103" s="51" t="s">
        <v>759</v>
      </c>
      <c r="AG103" s="51" t="s">
        <v>759</v>
      </c>
      <c r="AH103" s="51" t="s">
        <v>759</v>
      </c>
      <c r="AI103" s="50" t="s">
        <v>759</v>
      </c>
      <c r="AJ103" s="50" t="s">
        <v>759</v>
      </c>
      <c r="AK103" s="50" t="s">
        <v>759</v>
      </c>
      <c r="AL103" s="50" t="s">
        <v>759</v>
      </c>
      <c r="AM103" s="50" t="s">
        <v>759</v>
      </c>
      <c r="AN103" s="50" t="s">
        <v>759</v>
      </c>
      <c r="AO103" s="51" t="s">
        <v>759</v>
      </c>
      <c r="AP103" s="51" t="s">
        <v>759</v>
      </c>
      <c r="AQ103" s="51" t="s">
        <v>759</v>
      </c>
      <c r="AR103" s="24" t="s">
        <v>759</v>
      </c>
      <c r="AS103" s="24" t="s">
        <v>759</v>
      </c>
      <c r="AT103" s="24" t="s">
        <v>759</v>
      </c>
      <c r="AU103" s="53" t="s">
        <v>759</v>
      </c>
      <c r="AV103" s="53" t="s">
        <v>759</v>
      </c>
      <c r="AW103" s="53" t="s">
        <v>759</v>
      </c>
      <c r="AX103" s="55" t="s">
        <v>759</v>
      </c>
      <c r="AY103" s="55" t="s">
        <v>759</v>
      </c>
      <c r="AZ103" s="55" t="s">
        <v>759</v>
      </c>
      <c r="BA103" s="55" t="s">
        <v>759</v>
      </c>
      <c r="BB103" s="55" t="s">
        <v>759</v>
      </c>
      <c r="BC103" s="55" t="s">
        <v>759</v>
      </c>
      <c r="BD103" s="55" t="s">
        <v>759</v>
      </c>
      <c r="BE103" s="54" t="s">
        <v>759</v>
      </c>
      <c r="BF103" s="54" t="s">
        <v>759</v>
      </c>
      <c r="BG103" s="54" t="s">
        <v>759</v>
      </c>
    </row>
    <row r="104" spans="1:59" customFormat="1" ht="275.25" customHeight="1" x14ac:dyDescent="0.25">
      <c r="A104" s="12" t="s">
        <v>201</v>
      </c>
      <c r="B104" s="129" t="s">
        <v>1286</v>
      </c>
      <c r="C104" s="129" t="s">
        <v>1287</v>
      </c>
      <c r="D104" s="130" t="s">
        <v>1288</v>
      </c>
      <c r="E104" s="13" t="s">
        <v>236</v>
      </c>
      <c r="F104" s="25" t="s">
        <v>222</v>
      </c>
      <c r="G104" s="25" t="s">
        <v>6</v>
      </c>
      <c r="H104" s="25" t="s">
        <v>8</v>
      </c>
      <c r="I104" s="25" t="s">
        <v>240</v>
      </c>
      <c r="J104" s="25" t="s">
        <v>237</v>
      </c>
      <c r="K104" s="14" t="s">
        <v>106</v>
      </c>
      <c r="L104" s="14" t="s">
        <v>170</v>
      </c>
      <c r="M104" s="14" t="s">
        <v>332</v>
      </c>
      <c r="N104" s="14" t="s">
        <v>92</v>
      </c>
      <c r="O104" s="14" t="s">
        <v>333</v>
      </c>
      <c r="P104" s="17" t="s">
        <v>194</v>
      </c>
      <c r="Q104" s="17" t="s">
        <v>384</v>
      </c>
      <c r="R104" s="17" t="s">
        <v>386</v>
      </c>
      <c r="S104" s="15" t="s">
        <v>45</v>
      </c>
      <c r="T104" s="15" t="s">
        <v>46</v>
      </c>
      <c r="U104" s="15" t="s">
        <v>51</v>
      </c>
      <c r="V104" s="15" t="s">
        <v>408</v>
      </c>
      <c r="W104" s="40" t="s">
        <v>471</v>
      </c>
      <c r="X104" s="40" t="s">
        <v>472</v>
      </c>
      <c r="Y104" s="40" t="s">
        <v>476</v>
      </c>
      <c r="Z104" s="55" t="s">
        <v>887</v>
      </c>
      <c r="AA104" s="55" t="s">
        <v>890</v>
      </c>
      <c r="AB104" s="55" t="s">
        <v>891</v>
      </c>
      <c r="AC104" s="51" t="s">
        <v>759</v>
      </c>
      <c r="AD104" s="51" t="s">
        <v>759</v>
      </c>
      <c r="AE104" s="51" t="s">
        <v>759</v>
      </c>
      <c r="AF104" s="51" t="s">
        <v>759</v>
      </c>
      <c r="AG104" s="51" t="s">
        <v>759</v>
      </c>
      <c r="AH104" s="51" t="s">
        <v>759</v>
      </c>
      <c r="AI104" s="50" t="s">
        <v>759</v>
      </c>
      <c r="AJ104" s="50" t="s">
        <v>759</v>
      </c>
      <c r="AK104" s="50" t="s">
        <v>759</v>
      </c>
      <c r="AL104" s="50" t="s">
        <v>759</v>
      </c>
      <c r="AM104" s="50" t="s">
        <v>759</v>
      </c>
      <c r="AN104" s="50" t="s">
        <v>759</v>
      </c>
      <c r="AO104" s="51" t="s">
        <v>759</v>
      </c>
      <c r="AP104" s="51" t="s">
        <v>759</v>
      </c>
      <c r="AQ104" s="51" t="s">
        <v>759</v>
      </c>
      <c r="AR104" s="24" t="s">
        <v>759</v>
      </c>
      <c r="AS104" s="24" t="s">
        <v>759</v>
      </c>
      <c r="AT104" s="24" t="s">
        <v>759</v>
      </c>
      <c r="AU104" s="53" t="s">
        <v>759</v>
      </c>
      <c r="AV104" s="53" t="s">
        <v>759</v>
      </c>
      <c r="AW104" s="53" t="s">
        <v>759</v>
      </c>
      <c r="AX104" s="55" t="s">
        <v>759</v>
      </c>
      <c r="AY104" s="55" t="s">
        <v>759</v>
      </c>
      <c r="AZ104" s="55" t="s">
        <v>759</v>
      </c>
      <c r="BA104" s="55" t="s">
        <v>759</v>
      </c>
      <c r="BB104" s="55" t="s">
        <v>759</v>
      </c>
      <c r="BC104" s="55" t="s">
        <v>759</v>
      </c>
      <c r="BD104" s="55" t="s">
        <v>759</v>
      </c>
      <c r="BE104" s="54" t="s">
        <v>759</v>
      </c>
      <c r="BF104" s="54" t="s">
        <v>759</v>
      </c>
      <c r="BG104" s="54" t="s">
        <v>759</v>
      </c>
    </row>
    <row r="105" spans="1:59" customFormat="1" ht="324" customHeight="1" x14ac:dyDescent="0.25">
      <c r="A105" s="12" t="s">
        <v>201</v>
      </c>
      <c r="B105" s="129" t="s">
        <v>1286</v>
      </c>
      <c r="C105" s="129" t="s">
        <v>1287</v>
      </c>
      <c r="D105" s="130" t="s">
        <v>1288</v>
      </c>
      <c r="E105" s="13" t="s">
        <v>236</v>
      </c>
      <c r="F105" s="25" t="s">
        <v>222</v>
      </c>
      <c r="G105" s="25" t="s">
        <v>6</v>
      </c>
      <c r="H105" s="25" t="s">
        <v>8</v>
      </c>
      <c r="I105" s="25" t="s">
        <v>240</v>
      </c>
      <c r="J105" s="25" t="s">
        <v>237</v>
      </c>
      <c r="K105" s="14" t="s">
        <v>106</v>
      </c>
      <c r="L105" s="14" t="s">
        <v>170</v>
      </c>
      <c r="M105" s="14" t="s">
        <v>332</v>
      </c>
      <c r="N105" s="14" t="s">
        <v>92</v>
      </c>
      <c r="O105" s="14" t="s">
        <v>333</v>
      </c>
      <c r="P105" s="17" t="s">
        <v>194</v>
      </c>
      <c r="Q105" s="17" t="s">
        <v>384</v>
      </c>
      <c r="R105" s="17" t="s">
        <v>386</v>
      </c>
      <c r="S105" s="15" t="s">
        <v>45</v>
      </c>
      <c r="T105" s="15" t="s">
        <v>46</v>
      </c>
      <c r="U105" s="15" t="s">
        <v>51</v>
      </c>
      <c r="V105" s="15" t="s">
        <v>408</v>
      </c>
      <c r="W105" s="40" t="s">
        <v>537</v>
      </c>
      <c r="X105" s="40" t="s">
        <v>538</v>
      </c>
      <c r="Y105" s="40" t="s">
        <v>539</v>
      </c>
      <c r="Z105" s="55" t="s">
        <v>868</v>
      </c>
      <c r="AA105" s="55" t="s">
        <v>877</v>
      </c>
      <c r="AB105" s="55" t="s">
        <v>879</v>
      </c>
      <c r="AC105" s="51" t="s">
        <v>759</v>
      </c>
      <c r="AD105" s="51" t="s">
        <v>759</v>
      </c>
      <c r="AE105" s="51" t="s">
        <v>759</v>
      </c>
      <c r="AF105" s="51" t="s">
        <v>759</v>
      </c>
      <c r="AG105" s="51" t="s">
        <v>759</v>
      </c>
      <c r="AH105" s="51" t="s">
        <v>759</v>
      </c>
      <c r="AI105" s="50" t="s">
        <v>759</v>
      </c>
      <c r="AJ105" s="50" t="s">
        <v>759</v>
      </c>
      <c r="AK105" s="50" t="s">
        <v>759</v>
      </c>
      <c r="AL105" s="50" t="s">
        <v>759</v>
      </c>
      <c r="AM105" s="50" t="s">
        <v>759</v>
      </c>
      <c r="AN105" s="50" t="s">
        <v>759</v>
      </c>
      <c r="AO105" s="51" t="s">
        <v>759</v>
      </c>
      <c r="AP105" s="51" t="s">
        <v>759</v>
      </c>
      <c r="AQ105" s="51" t="s">
        <v>759</v>
      </c>
      <c r="AR105" s="24" t="s">
        <v>759</v>
      </c>
      <c r="AS105" s="24" t="s">
        <v>759</v>
      </c>
      <c r="AT105" s="24" t="s">
        <v>759</v>
      </c>
      <c r="AU105" s="53" t="s">
        <v>759</v>
      </c>
      <c r="AV105" s="53" t="s">
        <v>759</v>
      </c>
      <c r="AW105" s="53" t="s">
        <v>759</v>
      </c>
      <c r="AX105" s="55" t="s">
        <v>759</v>
      </c>
      <c r="AY105" s="55" t="s">
        <v>759</v>
      </c>
      <c r="AZ105" s="55" t="s">
        <v>759</v>
      </c>
      <c r="BA105" s="55" t="s">
        <v>759</v>
      </c>
      <c r="BB105" s="55" t="s">
        <v>759</v>
      </c>
      <c r="BC105" s="55" t="s">
        <v>759</v>
      </c>
      <c r="BD105" s="55" t="s">
        <v>759</v>
      </c>
      <c r="BE105" s="54" t="s">
        <v>759</v>
      </c>
      <c r="BF105" s="54" t="s">
        <v>759</v>
      </c>
      <c r="BG105" s="54" t="s">
        <v>759</v>
      </c>
    </row>
    <row r="106" spans="1:59" customFormat="1" ht="321.75" customHeight="1" x14ac:dyDescent="0.25">
      <c r="A106" s="12" t="s">
        <v>201</v>
      </c>
      <c r="B106" s="127" t="s">
        <v>93</v>
      </c>
      <c r="C106" s="127" t="s">
        <v>93</v>
      </c>
      <c r="D106" s="127" t="s">
        <v>93</v>
      </c>
      <c r="E106" s="13" t="s">
        <v>226</v>
      </c>
      <c r="F106" s="16" t="s">
        <v>222</v>
      </c>
      <c r="G106" s="16" t="s">
        <v>6</v>
      </c>
      <c r="H106" s="16" t="s">
        <v>8</v>
      </c>
      <c r="I106" s="16" t="s">
        <v>260</v>
      </c>
      <c r="J106" s="16" t="s">
        <v>259</v>
      </c>
      <c r="K106" s="14" t="s">
        <v>159</v>
      </c>
      <c r="L106" s="14" t="s">
        <v>134</v>
      </c>
      <c r="M106" s="14" t="s">
        <v>319</v>
      </c>
      <c r="N106" s="14" t="s">
        <v>160</v>
      </c>
      <c r="O106" s="14" t="s">
        <v>256</v>
      </c>
      <c r="P106" s="17" t="s">
        <v>183</v>
      </c>
      <c r="Q106" s="17" t="s">
        <v>342</v>
      </c>
      <c r="R106" s="17" t="s">
        <v>371</v>
      </c>
      <c r="S106" s="15" t="s">
        <v>52</v>
      </c>
      <c r="T106" s="15" t="s">
        <v>53</v>
      </c>
      <c r="U106" s="15" t="s">
        <v>54</v>
      </c>
      <c r="V106" s="15" t="s">
        <v>399</v>
      </c>
      <c r="W106" s="40" t="s">
        <v>467</v>
      </c>
      <c r="X106" s="40" t="s">
        <v>468</v>
      </c>
      <c r="Y106" s="40" t="s">
        <v>527</v>
      </c>
      <c r="Z106" s="55" t="s">
        <v>868</v>
      </c>
      <c r="AA106" s="55" t="s">
        <v>877</v>
      </c>
      <c r="AB106" s="55" t="s">
        <v>882</v>
      </c>
      <c r="AC106" s="51" t="s">
        <v>814</v>
      </c>
      <c r="AD106" s="51" t="s">
        <v>815</v>
      </c>
      <c r="AE106" s="51" t="s">
        <v>816</v>
      </c>
      <c r="AF106" s="51" t="s">
        <v>759</v>
      </c>
      <c r="AG106" s="51" t="s">
        <v>759</v>
      </c>
      <c r="AH106" s="51" t="s">
        <v>759</v>
      </c>
      <c r="AI106" s="50" t="s">
        <v>759</v>
      </c>
      <c r="AJ106" s="50" t="s">
        <v>759</v>
      </c>
      <c r="AK106" s="50" t="s">
        <v>759</v>
      </c>
      <c r="AL106" s="50" t="s">
        <v>759</v>
      </c>
      <c r="AM106" s="50" t="s">
        <v>759</v>
      </c>
      <c r="AN106" s="50" t="s">
        <v>759</v>
      </c>
      <c r="AO106" s="51" t="s">
        <v>759</v>
      </c>
      <c r="AP106" s="51" t="s">
        <v>759</v>
      </c>
      <c r="AQ106" s="51" t="s">
        <v>759</v>
      </c>
      <c r="AR106" s="24" t="s">
        <v>835</v>
      </c>
      <c r="AS106" s="24" t="s">
        <v>836</v>
      </c>
      <c r="AT106" s="24" t="s">
        <v>837</v>
      </c>
      <c r="AU106" s="53" t="s">
        <v>817</v>
      </c>
      <c r="AV106" s="53" t="s">
        <v>818</v>
      </c>
      <c r="AW106" s="53" t="s">
        <v>831</v>
      </c>
      <c r="AX106" s="55" t="s">
        <v>759</v>
      </c>
      <c r="AY106" s="55" t="s">
        <v>759</v>
      </c>
      <c r="AZ106" s="55" t="s">
        <v>759</v>
      </c>
      <c r="BA106" s="55" t="s">
        <v>759</v>
      </c>
      <c r="BB106" s="55" t="s">
        <v>759</v>
      </c>
      <c r="BC106" s="55" t="s">
        <v>759</v>
      </c>
      <c r="BD106" s="55" t="s">
        <v>759</v>
      </c>
      <c r="BE106" s="54" t="str">
        <f>'PTEA 2020-2023'!A22</f>
        <v>3. San Antonio del Tequendama Educado para la protección y conservación del recurso hídrico</v>
      </c>
      <c r="BF106" s="54" t="str">
        <f>'PTEA 2020-2023'!B22</f>
        <v>2. Comunidad Sanantoniuna empoderada en el cuidado y la preservación del recurso hídrico.</v>
      </c>
      <c r="BG106" s="54" t="str">
        <f>'PTEA 2020-2023'!C22</f>
        <v>Realizar por lo menos dos (2) jornadas de reforestación anual con especies nativas en áreas de importancia hídrica.</v>
      </c>
    </row>
    <row r="107" spans="1:59" customFormat="1" ht="321.75" customHeight="1" x14ac:dyDescent="0.25">
      <c r="A107" s="12" t="s">
        <v>201</v>
      </c>
      <c r="B107" s="127" t="s">
        <v>93</v>
      </c>
      <c r="C107" s="127" t="s">
        <v>93</v>
      </c>
      <c r="D107" s="127" t="s">
        <v>93</v>
      </c>
      <c r="E107" s="13" t="s">
        <v>226</v>
      </c>
      <c r="F107" s="16" t="s">
        <v>222</v>
      </c>
      <c r="G107" s="16" t="s">
        <v>6</v>
      </c>
      <c r="H107" s="16" t="s">
        <v>8</v>
      </c>
      <c r="I107" s="16" t="s">
        <v>260</v>
      </c>
      <c r="J107" s="16" t="s">
        <v>259</v>
      </c>
      <c r="K107" s="14" t="s">
        <v>159</v>
      </c>
      <c r="L107" s="14" t="s">
        <v>134</v>
      </c>
      <c r="M107" s="14" t="s">
        <v>319</v>
      </c>
      <c r="N107" s="14" t="s">
        <v>160</v>
      </c>
      <c r="O107" s="14" t="s">
        <v>256</v>
      </c>
      <c r="P107" s="17" t="s">
        <v>183</v>
      </c>
      <c r="Q107" s="17" t="s">
        <v>342</v>
      </c>
      <c r="R107" s="17" t="s">
        <v>371</v>
      </c>
      <c r="S107" s="15" t="s">
        <v>52</v>
      </c>
      <c r="T107" s="15" t="s">
        <v>53</v>
      </c>
      <c r="U107" s="15" t="s">
        <v>54</v>
      </c>
      <c r="V107" s="15" t="s">
        <v>399</v>
      </c>
      <c r="W107" s="40" t="s">
        <v>467</v>
      </c>
      <c r="X107" s="40" t="s">
        <v>494</v>
      </c>
      <c r="Y107" s="40" t="s">
        <v>495</v>
      </c>
      <c r="Z107" s="55" t="s">
        <v>93</v>
      </c>
      <c r="AA107" s="55" t="s">
        <v>93</v>
      </c>
      <c r="AB107" s="55" t="s">
        <v>93</v>
      </c>
      <c r="AC107" s="51" t="s">
        <v>759</v>
      </c>
      <c r="AD107" s="51" t="s">
        <v>759</v>
      </c>
      <c r="AE107" s="51" t="s">
        <v>759</v>
      </c>
      <c r="AF107" s="51" t="s">
        <v>759</v>
      </c>
      <c r="AG107" s="51" t="s">
        <v>759</v>
      </c>
      <c r="AH107" s="51" t="s">
        <v>759</v>
      </c>
      <c r="AI107" s="50" t="s">
        <v>759</v>
      </c>
      <c r="AJ107" s="50" t="s">
        <v>759</v>
      </c>
      <c r="AK107" s="50" t="s">
        <v>759</v>
      </c>
      <c r="AL107" s="50" t="s">
        <v>759</v>
      </c>
      <c r="AM107" s="50" t="s">
        <v>759</v>
      </c>
      <c r="AN107" s="50" t="s">
        <v>759</v>
      </c>
      <c r="AO107" s="51" t="s">
        <v>759</v>
      </c>
      <c r="AP107" s="51" t="s">
        <v>759</v>
      </c>
      <c r="AQ107" s="51" t="s">
        <v>759</v>
      </c>
      <c r="AR107" s="24" t="s">
        <v>780</v>
      </c>
      <c r="AS107" s="24" t="s">
        <v>830</v>
      </c>
      <c r="AT107" s="24" t="s">
        <v>853</v>
      </c>
      <c r="AU107" s="53" t="s">
        <v>759</v>
      </c>
      <c r="AV107" s="53" t="s">
        <v>759</v>
      </c>
      <c r="AW107" s="53" t="s">
        <v>759</v>
      </c>
      <c r="AX107" s="55" t="s">
        <v>759</v>
      </c>
      <c r="AY107" s="55" t="s">
        <v>759</v>
      </c>
      <c r="AZ107" s="55" t="s">
        <v>759</v>
      </c>
      <c r="BA107" s="55" t="s">
        <v>759</v>
      </c>
      <c r="BB107" s="55" t="s">
        <v>759</v>
      </c>
      <c r="BC107" s="55" t="s">
        <v>759</v>
      </c>
      <c r="BD107" s="55" t="s">
        <v>759</v>
      </c>
      <c r="BE107" s="54" t="str">
        <f>'PTEA 2020-2023'!A47</f>
        <v>5. Gestión del conocimiento para la Dinamización Ambiental</v>
      </c>
      <c r="BF107" s="54" t="str">
        <f>'PTEA 2020-2023'!B47</f>
        <v>8. Gobernanza corredor Ecológico, difusión y apropiación</v>
      </c>
      <c r="BG107" s="54" t="str">
        <f>'PTEA 2020-2023'!C47</f>
        <v>Capacitar y/o sensibilizar a por lo menos (100) actores sociales de las unidades territoriales para que reconozcan la importancia del corredor ecológico y sus áreas protegidas.</v>
      </c>
    </row>
    <row r="108" spans="1:59" customFormat="1" ht="321.75" customHeight="1" x14ac:dyDescent="0.25">
      <c r="A108" s="12" t="s">
        <v>201</v>
      </c>
      <c r="B108" s="127" t="s">
        <v>93</v>
      </c>
      <c r="C108" s="127" t="s">
        <v>93</v>
      </c>
      <c r="D108" s="127" t="s">
        <v>93</v>
      </c>
      <c r="E108" s="13" t="s">
        <v>226</v>
      </c>
      <c r="F108" s="16" t="s">
        <v>222</v>
      </c>
      <c r="G108" s="16" t="s">
        <v>6</v>
      </c>
      <c r="H108" s="16" t="s">
        <v>8</v>
      </c>
      <c r="I108" s="16" t="s">
        <v>260</v>
      </c>
      <c r="J108" s="16" t="s">
        <v>259</v>
      </c>
      <c r="K108" s="14" t="s">
        <v>159</v>
      </c>
      <c r="L108" s="14" t="s">
        <v>134</v>
      </c>
      <c r="M108" s="14" t="s">
        <v>319</v>
      </c>
      <c r="N108" s="14" t="s">
        <v>160</v>
      </c>
      <c r="O108" s="14" t="s">
        <v>256</v>
      </c>
      <c r="P108" s="17" t="s">
        <v>183</v>
      </c>
      <c r="Q108" s="17" t="s">
        <v>342</v>
      </c>
      <c r="R108" s="17" t="s">
        <v>371</v>
      </c>
      <c r="S108" s="15" t="s">
        <v>52</v>
      </c>
      <c r="T108" s="15" t="s">
        <v>53</v>
      </c>
      <c r="U108" s="15" t="s">
        <v>54</v>
      </c>
      <c r="V108" s="15" t="s">
        <v>399</v>
      </c>
      <c r="W108" s="40" t="s">
        <v>507</v>
      </c>
      <c r="X108" s="40" t="s">
        <v>508</v>
      </c>
      <c r="Y108" s="40" t="s">
        <v>517</v>
      </c>
      <c r="Z108" s="55" t="s">
        <v>93</v>
      </c>
      <c r="AA108" s="55" t="s">
        <v>93</v>
      </c>
      <c r="AB108" s="55" t="s">
        <v>93</v>
      </c>
      <c r="AC108" s="51" t="s">
        <v>759</v>
      </c>
      <c r="AD108" s="51" t="s">
        <v>759</v>
      </c>
      <c r="AE108" s="51" t="s">
        <v>759</v>
      </c>
      <c r="AF108" s="51" t="s">
        <v>759</v>
      </c>
      <c r="AG108" s="51" t="s">
        <v>759</v>
      </c>
      <c r="AH108" s="51" t="s">
        <v>759</v>
      </c>
      <c r="AI108" s="50" t="s">
        <v>759</v>
      </c>
      <c r="AJ108" s="50" t="s">
        <v>759</v>
      </c>
      <c r="AK108" s="50" t="s">
        <v>759</v>
      </c>
      <c r="AL108" s="50" t="s">
        <v>759</v>
      </c>
      <c r="AM108" s="50" t="s">
        <v>759</v>
      </c>
      <c r="AN108" s="50" t="s">
        <v>759</v>
      </c>
      <c r="AO108" s="51" t="s">
        <v>759</v>
      </c>
      <c r="AP108" s="51" t="s">
        <v>759</v>
      </c>
      <c r="AQ108" s="51" t="s">
        <v>759</v>
      </c>
      <c r="AR108" s="24" t="s">
        <v>759</v>
      </c>
      <c r="AS108" s="24" t="s">
        <v>759</v>
      </c>
      <c r="AT108" s="24" t="s">
        <v>759</v>
      </c>
      <c r="AU108" s="53" t="s">
        <v>759</v>
      </c>
      <c r="AV108" s="53" t="s">
        <v>759</v>
      </c>
      <c r="AW108" s="53" t="s">
        <v>759</v>
      </c>
      <c r="AX108" s="55" t="s">
        <v>759</v>
      </c>
      <c r="AY108" s="55" t="s">
        <v>759</v>
      </c>
      <c r="AZ108" s="55" t="s">
        <v>759</v>
      </c>
      <c r="BA108" s="55" t="s">
        <v>759</v>
      </c>
      <c r="BB108" s="55" t="s">
        <v>759</v>
      </c>
      <c r="BC108" s="55" t="s">
        <v>759</v>
      </c>
      <c r="BD108" s="55" t="s">
        <v>759</v>
      </c>
      <c r="BE108" s="54" t="s">
        <v>759</v>
      </c>
      <c r="BF108" s="54" t="s">
        <v>759</v>
      </c>
      <c r="BG108" s="54" t="s">
        <v>759</v>
      </c>
    </row>
    <row r="109" spans="1:59" s="1" customFormat="1" ht="342" customHeight="1" x14ac:dyDescent="0.25">
      <c r="A109" s="12" t="s">
        <v>201</v>
      </c>
      <c r="B109" s="127" t="s">
        <v>1276</v>
      </c>
      <c r="C109" s="127" t="s">
        <v>1273</v>
      </c>
      <c r="D109" s="128" t="s">
        <v>1277</v>
      </c>
      <c r="E109" s="13" t="s">
        <v>226</v>
      </c>
      <c r="F109" s="16" t="s">
        <v>222</v>
      </c>
      <c r="G109" s="16" t="s">
        <v>6</v>
      </c>
      <c r="H109" s="16" t="s">
        <v>8</v>
      </c>
      <c r="I109" s="16" t="s">
        <v>270</v>
      </c>
      <c r="J109" s="16" t="s">
        <v>33</v>
      </c>
      <c r="K109" s="18" t="s">
        <v>116</v>
      </c>
      <c r="L109" s="18" t="s">
        <v>161</v>
      </c>
      <c r="M109" s="18" t="s">
        <v>320</v>
      </c>
      <c r="N109" s="18" t="s">
        <v>93</v>
      </c>
      <c r="O109" s="18" t="s">
        <v>321</v>
      </c>
      <c r="P109" s="21" t="s">
        <v>182</v>
      </c>
      <c r="Q109" s="21" t="s">
        <v>344</v>
      </c>
      <c r="R109" s="21" t="s">
        <v>372</v>
      </c>
      <c r="S109" s="15" t="s">
        <v>39</v>
      </c>
      <c r="T109" s="15" t="s">
        <v>40</v>
      </c>
      <c r="U109" s="15" t="s">
        <v>42</v>
      </c>
      <c r="V109" s="45" t="s">
        <v>404</v>
      </c>
      <c r="W109" s="40" t="s">
        <v>467</v>
      </c>
      <c r="X109" s="40" t="s">
        <v>468</v>
      </c>
      <c r="Y109" s="40" t="s">
        <v>527</v>
      </c>
      <c r="Z109" s="55" t="s">
        <v>860</v>
      </c>
      <c r="AA109" s="55" t="s">
        <v>861</v>
      </c>
      <c r="AB109" s="55" t="s">
        <v>863</v>
      </c>
      <c r="AC109" s="51" t="s">
        <v>814</v>
      </c>
      <c r="AD109" s="51" t="s">
        <v>815</v>
      </c>
      <c r="AE109" s="51" t="s">
        <v>823</v>
      </c>
      <c r="AF109" s="51" t="s">
        <v>759</v>
      </c>
      <c r="AG109" s="51" t="s">
        <v>759</v>
      </c>
      <c r="AH109" s="51" t="s">
        <v>759</v>
      </c>
      <c r="AI109" s="50" t="s">
        <v>759</v>
      </c>
      <c r="AJ109" s="50" t="s">
        <v>759</v>
      </c>
      <c r="AK109" s="50" t="s">
        <v>759</v>
      </c>
      <c r="AL109" s="50" t="s">
        <v>954</v>
      </c>
      <c r="AM109" s="50" t="s">
        <v>953</v>
      </c>
      <c r="AN109" s="50" t="s">
        <v>955</v>
      </c>
      <c r="AO109" s="51" t="s">
        <v>759</v>
      </c>
      <c r="AP109" s="51" t="s">
        <v>759</v>
      </c>
      <c r="AQ109" s="51" t="s">
        <v>759</v>
      </c>
      <c r="AR109" s="24" t="s">
        <v>759</v>
      </c>
      <c r="AS109" s="24" t="s">
        <v>759</v>
      </c>
      <c r="AT109" s="24" t="s">
        <v>759</v>
      </c>
      <c r="AU109" s="53" t="s">
        <v>770</v>
      </c>
      <c r="AV109" s="53" t="s">
        <v>824</v>
      </c>
      <c r="AW109" s="53" t="s">
        <v>825</v>
      </c>
      <c r="AX109" s="55" t="s">
        <v>759</v>
      </c>
      <c r="AY109" s="55" t="s">
        <v>759</v>
      </c>
      <c r="AZ109" s="55" t="s">
        <v>759</v>
      </c>
      <c r="BA109" s="55" t="s">
        <v>759</v>
      </c>
      <c r="BB109" s="55" t="s">
        <v>759</v>
      </c>
      <c r="BC109" s="55" t="s">
        <v>759</v>
      </c>
      <c r="BD109" s="55" t="s">
        <v>759</v>
      </c>
      <c r="BE109" s="54" t="str">
        <f>'PTEA 2020-2023'!A18</f>
        <v>3. San Antonio del Tequendama Educado para la protección y conservación del recurso hídrico</v>
      </c>
      <c r="BF109" s="54" t="str">
        <f>'PTEA 2020-2023'!B18</f>
        <v>1. Comunidad Sanantoniuna consciente en el ahorro y uso eficiente del recurso hídrico.</v>
      </c>
      <c r="BG109" s="54" t="str">
        <f>'PTEA 2020-2023'!C18</f>
        <v>Realizar por lo menos una (1) capacitación y/o sensibilización anual, con funcionarios y usuarios de acueductos veredales no adscritos a PROGRESAR, en técnicas de uso eficiente y ahorro del agua.</v>
      </c>
    </row>
    <row r="110" spans="1:59" s="1" customFormat="1" ht="342" customHeight="1" x14ac:dyDescent="0.25">
      <c r="A110" s="12" t="s">
        <v>201</v>
      </c>
      <c r="B110" s="127" t="s">
        <v>1276</v>
      </c>
      <c r="C110" s="127" t="s">
        <v>1273</v>
      </c>
      <c r="D110" s="128" t="s">
        <v>1277</v>
      </c>
      <c r="E110" s="13" t="s">
        <v>226</v>
      </c>
      <c r="F110" s="16" t="s">
        <v>222</v>
      </c>
      <c r="G110" s="16" t="s">
        <v>6</v>
      </c>
      <c r="H110" s="16" t="s">
        <v>8</v>
      </c>
      <c r="I110" s="16" t="s">
        <v>270</v>
      </c>
      <c r="J110" s="16" t="s">
        <v>33</v>
      </c>
      <c r="K110" s="18" t="s">
        <v>116</v>
      </c>
      <c r="L110" s="18" t="s">
        <v>161</v>
      </c>
      <c r="M110" s="18" t="s">
        <v>320</v>
      </c>
      <c r="N110" s="18" t="s">
        <v>93</v>
      </c>
      <c r="O110" s="18" t="s">
        <v>321</v>
      </c>
      <c r="P110" s="21" t="s">
        <v>182</v>
      </c>
      <c r="Q110" s="21" t="s">
        <v>344</v>
      </c>
      <c r="R110" s="21" t="s">
        <v>372</v>
      </c>
      <c r="S110" s="15" t="s">
        <v>39</v>
      </c>
      <c r="T110" s="15" t="s">
        <v>40</v>
      </c>
      <c r="U110" s="15" t="s">
        <v>42</v>
      </c>
      <c r="V110" s="45" t="s">
        <v>404</v>
      </c>
      <c r="W110" s="40" t="s">
        <v>467</v>
      </c>
      <c r="X110" s="40" t="s">
        <v>468</v>
      </c>
      <c r="Y110" s="40" t="s">
        <v>527</v>
      </c>
      <c r="Z110" s="55" t="s">
        <v>860</v>
      </c>
      <c r="AA110" s="55" t="s">
        <v>861</v>
      </c>
      <c r="AB110" s="55" t="s">
        <v>863</v>
      </c>
      <c r="AC110" s="51" t="s">
        <v>814</v>
      </c>
      <c r="AD110" s="51" t="s">
        <v>815</v>
      </c>
      <c r="AE110" s="51" t="s">
        <v>823</v>
      </c>
      <c r="AF110" s="51" t="s">
        <v>759</v>
      </c>
      <c r="AG110" s="51" t="s">
        <v>759</v>
      </c>
      <c r="AH110" s="51" t="s">
        <v>759</v>
      </c>
      <c r="AI110" s="50" t="s">
        <v>759</v>
      </c>
      <c r="AJ110" s="50" t="s">
        <v>759</v>
      </c>
      <c r="AK110" s="50" t="s">
        <v>759</v>
      </c>
      <c r="AL110" s="50" t="s">
        <v>958</v>
      </c>
      <c r="AM110" s="50" t="s">
        <v>956</v>
      </c>
      <c r="AN110" s="50" t="s">
        <v>957</v>
      </c>
      <c r="AO110" s="51" t="s">
        <v>759</v>
      </c>
      <c r="AP110" s="51" t="s">
        <v>759</v>
      </c>
      <c r="AQ110" s="51" t="s">
        <v>759</v>
      </c>
      <c r="AR110" s="24" t="s">
        <v>759</v>
      </c>
      <c r="AS110" s="24" t="s">
        <v>759</v>
      </c>
      <c r="AT110" s="24" t="s">
        <v>759</v>
      </c>
      <c r="AU110" s="53" t="s">
        <v>770</v>
      </c>
      <c r="AV110" s="53" t="s">
        <v>824</v>
      </c>
      <c r="AW110" s="53" t="s">
        <v>825</v>
      </c>
      <c r="AX110" s="55" t="s">
        <v>759</v>
      </c>
      <c r="AY110" s="55" t="s">
        <v>759</v>
      </c>
      <c r="AZ110" s="55" t="s">
        <v>759</v>
      </c>
      <c r="BA110" s="55" t="s">
        <v>759</v>
      </c>
      <c r="BB110" s="55" t="s">
        <v>759</v>
      </c>
      <c r="BC110" s="55" t="s">
        <v>759</v>
      </c>
      <c r="BD110" s="55" t="s">
        <v>759</v>
      </c>
      <c r="BE110" s="54" t="str">
        <f>'PTEA 2020-2023'!A18</f>
        <v>3. San Antonio del Tequendama Educado para la protección y conservación del recurso hídrico</v>
      </c>
      <c r="BF110" s="54" t="str">
        <f>'PTEA 2020-2023'!B18</f>
        <v>1. Comunidad Sanantoniuna consciente en el ahorro y uso eficiente del recurso hídrico.</v>
      </c>
      <c r="BG110" s="54" t="str">
        <f>'PTEA 2020-2023'!C18</f>
        <v>Realizar por lo menos una (1) capacitación y/o sensibilización anual, con funcionarios y usuarios de acueductos veredales no adscritos a PROGRESAR, en técnicas de uso eficiente y ahorro del agua.</v>
      </c>
    </row>
    <row r="111" spans="1:59" s="1" customFormat="1" ht="342" customHeight="1" x14ac:dyDescent="0.25">
      <c r="A111" s="12" t="s">
        <v>201</v>
      </c>
      <c r="B111" s="127" t="s">
        <v>1276</v>
      </c>
      <c r="C111" s="127" t="s">
        <v>1273</v>
      </c>
      <c r="D111" s="128" t="s">
        <v>1277</v>
      </c>
      <c r="E111" s="13" t="s">
        <v>226</v>
      </c>
      <c r="F111" s="16" t="s">
        <v>222</v>
      </c>
      <c r="G111" s="16" t="s">
        <v>6</v>
      </c>
      <c r="H111" s="16" t="s">
        <v>8</v>
      </c>
      <c r="I111" s="16" t="s">
        <v>270</v>
      </c>
      <c r="J111" s="16" t="s">
        <v>33</v>
      </c>
      <c r="K111" s="18" t="s">
        <v>116</v>
      </c>
      <c r="L111" s="18" t="s">
        <v>161</v>
      </c>
      <c r="M111" s="18" t="s">
        <v>320</v>
      </c>
      <c r="N111" s="18" t="s">
        <v>93</v>
      </c>
      <c r="O111" s="18" t="s">
        <v>321</v>
      </c>
      <c r="P111" s="21" t="s">
        <v>182</v>
      </c>
      <c r="Q111" s="21" t="s">
        <v>344</v>
      </c>
      <c r="R111" s="21" t="s">
        <v>372</v>
      </c>
      <c r="S111" s="15" t="s">
        <v>39</v>
      </c>
      <c r="T111" s="15" t="s">
        <v>40</v>
      </c>
      <c r="U111" s="15" t="s">
        <v>42</v>
      </c>
      <c r="V111" s="45" t="s">
        <v>404</v>
      </c>
      <c r="W111" s="40" t="s">
        <v>467</v>
      </c>
      <c r="X111" s="40" t="s">
        <v>468</v>
      </c>
      <c r="Y111" s="40" t="s">
        <v>527</v>
      </c>
      <c r="Z111" s="55" t="s">
        <v>860</v>
      </c>
      <c r="AA111" s="55" t="s">
        <v>861</v>
      </c>
      <c r="AB111" s="55" t="s">
        <v>863</v>
      </c>
      <c r="AC111" s="51" t="s">
        <v>814</v>
      </c>
      <c r="AD111" s="51" t="s">
        <v>815</v>
      </c>
      <c r="AE111" s="51" t="s">
        <v>823</v>
      </c>
      <c r="AF111" s="51" t="s">
        <v>759</v>
      </c>
      <c r="AG111" s="51" t="s">
        <v>759</v>
      </c>
      <c r="AH111" s="51" t="s">
        <v>759</v>
      </c>
      <c r="AI111" s="50" t="s">
        <v>759</v>
      </c>
      <c r="AJ111" s="50" t="s">
        <v>759</v>
      </c>
      <c r="AK111" s="50" t="s">
        <v>759</v>
      </c>
      <c r="AL111" s="50" t="s">
        <v>960</v>
      </c>
      <c r="AM111" s="50" t="s">
        <v>959</v>
      </c>
      <c r="AN111" s="50" t="s">
        <v>957</v>
      </c>
      <c r="AO111" s="51" t="s">
        <v>759</v>
      </c>
      <c r="AP111" s="51" t="s">
        <v>759</v>
      </c>
      <c r="AQ111" s="51" t="s">
        <v>759</v>
      </c>
      <c r="AR111" s="24" t="s">
        <v>759</v>
      </c>
      <c r="AS111" s="24" t="s">
        <v>759</v>
      </c>
      <c r="AT111" s="24" t="s">
        <v>759</v>
      </c>
      <c r="AU111" s="53" t="s">
        <v>770</v>
      </c>
      <c r="AV111" s="53" t="s">
        <v>824</v>
      </c>
      <c r="AW111" s="53" t="s">
        <v>825</v>
      </c>
      <c r="AX111" s="55" t="s">
        <v>759</v>
      </c>
      <c r="AY111" s="55" t="s">
        <v>759</v>
      </c>
      <c r="AZ111" s="55" t="s">
        <v>759</v>
      </c>
      <c r="BA111" s="55" t="s">
        <v>759</v>
      </c>
      <c r="BB111" s="55" t="s">
        <v>759</v>
      </c>
      <c r="BC111" s="55" t="s">
        <v>759</v>
      </c>
      <c r="BD111" s="55" t="s">
        <v>759</v>
      </c>
      <c r="BE111" s="54" t="str">
        <f>'PTEA 2020-2023'!A18</f>
        <v>3. San Antonio del Tequendama Educado para la protección y conservación del recurso hídrico</v>
      </c>
      <c r="BF111" s="54" t="str">
        <f>'PTEA 2020-2023'!B18</f>
        <v>1. Comunidad Sanantoniuna consciente en el ahorro y uso eficiente del recurso hídrico.</v>
      </c>
      <c r="BG111" s="54" t="str">
        <f>'PTEA 2020-2023'!C18</f>
        <v>Realizar por lo menos una (1) capacitación y/o sensibilización anual, con funcionarios y usuarios de acueductos veredales no adscritos a PROGRESAR, en técnicas de uso eficiente y ahorro del agua.</v>
      </c>
    </row>
    <row r="112" spans="1:59" s="1" customFormat="1" ht="342" customHeight="1" x14ac:dyDescent="0.25">
      <c r="A112" s="12" t="s">
        <v>201</v>
      </c>
      <c r="B112" s="127" t="s">
        <v>1276</v>
      </c>
      <c r="C112" s="127" t="s">
        <v>1273</v>
      </c>
      <c r="D112" s="128" t="s">
        <v>1277</v>
      </c>
      <c r="E112" s="13" t="s">
        <v>226</v>
      </c>
      <c r="F112" s="16" t="s">
        <v>222</v>
      </c>
      <c r="G112" s="16" t="s">
        <v>6</v>
      </c>
      <c r="H112" s="16" t="s">
        <v>8</v>
      </c>
      <c r="I112" s="16" t="s">
        <v>270</v>
      </c>
      <c r="J112" s="16" t="s">
        <v>33</v>
      </c>
      <c r="K112" s="18" t="s">
        <v>116</v>
      </c>
      <c r="L112" s="18" t="s">
        <v>161</v>
      </c>
      <c r="M112" s="18" t="s">
        <v>320</v>
      </c>
      <c r="N112" s="18" t="s">
        <v>93</v>
      </c>
      <c r="O112" s="18" t="s">
        <v>321</v>
      </c>
      <c r="P112" s="21" t="s">
        <v>182</v>
      </c>
      <c r="Q112" s="21" t="s">
        <v>344</v>
      </c>
      <c r="R112" s="21" t="s">
        <v>372</v>
      </c>
      <c r="S112" s="15" t="s">
        <v>39</v>
      </c>
      <c r="T112" s="15" t="s">
        <v>40</v>
      </c>
      <c r="U112" s="15" t="s">
        <v>42</v>
      </c>
      <c r="V112" s="45" t="s">
        <v>404</v>
      </c>
      <c r="W112" s="40" t="s">
        <v>467</v>
      </c>
      <c r="X112" s="40" t="s">
        <v>468</v>
      </c>
      <c r="Y112" s="40" t="s">
        <v>527</v>
      </c>
      <c r="Z112" s="55" t="s">
        <v>860</v>
      </c>
      <c r="AA112" s="55" t="s">
        <v>861</v>
      </c>
      <c r="AB112" s="55" t="s">
        <v>863</v>
      </c>
      <c r="AC112" s="51" t="s">
        <v>814</v>
      </c>
      <c r="AD112" s="51" t="s">
        <v>815</v>
      </c>
      <c r="AE112" s="51" t="s">
        <v>823</v>
      </c>
      <c r="AF112" s="51" t="s">
        <v>759</v>
      </c>
      <c r="AG112" s="51" t="s">
        <v>759</v>
      </c>
      <c r="AH112" s="51" t="s">
        <v>759</v>
      </c>
      <c r="AI112" s="50" t="s">
        <v>759</v>
      </c>
      <c r="AJ112" s="50" t="s">
        <v>759</v>
      </c>
      <c r="AK112" s="50" t="s">
        <v>759</v>
      </c>
      <c r="AL112" s="50" t="s">
        <v>961</v>
      </c>
      <c r="AM112" s="50" t="s">
        <v>967</v>
      </c>
      <c r="AN112" s="50" t="s">
        <v>968</v>
      </c>
      <c r="AO112" s="51" t="s">
        <v>759</v>
      </c>
      <c r="AP112" s="51" t="s">
        <v>759</v>
      </c>
      <c r="AQ112" s="51" t="s">
        <v>759</v>
      </c>
      <c r="AR112" s="24" t="s">
        <v>759</v>
      </c>
      <c r="AS112" s="24" t="s">
        <v>759</v>
      </c>
      <c r="AT112" s="24" t="s">
        <v>759</v>
      </c>
      <c r="AU112" s="53" t="s">
        <v>770</v>
      </c>
      <c r="AV112" s="53" t="s">
        <v>824</v>
      </c>
      <c r="AW112" s="53" t="s">
        <v>825</v>
      </c>
      <c r="AX112" s="55" t="s">
        <v>759</v>
      </c>
      <c r="AY112" s="55" t="s">
        <v>759</v>
      </c>
      <c r="AZ112" s="55" t="s">
        <v>759</v>
      </c>
      <c r="BA112" s="55" t="s">
        <v>759</v>
      </c>
      <c r="BB112" s="55" t="s">
        <v>759</v>
      </c>
      <c r="BC112" s="55" t="s">
        <v>759</v>
      </c>
      <c r="BD112" s="55" t="s">
        <v>759</v>
      </c>
      <c r="BE112" s="54" t="str">
        <f>'PTEA 2020-2023'!A18</f>
        <v>3. San Antonio del Tequendama Educado para la protección y conservación del recurso hídrico</v>
      </c>
      <c r="BF112" s="54" t="str">
        <f>'PTEA 2020-2023'!B18</f>
        <v>1. Comunidad Sanantoniuna consciente en el ahorro y uso eficiente del recurso hídrico.</v>
      </c>
      <c r="BG112" s="54" t="str">
        <f>'PTEA 2020-2023'!C18</f>
        <v>Realizar por lo menos una (1) capacitación y/o sensibilización anual, con funcionarios y usuarios de acueductos veredales no adscritos a PROGRESAR, en técnicas de uso eficiente y ahorro del agua.</v>
      </c>
    </row>
    <row r="113" spans="1:59" s="1" customFormat="1" ht="342" customHeight="1" x14ac:dyDescent="0.25">
      <c r="A113" s="12" t="s">
        <v>201</v>
      </c>
      <c r="B113" s="127" t="s">
        <v>1276</v>
      </c>
      <c r="C113" s="127" t="s">
        <v>1273</v>
      </c>
      <c r="D113" s="128" t="s">
        <v>1277</v>
      </c>
      <c r="E113" s="13" t="s">
        <v>226</v>
      </c>
      <c r="F113" s="16" t="s">
        <v>222</v>
      </c>
      <c r="G113" s="16" t="s">
        <v>6</v>
      </c>
      <c r="H113" s="16" t="s">
        <v>8</v>
      </c>
      <c r="I113" s="16" t="s">
        <v>270</v>
      </c>
      <c r="J113" s="16" t="s">
        <v>33</v>
      </c>
      <c r="K113" s="18" t="s">
        <v>116</v>
      </c>
      <c r="L113" s="18" t="s">
        <v>161</v>
      </c>
      <c r="M113" s="18" t="s">
        <v>320</v>
      </c>
      <c r="N113" s="18" t="s">
        <v>93</v>
      </c>
      <c r="O113" s="18" t="s">
        <v>321</v>
      </c>
      <c r="P113" s="21" t="s">
        <v>182</v>
      </c>
      <c r="Q113" s="21" t="s">
        <v>344</v>
      </c>
      <c r="R113" s="21" t="s">
        <v>372</v>
      </c>
      <c r="S113" s="15" t="s">
        <v>39</v>
      </c>
      <c r="T113" s="15" t="s">
        <v>40</v>
      </c>
      <c r="U113" s="15" t="s">
        <v>42</v>
      </c>
      <c r="V113" s="45" t="s">
        <v>404</v>
      </c>
      <c r="W113" s="40" t="s">
        <v>467</v>
      </c>
      <c r="X113" s="40" t="s">
        <v>468</v>
      </c>
      <c r="Y113" s="40" t="s">
        <v>527</v>
      </c>
      <c r="Z113" s="55" t="s">
        <v>860</v>
      </c>
      <c r="AA113" s="55" t="s">
        <v>861</v>
      </c>
      <c r="AB113" s="55" t="s">
        <v>863</v>
      </c>
      <c r="AC113" s="51" t="s">
        <v>814</v>
      </c>
      <c r="AD113" s="51" t="s">
        <v>815</v>
      </c>
      <c r="AE113" s="51" t="s">
        <v>823</v>
      </c>
      <c r="AF113" s="51" t="s">
        <v>759</v>
      </c>
      <c r="AG113" s="51" t="s">
        <v>759</v>
      </c>
      <c r="AH113" s="51" t="s">
        <v>759</v>
      </c>
      <c r="AI113" s="50" t="s">
        <v>759</v>
      </c>
      <c r="AJ113" s="50" t="s">
        <v>759</v>
      </c>
      <c r="AK113" s="50" t="s">
        <v>759</v>
      </c>
      <c r="AL113" s="50" t="s">
        <v>964</v>
      </c>
      <c r="AM113" s="50" t="s">
        <v>962</v>
      </c>
      <c r="AN113" s="50" t="s">
        <v>963</v>
      </c>
      <c r="AO113" s="51" t="s">
        <v>759</v>
      </c>
      <c r="AP113" s="51" t="s">
        <v>759</v>
      </c>
      <c r="AQ113" s="51" t="s">
        <v>759</v>
      </c>
      <c r="AR113" s="24" t="s">
        <v>759</v>
      </c>
      <c r="AS113" s="24" t="s">
        <v>759</v>
      </c>
      <c r="AT113" s="24" t="s">
        <v>759</v>
      </c>
      <c r="AU113" s="53" t="s">
        <v>770</v>
      </c>
      <c r="AV113" s="53" t="s">
        <v>824</v>
      </c>
      <c r="AW113" s="53" t="s">
        <v>825</v>
      </c>
      <c r="AX113" s="55" t="s">
        <v>759</v>
      </c>
      <c r="AY113" s="55" t="s">
        <v>759</v>
      </c>
      <c r="AZ113" s="55" t="s">
        <v>759</v>
      </c>
      <c r="BA113" s="55" t="s">
        <v>759</v>
      </c>
      <c r="BB113" s="55" t="s">
        <v>759</v>
      </c>
      <c r="BC113" s="55" t="s">
        <v>759</v>
      </c>
      <c r="BD113" s="55" t="s">
        <v>759</v>
      </c>
      <c r="BE113" s="54" t="str">
        <f>'PTEA 2020-2023'!A18</f>
        <v>3. San Antonio del Tequendama Educado para la protección y conservación del recurso hídrico</v>
      </c>
      <c r="BF113" s="54" t="str">
        <f>'PTEA 2020-2023'!B18</f>
        <v>1. Comunidad Sanantoniuna consciente en el ahorro y uso eficiente del recurso hídrico.</v>
      </c>
      <c r="BG113" s="54" t="str">
        <f>'PTEA 2020-2023'!C18</f>
        <v>Realizar por lo menos una (1) capacitación y/o sensibilización anual, con funcionarios y usuarios de acueductos veredales no adscritos a PROGRESAR, en técnicas de uso eficiente y ahorro del agua.</v>
      </c>
    </row>
    <row r="114" spans="1:59" s="1" customFormat="1" ht="299.25" customHeight="1" x14ac:dyDescent="0.25">
      <c r="A114" s="12" t="s">
        <v>201</v>
      </c>
      <c r="B114" s="127" t="s">
        <v>1276</v>
      </c>
      <c r="C114" s="127" t="s">
        <v>1273</v>
      </c>
      <c r="D114" s="128" t="s">
        <v>1277</v>
      </c>
      <c r="E114" s="13" t="s">
        <v>226</v>
      </c>
      <c r="F114" s="16" t="s">
        <v>222</v>
      </c>
      <c r="G114" s="16" t="s">
        <v>6</v>
      </c>
      <c r="H114" s="16" t="s">
        <v>8</v>
      </c>
      <c r="I114" s="16" t="s">
        <v>270</v>
      </c>
      <c r="J114" s="16" t="s">
        <v>33</v>
      </c>
      <c r="K114" s="14" t="s">
        <v>133</v>
      </c>
      <c r="L114" s="14" t="s">
        <v>146</v>
      </c>
      <c r="M114" s="14" t="s">
        <v>147</v>
      </c>
      <c r="N114" s="14" t="s">
        <v>149</v>
      </c>
      <c r="O114" s="14" t="s">
        <v>148</v>
      </c>
      <c r="P114" s="17" t="s">
        <v>185</v>
      </c>
      <c r="Q114" s="17" t="s">
        <v>184</v>
      </c>
      <c r="R114" s="17" t="s">
        <v>438</v>
      </c>
      <c r="S114" s="15" t="s">
        <v>52</v>
      </c>
      <c r="T114" s="15" t="s">
        <v>53</v>
      </c>
      <c r="U114" s="15" t="s">
        <v>54</v>
      </c>
      <c r="V114" s="15" t="s">
        <v>56</v>
      </c>
      <c r="W114" s="40" t="s">
        <v>467</v>
      </c>
      <c r="X114" s="40" t="s">
        <v>494</v>
      </c>
      <c r="Y114" s="40" t="s">
        <v>495</v>
      </c>
      <c r="Z114" s="55" t="s">
        <v>868</v>
      </c>
      <c r="AA114" s="55" t="s">
        <v>877</v>
      </c>
      <c r="AB114" s="55" t="s">
        <v>882</v>
      </c>
      <c r="AC114" s="51" t="s">
        <v>814</v>
      </c>
      <c r="AD114" s="51" t="s">
        <v>815</v>
      </c>
      <c r="AE114" s="51" t="s">
        <v>826</v>
      </c>
      <c r="AF114" s="51" t="s">
        <v>759</v>
      </c>
      <c r="AG114" s="51" t="s">
        <v>759</v>
      </c>
      <c r="AH114" s="51" t="s">
        <v>759</v>
      </c>
      <c r="AI114" s="50" t="s">
        <v>759</v>
      </c>
      <c r="AJ114" s="50" t="s">
        <v>759</v>
      </c>
      <c r="AK114" s="50" t="s">
        <v>759</v>
      </c>
      <c r="AL114" s="50" t="s">
        <v>979</v>
      </c>
      <c r="AM114" s="50" t="s">
        <v>977</v>
      </c>
      <c r="AN114" s="50" t="s">
        <v>978</v>
      </c>
      <c r="AO114" s="51" t="s">
        <v>808</v>
      </c>
      <c r="AP114" s="51" t="s">
        <v>827</v>
      </c>
      <c r="AQ114" s="51" t="s">
        <v>828</v>
      </c>
      <c r="AR114" s="24" t="s">
        <v>759</v>
      </c>
      <c r="AS114" s="24" t="s">
        <v>759</v>
      </c>
      <c r="AT114" s="24" t="s">
        <v>759</v>
      </c>
      <c r="AU114" s="53" t="s">
        <v>817</v>
      </c>
      <c r="AV114" s="53" t="s">
        <v>818</v>
      </c>
      <c r="AW114" s="53" t="s">
        <v>829</v>
      </c>
      <c r="AX114" s="55" t="s">
        <v>759</v>
      </c>
      <c r="AY114" s="55" t="s">
        <v>759</v>
      </c>
      <c r="AZ114" s="55" t="s">
        <v>759</v>
      </c>
      <c r="BA114" s="55" t="s">
        <v>759</v>
      </c>
      <c r="BB114" s="55" t="s">
        <v>759</v>
      </c>
      <c r="BC114" s="55" t="s">
        <v>759</v>
      </c>
      <c r="BD114" s="55" t="s">
        <v>759</v>
      </c>
      <c r="BE114" s="54" t="str">
        <f>'PTEA 2020-2023'!A19</f>
        <v>3. San Antonio del Tequendama Educado para la protección y conservación del recurso hídrico</v>
      </c>
      <c r="BF114" s="54" t="str">
        <f>'PTEA 2020-2023'!B19</f>
        <v>2. Comunidad Sanantoniuna empoderada en el cuidado y la preservación del recurso hídrico.</v>
      </c>
      <c r="BG114" s="54" t="str">
        <f>'PTEA 2020-2023'!C19</f>
        <v>Desarrollar por lo menos una (1) salida pedagógica anual, a áreas de interés e importancia ambiental, donde se sensibilice a los habitantes del área influencia, sobre los bienes y servicios ecosistémicos amenazados para protegerlos y conservarlos.</v>
      </c>
    </row>
    <row r="115" spans="1:59" s="1" customFormat="1" ht="299.25" customHeight="1" x14ac:dyDescent="0.25">
      <c r="A115" s="12" t="s">
        <v>201</v>
      </c>
      <c r="B115" s="127" t="s">
        <v>1276</v>
      </c>
      <c r="C115" s="127" t="s">
        <v>1273</v>
      </c>
      <c r="D115" s="128" t="s">
        <v>1277</v>
      </c>
      <c r="E115" s="13" t="s">
        <v>226</v>
      </c>
      <c r="F115" s="16" t="s">
        <v>222</v>
      </c>
      <c r="G115" s="16" t="s">
        <v>6</v>
      </c>
      <c r="H115" s="16" t="s">
        <v>8</v>
      </c>
      <c r="I115" s="16" t="s">
        <v>270</v>
      </c>
      <c r="J115" s="16" t="s">
        <v>33</v>
      </c>
      <c r="K115" s="18" t="s">
        <v>116</v>
      </c>
      <c r="L115" s="18" t="s">
        <v>161</v>
      </c>
      <c r="M115" s="18" t="s">
        <v>320</v>
      </c>
      <c r="N115" s="18" t="s">
        <v>93</v>
      </c>
      <c r="O115" s="18" t="s">
        <v>321</v>
      </c>
      <c r="P115" s="21" t="s">
        <v>182</v>
      </c>
      <c r="Q115" s="21" t="s">
        <v>344</v>
      </c>
      <c r="R115" s="21" t="s">
        <v>372</v>
      </c>
      <c r="S115" s="15" t="s">
        <v>39</v>
      </c>
      <c r="T115" s="15" t="s">
        <v>40</v>
      </c>
      <c r="U115" s="15" t="s">
        <v>42</v>
      </c>
      <c r="V115" s="45" t="s">
        <v>404</v>
      </c>
      <c r="W115" s="40" t="s">
        <v>93</v>
      </c>
      <c r="X115" s="40" t="s">
        <v>93</v>
      </c>
      <c r="Y115" s="40" t="s">
        <v>93</v>
      </c>
      <c r="Z115" s="55" t="s">
        <v>868</v>
      </c>
      <c r="AA115" s="55" t="s">
        <v>877</v>
      </c>
      <c r="AB115" s="55" t="s">
        <v>882</v>
      </c>
      <c r="AC115" s="51" t="s">
        <v>814</v>
      </c>
      <c r="AD115" s="51" t="s">
        <v>815</v>
      </c>
      <c r="AE115" s="51" t="s">
        <v>816</v>
      </c>
      <c r="AF115" s="51" t="s">
        <v>759</v>
      </c>
      <c r="AG115" s="51" t="s">
        <v>759</v>
      </c>
      <c r="AH115" s="51" t="s">
        <v>759</v>
      </c>
      <c r="AI115" s="50" t="s">
        <v>759</v>
      </c>
      <c r="AJ115" s="50" t="s">
        <v>759</v>
      </c>
      <c r="AK115" s="50" t="s">
        <v>759</v>
      </c>
      <c r="AL115" s="50" t="s">
        <v>974</v>
      </c>
      <c r="AM115" s="50" t="s">
        <v>976</v>
      </c>
      <c r="AN115" s="50" t="s">
        <v>975</v>
      </c>
      <c r="AO115" s="51" t="s">
        <v>759</v>
      </c>
      <c r="AP115" s="51" t="s">
        <v>759</v>
      </c>
      <c r="AQ115" s="51" t="s">
        <v>759</v>
      </c>
      <c r="AR115" s="24" t="s">
        <v>759</v>
      </c>
      <c r="AS115" s="24" t="s">
        <v>759</v>
      </c>
      <c r="AT115" s="24" t="s">
        <v>759</v>
      </c>
      <c r="AU115" s="53" t="s">
        <v>817</v>
      </c>
      <c r="AV115" s="53" t="s">
        <v>818</v>
      </c>
      <c r="AW115" s="53" t="s">
        <v>819</v>
      </c>
      <c r="AX115" s="55" t="s">
        <v>759</v>
      </c>
      <c r="AY115" s="55" t="s">
        <v>759</v>
      </c>
      <c r="AZ115" s="55" t="s">
        <v>759</v>
      </c>
      <c r="BA115" s="55" t="s">
        <v>759</v>
      </c>
      <c r="BB115" s="55" t="s">
        <v>759</v>
      </c>
      <c r="BC115" s="55" t="s">
        <v>759</v>
      </c>
      <c r="BD115" s="55" t="s">
        <v>759</v>
      </c>
      <c r="BE115" s="54" t="str">
        <f>'PTEA 2020-2023'!A20</f>
        <v>3. San Antonio del Tequendama Educado para la protección y conservación del recurso hídrico</v>
      </c>
      <c r="BF115" s="54" t="str">
        <f>'PTEA 2020-2023'!B20</f>
        <v>2. Comunidad Sanantoniuna empoderada en el cuidado y la preservación del recurso hídrico.</v>
      </c>
      <c r="BG115" s="54" t="str">
        <f>'PTEA 2020-2023'!C20</f>
        <v>Realizar por lo menos una (1) jornada de limpieza de residuos sólidos anual de fuentes hídricas  priorizadas por el municipio.</v>
      </c>
    </row>
    <row r="116" spans="1:59" s="1" customFormat="1" ht="299.25" customHeight="1" x14ac:dyDescent="0.25">
      <c r="A116" s="12" t="s">
        <v>201</v>
      </c>
      <c r="B116" s="127" t="s">
        <v>1276</v>
      </c>
      <c r="C116" s="127" t="s">
        <v>1273</v>
      </c>
      <c r="D116" s="128" t="s">
        <v>1277</v>
      </c>
      <c r="E116" s="13" t="s">
        <v>226</v>
      </c>
      <c r="F116" s="16" t="s">
        <v>222</v>
      </c>
      <c r="G116" s="16" t="s">
        <v>6</v>
      </c>
      <c r="H116" s="16" t="s">
        <v>8</v>
      </c>
      <c r="I116" s="16" t="s">
        <v>270</v>
      </c>
      <c r="J116" s="16" t="s">
        <v>33</v>
      </c>
      <c r="K116" s="18" t="s">
        <v>116</v>
      </c>
      <c r="L116" s="18" t="s">
        <v>161</v>
      </c>
      <c r="M116" s="18" t="s">
        <v>320</v>
      </c>
      <c r="N116" s="18" t="s">
        <v>93</v>
      </c>
      <c r="O116" s="18" t="s">
        <v>321</v>
      </c>
      <c r="P116" s="21" t="s">
        <v>182</v>
      </c>
      <c r="Q116" s="21" t="s">
        <v>344</v>
      </c>
      <c r="R116" s="21" t="s">
        <v>372</v>
      </c>
      <c r="S116" s="15" t="s">
        <v>39</v>
      </c>
      <c r="T116" s="15" t="s">
        <v>40</v>
      </c>
      <c r="U116" s="15" t="s">
        <v>42</v>
      </c>
      <c r="V116" s="45" t="s">
        <v>404</v>
      </c>
      <c r="W116" s="40" t="s">
        <v>93</v>
      </c>
      <c r="X116" s="40" t="s">
        <v>93</v>
      </c>
      <c r="Y116" s="40" t="s">
        <v>93</v>
      </c>
      <c r="Z116" s="55" t="s">
        <v>868</v>
      </c>
      <c r="AA116" s="55" t="s">
        <v>877</v>
      </c>
      <c r="AB116" s="55" t="s">
        <v>882</v>
      </c>
      <c r="AC116" s="51" t="s">
        <v>814</v>
      </c>
      <c r="AD116" s="51" t="s">
        <v>815</v>
      </c>
      <c r="AE116" s="51" t="s">
        <v>816</v>
      </c>
      <c r="AF116" s="51" t="s">
        <v>759</v>
      </c>
      <c r="AG116" s="51" t="s">
        <v>759</v>
      </c>
      <c r="AH116" s="51" t="s">
        <v>759</v>
      </c>
      <c r="AI116" s="50" t="s">
        <v>759</v>
      </c>
      <c r="AJ116" s="50" t="s">
        <v>759</v>
      </c>
      <c r="AK116" s="50" t="s">
        <v>759</v>
      </c>
      <c r="AL116" s="50" t="s">
        <v>979</v>
      </c>
      <c r="AM116" s="50" t="s">
        <v>976</v>
      </c>
      <c r="AN116" s="50" t="s">
        <v>980</v>
      </c>
      <c r="AO116" s="51" t="s">
        <v>759</v>
      </c>
      <c r="AP116" s="51" t="s">
        <v>759</v>
      </c>
      <c r="AQ116" s="51" t="s">
        <v>759</v>
      </c>
      <c r="AR116" s="24" t="s">
        <v>759</v>
      </c>
      <c r="AS116" s="24" t="s">
        <v>759</v>
      </c>
      <c r="AT116" s="24" t="s">
        <v>759</v>
      </c>
      <c r="AU116" s="53" t="s">
        <v>817</v>
      </c>
      <c r="AV116" s="53" t="s">
        <v>818</v>
      </c>
      <c r="AW116" s="53" t="s">
        <v>819</v>
      </c>
      <c r="AX116" s="55" t="s">
        <v>759</v>
      </c>
      <c r="AY116" s="55" t="s">
        <v>759</v>
      </c>
      <c r="AZ116" s="55" t="s">
        <v>759</v>
      </c>
      <c r="BA116" s="55" t="s">
        <v>759</v>
      </c>
      <c r="BB116" s="55" t="s">
        <v>759</v>
      </c>
      <c r="BC116" s="55" t="s">
        <v>759</v>
      </c>
      <c r="BD116" s="55" t="s">
        <v>759</v>
      </c>
      <c r="BE116" s="54" t="str">
        <f>'PTEA 2020-2023'!A20</f>
        <v>3. San Antonio del Tequendama Educado para la protección y conservación del recurso hídrico</v>
      </c>
      <c r="BF116" s="54" t="str">
        <f>'PTEA 2020-2023'!B20</f>
        <v>2. Comunidad Sanantoniuna empoderada en el cuidado y la preservación del recurso hídrico.</v>
      </c>
      <c r="BG116" s="54" t="str">
        <f>'PTEA 2020-2023'!C20</f>
        <v>Realizar por lo menos una (1) jornada de limpieza de residuos sólidos anual de fuentes hídricas  priorizadas por el municipio.</v>
      </c>
    </row>
    <row r="117" spans="1:59" s="1" customFormat="1" ht="299.25" customHeight="1" x14ac:dyDescent="0.25">
      <c r="A117" s="12" t="s">
        <v>201</v>
      </c>
      <c r="B117" s="127" t="s">
        <v>1276</v>
      </c>
      <c r="C117" s="127" t="s">
        <v>1273</v>
      </c>
      <c r="D117" s="128" t="s">
        <v>1277</v>
      </c>
      <c r="E117" s="13" t="s">
        <v>226</v>
      </c>
      <c r="F117" s="16" t="s">
        <v>222</v>
      </c>
      <c r="G117" s="16" t="s">
        <v>6</v>
      </c>
      <c r="H117" s="16" t="s">
        <v>8</v>
      </c>
      <c r="I117" s="16" t="s">
        <v>270</v>
      </c>
      <c r="J117" s="16" t="s">
        <v>33</v>
      </c>
      <c r="K117" s="18" t="s">
        <v>116</v>
      </c>
      <c r="L117" s="18" t="s">
        <v>161</v>
      </c>
      <c r="M117" s="18" t="s">
        <v>320</v>
      </c>
      <c r="N117" s="18" t="s">
        <v>93</v>
      </c>
      <c r="O117" s="18" t="s">
        <v>321</v>
      </c>
      <c r="P117" s="21" t="s">
        <v>182</v>
      </c>
      <c r="Q117" s="21" t="s">
        <v>344</v>
      </c>
      <c r="R117" s="21" t="s">
        <v>372</v>
      </c>
      <c r="S117" s="15" t="s">
        <v>52</v>
      </c>
      <c r="T117" s="15" t="s">
        <v>58</v>
      </c>
      <c r="U117" s="15" t="s">
        <v>59</v>
      </c>
      <c r="V117" s="15" t="s">
        <v>250</v>
      </c>
      <c r="W117" s="40" t="s">
        <v>452</v>
      </c>
      <c r="X117" s="40" t="s">
        <v>457</v>
      </c>
      <c r="Y117" s="40" t="s">
        <v>464</v>
      </c>
      <c r="Z117" s="55" t="s">
        <v>868</v>
      </c>
      <c r="AA117" s="55" t="s">
        <v>877</v>
      </c>
      <c r="AB117" s="55" t="s">
        <v>882</v>
      </c>
      <c r="AC117" s="51" t="s">
        <v>814</v>
      </c>
      <c r="AD117" s="51" t="s">
        <v>815</v>
      </c>
      <c r="AE117" s="51" t="s">
        <v>816</v>
      </c>
      <c r="AF117" s="51" t="s">
        <v>759</v>
      </c>
      <c r="AG117" s="51" t="s">
        <v>759</v>
      </c>
      <c r="AH117" s="51" t="s">
        <v>759</v>
      </c>
      <c r="AI117" s="50" t="s">
        <v>759</v>
      </c>
      <c r="AJ117" s="50" t="s">
        <v>759</v>
      </c>
      <c r="AK117" s="50" t="s">
        <v>759</v>
      </c>
      <c r="AL117" s="50" t="s">
        <v>759</v>
      </c>
      <c r="AM117" s="50" t="s">
        <v>759</v>
      </c>
      <c r="AN117" s="50" t="s">
        <v>759</v>
      </c>
      <c r="AO117" s="51" t="s">
        <v>759</v>
      </c>
      <c r="AP117" s="51" t="s">
        <v>759</v>
      </c>
      <c r="AQ117" s="51" t="s">
        <v>759</v>
      </c>
      <c r="AR117" s="24" t="s">
        <v>835</v>
      </c>
      <c r="AS117" s="24" t="s">
        <v>836</v>
      </c>
      <c r="AT117" s="24" t="s">
        <v>837</v>
      </c>
      <c r="AU117" s="53" t="s">
        <v>817</v>
      </c>
      <c r="AV117" s="53" t="s">
        <v>818</v>
      </c>
      <c r="AW117" s="53" t="s">
        <v>831</v>
      </c>
      <c r="AX117" s="55" t="s">
        <v>759</v>
      </c>
      <c r="AY117" s="55" t="s">
        <v>759</v>
      </c>
      <c r="AZ117" s="55" t="s">
        <v>759</v>
      </c>
      <c r="BA117" s="55" t="s">
        <v>759</v>
      </c>
      <c r="BB117" s="55" t="s">
        <v>759</v>
      </c>
      <c r="BC117" s="55" t="s">
        <v>759</v>
      </c>
      <c r="BD117" s="55" t="s">
        <v>759</v>
      </c>
      <c r="BE117" s="54" t="str">
        <f>'PTEA 2020-2023'!A22</f>
        <v>3. San Antonio del Tequendama Educado para la protección y conservación del recurso hídrico</v>
      </c>
      <c r="BF117" s="54" t="str">
        <f>'PTEA 2020-2023'!B22</f>
        <v>2. Comunidad Sanantoniuna empoderada en el cuidado y la preservación del recurso hídrico.</v>
      </c>
      <c r="BG117" s="54" t="str">
        <f>'PTEA 2020-2023'!C22</f>
        <v>Realizar por lo menos dos (2) jornadas de reforestación anual con especies nativas en áreas de importancia hídrica.</v>
      </c>
    </row>
    <row r="118" spans="1:59" customFormat="1" ht="253.5" customHeight="1" x14ac:dyDescent="0.25">
      <c r="A118" s="12" t="s">
        <v>201</v>
      </c>
      <c r="B118" s="127" t="s">
        <v>1265</v>
      </c>
      <c r="C118" s="127" t="s">
        <v>1266</v>
      </c>
      <c r="D118" s="128" t="s">
        <v>1267</v>
      </c>
      <c r="E118" s="13" t="s">
        <v>209</v>
      </c>
      <c r="F118" s="25" t="s">
        <v>222</v>
      </c>
      <c r="G118" s="25" t="s">
        <v>6</v>
      </c>
      <c r="H118" s="25" t="s">
        <v>8</v>
      </c>
      <c r="I118" s="25" t="s">
        <v>223</v>
      </c>
      <c r="J118" s="25" t="s">
        <v>34</v>
      </c>
      <c r="K118" s="14" t="s">
        <v>116</v>
      </c>
      <c r="L118" s="14" t="s">
        <v>118</v>
      </c>
      <c r="M118" s="14" t="s">
        <v>307</v>
      </c>
      <c r="N118" s="14" t="s">
        <v>117</v>
      </c>
      <c r="O118" s="14" t="s">
        <v>308</v>
      </c>
      <c r="P118" s="17" t="s">
        <v>183</v>
      </c>
      <c r="Q118" s="17" t="s">
        <v>342</v>
      </c>
      <c r="R118" s="17" t="s">
        <v>350</v>
      </c>
      <c r="S118" s="15" t="s">
        <v>52</v>
      </c>
      <c r="T118" s="15" t="s">
        <v>53</v>
      </c>
      <c r="U118" s="15" t="s">
        <v>54</v>
      </c>
      <c r="V118" s="15" t="s">
        <v>399</v>
      </c>
      <c r="W118" s="40" t="s">
        <v>505</v>
      </c>
      <c r="X118" s="40" t="s">
        <v>506</v>
      </c>
      <c r="Y118" s="40" t="s">
        <v>596</v>
      </c>
      <c r="Z118" s="55" t="s">
        <v>860</v>
      </c>
      <c r="AA118" s="55" t="s">
        <v>866</v>
      </c>
      <c r="AB118" s="55" t="s">
        <v>867</v>
      </c>
      <c r="AC118" s="51" t="s">
        <v>814</v>
      </c>
      <c r="AD118" s="51" t="s">
        <v>815</v>
      </c>
      <c r="AE118" s="51" t="s">
        <v>823</v>
      </c>
      <c r="AF118" s="51" t="s">
        <v>759</v>
      </c>
      <c r="AG118" s="51" t="s">
        <v>759</v>
      </c>
      <c r="AH118" s="51" t="s">
        <v>759</v>
      </c>
      <c r="AI118" s="50" t="s">
        <v>759</v>
      </c>
      <c r="AJ118" s="50" t="s">
        <v>759</v>
      </c>
      <c r="AK118" s="50" t="s">
        <v>759</v>
      </c>
      <c r="AL118" s="50" t="s">
        <v>759</v>
      </c>
      <c r="AM118" s="50" t="s">
        <v>759</v>
      </c>
      <c r="AN118" s="50" t="s">
        <v>759</v>
      </c>
      <c r="AO118" s="51" t="s">
        <v>759</v>
      </c>
      <c r="AP118" s="51" t="s">
        <v>759</v>
      </c>
      <c r="AQ118" s="51" t="s">
        <v>759</v>
      </c>
      <c r="AR118" s="24" t="s">
        <v>759</v>
      </c>
      <c r="AS118" s="24" t="s">
        <v>759</v>
      </c>
      <c r="AT118" s="24" t="s">
        <v>759</v>
      </c>
      <c r="AU118" s="53" t="s">
        <v>770</v>
      </c>
      <c r="AV118" s="53" t="s">
        <v>824</v>
      </c>
      <c r="AW118" s="53" t="s">
        <v>825</v>
      </c>
      <c r="AX118" s="55" t="s">
        <v>759</v>
      </c>
      <c r="AY118" s="55" t="s">
        <v>759</v>
      </c>
      <c r="AZ118" s="55" t="s">
        <v>759</v>
      </c>
      <c r="BA118" s="55" t="s">
        <v>759</v>
      </c>
      <c r="BB118" s="55" t="s">
        <v>759</v>
      </c>
      <c r="BC118" s="55" t="s">
        <v>759</v>
      </c>
      <c r="BD118" s="55" t="s">
        <v>759</v>
      </c>
      <c r="BE118" s="54" t="str">
        <f>'PTEA 2020-2023'!A24</f>
        <v>3. San Antonio del Tequendama Educado para la protección y conservación del recurso hídrico</v>
      </c>
      <c r="BF118" s="54" t="str">
        <f>'PTEA 2020-2023'!B24</f>
        <v>4. Promover la organización comunitaria entre los Sanantoniunos para el desarrollo de proyectos de protección y conservación de fuentes hídricas.</v>
      </c>
      <c r="BG118" s="54" t="str">
        <f>'PTEA 2020-2023'!C24</f>
        <v xml:space="preserve">Postular como mínimo un (1) proyecto de participación ciudana, para la protección y conservación de fuentes hídricas con organizaciones comunitarias de la cuenca. </v>
      </c>
    </row>
    <row r="119" spans="1:59" customFormat="1" ht="253.5" customHeight="1" x14ac:dyDescent="0.25">
      <c r="A119" s="12" t="s">
        <v>201</v>
      </c>
      <c r="B119" s="127" t="s">
        <v>1265</v>
      </c>
      <c r="C119" s="127" t="s">
        <v>1266</v>
      </c>
      <c r="D119" s="128" t="s">
        <v>1267</v>
      </c>
      <c r="E119" s="13" t="s">
        <v>209</v>
      </c>
      <c r="F119" s="25" t="s">
        <v>222</v>
      </c>
      <c r="G119" s="25" t="s">
        <v>6</v>
      </c>
      <c r="H119" s="25" t="s">
        <v>8</v>
      </c>
      <c r="I119" s="25" t="s">
        <v>223</v>
      </c>
      <c r="J119" s="25" t="s">
        <v>34</v>
      </c>
      <c r="K119" s="14" t="s">
        <v>116</v>
      </c>
      <c r="L119" s="14" t="s">
        <v>118</v>
      </c>
      <c r="M119" s="14" t="s">
        <v>307</v>
      </c>
      <c r="N119" s="14" t="s">
        <v>117</v>
      </c>
      <c r="O119" s="14" t="s">
        <v>308</v>
      </c>
      <c r="P119" s="17" t="s">
        <v>183</v>
      </c>
      <c r="Q119" s="17" t="s">
        <v>342</v>
      </c>
      <c r="R119" s="17" t="s">
        <v>350</v>
      </c>
      <c r="S119" s="15" t="s">
        <v>52</v>
      </c>
      <c r="T119" s="15" t="s">
        <v>53</v>
      </c>
      <c r="U119" s="15" t="s">
        <v>54</v>
      </c>
      <c r="V119" s="15" t="s">
        <v>399</v>
      </c>
      <c r="W119" s="40" t="s">
        <v>93</v>
      </c>
      <c r="X119" s="40" t="s">
        <v>93</v>
      </c>
      <c r="Y119" s="40" t="s">
        <v>93</v>
      </c>
      <c r="Z119" s="55" t="s">
        <v>860</v>
      </c>
      <c r="AA119" s="55" t="s">
        <v>866</v>
      </c>
      <c r="AB119" s="55" t="s">
        <v>867</v>
      </c>
      <c r="AC119" s="51" t="s">
        <v>759</v>
      </c>
      <c r="AD119" s="51" t="s">
        <v>759</v>
      </c>
      <c r="AE119" s="51" t="s">
        <v>759</v>
      </c>
      <c r="AF119" s="51" t="s">
        <v>759</v>
      </c>
      <c r="AG119" s="51" t="s">
        <v>759</v>
      </c>
      <c r="AH119" s="51" t="s">
        <v>759</v>
      </c>
      <c r="AI119" s="50" t="s">
        <v>759</v>
      </c>
      <c r="AJ119" s="50" t="s">
        <v>759</v>
      </c>
      <c r="AK119" s="50" t="s">
        <v>759</v>
      </c>
      <c r="AL119" s="50" t="s">
        <v>759</v>
      </c>
      <c r="AM119" s="50" t="s">
        <v>759</v>
      </c>
      <c r="AN119" s="50" t="s">
        <v>759</v>
      </c>
      <c r="AO119" s="51" t="s">
        <v>759</v>
      </c>
      <c r="AP119" s="51" t="s">
        <v>759</v>
      </c>
      <c r="AQ119" s="51" t="s">
        <v>759</v>
      </c>
      <c r="AR119" s="24" t="s">
        <v>759</v>
      </c>
      <c r="AS119" s="24" t="s">
        <v>759</v>
      </c>
      <c r="AT119" s="24" t="s">
        <v>759</v>
      </c>
      <c r="AU119" s="53" t="s">
        <v>759</v>
      </c>
      <c r="AV119" s="53" t="s">
        <v>759</v>
      </c>
      <c r="AW119" s="53" t="s">
        <v>759</v>
      </c>
      <c r="AX119" s="55" t="s">
        <v>759</v>
      </c>
      <c r="AY119" s="55" t="s">
        <v>759</v>
      </c>
      <c r="AZ119" s="55" t="s">
        <v>759</v>
      </c>
      <c r="BA119" s="55" t="s">
        <v>759</v>
      </c>
      <c r="BB119" s="55" t="s">
        <v>759</v>
      </c>
      <c r="BC119" s="55" t="s">
        <v>759</v>
      </c>
      <c r="BD119" s="55" t="s">
        <v>759</v>
      </c>
      <c r="BE119" s="54" t="s">
        <v>759</v>
      </c>
      <c r="BF119" s="54" t="s">
        <v>759</v>
      </c>
      <c r="BG119" s="54" t="s">
        <v>759</v>
      </c>
    </row>
    <row r="120" spans="1:59" customFormat="1" ht="253.5" customHeight="1" x14ac:dyDescent="0.25">
      <c r="A120" s="12" t="s">
        <v>201</v>
      </c>
      <c r="B120" s="127" t="s">
        <v>93</v>
      </c>
      <c r="C120" s="127" t="s">
        <v>93</v>
      </c>
      <c r="D120" s="127" t="s">
        <v>93</v>
      </c>
      <c r="E120" s="13" t="s">
        <v>236</v>
      </c>
      <c r="F120" s="25" t="s">
        <v>222</v>
      </c>
      <c r="G120" s="25" t="s">
        <v>6</v>
      </c>
      <c r="H120" s="25" t="s">
        <v>8</v>
      </c>
      <c r="I120" s="25" t="s">
        <v>272</v>
      </c>
      <c r="J120" s="25" t="s">
        <v>35</v>
      </c>
      <c r="K120" s="14" t="s">
        <v>106</v>
      </c>
      <c r="L120" s="14" t="s">
        <v>170</v>
      </c>
      <c r="M120" s="14" t="s">
        <v>332</v>
      </c>
      <c r="N120" s="14" t="s">
        <v>92</v>
      </c>
      <c r="O120" s="14" t="s">
        <v>333</v>
      </c>
      <c r="P120" s="17" t="s">
        <v>195</v>
      </c>
      <c r="Q120" s="17" t="s">
        <v>387</v>
      </c>
      <c r="R120" s="17" t="s">
        <v>241</v>
      </c>
      <c r="S120" s="15" t="s">
        <v>39</v>
      </c>
      <c r="T120" s="15" t="s">
        <v>43</v>
      </c>
      <c r="U120" s="15" t="s">
        <v>44</v>
      </c>
      <c r="V120" s="15" t="s">
        <v>410</v>
      </c>
      <c r="W120" s="40" t="s">
        <v>467</v>
      </c>
      <c r="X120" s="40" t="s">
        <v>468</v>
      </c>
      <c r="Y120" s="40" t="s">
        <v>527</v>
      </c>
      <c r="Z120" s="55" t="s">
        <v>868</v>
      </c>
      <c r="AA120" s="55" t="s">
        <v>877</v>
      </c>
      <c r="AB120" s="55" t="s">
        <v>878</v>
      </c>
      <c r="AC120" s="51" t="s">
        <v>759</v>
      </c>
      <c r="AD120" s="51" t="s">
        <v>759</v>
      </c>
      <c r="AE120" s="51" t="s">
        <v>759</v>
      </c>
      <c r="AF120" s="51" t="s">
        <v>759</v>
      </c>
      <c r="AG120" s="51" t="s">
        <v>759</v>
      </c>
      <c r="AH120" s="51" t="s">
        <v>759</v>
      </c>
      <c r="AI120" s="50" t="s">
        <v>759</v>
      </c>
      <c r="AJ120" s="50" t="s">
        <v>759</v>
      </c>
      <c r="AK120" s="50" t="s">
        <v>759</v>
      </c>
      <c r="AL120" s="50" t="s">
        <v>759</v>
      </c>
      <c r="AM120" s="50" t="s">
        <v>759</v>
      </c>
      <c r="AN120" s="50" t="s">
        <v>759</v>
      </c>
      <c r="AO120" s="51" t="s">
        <v>759</v>
      </c>
      <c r="AP120" s="51" t="s">
        <v>759</v>
      </c>
      <c r="AQ120" s="51" t="s">
        <v>759</v>
      </c>
      <c r="AR120" s="24" t="s">
        <v>780</v>
      </c>
      <c r="AS120" s="24" t="s">
        <v>830</v>
      </c>
      <c r="AT120" s="24" t="s">
        <v>853</v>
      </c>
      <c r="AU120" s="53" t="s">
        <v>759</v>
      </c>
      <c r="AV120" s="53" t="s">
        <v>759</v>
      </c>
      <c r="AW120" s="53" t="s">
        <v>759</v>
      </c>
      <c r="AX120" s="55" t="s">
        <v>759</v>
      </c>
      <c r="AY120" s="55" t="s">
        <v>759</v>
      </c>
      <c r="AZ120" s="55" t="s">
        <v>759</v>
      </c>
      <c r="BA120" s="55" t="s">
        <v>759</v>
      </c>
      <c r="BB120" s="55" t="s">
        <v>759</v>
      </c>
      <c r="BC120" s="55" t="s">
        <v>759</v>
      </c>
      <c r="BD120" s="55" t="s">
        <v>759</v>
      </c>
      <c r="BE120" s="54" t="str">
        <f>'PTEA 2020-2023'!A47</f>
        <v>5. Gestión del conocimiento para la Dinamización Ambiental</v>
      </c>
      <c r="BF120" s="54" t="str">
        <f>'PTEA 2020-2023'!B47</f>
        <v>8. Gobernanza corredor Ecológico, difusión y apropiación</v>
      </c>
      <c r="BG120" s="54" t="str">
        <f>'PTEA 2020-2023'!C47</f>
        <v>Capacitar y/o sensibilizar a por lo menos (100) actores sociales de las unidades territoriales para que reconozcan la importancia del corredor ecológico y sus áreas protegidas.</v>
      </c>
    </row>
    <row r="121" spans="1:59" customFormat="1" ht="253.5" customHeight="1" x14ac:dyDescent="0.25">
      <c r="A121" s="12" t="s">
        <v>201</v>
      </c>
      <c r="B121" s="127" t="s">
        <v>93</v>
      </c>
      <c r="C121" s="127" t="s">
        <v>93</v>
      </c>
      <c r="D121" s="127" t="s">
        <v>93</v>
      </c>
      <c r="E121" s="13" t="s">
        <v>236</v>
      </c>
      <c r="F121" s="25" t="s">
        <v>222</v>
      </c>
      <c r="G121" s="25" t="s">
        <v>6</v>
      </c>
      <c r="H121" s="25" t="s">
        <v>8</v>
      </c>
      <c r="I121" s="25" t="s">
        <v>272</v>
      </c>
      <c r="J121" s="25" t="s">
        <v>35</v>
      </c>
      <c r="K121" s="14" t="s">
        <v>106</v>
      </c>
      <c r="L121" s="14" t="s">
        <v>170</v>
      </c>
      <c r="M121" s="14" t="s">
        <v>332</v>
      </c>
      <c r="N121" s="14" t="s">
        <v>92</v>
      </c>
      <c r="O121" s="14" t="s">
        <v>333</v>
      </c>
      <c r="P121" s="17" t="s">
        <v>195</v>
      </c>
      <c r="Q121" s="17" t="s">
        <v>387</v>
      </c>
      <c r="R121" s="17" t="s">
        <v>241</v>
      </c>
      <c r="S121" s="15" t="s">
        <v>39</v>
      </c>
      <c r="T121" s="15" t="s">
        <v>43</v>
      </c>
      <c r="U121" s="15" t="s">
        <v>44</v>
      </c>
      <c r="V121" s="15" t="s">
        <v>410</v>
      </c>
      <c r="W121" s="40" t="s">
        <v>467</v>
      </c>
      <c r="X121" s="40" t="s">
        <v>468</v>
      </c>
      <c r="Y121" s="40" t="s">
        <v>527</v>
      </c>
      <c r="Z121" s="55" t="s">
        <v>868</v>
      </c>
      <c r="AA121" s="55" t="s">
        <v>877</v>
      </c>
      <c r="AB121" s="55" t="s">
        <v>878</v>
      </c>
      <c r="AC121" s="51" t="s">
        <v>759</v>
      </c>
      <c r="AD121" s="51" t="s">
        <v>759</v>
      </c>
      <c r="AE121" s="51" t="s">
        <v>759</v>
      </c>
      <c r="AF121" s="51" t="s">
        <v>759</v>
      </c>
      <c r="AG121" s="51" t="s">
        <v>759</v>
      </c>
      <c r="AH121" s="51" t="s">
        <v>759</v>
      </c>
      <c r="AI121" s="50" t="s">
        <v>759</v>
      </c>
      <c r="AJ121" s="50" t="s">
        <v>759</v>
      </c>
      <c r="AK121" s="50" t="s">
        <v>759</v>
      </c>
      <c r="AL121" s="50" t="s">
        <v>759</v>
      </c>
      <c r="AM121" s="50" t="s">
        <v>759</v>
      </c>
      <c r="AN121" s="50" t="s">
        <v>759</v>
      </c>
      <c r="AO121" s="51" t="s">
        <v>759</v>
      </c>
      <c r="AP121" s="51" t="s">
        <v>759</v>
      </c>
      <c r="AQ121" s="51" t="s">
        <v>759</v>
      </c>
      <c r="AR121" s="24" t="s">
        <v>759</v>
      </c>
      <c r="AS121" s="24" t="s">
        <v>759</v>
      </c>
      <c r="AT121" s="24" t="s">
        <v>759</v>
      </c>
      <c r="AU121" s="53" t="s">
        <v>759</v>
      </c>
      <c r="AV121" s="53" t="s">
        <v>759</v>
      </c>
      <c r="AW121" s="53" t="s">
        <v>759</v>
      </c>
      <c r="AX121" s="55" t="s">
        <v>759</v>
      </c>
      <c r="AY121" s="55" t="s">
        <v>759</v>
      </c>
      <c r="AZ121" s="55" t="s">
        <v>759</v>
      </c>
      <c r="BA121" s="55" t="s">
        <v>759</v>
      </c>
      <c r="BB121" s="55" t="s">
        <v>759</v>
      </c>
      <c r="BC121" s="55" t="s">
        <v>759</v>
      </c>
      <c r="BD121" s="55" t="s">
        <v>759</v>
      </c>
      <c r="BE121" s="54" t="s">
        <v>759</v>
      </c>
      <c r="BF121" s="54" t="s">
        <v>759</v>
      </c>
      <c r="BG121" s="54" t="s">
        <v>759</v>
      </c>
    </row>
    <row r="122" spans="1:59" customFormat="1" ht="253.5" customHeight="1" x14ac:dyDescent="0.25">
      <c r="A122" s="12" t="s">
        <v>201</v>
      </c>
      <c r="B122" s="127" t="s">
        <v>93</v>
      </c>
      <c r="C122" s="127" t="s">
        <v>93</v>
      </c>
      <c r="D122" s="127" t="s">
        <v>93</v>
      </c>
      <c r="E122" s="13" t="s">
        <v>236</v>
      </c>
      <c r="F122" s="25" t="s">
        <v>222</v>
      </c>
      <c r="G122" s="25" t="s">
        <v>6</v>
      </c>
      <c r="H122" s="25" t="s">
        <v>8</v>
      </c>
      <c r="I122" s="25" t="s">
        <v>272</v>
      </c>
      <c r="J122" s="25" t="s">
        <v>35</v>
      </c>
      <c r="K122" s="14" t="s">
        <v>106</v>
      </c>
      <c r="L122" s="14" t="s">
        <v>170</v>
      </c>
      <c r="M122" s="14" t="s">
        <v>332</v>
      </c>
      <c r="N122" s="14" t="s">
        <v>92</v>
      </c>
      <c r="O122" s="14" t="s">
        <v>333</v>
      </c>
      <c r="P122" s="17" t="s">
        <v>195</v>
      </c>
      <c r="Q122" s="17" t="s">
        <v>387</v>
      </c>
      <c r="R122" s="17" t="s">
        <v>241</v>
      </c>
      <c r="S122" s="15" t="s">
        <v>39</v>
      </c>
      <c r="T122" s="15" t="s">
        <v>43</v>
      </c>
      <c r="U122" s="15" t="s">
        <v>44</v>
      </c>
      <c r="V122" s="15" t="s">
        <v>410</v>
      </c>
      <c r="W122" s="40" t="s">
        <v>467</v>
      </c>
      <c r="X122" s="40" t="s">
        <v>468</v>
      </c>
      <c r="Y122" s="40" t="s">
        <v>527</v>
      </c>
      <c r="Z122" s="55" t="s">
        <v>868</v>
      </c>
      <c r="AA122" s="55" t="s">
        <v>877</v>
      </c>
      <c r="AB122" s="55" t="s">
        <v>878</v>
      </c>
      <c r="AC122" s="51" t="s">
        <v>759</v>
      </c>
      <c r="AD122" s="51" t="s">
        <v>759</v>
      </c>
      <c r="AE122" s="51" t="s">
        <v>759</v>
      </c>
      <c r="AF122" s="51" t="s">
        <v>759</v>
      </c>
      <c r="AG122" s="51" t="s">
        <v>759</v>
      </c>
      <c r="AH122" s="51" t="s">
        <v>759</v>
      </c>
      <c r="AI122" s="50" t="s">
        <v>759</v>
      </c>
      <c r="AJ122" s="50" t="s">
        <v>759</v>
      </c>
      <c r="AK122" s="50" t="s">
        <v>759</v>
      </c>
      <c r="AL122" s="50" t="s">
        <v>759</v>
      </c>
      <c r="AM122" s="50" t="s">
        <v>759</v>
      </c>
      <c r="AN122" s="50" t="s">
        <v>759</v>
      </c>
      <c r="AO122" s="51" t="s">
        <v>759</v>
      </c>
      <c r="AP122" s="51" t="s">
        <v>759</v>
      </c>
      <c r="AQ122" s="51" t="s">
        <v>759</v>
      </c>
      <c r="AR122" s="24" t="s">
        <v>759</v>
      </c>
      <c r="AS122" s="24" t="s">
        <v>759</v>
      </c>
      <c r="AT122" s="24" t="s">
        <v>759</v>
      </c>
      <c r="AU122" s="53" t="s">
        <v>759</v>
      </c>
      <c r="AV122" s="53" t="s">
        <v>759</v>
      </c>
      <c r="AW122" s="53" t="s">
        <v>759</v>
      </c>
      <c r="AX122" s="55" t="s">
        <v>759</v>
      </c>
      <c r="AY122" s="55" t="s">
        <v>759</v>
      </c>
      <c r="AZ122" s="55" t="s">
        <v>759</v>
      </c>
      <c r="BA122" s="55" t="s">
        <v>759</v>
      </c>
      <c r="BB122" s="55" t="s">
        <v>759</v>
      </c>
      <c r="BC122" s="55" t="s">
        <v>759</v>
      </c>
      <c r="BD122" s="55" t="s">
        <v>759</v>
      </c>
      <c r="BE122" s="54" t="s">
        <v>759</v>
      </c>
      <c r="BF122" s="54" t="s">
        <v>759</v>
      </c>
      <c r="BG122" s="54" t="s">
        <v>759</v>
      </c>
    </row>
    <row r="123" spans="1:59" customFormat="1" ht="267.75" customHeight="1" x14ac:dyDescent="0.25">
      <c r="A123" s="12" t="s">
        <v>201</v>
      </c>
      <c r="B123" s="127" t="s">
        <v>93</v>
      </c>
      <c r="C123" s="127" t="s">
        <v>93</v>
      </c>
      <c r="D123" s="127" t="s">
        <v>93</v>
      </c>
      <c r="E123" s="13" t="s">
        <v>236</v>
      </c>
      <c r="F123" s="25" t="s">
        <v>222</v>
      </c>
      <c r="G123" s="25" t="s">
        <v>6</v>
      </c>
      <c r="H123" s="25" t="s">
        <v>8</v>
      </c>
      <c r="I123" s="25" t="s">
        <v>242</v>
      </c>
      <c r="J123" s="25" t="s">
        <v>36</v>
      </c>
      <c r="K123" s="14" t="s">
        <v>172</v>
      </c>
      <c r="L123" s="14" t="s">
        <v>171</v>
      </c>
      <c r="M123" s="14" t="s">
        <v>262</v>
      </c>
      <c r="N123" s="14" t="s">
        <v>93</v>
      </c>
      <c r="O123" s="14" t="s">
        <v>334</v>
      </c>
      <c r="P123" s="17" t="s">
        <v>195</v>
      </c>
      <c r="Q123" s="17" t="s">
        <v>387</v>
      </c>
      <c r="R123" s="17" t="s">
        <v>241</v>
      </c>
      <c r="S123" s="15" t="s">
        <v>39</v>
      </c>
      <c r="T123" s="15" t="s">
        <v>43</v>
      </c>
      <c r="U123" s="15" t="s">
        <v>44</v>
      </c>
      <c r="V123" s="15" t="s">
        <v>410</v>
      </c>
      <c r="W123" s="40" t="s">
        <v>442</v>
      </c>
      <c r="X123" s="40" t="s">
        <v>447</v>
      </c>
      <c r="Y123" s="40" t="s">
        <v>490</v>
      </c>
      <c r="Z123" s="55" t="s">
        <v>883</v>
      </c>
      <c r="AA123" s="55" t="s">
        <v>884</v>
      </c>
      <c r="AB123" s="55" t="s">
        <v>885</v>
      </c>
      <c r="AC123" s="51" t="s">
        <v>814</v>
      </c>
      <c r="AD123" s="51" t="s">
        <v>815</v>
      </c>
      <c r="AE123" s="51" t="s">
        <v>826</v>
      </c>
      <c r="AF123" s="51" t="s">
        <v>759</v>
      </c>
      <c r="AG123" s="51" t="s">
        <v>759</v>
      </c>
      <c r="AH123" s="51" t="s">
        <v>759</v>
      </c>
      <c r="AI123" s="50" t="s">
        <v>759</v>
      </c>
      <c r="AJ123" s="50" t="s">
        <v>759</v>
      </c>
      <c r="AK123" s="50" t="s">
        <v>759</v>
      </c>
      <c r="AL123" s="50" t="s">
        <v>759</v>
      </c>
      <c r="AM123" s="50" t="s">
        <v>759</v>
      </c>
      <c r="AN123" s="50" t="s">
        <v>759</v>
      </c>
      <c r="AO123" s="51" t="s">
        <v>759</v>
      </c>
      <c r="AP123" s="51" t="s">
        <v>759</v>
      </c>
      <c r="AQ123" s="51" t="s">
        <v>759</v>
      </c>
      <c r="AR123" s="24" t="s">
        <v>759</v>
      </c>
      <c r="AS123" s="24" t="s">
        <v>759</v>
      </c>
      <c r="AT123" s="24" t="s">
        <v>759</v>
      </c>
      <c r="AU123" s="53" t="s">
        <v>759</v>
      </c>
      <c r="AV123" s="53" t="s">
        <v>759</v>
      </c>
      <c r="AW123" s="53" t="s">
        <v>759</v>
      </c>
      <c r="AX123" s="82" t="s">
        <v>1031</v>
      </c>
      <c r="AY123" s="83" t="s">
        <v>1025</v>
      </c>
      <c r="AZ123" s="84" t="s">
        <v>1032</v>
      </c>
      <c r="BA123" s="84" t="s">
        <v>1033</v>
      </c>
      <c r="BB123" s="83" t="s">
        <v>1034</v>
      </c>
      <c r="BC123" s="84" t="s">
        <v>1035</v>
      </c>
      <c r="BD123" s="86" t="s">
        <v>1036</v>
      </c>
      <c r="BE123" s="54" t="str">
        <f>'PTEA 2020-2023'!A21</f>
        <v>3. San Antonio del Tequendama Educado para la protección y conservación del recurso hídrico</v>
      </c>
      <c r="BF123" s="54" t="str">
        <f>'PTEA 2020-2023'!B21</f>
        <v>2. Comunidad Sanantoniuna empoderada en el cuidado y la preservación del recurso hídrico.</v>
      </c>
      <c r="BG123" s="54" t="str">
        <f>'PTEA 2020-2023'!C21</f>
        <v>Realizar por lo menos una (1) jornada de socialización de la estrategia Pago por servicios ambientales, con dueños de áreas de importancia ambiental e hídrica del municipio, durante la vigencia del PTEA.</v>
      </c>
    </row>
    <row r="124" spans="1:59" customFormat="1" ht="261" customHeight="1" x14ac:dyDescent="0.25">
      <c r="A124" s="12" t="s">
        <v>201</v>
      </c>
      <c r="B124" s="127" t="s">
        <v>93</v>
      </c>
      <c r="C124" s="127" t="s">
        <v>93</v>
      </c>
      <c r="D124" s="127" t="s">
        <v>93</v>
      </c>
      <c r="E124" s="13" t="s">
        <v>236</v>
      </c>
      <c r="F124" s="25" t="s">
        <v>222</v>
      </c>
      <c r="G124" s="25" t="s">
        <v>6</v>
      </c>
      <c r="H124" s="25" t="s">
        <v>8</v>
      </c>
      <c r="I124" s="25" t="s">
        <v>242</v>
      </c>
      <c r="J124" s="25" t="s">
        <v>36</v>
      </c>
      <c r="K124" s="14" t="s">
        <v>172</v>
      </c>
      <c r="L124" s="14" t="s">
        <v>171</v>
      </c>
      <c r="M124" s="14" t="s">
        <v>262</v>
      </c>
      <c r="N124" s="14" t="s">
        <v>93</v>
      </c>
      <c r="O124" s="14" t="s">
        <v>334</v>
      </c>
      <c r="P124" s="17" t="s">
        <v>195</v>
      </c>
      <c r="Q124" s="17" t="s">
        <v>388</v>
      </c>
      <c r="R124" s="17" t="s">
        <v>389</v>
      </c>
      <c r="S124" s="15" t="s">
        <v>93</v>
      </c>
      <c r="T124" s="15" t="s">
        <v>93</v>
      </c>
      <c r="U124" s="15" t="s">
        <v>93</v>
      </c>
      <c r="V124" s="15" t="s">
        <v>93</v>
      </c>
      <c r="W124" s="40" t="s">
        <v>442</v>
      </c>
      <c r="X124" s="40" t="s">
        <v>447</v>
      </c>
      <c r="Y124" s="40" t="s">
        <v>490</v>
      </c>
      <c r="Z124" s="55" t="s">
        <v>883</v>
      </c>
      <c r="AA124" s="55" t="s">
        <v>884</v>
      </c>
      <c r="AB124" s="55" t="s">
        <v>885</v>
      </c>
      <c r="AC124" s="51" t="s">
        <v>814</v>
      </c>
      <c r="AD124" s="51" t="s">
        <v>815</v>
      </c>
      <c r="AE124" s="51" t="s">
        <v>816</v>
      </c>
      <c r="AF124" s="51" t="s">
        <v>759</v>
      </c>
      <c r="AG124" s="51" t="s">
        <v>759</v>
      </c>
      <c r="AH124" s="51" t="s">
        <v>759</v>
      </c>
      <c r="AI124" s="50" t="s">
        <v>759</v>
      </c>
      <c r="AJ124" s="50" t="s">
        <v>759</v>
      </c>
      <c r="AK124" s="50" t="s">
        <v>759</v>
      </c>
      <c r="AL124" s="50" t="s">
        <v>759</v>
      </c>
      <c r="AM124" s="50" t="s">
        <v>759</v>
      </c>
      <c r="AN124" s="50" t="s">
        <v>759</v>
      </c>
      <c r="AO124" s="51" t="s">
        <v>759</v>
      </c>
      <c r="AP124" s="51" t="s">
        <v>759</v>
      </c>
      <c r="AQ124" s="51" t="s">
        <v>759</v>
      </c>
      <c r="AR124" s="24" t="s">
        <v>835</v>
      </c>
      <c r="AS124" s="24" t="s">
        <v>836</v>
      </c>
      <c r="AT124" s="24" t="s">
        <v>837</v>
      </c>
      <c r="AU124" s="53" t="s">
        <v>817</v>
      </c>
      <c r="AV124" s="53" t="s">
        <v>818</v>
      </c>
      <c r="AW124" s="53" t="s">
        <v>831</v>
      </c>
      <c r="AX124" s="55" t="s">
        <v>759</v>
      </c>
      <c r="AY124" s="55" t="s">
        <v>759</v>
      </c>
      <c r="AZ124" s="55" t="s">
        <v>759</v>
      </c>
      <c r="BA124" s="55" t="s">
        <v>759</v>
      </c>
      <c r="BB124" s="55" t="s">
        <v>759</v>
      </c>
      <c r="BC124" s="55" t="s">
        <v>759</v>
      </c>
      <c r="BD124" s="55" t="s">
        <v>759</v>
      </c>
      <c r="BE124" s="54" t="str">
        <f>'PTEA 2020-2023'!A22</f>
        <v>3. San Antonio del Tequendama Educado para la protección y conservación del recurso hídrico</v>
      </c>
      <c r="BF124" s="54" t="str">
        <f>'PTEA 2020-2023'!B22</f>
        <v>2. Comunidad Sanantoniuna empoderada en el cuidado y la preservación del recurso hídrico.</v>
      </c>
      <c r="BG124" s="54" t="str">
        <f>'PTEA 2020-2023'!C22</f>
        <v>Realizar por lo menos dos (2) jornadas de reforestación anual con especies nativas en áreas de importancia hídrica.</v>
      </c>
    </row>
    <row r="125" spans="1:59" customFormat="1" ht="312" customHeight="1" x14ac:dyDescent="0.25">
      <c r="A125" s="12" t="s">
        <v>201</v>
      </c>
      <c r="B125" s="127" t="s">
        <v>93</v>
      </c>
      <c r="C125" s="127" t="s">
        <v>93</v>
      </c>
      <c r="D125" s="127" t="s">
        <v>93</v>
      </c>
      <c r="E125" s="13" t="s">
        <v>236</v>
      </c>
      <c r="F125" s="25" t="s">
        <v>222</v>
      </c>
      <c r="G125" s="25" t="s">
        <v>6</v>
      </c>
      <c r="H125" s="25" t="s">
        <v>8</v>
      </c>
      <c r="I125" s="25" t="s">
        <v>242</v>
      </c>
      <c r="J125" s="25" t="s">
        <v>36</v>
      </c>
      <c r="K125" s="14" t="s">
        <v>243</v>
      </c>
      <c r="L125" s="14" t="s">
        <v>173</v>
      </c>
      <c r="M125" s="14" t="s">
        <v>335</v>
      </c>
      <c r="N125" s="14" t="s">
        <v>93</v>
      </c>
      <c r="O125" s="14" t="s">
        <v>336</v>
      </c>
      <c r="P125" s="17" t="s">
        <v>93</v>
      </c>
      <c r="Q125" s="17" t="s">
        <v>93</v>
      </c>
      <c r="R125" s="17" t="s">
        <v>93</v>
      </c>
      <c r="S125" s="15" t="s">
        <v>69</v>
      </c>
      <c r="T125" s="15" t="s">
        <v>75</v>
      </c>
      <c r="U125" s="15" t="s">
        <v>76</v>
      </c>
      <c r="V125" s="15" t="s">
        <v>412</v>
      </c>
      <c r="W125" s="40" t="s">
        <v>467</v>
      </c>
      <c r="X125" s="40" t="s">
        <v>468</v>
      </c>
      <c r="Y125" s="40" t="s">
        <v>527</v>
      </c>
      <c r="Z125" s="55" t="s">
        <v>883</v>
      </c>
      <c r="AA125" s="55" t="s">
        <v>884</v>
      </c>
      <c r="AB125" s="55" t="s">
        <v>885</v>
      </c>
      <c r="AC125" s="51" t="s">
        <v>814</v>
      </c>
      <c r="AD125" s="51" t="s">
        <v>815</v>
      </c>
      <c r="AE125" s="51" t="s">
        <v>816</v>
      </c>
      <c r="AF125" s="51" t="s">
        <v>759</v>
      </c>
      <c r="AG125" s="51" t="s">
        <v>759</v>
      </c>
      <c r="AH125" s="51" t="s">
        <v>759</v>
      </c>
      <c r="AI125" s="50" t="s">
        <v>759</v>
      </c>
      <c r="AJ125" s="50" t="s">
        <v>759</v>
      </c>
      <c r="AK125" s="50" t="s">
        <v>759</v>
      </c>
      <c r="AL125" s="50" t="s">
        <v>759</v>
      </c>
      <c r="AM125" s="50" t="s">
        <v>759</v>
      </c>
      <c r="AN125" s="50" t="s">
        <v>759</v>
      </c>
      <c r="AO125" s="51" t="s">
        <v>759</v>
      </c>
      <c r="AP125" s="51" t="s">
        <v>759</v>
      </c>
      <c r="AQ125" s="51" t="s">
        <v>759</v>
      </c>
      <c r="AR125" s="24" t="s">
        <v>759</v>
      </c>
      <c r="AS125" s="24" t="s">
        <v>759</v>
      </c>
      <c r="AT125" s="24" t="s">
        <v>759</v>
      </c>
      <c r="AU125" s="53" t="s">
        <v>770</v>
      </c>
      <c r="AV125" s="53" t="s">
        <v>824</v>
      </c>
      <c r="AW125" s="53" t="s">
        <v>825</v>
      </c>
      <c r="AX125" s="55" t="s">
        <v>759</v>
      </c>
      <c r="AY125" s="55" t="s">
        <v>759</v>
      </c>
      <c r="AZ125" s="55" t="s">
        <v>759</v>
      </c>
      <c r="BA125" s="55" t="s">
        <v>759</v>
      </c>
      <c r="BB125" s="55" t="s">
        <v>759</v>
      </c>
      <c r="BC125" s="55" t="s">
        <v>759</v>
      </c>
      <c r="BD125" s="55" t="s">
        <v>759</v>
      </c>
      <c r="BE125" s="54" t="str">
        <f>'PTEA 2020-2023'!A24</f>
        <v>3. San Antonio del Tequendama Educado para la protección y conservación del recurso hídrico</v>
      </c>
      <c r="BF125" s="54" t="str">
        <f>'PTEA 2020-2023'!B24</f>
        <v>4. Promover la organización comunitaria entre los Sanantoniunos para el desarrollo de proyectos de protección y conservación de fuentes hídricas.</v>
      </c>
      <c r="BG125" s="54" t="str">
        <f>'PTEA 2020-2023'!C24</f>
        <v xml:space="preserve">Postular como mínimo un (1) proyecto de participación ciudana, para la protección y conservación de fuentes hídricas con organizaciones comunitarias de la cuenca. </v>
      </c>
    </row>
    <row r="126" spans="1:59" customFormat="1" ht="312" customHeight="1" x14ac:dyDescent="0.25">
      <c r="A126" s="12" t="s">
        <v>201</v>
      </c>
      <c r="B126" s="127" t="s">
        <v>93</v>
      </c>
      <c r="C126" s="127" t="s">
        <v>93</v>
      </c>
      <c r="D126" s="127" t="s">
        <v>93</v>
      </c>
      <c r="E126" s="13" t="s">
        <v>236</v>
      </c>
      <c r="F126" s="25" t="s">
        <v>222</v>
      </c>
      <c r="G126" s="25" t="s">
        <v>6</v>
      </c>
      <c r="H126" s="25" t="s">
        <v>8</v>
      </c>
      <c r="I126" s="25" t="s">
        <v>242</v>
      </c>
      <c r="J126" s="25" t="s">
        <v>36</v>
      </c>
      <c r="K126" s="14" t="s">
        <v>243</v>
      </c>
      <c r="L126" s="14" t="s">
        <v>173</v>
      </c>
      <c r="M126" s="14" t="s">
        <v>335</v>
      </c>
      <c r="N126" s="14" t="s">
        <v>93</v>
      </c>
      <c r="O126" s="14" t="s">
        <v>336</v>
      </c>
      <c r="P126" s="17" t="s">
        <v>93</v>
      </c>
      <c r="Q126" s="17" t="s">
        <v>93</v>
      </c>
      <c r="R126" s="17" t="s">
        <v>93</v>
      </c>
      <c r="S126" s="15" t="s">
        <v>69</v>
      </c>
      <c r="T126" s="15" t="s">
        <v>75</v>
      </c>
      <c r="U126" s="15" t="s">
        <v>76</v>
      </c>
      <c r="V126" s="15" t="s">
        <v>412</v>
      </c>
      <c r="W126" s="40" t="s">
        <v>442</v>
      </c>
      <c r="X126" s="40" t="s">
        <v>497</v>
      </c>
      <c r="Y126" s="40" t="s">
        <v>498</v>
      </c>
      <c r="Z126" s="55" t="s">
        <v>883</v>
      </c>
      <c r="AA126" s="55" t="s">
        <v>884</v>
      </c>
      <c r="AB126" s="55" t="s">
        <v>885</v>
      </c>
      <c r="AC126" s="51" t="s">
        <v>759</v>
      </c>
      <c r="AD126" s="51" t="s">
        <v>759</v>
      </c>
      <c r="AE126" s="51" t="s">
        <v>759</v>
      </c>
      <c r="AF126" s="51" t="s">
        <v>759</v>
      </c>
      <c r="AG126" s="51" t="s">
        <v>759</v>
      </c>
      <c r="AH126" s="51" t="s">
        <v>759</v>
      </c>
      <c r="AI126" s="50" t="s">
        <v>759</v>
      </c>
      <c r="AJ126" s="50" t="s">
        <v>759</v>
      </c>
      <c r="AK126" s="50" t="s">
        <v>759</v>
      </c>
      <c r="AL126" s="50" t="s">
        <v>759</v>
      </c>
      <c r="AM126" s="50" t="s">
        <v>759</v>
      </c>
      <c r="AN126" s="50" t="s">
        <v>759</v>
      </c>
      <c r="AO126" s="51" t="s">
        <v>759</v>
      </c>
      <c r="AP126" s="51" t="s">
        <v>759</v>
      </c>
      <c r="AQ126" s="51" t="s">
        <v>759</v>
      </c>
      <c r="AR126" s="24" t="s">
        <v>759</v>
      </c>
      <c r="AS126" s="24" t="s">
        <v>759</v>
      </c>
      <c r="AT126" s="24" t="s">
        <v>759</v>
      </c>
      <c r="AU126" s="53" t="s">
        <v>759</v>
      </c>
      <c r="AV126" s="53" t="s">
        <v>759</v>
      </c>
      <c r="AW126" s="53" t="s">
        <v>759</v>
      </c>
      <c r="AX126" s="55" t="s">
        <v>759</v>
      </c>
      <c r="AY126" s="55" t="s">
        <v>759</v>
      </c>
      <c r="AZ126" s="55" t="s">
        <v>759</v>
      </c>
      <c r="BA126" s="55" t="s">
        <v>759</v>
      </c>
      <c r="BB126" s="55" t="s">
        <v>759</v>
      </c>
      <c r="BC126" s="55" t="s">
        <v>759</v>
      </c>
      <c r="BD126" s="55" t="s">
        <v>759</v>
      </c>
      <c r="BE126" s="54" t="s">
        <v>759</v>
      </c>
      <c r="BF126" s="54" t="s">
        <v>759</v>
      </c>
      <c r="BG126" s="54" t="s">
        <v>759</v>
      </c>
    </row>
    <row r="127" spans="1:59" customFormat="1" ht="322.5" customHeight="1" x14ac:dyDescent="0.25">
      <c r="A127" s="12" t="s">
        <v>201</v>
      </c>
      <c r="B127" s="127" t="s">
        <v>93</v>
      </c>
      <c r="C127" s="127" t="s">
        <v>93</v>
      </c>
      <c r="D127" s="127" t="s">
        <v>93</v>
      </c>
      <c r="E127" s="13" t="s">
        <v>236</v>
      </c>
      <c r="F127" s="25" t="s">
        <v>222</v>
      </c>
      <c r="G127" s="25" t="s">
        <v>6</v>
      </c>
      <c r="H127" s="25" t="s">
        <v>8</v>
      </c>
      <c r="I127" s="25" t="s">
        <v>242</v>
      </c>
      <c r="J127" s="25" t="s">
        <v>36</v>
      </c>
      <c r="K127" s="14" t="s">
        <v>243</v>
      </c>
      <c r="L127" s="14" t="s">
        <v>173</v>
      </c>
      <c r="M127" s="14" t="s">
        <v>335</v>
      </c>
      <c r="N127" s="14" t="s">
        <v>93</v>
      </c>
      <c r="O127" s="14" t="s">
        <v>336</v>
      </c>
      <c r="P127" s="17" t="s">
        <v>93</v>
      </c>
      <c r="Q127" s="17" t="s">
        <v>93</v>
      </c>
      <c r="R127" s="17" t="s">
        <v>93</v>
      </c>
      <c r="S127" s="15" t="s">
        <v>69</v>
      </c>
      <c r="T127" s="15" t="s">
        <v>75</v>
      </c>
      <c r="U127" s="15" t="s">
        <v>76</v>
      </c>
      <c r="V127" s="15" t="s">
        <v>412</v>
      </c>
      <c r="W127" s="40" t="s">
        <v>467</v>
      </c>
      <c r="X127" s="40" t="s">
        <v>468</v>
      </c>
      <c r="Y127" s="40" t="s">
        <v>527</v>
      </c>
      <c r="Z127" s="55" t="s">
        <v>883</v>
      </c>
      <c r="AA127" s="55" t="s">
        <v>884</v>
      </c>
      <c r="AB127" s="55" t="s">
        <v>885</v>
      </c>
      <c r="AC127" s="51" t="s">
        <v>759</v>
      </c>
      <c r="AD127" s="51" t="s">
        <v>759</v>
      </c>
      <c r="AE127" s="51" t="s">
        <v>759</v>
      </c>
      <c r="AF127" s="51" t="s">
        <v>759</v>
      </c>
      <c r="AG127" s="51" t="s">
        <v>759</v>
      </c>
      <c r="AH127" s="51" t="s">
        <v>759</v>
      </c>
      <c r="AI127" s="50" t="s">
        <v>759</v>
      </c>
      <c r="AJ127" s="50" t="s">
        <v>759</v>
      </c>
      <c r="AK127" s="50" t="s">
        <v>759</v>
      </c>
      <c r="AL127" s="50" t="s">
        <v>759</v>
      </c>
      <c r="AM127" s="50" t="s">
        <v>759</v>
      </c>
      <c r="AN127" s="50" t="s">
        <v>759</v>
      </c>
      <c r="AO127" s="51" t="s">
        <v>759</v>
      </c>
      <c r="AP127" s="51" t="s">
        <v>759</v>
      </c>
      <c r="AQ127" s="51" t="s">
        <v>759</v>
      </c>
      <c r="AR127" s="24" t="s">
        <v>759</v>
      </c>
      <c r="AS127" s="24" t="s">
        <v>759</v>
      </c>
      <c r="AT127" s="24" t="s">
        <v>759</v>
      </c>
      <c r="AU127" s="53" t="s">
        <v>759</v>
      </c>
      <c r="AV127" s="53" t="s">
        <v>759</v>
      </c>
      <c r="AW127" s="53" t="s">
        <v>759</v>
      </c>
      <c r="AX127" s="55" t="s">
        <v>759</v>
      </c>
      <c r="AY127" s="55" t="s">
        <v>759</v>
      </c>
      <c r="AZ127" s="55" t="s">
        <v>759</v>
      </c>
      <c r="BA127" s="55" t="s">
        <v>759</v>
      </c>
      <c r="BB127" s="55" t="s">
        <v>759</v>
      </c>
      <c r="BC127" s="55" t="s">
        <v>759</v>
      </c>
      <c r="BD127" s="55" t="s">
        <v>759</v>
      </c>
      <c r="BE127" s="54" t="s">
        <v>759</v>
      </c>
      <c r="BF127" s="54" t="s">
        <v>759</v>
      </c>
      <c r="BG127" s="54" t="s">
        <v>759</v>
      </c>
    </row>
    <row r="128" spans="1:59" customFormat="1" ht="312" customHeight="1" x14ac:dyDescent="0.25">
      <c r="A128" s="12" t="s">
        <v>201</v>
      </c>
      <c r="B128" s="127" t="s">
        <v>93</v>
      </c>
      <c r="C128" s="127" t="s">
        <v>93</v>
      </c>
      <c r="D128" s="127" t="s">
        <v>93</v>
      </c>
      <c r="E128" s="13" t="s">
        <v>236</v>
      </c>
      <c r="F128" s="25" t="s">
        <v>222</v>
      </c>
      <c r="G128" s="25" t="s">
        <v>6</v>
      </c>
      <c r="H128" s="25" t="s">
        <v>8</v>
      </c>
      <c r="I128" s="25" t="s">
        <v>242</v>
      </c>
      <c r="J128" s="25" t="s">
        <v>36</v>
      </c>
      <c r="K128" s="14" t="s">
        <v>243</v>
      </c>
      <c r="L128" s="14" t="s">
        <v>173</v>
      </c>
      <c r="M128" s="14" t="s">
        <v>335</v>
      </c>
      <c r="N128" s="14" t="s">
        <v>93</v>
      </c>
      <c r="O128" s="14" t="s">
        <v>336</v>
      </c>
      <c r="P128" s="17" t="s">
        <v>93</v>
      </c>
      <c r="Q128" s="17" t="s">
        <v>93</v>
      </c>
      <c r="R128" s="17" t="s">
        <v>93</v>
      </c>
      <c r="S128" s="15" t="s">
        <v>69</v>
      </c>
      <c r="T128" s="15" t="s">
        <v>75</v>
      </c>
      <c r="U128" s="15" t="s">
        <v>76</v>
      </c>
      <c r="V128" s="15" t="s">
        <v>412</v>
      </c>
      <c r="W128" s="40" t="s">
        <v>442</v>
      </c>
      <c r="X128" s="40" t="s">
        <v>449</v>
      </c>
      <c r="Y128" s="40" t="s">
        <v>496</v>
      </c>
      <c r="Z128" s="55" t="s">
        <v>883</v>
      </c>
      <c r="AA128" s="55" t="s">
        <v>884</v>
      </c>
      <c r="AB128" s="55" t="s">
        <v>885</v>
      </c>
      <c r="AC128" s="51" t="s">
        <v>759</v>
      </c>
      <c r="AD128" s="51" t="s">
        <v>759</v>
      </c>
      <c r="AE128" s="51" t="s">
        <v>759</v>
      </c>
      <c r="AF128" s="51" t="s">
        <v>759</v>
      </c>
      <c r="AG128" s="51" t="s">
        <v>759</v>
      </c>
      <c r="AH128" s="51" t="s">
        <v>759</v>
      </c>
      <c r="AI128" s="50" t="s">
        <v>759</v>
      </c>
      <c r="AJ128" s="50" t="s">
        <v>759</v>
      </c>
      <c r="AK128" s="50" t="s">
        <v>759</v>
      </c>
      <c r="AL128" s="50" t="s">
        <v>759</v>
      </c>
      <c r="AM128" s="50" t="s">
        <v>759</v>
      </c>
      <c r="AN128" s="50" t="s">
        <v>759</v>
      </c>
      <c r="AO128" s="51" t="s">
        <v>759</v>
      </c>
      <c r="AP128" s="51" t="s">
        <v>759</v>
      </c>
      <c r="AQ128" s="51" t="s">
        <v>759</v>
      </c>
      <c r="AR128" s="24" t="s">
        <v>759</v>
      </c>
      <c r="AS128" s="24" t="s">
        <v>759</v>
      </c>
      <c r="AT128" s="24" t="s">
        <v>759</v>
      </c>
      <c r="AU128" s="53" t="s">
        <v>759</v>
      </c>
      <c r="AV128" s="53" t="s">
        <v>759</v>
      </c>
      <c r="AW128" s="53" t="s">
        <v>759</v>
      </c>
      <c r="AX128" s="55" t="s">
        <v>759</v>
      </c>
      <c r="AY128" s="55" t="s">
        <v>759</v>
      </c>
      <c r="AZ128" s="55" t="s">
        <v>759</v>
      </c>
      <c r="BA128" s="55" t="s">
        <v>759</v>
      </c>
      <c r="BB128" s="55" t="s">
        <v>759</v>
      </c>
      <c r="BC128" s="55" t="s">
        <v>759</v>
      </c>
      <c r="BD128" s="55" t="s">
        <v>759</v>
      </c>
      <c r="BE128" s="54" t="s">
        <v>759</v>
      </c>
      <c r="BF128" s="54" t="s">
        <v>759</v>
      </c>
      <c r="BG128" s="54" t="s">
        <v>759</v>
      </c>
    </row>
    <row r="129" spans="1:59" customFormat="1" ht="312" customHeight="1" x14ac:dyDescent="0.25">
      <c r="A129" s="12" t="s">
        <v>201</v>
      </c>
      <c r="B129" s="127" t="s">
        <v>93</v>
      </c>
      <c r="C129" s="127" t="s">
        <v>93</v>
      </c>
      <c r="D129" s="127" t="s">
        <v>93</v>
      </c>
      <c r="E129" s="13" t="s">
        <v>236</v>
      </c>
      <c r="F129" s="25" t="s">
        <v>222</v>
      </c>
      <c r="G129" s="25" t="s">
        <v>6</v>
      </c>
      <c r="H129" s="25" t="s">
        <v>8</v>
      </c>
      <c r="I129" s="25" t="s">
        <v>242</v>
      </c>
      <c r="J129" s="25" t="s">
        <v>36</v>
      </c>
      <c r="K129" s="14" t="s">
        <v>243</v>
      </c>
      <c r="L129" s="14" t="s">
        <v>173</v>
      </c>
      <c r="M129" s="14" t="s">
        <v>335</v>
      </c>
      <c r="N129" s="14" t="s">
        <v>93</v>
      </c>
      <c r="O129" s="14" t="s">
        <v>336</v>
      </c>
      <c r="P129" s="17" t="s">
        <v>93</v>
      </c>
      <c r="Q129" s="17" t="s">
        <v>93</v>
      </c>
      <c r="R129" s="17" t="s">
        <v>93</v>
      </c>
      <c r="S129" s="15" t="s">
        <v>69</v>
      </c>
      <c r="T129" s="15" t="s">
        <v>75</v>
      </c>
      <c r="U129" s="15" t="s">
        <v>76</v>
      </c>
      <c r="V129" s="15" t="s">
        <v>412</v>
      </c>
      <c r="W129" s="40" t="s">
        <v>442</v>
      </c>
      <c r="X129" s="40" t="s">
        <v>497</v>
      </c>
      <c r="Y129" s="40" t="s">
        <v>498</v>
      </c>
      <c r="Z129" s="55" t="s">
        <v>883</v>
      </c>
      <c r="AA129" s="55" t="s">
        <v>884</v>
      </c>
      <c r="AB129" s="55" t="s">
        <v>885</v>
      </c>
      <c r="AC129" s="51" t="s">
        <v>759</v>
      </c>
      <c r="AD129" s="51" t="s">
        <v>759</v>
      </c>
      <c r="AE129" s="51" t="s">
        <v>759</v>
      </c>
      <c r="AF129" s="51" t="s">
        <v>759</v>
      </c>
      <c r="AG129" s="51" t="s">
        <v>759</v>
      </c>
      <c r="AH129" s="51" t="s">
        <v>759</v>
      </c>
      <c r="AI129" s="50" t="s">
        <v>759</v>
      </c>
      <c r="AJ129" s="50" t="s">
        <v>759</v>
      </c>
      <c r="AK129" s="50" t="s">
        <v>759</v>
      </c>
      <c r="AL129" s="50" t="s">
        <v>759</v>
      </c>
      <c r="AM129" s="50" t="s">
        <v>759</v>
      </c>
      <c r="AN129" s="50" t="s">
        <v>759</v>
      </c>
      <c r="AO129" s="51" t="s">
        <v>759</v>
      </c>
      <c r="AP129" s="51" t="s">
        <v>759</v>
      </c>
      <c r="AQ129" s="51" t="s">
        <v>759</v>
      </c>
      <c r="AR129" s="24" t="s">
        <v>759</v>
      </c>
      <c r="AS129" s="24" t="s">
        <v>759</v>
      </c>
      <c r="AT129" s="24" t="s">
        <v>759</v>
      </c>
      <c r="AU129" s="53" t="s">
        <v>759</v>
      </c>
      <c r="AV129" s="53" t="s">
        <v>759</v>
      </c>
      <c r="AW129" s="53" t="s">
        <v>759</v>
      </c>
      <c r="AX129" s="55" t="s">
        <v>759</v>
      </c>
      <c r="AY129" s="55" t="s">
        <v>759</v>
      </c>
      <c r="AZ129" s="55" t="s">
        <v>759</v>
      </c>
      <c r="BA129" s="55" t="s">
        <v>759</v>
      </c>
      <c r="BB129" s="55" t="s">
        <v>759</v>
      </c>
      <c r="BC129" s="55" t="s">
        <v>759</v>
      </c>
      <c r="BD129" s="55" t="s">
        <v>759</v>
      </c>
      <c r="BE129" s="54" t="s">
        <v>759</v>
      </c>
      <c r="BF129" s="54" t="s">
        <v>759</v>
      </c>
      <c r="BG129" s="54" t="s">
        <v>759</v>
      </c>
    </row>
    <row r="130" spans="1:59" customFormat="1" ht="322.5" customHeight="1" x14ac:dyDescent="0.25">
      <c r="A130" s="12" t="s">
        <v>201</v>
      </c>
      <c r="B130" s="127" t="s">
        <v>93</v>
      </c>
      <c r="C130" s="127" t="s">
        <v>93</v>
      </c>
      <c r="D130" s="127" t="s">
        <v>93</v>
      </c>
      <c r="E130" s="29" t="s">
        <v>90</v>
      </c>
      <c r="F130" s="25" t="s">
        <v>264</v>
      </c>
      <c r="G130" s="25" t="s">
        <v>6</v>
      </c>
      <c r="H130" s="25" t="s">
        <v>9</v>
      </c>
      <c r="I130" s="25" t="s">
        <v>275</v>
      </c>
      <c r="J130" s="47" t="s">
        <v>37</v>
      </c>
      <c r="K130" s="14" t="s">
        <v>102</v>
      </c>
      <c r="L130" s="14" t="s">
        <v>167</v>
      </c>
      <c r="M130" s="14" t="s">
        <v>328</v>
      </c>
      <c r="N130" s="14" t="s">
        <v>93</v>
      </c>
      <c r="O130" s="14" t="s">
        <v>329</v>
      </c>
      <c r="P130" s="17" t="s">
        <v>180</v>
      </c>
      <c r="Q130" s="17" t="s">
        <v>212</v>
      </c>
      <c r="R130" s="17" t="s">
        <v>379</v>
      </c>
      <c r="S130" s="15" t="s">
        <v>69</v>
      </c>
      <c r="T130" s="15" t="s">
        <v>81</v>
      </c>
      <c r="U130" s="15" t="s">
        <v>80</v>
      </c>
      <c r="V130" s="15" t="s">
        <v>405</v>
      </c>
      <c r="W130" s="40" t="s">
        <v>467</v>
      </c>
      <c r="X130" s="40" t="s">
        <v>468</v>
      </c>
      <c r="Y130" s="40" t="s">
        <v>527</v>
      </c>
      <c r="Z130" s="55" t="s">
        <v>93</v>
      </c>
      <c r="AA130" s="55" t="s">
        <v>93</v>
      </c>
      <c r="AB130" s="55" t="s">
        <v>93</v>
      </c>
      <c r="AC130" s="51" t="s">
        <v>759</v>
      </c>
      <c r="AD130" s="51" t="s">
        <v>759</v>
      </c>
      <c r="AE130" s="51" t="s">
        <v>759</v>
      </c>
      <c r="AF130" s="51" t="s">
        <v>759</v>
      </c>
      <c r="AG130" s="51" t="s">
        <v>759</v>
      </c>
      <c r="AH130" s="51" t="s">
        <v>759</v>
      </c>
      <c r="AI130" s="50" t="s">
        <v>759</v>
      </c>
      <c r="AJ130" s="50" t="s">
        <v>759</v>
      </c>
      <c r="AK130" s="50" t="s">
        <v>759</v>
      </c>
      <c r="AL130" s="50" t="s">
        <v>759</v>
      </c>
      <c r="AM130" s="50" t="s">
        <v>759</v>
      </c>
      <c r="AN130" s="50" t="s">
        <v>759</v>
      </c>
      <c r="AO130" s="51" t="s">
        <v>759</v>
      </c>
      <c r="AP130" s="51" t="s">
        <v>759</v>
      </c>
      <c r="AQ130" s="51" t="s">
        <v>759</v>
      </c>
      <c r="AR130" s="24" t="s">
        <v>842</v>
      </c>
      <c r="AS130" s="24" t="s">
        <v>843</v>
      </c>
      <c r="AT130" s="24" t="s">
        <v>844</v>
      </c>
      <c r="AU130" s="53" t="s">
        <v>817</v>
      </c>
      <c r="AV130" s="53" t="s">
        <v>818</v>
      </c>
      <c r="AW130" s="53" t="s">
        <v>851</v>
      </c>
      <c r="AX130" s="55" t="s">
        <v>759</v>
      </c>
      <c r="AY130" s="55" t="s">
        <v>759</v>
      </c>
      <c r="AZ130" s="55" t="s">
        <v>759</v>
      </c>
      <c r="BA130" s="55" t="s">
        <v>759</v>
      </c>
      <c r="BB130" s="55" t="s">
        <v>759</v>
      </c>
      <c r="BC130" s="55" t="s">
        <v>759</v>
      </c>
      <c r="BD130" s="55" t="s">
        <v>759</v>
      </c>
      <c r="BE130" s="54" t="str">
        <f>'PTEA 2020-2023'!A42</f>
        <v>5. Gestión del conocimiento para la Dinamización Ambiental</v>
      </c>
      <c r="BF130" s="54" t="str">
        <f>'PTEA 2020-2023'!B42</f>
        <v>6. Comunidad Sanantoniuna capacitada en Legalidad Ambiental.</v>
      </c>
      <c r="BG130" s="54" t="str">
        <f>'PTEA 2020-2023'!C42</f>
        <v xml:space="preserve">Capacitar a grupos de representantes de como mínimo cuatro (4) sectores del municipio en Legalidad Ambiental acompañada de la reglamentación y tramites existentes, que conlleven a la concientización del uso legal y racional de bienes y servicios ecosistémicos; así como el vertimiento de aguas residuales </v>
      </c>
    </row>
    <row r="131" spans="1:59" customFormat="1" ht="271.5" customHeight="1" x14ac:dyDescent="0.25">
      <c r="A131" s="12" t="s">
        <v>201</v>
      </c>
      <c r="B131" s="127" t="s">
        <v>93</v>
      </c>
      <c r="C131" s="127" t="s">
        <v>93</v>
      </c>
      <c r="D131" s="127" t="s">
        <v>93</v>
      </c>
      <c r="E131" s="29" t="s">
        <v>90</v>
      </c>
      <c r="F131" s="25" t="s">
        <v>264</v>
      </c>
      <c r="G131" s="25" t="s">
        <v>6</v>
      </c>
      <c r="H131" s="25" t="s">
        <v>9</v>
      </c>
      <c r="I131" s="25" t="s">
        <v>275</v>
      </c>
      <c r="J131" s="47" t="s">
        <v>37</v>
      </c>
      <c r="K131" s="14" t="s">
        <v>102</v>
      </c>
      <c r="L131" s="14" t="s">
        <v>167</v>
      </c>
      <c r="M131" s="14" t="s">
        <v>328</v>
      </c>
      <c r="N131" s="14" t="s">
        <v>93</v>
      </c>
      <c r="O131" s="14" t="s">
        <v>329</v>
      </c>
      <c r="P131" s="17" t="s">
        <v>180</v>
      </c>
      <c r="Q131" s="17" t="s">
        <v>212</v>
      </c>
      <c r="R131" s="17" t="s">
        <v>379</v>
      </c>
      <c r="S131" s="15" t="s">
        <v>69</v>
      </c>
      <c r="T131" s="15" t="s">
        <v>81</v>
      </c>
      <c r="U131" s="15" t="s">
        <v>80</v>
      </c>
      <c r="V131" s="15" t="s">
        <v>405</v>
      </c>
      <c r="W131" s="40" t="s">
        <v>467</v>
      </c>
      <c r="X131" s="40" t="s">
        <v>468</v>
      </c>
      <c r="Y131" s="40" t="s">
        <v>527</v>
      </c>
      <c r="Z131" s="55" t="s">
        <v>93</v>
      </c>
      <c r="AA131" s="55" t="s">
        <v>93</v>
      </c>
      <c r="AB131" s="55" t="s">
        <v>93</v>
      </c>
      <c r="AC131" s="51" t="s">
        <v>759</v>
      </c>
      <c r="AD131" s="51" t="s">
        <v>759</v>
      </c>
      <c r="AE131" s="51" t="s">
        <v>759</v>
      </c>
      <c r="AF131" s="51" t="s">
        <v>759</v>
      </c>
      <c r="AG131" s="51" t="s">
        <v>759</v>
      </c>
      <c r="AH131" s="51" t="s">
        <v>759</v>
      </c>
      <c r="AI131" s="50" t="s">
        <v>759</v>
      </c>
      <c r="AJ131" s="50" t="s">
        <v>759</v>
      </c>
      <c r="AK131" s="50" t="s">
        <v>759</v>
      </c>
      <c r="AL131" s="50" t="s">
        <v>759</v>
      </c>
      <c r="AM131" s="50" t="s">
        <v>759</v>
      </c>
      <c r="AN131" s="50" t="s">
        <v>759</v>
      </c>
      <c r="AO131" s="51" t="s">
        <v>759</v>
      </c>
      <c r="AP131" s="51" t="s">
        <v>759</v>
      </c>
      <c r="AQ131" s="51" t="s">
        <v>759</v>
      </c>
      <c r="AR131" s="24" t="s">
        <v>842</v>
      </c>
      <c r="AS131" s="24" t="s">
        <v>843</v>
      </c>
      <c r="AT131" s="24" t="s">
        <v>852</v>
      </c>
      <c r="AU131" s="53" t="s">
        <v>817</v>
      </c>
      <c r="AV131" s="53" t="s">
        <v>818</v>
      </c>
      <c r="AW131" s="53" t="s">
        <v>851</v>
      </c>
      <c r="AX131" s="55" t="s">
        <v>759</v>
      </c>
      <c r="AY131" s="55" t="s">
        <v>759</v>
      </c>
      <c r="AZ131" s="55" t="s">
        <v>759</v>
      </c>
      <c r="BA131" s="55" t="s">
        <v>759</v>
      </c>
      <c r="BB131" s="55" t="s">
        <v>759</v>
      </c>
      <c r="BC131" s="55" t="s">
        <v>759</v>
      </c>
      <c r="BD131" s="55" t="s">
        <v>759</v>
      </c>
      <c r="BE131" s="54" t="str">
        <f>'PTEA 2020-2023'!A43</f>
        <v>5. Gestión del conocimiento para la Dinamización Ambiental</v>
      </c>
      <c r="BF131" s="54" t="str">
        <f>'PTEA 2020-2023'!B43</f>
        <v>6. Comunidad Sanantoniuna capacitada en Legalidad Ambiental.</v>
      </c>
      <c r="BG131" s="54" t="str">
        <f>'PTEA 2020-2023'!C43</f>
        <v>Realizar como mínimo dos (2) capacitaciones durante el periodo de vigencia con comunidad priorizada, en Legalidad Ambiental, donde se socialicen las afectaciones ambientales que conlleva el tráfico y tenencia en cautiverio de fauna silvestre; además de las sanciones que traen este tipo de prácticas.</v>
      </c>
    </row>
    <row r="132" spans="1:59" customFormat="1" ht="280.5" customHeight="1" x14ac:dyDescent="0.25">
      <c r="A132" s="12" t="s">
        <v>201</v>
      </c>
      <c r="B132" s="127" t="s">
        <v>93</v>
      </c>
      <c r="C132" s="127" t="s">
        <v>93</v>
      </c>
      <c r="D132" s="127" t="s">
        <v>93</v>
      </c>
      <c r="E132" s="29" t="s">
        <v>90</v>
      </c>
      <c r="F132" s="25" t="s">
        <v>264</v>
      </c>
      <c r="G132" s="25" t="s">
        <v>6</v>
      </c>
      <c r="H132" s="25" t="s">
        <v>9</v>
      </c>
      <c r="I132" s="25" t="s">
        <v>275</v>
      </c>
      <c r="J132" s="47" t="s">
        <v>37</v>
      </c>
      <c r="K132" s="14" t="s">
        <v>102</v>
      </c>
      <c r="L132" s="14" t="s">
        <v>167</v>
      </c>
      <c r="M132" s="14" t="s">
        <v>328</v>
      </c>
      <c r="N132" s="14" t="s">
        <v>93</v>
      </c>
      <c r="O132" s="14" t="s">
        <v>329</v>
      </c>
      <c r="P132" s="17" t="s">
        <v>180</v>
      </c>
      <c r="Q132" s="17" t="s">
        <v>212</v>
      </c>
      <c r="R132" s="17" t="s">
        <v>379</v>
      </c>
      <c r="S132" s="15" t="s">
        <v>69</v>
      </c>
      <c r="T132" s="15" t="s">
        <v>81</v>
      </c>
      <c r="U132" s="15" t="s">
        <v>80</v>
      </c>
      <c r="V132" s="15" t="s">
        <v>405</v>
      </c>
      <c r="W132" s="40" t="s">
        <v>467</v>
      </c>
      <c r="X132" s="40" t="s">
        <v>468</v>
      </c>
      <c r="Y132" s="40" t="s">
        <v>527</v>
      </c>
      <c r="Z132" s="55" t="s">
        <v>93</v>
      </c>
      <c r="AA132" s="55" t="s">
        <v>93</v>
      </c>
      <c r="AB132" s="55" t="s">
        <v>93</v>
      </c>
      <c r="AC132" s="51" t="s">
        <v>759</v>
      </c>
      <c r="AD132" s="51" t="s">
        <v>759</v>
      </c>
      <c r="AE132" s="51" t="s">
        <v>759</v>
      </c>
      <c r="AF132" s="51" t="s">
        <v>759</v>
      </c>
      <c r="AG132" s="51" t="s">
        <v>759</v>
      </c>
      <c r="AH132" s="51" t="s">
        <v>759</v>
      </c>
      <c r="AI132" s="50" t="s">
        <v>759</v>
      </c>
      <c r="AJ132" s="50" t="s">
        <v>759</v>
      </c>
      <c r="AK132" s="50" t="s">
        <v>759</v>
      </c>
      <c r="AL132" s="50" t="s">
        <v>759</v>
      </c>
      <c r="AM132" s="50" t="s">
        <v>759</v>
      </c>
      <c r="AN132" s="50" t="s">
        <v>759</v>
      </c>
      <c r="AO132" s="51" t="s">
        <v>759</v>
      </c>
      <c r="AP132" s="51" t="s">
        <v>759</v>
      </c>
      <c r="AQ132" s="51" t="s">
        <v>759</v>
      </c>
      <c r="AR132" s="24" t="s">
        <v>759</v>
      </c>
      <c r="AS132" s="24" t="s">
        <v>759</v>
      </c>
      <c r="AT132" s="24" t="s">
        <v>759</v>
      </c>
      <c r="AU132" s="53" t="s">
        <v>759</v>
      </c>
      <c r="AV132" s="53" t="s">
        <v>759</v>
      </c>
      <c r="AW132" s="53" t="s">
        <v>759</v>
      </c>
      <c r="AX132" s="55" t="s">
        <v>759</v>
      </c>
      <c r="AY132" s="55" t="s">
        <v>759</v>
      </c>
      <c r="AZ132" s="55" t="s">
        <v>759</v>
      </c>
      <c r="BA132" s="55" t="s">
        <v>759</v>
      </c>
      <c r="BB132" s="55" t="s">
        <v>759</v>
      </c>
      <c r="BC132" s="55" t="s">
        <v>759</v>
      </c>
      <c r="BD132" s="55" t="s">
        <v>759</v>
      </c>
      <c r="BE132" s="54" t="s">
        <v>759</v>
      </c>
      <c r="BF132" s="54" t="s">
        <v>759</v>
      </c>
      <c r="BG132" s="54" t="s">
        <v>759</v>
      </c>
    </row>
    <row r="133" spans="1:59" customFormat="1" ht="271.5" customHeight="1" x14ac:dyDescent="0.25">
      <c r="A133" s="12" t="s">
        <v>201</v>
      </c>
      <c r="B133" s="127" t="s">
        <v>93</v>
      </c>
      <c r="C133" s="127" t="s">
        <v>93</v>
      </c>
      <c r="D133" s="127" t="s">
        <v>93</v>
      </c>
      <c r="E133" s="29" t="s">
        <v>90</v>
      </c>
      <c r="F133" s="25" t="s">
        <v>264</v>
      </c>
      <c r="G133" s="25" t="s">
        <v>6</v>
      </c>
      <c r="H133" s="25" t="s">
        <v>9</v>
      </c>
      <c r="I133" s="25" t="s">
        <v>275</v>
      </c>
      <c r="J133" s="47" t="s">
        <v>37</v>
      </c>
      <c r="K133" s="14" t="s">
        <v>102</v>
      </c>
      <c r="L133" s="14" t="s">
        <v>167</v>
      </c>
      <c r="M133" s="14" t="s">
        <v>328</v>
      </c>
      <c r="N133" s="14" t="s">
        <v>93</v>
      </c>
      <c r="O133" s="14" t="s">
        <v>329</v>
      </c>
      <c r="P133" s="17" t="s">
        <v>180</v>
      </c>
      <c r="Q133" s="17" t="s">
        <v>212</v>
      </c>
      <c r="R133" s="17" t="s">
        <v>379</v>
      </c>
      <c r="S133" s="15" t="s">
        <v>69</v>
      </c>
      <c r="T133" s="15" t="s">
        <v>81</v>
      </c>
      <c r="U133" s="15" t="s">
        <v>80</v>
      </c>
      <c r="V133" s="15" t="s">
        <v>405</v>
      </c>
      <c r="W133" s="40" t="s">
        <v>467</v>
      </c>
      <c r="X133" s="40" t="s">
        <v>468</v>
      </c>
      <c r="Y133" s="40" t="s">
        <v>527</v>
      </c>
      <c r="Z133" s="55" t="s">
        <v>93</v>
      </c>
      <c r="AA133" s="55" t="s">
        <v>93</v>
      </c>
      <c r="AB133" s="55" t="s">
        <v>93</v>
      </c>
      <c r="AC133" s="51" t="s">
        <v>759</v>
      </c>
      <c r="AD133" s="51" t="s">
        <v>759</v>
      </c>
      <c r="AE133" s="51" t="s">
        <v>759</v>
      </c>
      <c r="AF133" s="51" t="s">
        <v>759</v>
      </c>
      <c r="AG133" s="51" t="s">
        <v>759</v>
      </c>
      <c r="AH133" s="51" t="s">
        <v>759</v>
      </c>
      <c r="AI133" s="50" t="s">
        <v>759</v>
      </c>
      <c r="AJ133" s="50" t="s">
        <v>759</v>
      </c>
      <c r="AK133" s="50" t="s">
        <v>759</v>
      </c>
      <c r="AL133" s="50" t="s">
        <v>759</v>
      </c>
      <c r="AM133" s="50" t="s">
        <v>759</v>
      </c>
      <c r="AN133" s="50" t="s">
        <v>759</v>
      </c>
      <c r="AO133" s="51" t="s">
        <v>759</v>
      </c>
      <c r="AP133" s="51" t="s">
        <v>759</v>
      </c>
      <c r="AQ133" s="51" t="s">
        <v>759</v>
      </c>
      <c r="AR133" s="24" t="s">
        <v>842</v>
      </c>
      <c r="AS133" s="24" t="s">
        <v>843</v>
      </c>
      <c r="AT133" s="24" t="s">
        <v>852</v>
      </c>
      <c r="AU133" s="53" t="s">
        <v>817</v>
      </c>
      <c r="AV133" s="53" t="s">
        <v>818</v>
      </c>
      <c r="AW133" s="53" t="s">
        <v>851</v>
      </c>
      <c r="AX133" s="55" t="s">
        <v>759</v>
      </c>
      <c r="AY133" s="55" t="s">
        <v>759</v>
      </c>
      <c r="AZ133" s="55" t="s">
        <v>759</v>
      </c>
      <c r="BA133" s="55" t="s">
        <v>759</v>
      </c>
      <c r="BB133" s="55" t="s">
        <v>759</v>
      </c>
      <c r="BC133" s="55" t="s">
        <v>759</v>
      </c>
      <c r="BD133" s="55" t="s">
        <v>759</v>
      </c>
      <c r="BE133" s="54" t="str">
        <f>'PTEA 2020-2023'!A44</f>
        <v>5. Gestión del conocimiento para la Dinamización Ambiental</v>
      </c>
      <c r="BF133" s="54" t="str">
        <f>'PTEA 2020-2023'!B44</f>
        <v>6. Comunidad Sanantoniuna capacitada en Legalidad Ambiental.</v>
      </c>
      <c r="BG133" s="54" t="str">
        <f>'PTEA 2020-2023'!C44</f>
        <v>Realizar como mínimo cuatro (4) campañas a la comunidad  del municipio sobre las sanciones que trae la incorrecta disposición de residuos en áreas no habilitadas por la empresa de servicios públicos PROGRESAR</v>
      </c>
    </row>
    <row r="134" spans="1:59" customFormat="1" ht="271.5" customHeight="1" x14ac:dyDescent="0.25">
      <c r="A134" s="12" t="s">
        <v>201</v>
      </c>
      <c r="B134" s="127" t="s">
        <v>93</v>
      </c>
      <c r="C134" s="127" t="s">
        <v>93</v>
      </c>
      <c r="D134" s="127" t="s">
        <v>93</v>
      </c>
      <c r="E134" s="29" t="s">
        <v>90</v>
      </c>
      <c r="F134" s="25" t="s">
        <v>264</v>
      </c>
      <c r="G134" s="25" t="s">
        <v>6</v>
      </c>
      <c r="H134" s="25" t="s">
        <v>9</v>
      </c>
      <c r="I134" s="25" t="s">
        <v>275</v>
      </c>
      <c r="J134" s="47" t="s">
        <v>37</v>
      </c>
      <c r="K134" s="14" t="s">
        <v>102</v>
      </c>
      <c r="L134" s="14" t="s">
        <v>167</v>
      </c>
      <c r="M134" s="14" t="s">
        <v>328</v>
      </c>
      <c r="N134" s="14" t="s">
        <v>93</v>
      </c>
      <c r="O134" s="14" t="s">
        <v>329</v>
      </c>
      <c r="P134" s="17" t="s">
        <v>180</v>
      </c>
      <c r="Q134" s="17" t="s">
        <v>212</v>
      </c>
      <c r="R134" s="17" t="s">
        <v>379</v>
      </c>
      <c r="S134" s="15" t="s">
        <v>69</v>
      </c>
      <c r="T134" s="15" t="s">
        <v>81</v>
      </c>
      <c r="U134" s="15" t="s">
        <v>80</v>
      </c>
      <c r="V134" s="15" t="s">
        <v>405</v>
      </c>
      <c r="W134" s="40" t="s">
        <v>467</v>
      </c>
      <c r="X134" s="40" t="s">
        <v>468</v>
      </c>
      <c r="Y134" s="40" t="s">
        <v>527</v>
      </c>
      <c r="Z134" s="55" t="s">
        <v>93</v>
      </c>
      <c r="AA134" s="55" t="s">
        <v>93</v>
      </c>
      <c r="AB134" s="55" t="s">
        <v>93</v>
      </c>
      <c r="AC134" s="51" t="s">
        <v>759</v>
      </c>
      <c r="AD134" s="51" t="s">
        <v>759</v>
      </c>
      <c r="AE134" s="51" t="s">
        <v>759</v>
      </c>
      <c r="AF134" s="51" t="s">
        <v>759</v>
      </c>
      <c r="AG134" s="51" t="s">
        <v>759</v>
      </c>
      <c r="AH134" s="51" t="s">
        <v>759</v>
      </c>
      <c r="AI134" s="50" t="s">
        <v>759</v>
      </c>
      <c r="AJ134" s="50" t="s">
        <v>759</v>
      </c>
      <c r="AK134" s="50" t="s">
        <v>759</v>
      </c>
      <c r="AL134" s="50" t="s">
        <v>759</v>
      </c>
      <c r="AM134" s="50" t="s">
        <v>759</v>
      </c>
      <c r="AN134" s="50" t="s">
        <v>759</v>
      </c>
      <c r="AO134" s="51" t="s">
        <v>759</v>
      </c>
      <c r="AP134" s="51" t="s">
        <v>759</v>
      </c>
      <c r="AQ134" s="51" t="s">
        <v>759</v>
      </c>
      <c r="AR134" s="24" t="s">
        <v>842</v>
      </c>
      <c r="AS134" s="24" t="s">
        <v>843</v>
      </c>
      <c r="AT134" s="24" t="s">
        <v>852</v>
      </c>
      <c r="AU134" s="53" t="s">
        <v>817</v>
      </c>
      <c r="AV134" s="53" t="s">
        <v>818</v>
      </c>
      <c r="AW134" s="53" t="s">
        <v>851</v>
      </c>
      <c r="AX134" s="55" t="s">
        <v>759</v>
      </c>
      <c r="AY134" s="55" t="s">
        <v>759</v>
      </c>
      <c r="AZ134" s="55" t="s">
        <v>759</v>
      </c>
      <c r="BA134" s="55" t="s">
        <v>759</v>
      </c>
      <c r="BB134" s="55" t="s">
        <v>759</v>
      </c>
      <c r="BC134" s="55" t="s">
        <v>759</v>
      </c>
      <c r="BD134" s="55" t="s">
        <v>759</v>
      </c>
      <c r="BE134" s="54" t="str">
        <f>'PTEA 2020-2023'!A45</f>
        <v>5. Gestión del conocimiento para la Dinamización Ambiental</v>
      </c>
      <c r="BF134" s="54" t="str">
        <f>'PTEA 2020-2023'!B45</f>
        <v>6. Comunidad Sanantoniuna capacitada en Legalidad Ambiental.</v>
      </c>
      <c r="BG134" s="54" t="str">
        <f>'PTEA 2020-2023'!C45</f>
        <v>Realizar como mínimo una (1) capacitación anual, en las afectaciones ambientales que conlleva la intervención de actividades agrícolas, de caza y de contemplación, en áreas protegidas o de importancia ambiental, con los pobladores con incidencia en estos ecosistemas; además de las sanciones que traen este tipo de prácticas.</v>
      </c>
    </row>
    <row r="135" spans="1:59" customFormat="1" ht="345" customHeight="1" x14ac:dyDescent="0.25">
      <c r="A135" s="12" t="s">
        <v>201</v>
      </c>
      <c r="B135" s="127" t="s">
        <v>93</v>
      </c>
      <c r="C135" s="127" t="s">
        <v>93</v>
      </c>
      <c r="D135" s="127" t="s">
        <v>93</v>
      </c>
      <c r="E135" s="29" t="s">
        <v>90</v>
      </c>
      <c r="F135" s="25" t="s">
        <v>264</v>
      </c>
      <c r="G135" s="25" t="s">
        <v>6</v>
      </c>
      <c r="H135" s="25" t="s">
        <v>9</v>
      </c>
      <c r="I135" s="25" t="s">
        <v>271</v>
      </c>
      <c r="J135" s="47" t="s">
        <v>38</v>
      </c>
      <c r="K135" s="14" t="s">
        <v>116</v>
      </c>
      <c r="L135" s="14" t="s">
        <v>162</v>
      </c>
      <c r="M135" s="14" t="s">
        <v>322</v>
      </c>
      <c r="N135" s="14" t="s">
        <v>93</v>
      </c>
      <c r="O135" s="14" t="s">
        <v>244</v>
      </c>
      <c r="P135" s="17" t="s">
        <v>93</v>
      </c>
      <c r="Q135" s="17" t="s">
        <v>93</v>
      </c>
      <c r="R135" s="17" t="s">
        <v>93</v>
      </c>
      <c r="S135" s="15" t="s">
        <v>69</v>
      </c>
      <c r="T135" s="15" t="s">
        <v>75</v>
      </c>
      <c r="U135" s="15" t="s">
        <v>76</v>
      </c>
      <c r="V135" s="15" t="s">
        <v>412</v>
      </c>
      <c r="W135" s="40" t="s">
        <v>467</v>
      </c>
      <c r="X135" s="40" t="s">
        <v>468</v>
      </c>
      <c r="Y135" s="40" t="s">
        <v>527</v>
      </c>
      <c r="Z135" s="55" t="s">
        <v>93</v>
      </c>
      <c r="AA135" s="55" t="s">
        <v>93</v>
      </c>
      <c r="AB135" s="55" t="s">
        <v>93</v>
      </c>
      <c r="AC135" s="51" t="s">
        <v>759</v>
      </c>
      <c r="AD135" s="51" t="s">
        <v>759</v>
      </c>
      <c r="AE135" s="51" t="s">
        <v>759</v>
      </c>
      <c r="AF135" s="51" t="s">
        <v>759</v>
      </c>
      <c r="AG135" s="51" t="s">
        <v>759</v>
      </c>
      <c r="AH135" s="51" t="s">
        <v>759</v>
      </c>
      <c r="AI135" s="50" t="s">
        <v>759</v>
      </c>
      <c r="AJ135" s="50" t="s">
        <v>759</v>
      </c>
      <c r="AK135" s="50" t="s">
        <v>759</v>
      </c>
      <c r="AL135" s="50" t="s">
        <v>759</v>
      </c>
      <c r="AM135" s="50" t="s">
        <v>759</v>
      </c>
      <c r="AN135" s="50" t="s">
        <v>759</v>
      </c>
      <c r="AO135" s="51" t="s">
        <v>759</v>
      </c>
      <c r="AP135" s="51" t="s">
        <v>759</v>
      </c>
      <c r="AQ135" s="51" t="s">
        <v>759</v>
      </c>
      <c r="AR135" s="24" t="s">
        <v>759</v>
      </c>
      <c r="AS135" s="24" t="s">
        <v>759</v>
      </c>
      <c r="AT135" s="24" t="s">
        <v>759</v>
      </c>
      <c r="AU135" s="53" t="s">
        <v>759</v>
      </c>
      <c r="AV135" s="53" t="s">
        <v>759</v>
      </c>
      <c r="AW135" s="53" t="s">
        <v>759</v>
      </c>
      <c r="AX135" s="55" t="s">
        <v>759</v>
      </c>
      <c r="AY135" s="55" t="s">
        <v>759</v>
      </c>
      <c r="AZ135" s="55" t="s">
        <v>759</v>
      </c>
      <c r="BA135" s="55" t="s">
        <v>759</v>
      </c>
      <c r="BB135" s="55" t="s">
        <v>759</v>
      </c>
      <c r="BC135" s="55" t="s">
        <v>759</v>
      </c>
      <c r="BD135" s="55" t="s">
        <v>759</v>
      </c>
      <c r="BE135" s="54" t="s">
        <v>759</v>
      </c>
      <c r="BF135" s="54" t="s">
        <v>759</v>
      </c>
      <c r="BG135" s="54" t="s">
        <v>759</v>
      </c>
    </row>
    <row r="136" spans="1:59" customFormat="1" ht="345" customHeight="1" x14ac:dyDescent="0.25">
      <c r="A136" s="12" t="s">
        <v>201</v>
      </c>
      <c r="B136" s="127" t="s">
        <v>93</v>
      </c>
      <c r="C136" s="127" t="s">
        <v>93</v>
      </c>
      <c r="D136" s="127" t="s">
        <v>93</v>
      </c>
      <c r="E136" s="29" t="s">
        <v>90</v>
      </c>
      <c r="F136" s="25" t="s">
        <v>264</v>
      </c>
      <c r="G136" s="25" t="s">
        <v>6</v>
      </c>
      <c r="H136" s="25" t="s">
        <v>9</v>
      </c>
      <c r="I136" s="25" t="s">
        <v>271</v>
      </c>
      <c r="J136" s="47" t="s">
        <v>38</v>
      </c>
      <c r="K136" s="14" t="s">
        <v>116</v>
      </c>
      <c r="L136" s="14" t="s">
        <v>162</v>
      </c>
      <c r="M136" s="14" t="s">
        <v>322</v>
      </c>
      <c r="N136" s="14" t="s">
        <v>93</v>
      </c>
      <c r="O136" s="14" t="s">
        <v>244</v>
      </c>
      <c r="P136" s="17" t="s">
        <v>93</v>
      </c>
      <c r="Q136" s="17" t="s">
        <v>93</v>
      </c>
      <c r="R136" s="17" t="s">
        <v>93</v>
      </c>
      <c r="S136" s="15" t="s">
        <v>69</v>
      </c>
      <c r="T136" s="15" t="s">
        <v>75</v>
      </c>
      <c r="U136" s="15" t="s">
        <v>76</v>
      </c>
      <c r="V136" s="15" t="s">
        <v>412</v>
      </c>
      <c r="W136" s="40" t="s">
        <v>442</v>
      </c>
      <c r="X136" s="40" t="s">
        <v>447</v>
      </c>
      <c r="Y136" s="40" t="s">
        <v>490</v>
      </c>
      <c r="Z136" s="55" t="s">
        <v>93</v>
      </c>
      <c r="AA136" s="55" t="s">
        <v>93</v>
      </c>
      <c r="AB136" s="55" t="s">
        <v>93</v>
      </c>
      <c r="AC136" s="51" t="s">
        <v>759</v>
      </c>
      <c r="AD136" s="51" t="s">
        <v>759</v>
      </c>
      <c r="AE136" s="51" t="s">
        <v>759</v>
      </c>
      <c r="AF136" s="51" t="s">
        <v>759</v>
      </c>
      <c r="AG136" s="51" t="s">
        <v>759</v>
      </c>
      <c r="AH136" s="51" t="s">
        <v>759</v>
      </c>
      <c r="AI136" s="50" t="s">
        <v>759</v>
      </c>
      <c r="AJ136" s="50" t="s">
        <v>759</v>
      </c>
      <c r="AK136" s="50" t="s">
        <v>759</v>
      </c>
      <c r="AL136" s="50" t="s">
        <v>759</v>
      </c>
      <c r="AM136" s="50" t="s">
        <v>759</v>
      </c>
      <c r="AN136" s="50" t="s">
        <v>759</v>
      </c>
      <c r="AO136" s="51" t="s">
        <v>759</v>
      </c>
      <c r="AP136" s="51" t="s">
        <v>759</v>
      </c>
      <c r="AQ136" s="51" t="s">
        <v>759</v>
      </c>
      <c r="AR136" s="24" t="s">
        <v>759</v>
      </c>
      <c r="AS136" s="24" t="s">
        <v>759</v>
      </c>
      <c r="AT136" s="24" t="s">
        <v>759</v>
      </c>
      <c r="AU136" s="53" t="s">
        <v>759</v>
      </c>
      <c r="AV136" s="53" t="s">
        <v>759</v>
      </c>
      <c r="AW136" s="53" t="s">
        <v>759</v>
      </c>
      <c r="AX136" s="55" t="s">
        <v>759</v>
      </c>
      <c r="AY136" s="55" t="s">
        <v>759</v>
      </c>
      <c r="AZ136" s="55" t="s">
        <v>759</v>
      </c>
      <c r="BA136" s="55" t="s">
        <v>759</v>
      </c>
      <c r="BB136" s="55" t="s">
        <v>759</v>
      </c>
      <c r="BC136" s="55" t="s">
        <v>759</v>
      </c>
      <c r="BD136" s="55" t="s">
        <v>759</v>
      </c>
      <c r="BE136" s="54" t="s">
        <v>759</v>
      </c>
      <c r="BF136" s="54" t="s">
        <v>759</v>
      </c>
      <c r="BG136" s="54" t="s">
        <v>759</v>
      </c>
    </row>
    <row r="137" spans="1:59" customFormat="1" ht="345" customHeight="1" x14ac:dyDescent="0.25">
      <c r="A137" s="12" t="s">
        <v>201</v>
      </c>
      <c r="B137" s="127" t="s">
        <v>93</v>
      </c>
      <c r="C137" s="127" t="s">
        <v>93</v>
      </c>
      <c r="D137" s="127" t="s">
        <v>93</v>
      </c>
      <c r="E137" s="29" t="s">
        <v>90</v>
      </c>
      <c r="F137" s="25" t="s">
        <v>264</v>
      </c>
      <c r="G137" s="25" t="s">
        <v>6</v>
      </c>
      <c r="H137" s="25" t="s">
        <v>9</v>
      </c>
      <c r="I137" s="25" t="s">
        <v>271</v>
      </c>
      <c r="J137" s="47" t="s">
        <v>38</v>
      </c>
      <c r="K137" s="14" t="s">
        <v>116</v>
      </c>
      <c r="L137" s="14" t="s">
        <v>162</v>
      </c>
      <c r="M137" s="14" t="s">
        <v>322</v>
      </c>
      <c r="N137" s="14" t="s">
        <v>93</v>
      </c>
      <c r="O137" s="14" t="s">
        <v>244</v>
      </c>
      <c r="P137" s="17" t="s">
        <v>93</v>
      </c>
      <c r="Q137" s="17" t="s">
        <v>93</v>
      </c>
      <c r="R137" s="17" t="s">
        <v>93</v>
      </c>
      <c r="S137" s="15" t="s">
        <v>69</v>
      </c>
      <c r="T137" s="15" t="s">
        <v>75</v>
      </c>
      <c r="U137" s="15" t="s">
        <v>76</v>
      </c>
      <c r="V137" s="15" t="s">
        <v>412</v>
      </c>
      <c r="W137" s="40" t="s">
        <v>442</v>
      </c>
      <c r="X137" s="40" t="s">
        <v>492</v>
      </c>
      <c r="Y137" s="40" t="s">
        <v>493</v>
      </c>
      <c r="Z137" s="55" t="s">
        <v>93</v>
      </c>
      <c r="AA137" s="55" t="s">
        <v>93</v>
      </c>
      <c r="AB137" s="55" t="s">
        <v>93</v>
      </c>
      <c r="AC137" s="51" t="s">
        <v>759</v>
      </c>
      <c r="AD137" s="51" t="s">
        <v>759</v>
      </c>
      <c r="AE137" s="51" t="s">
        <v>759</v>
      </c>
      <c r="AF137" s="51" t="s">
        <v>759</v>
      </c>
      <c r="AG137" s="51" t="s">
        <v>759</v>
      </c>
      <c r="AH137" s="51" t="s">
        <v>759</v>
      </c>
      <c r="AI137" s="50" t="s">
        <v>759</v>
      </c>
      <c r="AJ137" s="50" t="s">
        <v>759</v>
      </c>
      <c r="AK137" s="50" t="s">
        <v>759</v>
      </c>
      <c r="AL137" s="50" t="s">
        <v>759</v>
      </c>
      <c r="AM137" s="50" t="s">
        <v>759</v>
      </c>
      <c r="AN137" s="50" t="s">
        <v>759</v>
      </c>
      <c r="AO137" s="51" t="s">
        <v>759</v>
      </c>
      <c r="AP137" s="51" t="s">
        <v>759</v>
      </c>
      <c r="AQ137" s="51" t="s">
        <v>759</v>
      </c>
      <c r="AR137" s="24" t="s">
        <v>759</v>
      </c>
      <c r="AS137" s="24" t="s">
        <v>759</v>
      </c>
      <c r="AT137" s="24" t="s">
        <v>759</v>
      </c>
      <c r="AU137" s="53" t="s">
        <v>759</v>
      </c>
      <c r="AV137" s="53" t="s">
        <v>759</v>
      </c>
      <c r="AW137" s="53" t="s">
        <v>759</v>
      </c>
      <c r="AX137" s="55" t="s">
        <v>759</v>
      </c>
      <c r="AY137" s="55" t="s">
        <v>759</v>
      </c>
      <c r="AZ137" s="55" t="s">
        <v>759</v>
      </c>
      <c r="BA137" s="55" t="s">
        <v>759</v>
      </c>
      <c r="BB137" s="55" t="s">
        <v>759</v>
      </c>
      <c r="BC137" s="55" t="s">
        <v>759</v>
      </c>
      <c r="BD137" s="55" t="s">
        <v>759</v>
      </c>
      <c r="BE137" s="54" t="s">
        <v>759</v>
      </c>
      <c r="BF137" s="54" t="s">
        <v>759</v>
      </c>
      <c r="BG137" s="54" t="s">
        <v>759</v>
      </c>
    </row>
    <row r="138" spans="1:59" customFormat="1" ht="243" customHeight="1" x14ac:dyDescent="0.25">
      <c r="A138" s="12" t="s">
        <v>202</v>
      </c>
      <c r="B138" s="127" t="s">
        <v>1265</v>
      </c>
      <c r="C138" s="127" t="s">
        <v>1269</v>
      </c>
      <c r="D138" s="128" t="s">
        <v>1270</v>
      </c>
      <c r="E138" s="13" t="s">
        <v>87</v>
      </c>
      <c r="F138" s="25" t="s">
        <v>221</v>
      </c>
      <c r="G138" s="25" t="s">
        <v>6</v>
      </c>
      <c r="H138" s="25" t="s">
        <v>5</v>
      </c>
      <c r="I138" s="25" t="s">
        <v>415</v>
      </c>
      <c r="J138" s="25" t="s">
        <v>258</v>
      </c>
      <c r="K138" s="14" t="s">
        <v>120</v>
      </c>
      <c r="L138" s="14" t="s">
        <v>119</v>
      </c>
      <c r="M138" s="14" t="s">
        <v>309</v>
      </c>
      <c r="N138" s="14" t="s">
        <v>121</v>
      </c>
      <c r="O138" s="14" t="s">
        <v>310</v>
      </c>
      <c r="P138" s="17" t="s">
        <v>179</v>
      </c>
      <c r="Q138" s="17" t="s">
        <v>228</v>
      </c>
      <c r="R138" s="17" t="s">
        <v>351</v>
      </c>
      <c r="S138" s="15" t="s">
        <v>52</v>
      </c>
      <c r="T138" s="15" t="s">
        <v>62</v>
      </c>
      <c r="U138" s="15" t="s">
        <v>67</v>
      </c>
      <c r="V138" s="15" t="s">
        <v>68</v>
      </c>
      <c r="W138" s="40" t="s">
        <v>93</v>
      </c>
      <c r="X138" s="40" t="s">
        <v>93</v>
      </c>
      <c r="Y138" s="40" t="s">
        <v>93</v>
      </c>
      <c r="Z138" s="55" t="s">
        <v>871</v>
      </c>
      <c r="AA138" s="55" t="s">
        <v>872</v>
      </c>
      <c r="AB138" s="55" t="s">
        <v>873</v>
      </c>
      <c r="AC138" s="51" t="s">
        <v>759</v>
      </c>
      <c r="AD138" s="51" t="s">
        <v>759</v>
      </c>
      <c r="AE138" s="51" t="s">
        <v>759</v>
      </c>
      <c r="AF138" s="51" t="s">
        <v>759</v>
      </c>
      <c r="AG138" s="51" t="s">
        <v>759</v>
      </c>
      <c r="AH138" s="51" t="s">
        <v>759</v>
      </c>
      <c r="AI138" s="50" t="s">
        <v>759</v>
      </c>
      <c r="AJ138" s="50" t="s">
        <v>759</v>
      </c>
      <c r="AK138" s="50" t="s">
        <v>759</v>
      </c>
      <c r="AL138" s="50" t="s">
        <v>759</v>
      </c>
      <c r="AM138" s="50" t="s">
        <v>759</v>
      </c>
      <c r="AN138" s="50" t="s">
        <v>759</v>
      </c>
      <c r="AO138" s="51" t="s">
        <v>759</v>
      </c>
      <c r="AP138" s="51" t="s">
        <v>759</v>
      </c>
      <c r="AQ138" s="51" t="s">
        <v>759</v>
      </c>
      <c r="AR138" s="24" t="s">
        <v>759</v>
      </c>
      <c r="AS138" s="24" t="s">
        <v>759</v>
      </c>
      <c r="AT138" s="24" t="s">
        <v>759</v>
      </c>
      <c r="AU138" s="53" t="s">
        <v>759</v>
      </c>
      <c r="AV138" s="53" t="s">
        <v>759</v>
      </c>
      <c r="AW138" s="53" t="s">
        <v>759</v>
      </c>
      <c r="AX138" s="55" t="s">
        <v>759</v>
      </c>
      <c r="AY138" s="55" t="s">
        <v>759</v>
      </c>
      <c r="AZ138" s="55" t="s">
        <v>759</v>
      </c>
      <c r="BA138" s="55" t="s">
        <v>759</v>
      </c>
      <c r="BB138" s="55" t="s">
        <v>759</v>
      </c>
      <c r="BC138" s="55" t="s">
        <v>759</v>
      </c>
      <c r="BD138" s="55" t="s">
        <v>759</v>
      </c>
      <c r="BE138" s="54" t="s">
        <v>759</v>
      </c>
      <c r="BF138" s="54" t="s">
        <v>759</v>
      </c>
      <c r="BG138" s="54" t="s">
        <v>759</v>
      </c>
    </row>
    <row r="139" spans="1:59" s="1" customFormat="1" ht="292.5" customHeight="1" x14ac:dyDescent="0.25">
      <c r="A139" s="12" t="s">
        <v>202</v>
      </c>
      <c r="B139" s="127" t="s">
        <v>1265</v>
      </c>
      <c r="C139" s="127" t="s">
        <v>1269</v>
      </c>
      <c r="D139" s="128" t="s">
        <v>1270</v>
      </c>
      <c r="E139" s="13" t="s">
        <v>87</v>
      </c>
      <c r="F139" s="25" t="s">
        <v>221</v>
      </c>
      <c r="G139" s="25" t="s">
        <v>6</v>
      </c>
      <c r="H139" s="25" t="s">
        <v>5</v>
      </c>
      <c r="I139" s="25" t="s">
        <v>415</v>
      </c>
      <c r="J139" s="25" t="s">
        <v>24</v>
      </c>
      <c r="K139" s="14" t="s">
        <v>122</v>
      </c>
      <c r="L139" s="14" t="s">
        <v>125</v>
      </c>
      <c r="M139" s="14" t="s">
        <v>421</v>
      </c>
      <c r="N139" s="14" t="s">
        <v>420</v>
      </c>
      <c r="O139" s="14" t="s">
        <v>419</v>
      </c>
      <c r="P139" s="17" t="s">
        <v>180</v>
      </c>
      <c r="Q139" s="17" t="s">
        <v>353</v>
      </c>
      <c r="R139" s="17" t="s">
        <v>354</v>
      </c>
      <c r="S139" s="15" t="s">
        <v>52</v>
      </c>
      <c r="T139" s="15" t="s">
        <v>62</v>
      </c>
      <c r="U139" s="15" t="s">
        <v>63</v>
      </c>
      <c r="V139" s="15" t="s">
        <v>65</v>
      </c>
      <c r="W139" s="40" t="s">
        <v>93</v>
      </c>
      <c r="X139" s="40" t="s">
        <v>93</v>
      </c>
      <c r="Y139" s="40" t="s">
        <v>93</v>
      </c>
      <c r="Z139" s="55" t="s">
        <v>871</v>
      </c>
      <c r="AA139" s="55" t="s">
        <v>872</v>
      </c>
      <c r="AB139" s="55" t="s">
        <v>874</v>
      </c>
      <c r="AC139" s="51" t="s">
        <v>759</v>
      </c>
      <c r="AD139" s="51" t="s">
        <v>759</v>
      </c>
      <c r="AE139" s="51" t="s">
        <v>759</v>
      </c>
      <c r="AF139" s="51" t="s">
        <v>759</v>
      </c>
      <c r="AG139" s="51" t="s">
        <v>759</v>
      </c>
      <c r="AH139" s="51" t="s">
        <v>759</v>
      </c>
      <c r="AI139" s="50" t="s">
        <v>759</v>
      </c>
      <c r="AJ139" s="50" t="s">
        <v>759</v>
      </c>
      <c r="AK139" s="50" t="s">
        <v>759</v>
      </c>
      <c r="AL139" s="50" t="s">
        <v>759</v>
      </c>
      <c r="AM139" s="50" t="s">
        <v>759</v>
      </c>
      <c r="AN139" s="50" t="s">
        <v>759</v>
      </c>
      <c r="AO139" s="51" t="s">
        <v>759</v>
      </c>
      <c r="AP139" s="51" t="s">
        <v>759</v>
      </c>
      <c r="AQ139" s="51" t="s">
        <v>759</v>
      </c>
      <c r="AR139" s="24" t="s">
        <v>759</v>
      </c>
      <c r="AS139" s="24" t="s">
        <v>759</v>
      </c>
      <c r="AT139" s="24" t="s">
        <v>759</v>
      </c>
      <c r="AU139" s="53" t="s">
        <v>759</v>
      </c>
      <c r="AV139" s="53" t="s">
        <v>759</v>
      </c>
      <c r="AW139" s="53" t="s">
        <v>759</v>
      </c>
      <c r="AX139" s="55" t="s">
        <v>759</v>
      </c>
      <c r="AY139" s="55" t="s">
        <v>759</v>
      </c>
      <c r="AZ139" s="55" t="s">
        <v>759</v>
      </c>
      <c r="BA139" s="55" t="s">
        <v>759</v>
      </c>
      <c r="BB139" s="55" t="s">
        <v>759</v>
      </c>
      <c r="BC139" s="55" t="s">
        <v>759</v>
      </c>
      <c r="BD139" s="55" t="s">
        <v>759</v>
      </c>
      <c r="BE139" s="54" t="s">
        <v>759</v>
      </c>
      <c r="BF139" s="54" t="s">
        <v>759</v>
      </c>
      <c r="BG139" s="54" t="s">
        <v>759</v>
      </c>
    </row>
    <row r="140" spans="1:59" customFormat="1" ht="347.25" customHeight="1" x14ac:dyDescent="0.25">
      <c r="A140" s="12" t="s">
        <v>202</v>
      </c>
      <c r="B140" s="127" t="s">
        <v>93</v>
      </c>
      <c r="C140" s="127" t="s">
        <v>93</v>
      </c>
      <c r="D140" s="127" t="s">
        <v>93</v>
      </c>
      <c r="E140" s="13" t="s">
        <v>87</v>
      </c>
      <c r="F140" s="25" t="s">
        <v>221</v>
      </c>
      <c r="G140" s="25" t="s">
        <v>6</v>
      </c>
      <c r="H140" s="25" t="s">
        <v>5</v>
      </c>
      <c r="I140" s="25" t="s">
        <v>428</v>
      </c>
      <c r="J140" s="25" t="s">
        <v>27</v>
      </c>
      <c r="K140" s="14" t="s">
        <v>133</v>
      </c>
      <c r="L140" s="14" t="s">
        <v>143</v>
      </c>
      <c r="M140" s="14" t="s">
        <v>144</v>
      </c>
      <c r="N140" s="14" t="s">
        <v>138</v>
      </c>
      <c r="O140" s="14" t="s">
        <v>145</v>
      </c>
      <c r="P140" s="17" t="s">
        <v>180</v>
      </c>
      <c r="Q140" s="17" t="s">
        <v>431</v>
      </c>
      <c r="R140" s="17" t="s">
        <v>188</v>
      </c>
      <c r="S140" s="15" t="s">
        <v>52</v>
      </c>
      <c r="T140" s="15" t="s">
        <v>53</v>
      </c>
      <c r="U140" s="15" t="s">
        <v>54</v>
      </c>
      <c r="V140" s="15" t="s">
        <v>55</v>
      </c>
      <c r="W140" s="40" t="s">
        <v>442</v>
      </c>
      <c r="X140" s="40" t="s">
        <v>449</v>
      </c>
      <c r="Y140" s="40" t="s">
        <v>532</v>
      </c>
      <c r="Z140" s="55" t="s">
        <v>883</v>
      </c>
      <c r="AA140" s="55" t="s">
        <v>884</v>
      </c>
      <c r="AB140" s="55" t="s">
        <v>885</v>
      </c>
      <c r="AC140" s="51" t="s">
        <v>814</v>
      </c>
      <c r="AD140" s="51" t="s">
        <v>815</v>
      </c>
      <c r="AE140" s="51" t="s">
        <v>816</v>
      </c>
      <c r="AF140" s="51" t="s">
        <v>759</v>
      </c>
      <c r="AG140" s="51" t="s">
        <v>759</v>
      </c>
      <c r="AH140" s="51" t="s">
        <v>759</v>
      </c>
      <c r="AI140" s="50" t="s">
        <v>759</v>
      </c>
      <c r="AJ140" s="50" t="s">
        <v>759</v>
      </c>
      <c r="AK140" s="50" t="s">
        <v>759</v>
      </c>
      <c r="AL140" s="50" t="s">
        <v>759</v>
      </c>
      <c r="AM140" s="50" t="s">
        <v>759</v>
      </c>
      <c r="AN140" s="50" t="s">
        <v>759</v>
      </c>
      <c r="AO140" s="51" t="s">
        <v>759</v>
      </c>
      <c r="AP140" s="51" t="s">
        <v>759</v>
      </c>
      <c r="AQ140" s="51" t="s">
        <v>759</v>
      </c>
      <c r="AR140" s="24" t="s">
        <v>835</v>
      </c>
      <c r="AS140" s="24" t="s">
        <v>836</v>
      </c>
      <c r="AT140" s="24" t="s">
        <v>837</v>
      </c>
      <c r="AU140" s="53" t="s">
        <v>817</v>
      </c>
      <c r="AV140" s="53" t="s">
        <v>818</v>
      </c>
      <c r="AW140" s="53" t="s">
        <v>831</v>
      </c>
      <c r="AX140" s="55" t="s">
        <v>759</v>
      </c>
      <c r="AY140" s="55" t="s">
        <v>759</v>
      </c>
      <c r="AZ140" s="55" t="s">
        <v>759</v>
      </c>
      <c r="BA140" s="55" t="s">
        <v>759</v>
      </c>
      <c r="BB140" s="55" t="s">
        <v>759</v>
      </c>
      <c r="BC140" s="55" t="s">
        <v>759</v>
      </c>
      <c r="BD140" s="55" t="s">
        <v>759</v>
      </c>
      <c r="BE140" s="54" t="str">
        <f>'PTEA 2020-2023'!A22</f>
        <v>3. San Antonio del Tequendama Educado para la protección y conservación del recurso hídrico</v>
      </c>
      <c r="BF140" s="54" t="str">
        <f>'PTEA 2020-2023'!B22</f>
        <v>2. Comunidad Sanantoniuna empoderada en el cuidado y la preservación del recurso hídrico.</v>
      </c>
      <c r="BG140" s="54" t="str">
        <f>'PTEA 2020-2023'!C22</f>
        <v>Realizar por lo menos dos (2) jornadas de reforestación anual con especies nativas en áreas de importancia hídrica.</v>
      </c>
    </row>
    <row r="141" spans="1:59" customFormat="1" ht="306.75" customHeight="1" x14ac:dyDescent="0.25">
      <c r="A141" s="12" t="s">
        <v>202</v>
      </c>
      <c r="B141" s="127" t="s">
        <v>93</v>
      </c>
      <c r="C141" s="127" t="s">
        <v>93</v>
      </c>
      <c r="D141" s="127" t="s">
        <v>93</v>
      </c>
      <c r="E141" s="13" t="s">
        <v>87</v>
      </c>
      <c r="F141" s="25" t="s">
        <v>221</v>
      </c>
      <c r="G141" s="25" t="s">
        <v>6</v>
      </c>
      <c r="H141" s="25" t="s">
        <v>5</v>
      </c>
      <c r="I141" s="25" t="s">
        <v>428</v>
      </c>
      <c r="J141" s="25" t="s">
        <v>27</v>
      </c>
      <c r="K141" s="14" t="s">
        <v>133</v>
      </c>
      <c r="L141" s="14" t="s">
        <v>143</v>
      </c>
      <c r="M141" s="14" t="s">
        <v>144</v>
      </c>
      <c r="N141" s="14" t="s">
        <v>138</v>
      </c>
      <c r="O141" s="14" t="s">
        <v>145</v>
      </c>
      <c r="P141" s="17" t="s">
        <v>180</v>
      </c>
      <c r="Q141" s="17" t="s">
        <v>431</v>
      </c>
      <c r="R141" s="17" t="s">
        <v>188</v>
      </c>
      <c r="S141" s="15" t="s">
        <v>52</v>
      </c>
      <c r="T141" s="15" t="s">
        <v>53</v>
      </c>
      <c r="U141" s="15" t="s">
        <v>54</v>
      </c>
      <c r="V141" s="15" t="s">
        <v>55</v>
      </c>
      <c r="W141" s="40" t="s">
        <v>467</v>
      </c>
      <c r="X141" s="40" t="s">
        <v>494</v>
      </c>
      <c r="Y141" s="40" t="s">
        <v>495</v>
      </c>
      <c r="Z141" s="55" t="s">
        <v>93</v>
      </c>
      <c r="AA141" s="55" t="s">
        <v>93</v>
      </c>
      <c r="AB141" s="55" t="s">
        <v>93</v>
      </c>
      <c r="AC141" s="51" t="s">
        <v>759</v>
      </c>
      <c r="AD141" s="51" t="s">
        <v>759</v>
      </c>
      <c r="AE141" s="51" t="s">
        <v>759</v>
      </c>
      <c r="AF141" s="51" t="s">
        <v>759</v>
      </c>
      <c r="AG141" s="51" t="s">
        <v>759</v>
      </c>
      <c r="AH141" s="51" t="s">
        <v>759</v>
      </c>
      <c r="AI141" s="50" t="s">
        <v>759</v>
      </c>
      <c r="AJ141" s="50" t="s">
        <v>759</v>
      </c>
      <c r="AK141" s="50" t="s">
        <v>759</v>
      </c>
      <c r="AL141" s="50" t="s">
        <v>759</v>
      </c>
      <c r="AM141" s="50" t="s">
        <v>759</v>
      </c>
      <c r="AN141" s="50" t="s">
        <v>759</v>
      </c>
      <c r="AO141" s="51" t="s">
        <v>759</v>
      </c>
      <c r="AP141" s="51" t="s">
        <v>759</v>
      </c>
      <c r="AQ141" s="51" t="s">
        <v>759</v>
      </c>
      <c r="AR141" s="24" t="s">
        <v>759</v>
      </c>
      <c r="AS141" s="24" t="s">
        <v>759</v>
      </c>
      <c r="AT141" s="24" t="s">
        <v>759</v>
      </c>
      <c r="AU141" s="53" t="s">
        <v>759</v>
      </c>
      <c r="AV141" s="53" t="s">
        <v>759</v>
      </c>
      <c r="AW141" s="53" t="s">
        <v>759</v>
      </c>
      <c r="AX141" s="55" t="s">
        <v>759</v>
      </c>
      <c r="AY141" s="55" t="s">
        <v>759</v>
      </c>
      <c r="AZ141" s="55" t="s">
        <v>759</v>
      </c>
      <c r="BA141" s="55" t="s">
        <v>759</v>
      </c>
      <c r="BB141" s="55" t="s">
        <v>759</v>
      </c>
      <c r="BC141" s="55" t="s">
        <v>759</v>
      </c>
      <c r="BD141" s="55" t="s">
        <v>759</v>
      </c>
      <c r="BE141" s="54" t="s">
        <v>759</v>
      </c>
      <c r="BF141" s="54" t="s">
        <v>759</v>
      </c>
      <c r="BG141" s="54" t="s">
        <v>759</v>
      </c>
    </row>
    <row r="142" spans="1:59" customFormat="1" ht="306.75" customHeight="1" x14ac:dyDescent="0.25">
      <c r="A142" s="12" t="s">
        <v>202</v>
      </c>
      <c r="B142" s="127" t="s">
        <v>93</v>
      </c>
      <c r="C142" s="127" t="s">
        <v>93</v>
      </c>
      <c r="D142" s="127" t="s">
        <v>93</v>
      </c>
      <c r="E142" s="13" t="s">
        <v>87</v>
      </c>
      <c r="F142" s="25" t="s">
        <v>221</v>
      </c>
      <c r="G142" s="25" t="s">
        <v>6</v>
      </c>
      <c r="H142" s="25" t="s">
        <v>5</v>
      </c>
      <c r="I142" s="25" t="s">
        <v>428</v>
      </c>
      <c r="J142" s="25" t="s">
        <v>27</v>
      </c>
      <c r="K142" s="14" t="s">
        <v>133</v>
      </c>
      <c r="L142" s="14" t="s">
        <v>143</v>
      </c>
      <c r="M142" s="14" t="s">
        <v>144</v>
      </c>
      <c r="N142" s="14" t="s">
        <v>138</v>
      </c>
      <c r="O142" s="14" t="s">
        <v>145</v>
      </c>
      <c r="P142" s="17" t="s">
        <v>180</v>
      </c>
      <c r="Q142" s="17" t="s">
        <v>431</v>
      </c>
      <c r="R142" s="17" t="s">
        <v>188</v>
      </c>
      <c r="S142" s="15" t="s">
        <v>52</v>
      </c>
      <c r="T142" s="15" t="s">
        <v>53</v>
      </c>
      <c r="U142" s="15" t="s">
        <v>54</v>
      </c>
      <c r="V142" s="15" t="s">
        <v>55</v>
      </c>
      <c r="W142" s="40" t="s">
        <v>537</v>
      </c>
      <c r="X142" s="40" t="s">
        <v>538</v>
      </c>
      <c r="Y142" s="40" t="s">
        <v>539</v>
      </c>
      <c r="Z142" s="55" t="s">
        <v>93</v>
      </c>
      <c r="AA142" s="55" t="s">
        <v>93</v>
      </c>
      <c r="AB142" s="55" t="s">
        <v>93</v>
      </c>
      <c r="AC142" s="51" t="s">
        <v>759</v>
      </c>
      <c r="AD142" s="51" t="s">
        <v>759</v>
      </c>
      <c r="AE142" s="51" t="s">
        <v>759</v>
      </c>
      <c r="AF142" s="51" t="s">
        <v>759</v>
      </c>
      <c r="AG142" s="51" t="s">
        <v>759</v>
      </c>
      <c r="AH142" s="51" t="s">
        <v>759</v>
      </c>
      <c r="AI142" s="50" t="s">
        <v>759</v>
      </c>
      <c r="AJ142" s="50" t="s">
        <v>759</v>
      </c>
      <c r="AK142" s="50" t="s">
        <v>759</v>
      </c>
      <c r="AL142" s="50" t="s">
        <v>759</v>
      </c>
      <c r="AM142" s="50" t="s">
        <v>759</v>
      </c>
      <c r="AN142" s="50" t="s">
        <v>759</v>
      </c>
      <c r="AO142" s="51" t="s">
        <v>759</v>
      </c>
      <c r="AP142" s="51" t="s">
        <v>759</v>
      </c>
      <c r="AQ142" s="51" t="s">
        <v>759</v>
      </c>
      <c r="AR142" s="24" t="s">
        <v>759</v>
      </c>
      <c r="AS142" s="24" t="s">
        <v>759</v>
      </c>
      <c r="AT142" s="24" t="s">
        <v>759</v>
      </c>
      <c r="AU142" s="53" t="s">
        <v>759</v>
      </c>
      <c r="AV142" s="53" t="s">
        <v>759</v>
      </c>
      <c r="AW142" s="53" t="s">
        <v>759</v>
      </c>
      <c r="AX142" s="55" t="s">
        <v>759</v>
      </c>
      <c r="AY142" s="55" t="s">
        <v>759</v>
      </c>
      <c r="AZ142" s="55" t="s">
        <v>759</v>
      </c>
      <c r="BA142" s="55" t="s">
        <v>759</v>
      </c>
      <c r="BB142" s="55" t="s">
        <v>759</v>
      </c>
      <c r="BC142" s="55" t="s">
        <v>759</v>
      </c>
      <c r="BD142" s="55" t="s">
        <v>759</v>
      </c>
      <c r="BE142" s="54" t="s">
        <v>759</v>
      </c>
      <c r="BF142" s="54" t="s">
        <v>759</v>
      </c>
      <c r="BG142" s="54" t="s">
        <v>759</v>
      </c>
    </row>
    <row r="143" spans="1:59" ht="275.25" customHeight="1" x14ac:dyDescent="0.25">
      <c r="A143" s="12" t="s">
        <v>202</v>
      </c>
      <c r="B143" s="127" t="s">
        <v>93</v>
      </c>
      <c r="C143" s="127" t="s">
        <v>93</v>
      </c>
      <c r="D143" s="127" t="s">
        <v>93</v>
      </c>
      <c r="E143" s="13" t="s">
        <v>87</v>
      </c>
      <c r="F143" s="25" t="s">
        <v>221</v>
      </c>
      <c r="G143" s="25" t="s">
        <v>6</v>
      </c>
      <c r="H143" s="25" t="s">
        <v>5</v>
      </c>
      <c r="I143" s="25" t="s">
        <v>257</v>
      </c>
      <c r="J143" s="25" t="s">
        <v>29</v>
      </c>
      <c r="K143" s="14" t="s">
        <v>100</v>
      </c>
      <c r="L143" s="14" t="s">
        <v>115</v>
      </c>
      <c r="M143" s="14" t="s">
        <v>305</v>
      </c>
      <c r="N143" s="14" t="s">
        <v>93</v>
      </c>
      <c r="O143" s="14" t="s">
        <v>306</v>
      </c>
      <c r="P143" s="17" t="s">
        <v>182</v>
      </c>
      <c r="Q143" s="17" t="s">
        <v>344</v>
      </c>
      <c r="R143" s="17" t="s">
        <v>349</v>
      </c>
      <c r="S143" s="15" t="s">
        <v>69</v>
      </c>
      <c r="T143" s="15" t="s">
        <v>79</v>
      </c>
      <c r="U143" s="15" t="s">
        <v>78</v>
      </c>
      <c r="V143" s="15" t="s">
        <v>398</v>
      </c>
      <c r="W143" s="40" t="s">
        <v>442</v>
      </c>
      <c r="X143" s="40" t="s">
        <v>449</v>
      </c>
      <c r="Y143" s="40" t="s">
        <v>450</v>
      </c>
      <c r="Z143" s="55" t="s">
        <v>887</v>
      </c>
      <c r="AA143" s="55" t="s">
        <v>888</v>
      </c>
      <c r="AB143" s="55" t="s">
        <v>889</v>
      </c>
      <c r="AC143" s="51" t="s">
        <v>442</v>
      </c>
      <c r="AD143" s="51" t="s">
        <v>449</v>
      </c>
      <c r="AE143" s="51" t="s">
        <v>450</v>
      </c>
      <c r="AF143" s="51" t="s">
        <v>759</v>
      </c>
      <c r="AG143" s="51" t="s">
        <v>759</v>
      </c>
      <c r="AH143" s="51" t="s">
        <v>759</v>
      </c>
      <c r="AI143" s="50" t="s">
        <v>760</v>
      </c>
      <c r="AJ143" s="50" t="s">
        <v>761</v>
      </c>
      <c r="AK143" s="50" t="s">
        <v>762</v>
      </c>
      <c r="AL143" s="50" t="s">
        <v>759</v>
      </c>
      <c r="AM143" s="50" t="s">
        <v>759</v>
      </c>
      <c r="AN143" s="50" t="s">
        <v>759</v>
      </c>
      <c r="AO143" s="51" t="s">
        <v>759</v>
      </c>
      <c r="AP143" s="51" t="s">
        <v>759</v>
      </c>
      <c r="AQ143" s="51" t="s">
        <v>759</v>
      </c>
      <c r="AR143" s="24" t="s">
        <v>759</v>
      </c>
      <c r="AS143" s="24" t="s">
        <v>759</v>
      </c>
      <c r="AT143" s="24" t="s">
        <v>759</v>
      </c>
      <c r="AU143" s="53" t="s">
        <v>759</v>
      </c>
      <c r="AV143" s="53" t="s">
        <v>759</v>
      </c>
      <c r="AW143" s="53" t="s">
        <v>759</v>
      </c>
      <c r="AX143" s="55" t="s">
        <v>759</v>
      </c>
      <c r="AY143" s="55" t="s">
        <v>759</v>
      </c>
      <c r="AZ143" s="55" t="s">
        <v>759</v>
      </c>
      <c r="BA143" s="55" t="s">
        <v>759</v>
      </c>
      <c r="BB143" s="55" t="s">
        <v>759</v>
      </c>
      <c r="BC143" s="55" t="s">
        <v>759</v>
      </c>
      <c r="BD143" s="55" t="s">
        <v>759</v>
      </c>
      <c r="BE143" s="54" t="str">
        <f>'PTEA 2020-2023'!A3</f>
        <v xml:space="preserve"> 1. Educación Ambiental para la adopción de la gestión integral de los residuos solidos entre los Sanantoniunos</v>
      </c>
      <c r="BF143" s="54" t="str">
        <f>'PTEA 2020-2023'!B3</f>
        <v>1. Comunidad educativa empoderada en la gestión Integral de los residuos sólidos.</v>
      </c>
      <c r="BG143" s="54" t="str">
        <f>'PTEA 2020-2023'!C3</f>
        <v>Acompañar e implementar por lo menos nueve (9) talleres durante la vigencia del plan, sobre la estrategia de las 3R (Reducir, reutilizar y reciclar) y separación en la fuente con comunidad  educativa.</v>
      </c>
    </row>
    <row r="144" spans="1:59" ht="321.75" customHeight="1" x14ac:dyDescent="0.25">
      <c r="A144" s="12" t="s">
        <v>202</v>
      </c>
      <c r="B144" s="127" t="s">
        <v>93</v>
      </c>
      <c r="C144" s="127" t="s">
        <v>93</v>
      </c>
      <c r="D144" s="127" t="s">
        <v>93</v>
      </c>
      <c r="E144" s="13" t="s">
        <v>87</v>
      </c>
      <c r="F144" s="25" t="s">
        <v>221</v>
      </c>
      <c r="G144" s="25" t="s">
        <v>6</v>
      </c>
      <c r="H144" s="25" t="s">
        <v>5</v>
      </c>
      <c r="I144" s="25" t="s">
        <v>257</v>
      </c>
      <c r="J144" s="25" t="s">
        <v>287</v>
      </c>
      <c r="K144" s="14" t="s">
        <v>114</v>
      </c>
      <c r="L144" s="14" t="s">
        <v>98</v>
      </c>
      <c r="M144" s="14" t="s">
        <v>299</v>
      </c>
      <c r="N144" s="14" t="s">
        <v>300</v>
      </c>
      <c r="O144" s="14" t="s">
        <v>301</v>
      </c>
      <c r="P144" s="17" t="s">
        <v>181</v>
      </c>
      <c r="Q144" s="17" t="s">
        <v>344</v>
      </c>
      <c r="R144" s="17" t="s">
        <v>347</v>
      </c>
      <c r="S144" s="15" t="s">
        <v>52</v>
      </c>
      <c r="T144" s="15" t="s">
        <v>40</v>
      </c>
      <c r="U144" s="15" t="s">
        <v>41</v>
      </c>
      <c r="V144" s="15" t="s">
        <v>394</v>
      </c>
      <c r="W144" s="40" t="s">
        <v>442</v>
      </c>
      <c r="X144" s="40" t="s">
        <v>447</v>
      </c>
      <c r="Y144" s="40" t="s">
        <v>596</v>
      </c>
      <c r="Z144" s="55" t="s">
        <v>868</v>
      </c>
      <c r="AA144" s="55" t="s">
        <v>877</v>
      </c>
      <c r="AB144" s="55" t="s">
        <v>881</v>
      </c>
      <c r="AC144" s="51" t="s">
        <v>759</v>
      </c>
      <c r="AD144" s="51" t="s">
        <v>759</v>
      </c>
      <c r="AE144" s="51" t="s">
        <v>759</v>
      </c>
      <c r="AF144" s="51" t="s">
        <v>759</v>
      </c>
      <c r="AG144" s="51" t="s">
        <v>759</v>
      </c>
      <c r="AH144" s="51" t="s">
        <v>759</v>
      </c>
      <c r="AI144" s="50" t="s">
        <v>760</v>
      </c>
      <c r="AJ144" s="50" t="s">
        <v>761</v>
      </c>
      <c r="AK144" s="50" t="s">
        <v>763</v>
      </c>
      <c r="AL144" s="50" t="s">
        <v>974</v>
      </c>
      <c r="AM144" s="50" t="s">
        <v>972</v>
      </c>
      <c r="AN144" s="50" t="s">
        <v>973</v>
      </c>
      <c r="AO144" s="51" t="s">
        <v>759</v>
      </c>
      <c r="AP144" s="51" t="s">
        <v>759</v>
      </c>
      <c r="AQ144" s="51" t="s">
        <v>759</v>
      </c>
      <c r="AR144" s="24" t="s">
        <v>759</v>
      </c>
      <c r="AS144" s="24" t="s">
        <v>759</v>
      </c>
      <c r="AT144" s="24" t="s">
        <v>759</v>
      </c>
      <c r="AU144" s="53" t="s">
        <v>764</v>
      </c>
      <c r="AV144" s="53" t="s">
        <v>765</v>
      </c>
      <c r="AW144" s="53" t="s">
        <v>766</v>
      </c>
      <c r="AX144" s="55" t="s">
        <v>759</v>
      </c>
      <c r="AY144" s="55" t="s">
        <v>759</v>
      </c>
      <c r="AZ144" s="55" t="s">
        <v>759</v>
      </c>
      <c r="BA144" s="55" t="s">
        <v>759</v>
      </c>
      <c r="BB144" s="55" t="s">
        <v>759</v>
      </c>
      <c r="BC144" s="55" t="s">
        <v>759</v>
      </c>
      <c r="BD144" s="55" t="s">
        <v>759</v>
      </c>
      <c r="BE144" s="54" t="str">
        <f>'PTEA 2020-2023'!A4</f>
        <v xml:space="preserve"> 1. Educación Ambiental para la adopción de la gestión integral de los residuos solidos entre los Sanantoniunos</v>
      </c>
      <c r="BF144" s="54" t="str">
        <f>'PTEA 2020-2023'!B4</f>
        <v>2. Comunidad empoderada en la Gestión Integral de los residuos sólidos aprovechables.</v>
      </c>
      <c r="BG144" s="54" t="str">
        <f>'PTEA 2020-2023'!C4</f>
        <v>Realizar como mínimo diez (10) actividades de Educación ambiental durante la vigencia del plan, socializando la estrategia de las 3R (Reducir, reutilizar y reciclar), separación en la fuente y disposición adecuada de residuos sólidos, con usuarios del sector urbano y rural del municipio.</v>
      </c>
    </row>
    <row r="145" spans="1:59" ht="321.75" customHeight="1" x14ac:dyDescent="0.25">
      <c r="A145" s="12" t="s">
        <v>202</v>
      </c>
      <c r="B145" s="127" t="s">
        <v>93</v>
      </c>
      <c r="C145" s="127" t="s">
        <v>93</v>
      </c>
      <c r="D145" s="127" t="s">
        <v>93</v>
      </c>
      <c r="E145" s="13" t="s">
        <v>87</v>
      </c>
      <c r="F145" s="25" t="s">
        <v>221</v>
      </c>
      <c r="G145" s="25" t="s">
        <v>6</v>
      </c>
      <c r="H145" s="25" t="s">
        <v>5</v>
      </c>
      <c r="I145" s="25" t="s">
        <v>257</v>
      </c>
      <c r="J145" s="25" t="s">
        <v>287</v>
      </c>
      <c r="K145" s="14" t="s">
        <v>114</v>
      </c>
      <c r="L145" s="14" t="s">
        <v>98</v>
      </c>
      <c r="M145" s="14" t="s">
        <v>299</v>
      </c>
      <c r="N145" s="14" t="s">
        <v>300</v>
      </c>
      <c r="O145" s="14" t="s">
        <v>301</v>
      </c>
      <c r="P145" s="17" t="s">
        <v>181</v>
      </c>
      <c r="Q145" s="17" t="s">
        <v>344</v>
      </c>
      <c r="R145" s="17" t="s">
        <v>347</v>
      </c>
      <c r="S145" s="15" t="s">
        <v>52</v>
      </c>
      <c r="T145" s="15" t="s">
        <v>53</v>
      </c>
      <c r="U145" s="15" t="s">
        <v>57</v>
      </c>
      <c r="V145" s="15" t="s">
        <v>396</v>
      </c>
      <c r="W145" s="40" t="s">
        <v>442</v>
      </c>
      <c r="X145" s="40" t="s">
        <v>447</v>
      </c>
      <c r="Y145" s="40" t="s">
        <v>596</v>
      </c>
      <c r="Z145" s="55" t="s">
        <v>860</v>
      </c>
      <c r="AA145" s="55" t="s">
        <v>861</v>
      </c>
      <c r="AB145" s="55" t="s">
        <v>862</v>
      </c>
      <c r="AC145" s="51" t="s">
        <v>442</v>
      </c>
      <c r="AD145" s="51" t="s">
        <v>449</v>
      </c>
      <c r="AE145" s="51" t="s">
        <v>450</v>
      </c>
      <c r="AF145" s="51" t="s">
        <v>759</v>
      </c>
      <c r="AG145" s="51" t="s">
        <v>759</v>
      </c>
      <c r="AH145" s="51" t="s">
        <v>759</v>
      </c>
      <c r="AI145" s="50" t="s">
        <v>760</v>
      </c>
      <c r="AJ145" s="50" t="s">
        <v>767</v>
      </c>
      <c r="AK145" s="50" t="s">
        <v>768</v>
      </c>
      <c r="AL145" s="50" t="s">
        <v>759</v>
      </c>
      <c r="AM145" s="50" t="s">
        <v>759</v>
      </c>
      <c r="AN145" s="50" t="s">
        <v>759</v>
      </c>
      <c r="AO145" s="51" t="s">
        <v>759</v>
      </c>
      <c r="AP145" s="51" t="s">
        <v>759</v>
      </c>
      <c r="AQ145" s="51" t="s">
        <v>759</v>
      </c>
      <c r="AR145" s="24" t="s">
        <v>759</v>
      </c>
      <c r="AS145" s="24" t="s">
        <v>759</v>
      </c>
      <c r="AT145" s="24" t="s">
        <v>759</v>
      </c>
      <c r="AU145" s="53" t="s">
        <v>764</v>
      </c>
      <c r="AV145" s="53" t="s">
        <v>765</v>
      </c>
      <c r="AW145" s="53" t="s">
        <v>769</v>
      </c>
      <c r="AX145" s="55" t="s">
        <v>759</v>
      </c>
      <c r="AY145" s="55" t="s">
        <v>759</v>
      </c>
      <c r="AZ145" s="55" t="s">
        <v>759</v>
      </c>
      <c r="BA145" s="55" t="s">
        <v>759</v>
      </c>
      <c r="BB145" s="55" t="s">
        <v>759</v>
      </c>
      <c r="BC145" s="55" t="s">
        <v>759</v>
      </c>
      <c r="BD145" s="55" t="s">
        <v>759</v>
      </c>
      <c r="BE145" s="54" t="str">
        <f>'PTEA 2020-2023'!A5</f>
        <v xml:space="preserve"> 1. Educación Ambiental para la adopción de la gestión integral de los residuos solidos entre los Sanantoniunos</v>
      </c>
      <c r="BF145" s="54" t="str">
        <f>'PTEA 2020-2023'!B5</f>
        <v>2. Comunidad empoderada en la Gestión Integral de los residuos sólidos aprovechables.</v>
      </c>
      <c r="BG145" s="54" t="str">
        <f>'PTEA 2020-2023'!C5</f>
        <v>Realizar siete (7) jornadas de socialización de las rutas selectivas y horarios de recolección, con el sector urbano y rural del municipio, durante la vigencia del Plan.</v>
      </c>
    </row>
    <row r="146" spans="1:59" ht="342" customHeight="1" x14ac:dyDescent="0.25">
      <c r="A146" s="12" t="s">
        <v>202</v>
      </c>
      <c r="B146" s="127" t="s">
        <v>93</v>
      </c>
      <c r="C146" s="127" t="s">
        <v>93</v>
      </c>
      <c r="D146" s="127" t="s">
        <v>93</v>
      </c>
      <c r="E146" s="13" t="s">
        <v>87</v>
      </c>
      <c r="F146" s="25" t="s">
        <v>221</v>
      </c>
      <c r="G146" s="25" t="s">
        <v>6</v>
      </c>
      <c r="H146" s="25" t="s">
        <v>5</v>
      </c>
      <c r="I146" s="25" t="s">
        <v>257</v>
      </c>
      <c r="J146" s="25" t="s">
        <v>29</v>
      </c>
      <c r="K146" s="14" t="s">
        <v>100</v>
      </c>
      <c r="L146" s="14" t="s">
        <v>115</v>
      </c>
      <c r="M146" s="14" t="s">
        <v>305</v>
      </c>
      <c r="N146" s="14" t="s">
        <v>93</v>
      </c>
      <c r="O146" s="14" t="s">
        <v>306</v>
      </c>
      <c r="P146" s="17" t="s">
        <v>182</v>
      </c>
      <c r="Q146" s="17" t="s">
        <v>344</v>
      </c>
      <c r="R146" s="17" t="s">
        <v>349</v>
      </c>
      <c r="S146" s="15" t="s">
        <v>69</v>
      </c>
      <c r="T146" s="15" t="s">
        <v>79</v>
      </c>
      <c r="U146" s="15" t="s">
        <v>78</v>
      </c>
      <c r="V146" s="15" t="s">
        <v>398</v>
      </c>
      <c r="W146" s="40" t="s">
        <v>513</v>
      </c>
      <c r="X146" s="40" t="s">
        <v>514</v>
      </c>
      <c r="Y146" s="40" t="s">
        <v>515</v>
      </c>
      <c r="Z146" s="55" t="s">
        <v>887</v>
      </c>
      <c r="AA146" s="55" t="s">
        <v>888</v>
      </c>
      <c r="AB146" s="55" t="s">
        <v>889</v>
      </c>
      <c r="AC146" s="51" t="s">
        <v>759</v>
      </c>
      <c r="AD146" s="51" t="s">
        <v>759</v>
      </c>
      <c r="AE146" s="51" t="s">
        <v>759</v>
      </c>
      <c r="AF146" s="51" t="s">
        <v>759</v>
      </c>
      <c r="AG146" s="51" t="s">
        <v>759</v>
      </c>
      <c r="AH146" s="51" t="s">
        <v>759</v>
      </c>
      <c r="AI146" s="50" t="s">
        <v>759</v>
      </c>
      <c r="AJ146" s="50" t="s">
        <v>759</v>
      </c>
      <c r="AK146" s="50" t="s">
        <v>759</v>
      </c>
      <c r="AL146" s="50" t="s">
        <v>759</v>
      </c>
      <c r="AM146" s="50" t="s">
        <v>759</v>
      </c>
      <c r="AN146" s="50" t="s">
        <v>759</v>
      </c>
      <c r="AO146" s="51" t="s">
        <v>759</v>
      </c>
      <c r="AP146" s="51" t="s">
        <v>759</v>
      </c>
      <c r="AQ146" s="51" t="s">
        <v>759</v>
      </c>
      <c r="AR146" s="24" t="s">
        <v>759</v>
      </c>
      <c r="AS146" s="24" t="s">
        <v>759</v>
      </c>
      <c r="AT146" s="24" t="s">
        <v>759</v>
      </c>
      <c r="AU146" s="53" t="s">
        <v>770</v>
      </c>
      <c r="AV146" s="53" t="s">
        <v>771</v>
      </c>
      <c r="AW146" s="53" t="s">
        <v>772</v>
      </c>
      <c r="AX146" s="55" t="s">
        <v>759</v>
      </c>
      <c r="AY146" s="55" t="s">
        <v>759</v>
      </c>
      <c r="AZ146" s="55" t="s">
        <v>759</v>
      </c>
      <c r="BA146" s="55" t="s">
        <v>759</v>
      </c>
      <c r="BB146" s="55" t="s">
        <v>759</v>
      </c>
      <c r="BC146" s="55" t="s">
        <v>759</v>
      </c>
      <c r="BD146" s="55" t="s">
        <v>759</v>
      </c>
      <c r="BE146" s="54" t="str">
        <f>'PTEA 2020-2023'!A6</f>
        <v xml:space="preserve"> 1. Educación Ambiental para la adopción de la gestión integral de los residuos solidos entre los Sanantoniunos</v>
      </c>
      <c r="BF146" s="54" t="str">
        <f>'PTEA 2020-2023'!B6</f>
        <v>2. Comunidad empoderada en la Gestión Integral de los residuos sólidos aprovechables.</v>
      </c>
      <c r="BG146" s="54" t="str">
        <f>'PTEA 2020-2023'!C6</f>
        <v>Apoyar la formulación de por lo menos un (1) proyecto ciudadano de educación ambiental orientado en el manejo de los residuos sólidos y/o liquidos, durante la vigencia del Plan.</v>
      </c>
    </row>
    <row r="147" spans="1:59" customFormat="1" ht="311.25" customHeight="1" x14ac:dyDescent="0.25">
      <c r="A147" s="12" t="s">
        <v>202</v>
      </c>
      <c r="B147" s="127" t="s">
        <v>93</v>
      </c>
      <c r="C147" s="127" t="s">
        <v>93</v>
      </c>
      <c r="D147" s="127" t="s">
        <v>93</v>
      </c>
      <c r="E147" s="13" t="s">
        <v>89</v>
      </c>
      <c r="F147" s="16" t="s">
        <v>261</v>
      </c>
      <c r="G147" s="16" t="s">
        <v>6</v>
      </c>
      <c r="H147" s="16" t="s">
        <v>7</v>
      </c>
      <c r="I147" s="16" t="s">
        <v>281</v>
      </c>
      <c r="J147" s="16" t="s">
        <v>282</v>
      </c>
      <c r="K147" s="14" t="s">
        <v>156</v>
      </c>
      <c r="L147" s="14" t="s">
        <v>155</v>
      </c>
      <c r="M147" s="14" t="s">
        <v>313</v>
      </c>
      <c r="N147" s="14" t="s">
        <v>93</v>
      </c>
      <c r="O147" s="14" t="s">
        <v>314</v>
      </c>
      <c r="P147" s="17" t="s">
        <v>254</v>
      </c>
      <c r="Q147" s="17" t="s">
        <v>364</v>
      </c>
      <c r="R147" s="17" t="s">
        <v>365</v>
      </c>
      <c r="S147" s="15" t="s">
        <v>93</v>
      </c>
      <c r="T147" s="15" t="s">
        <v>93</v>
      </c>
      <c r="U147" s="15" t="s">
        <v>93</v>
      </c>
      <c r="V147" s="15" t="s">
        <v>93</v>
      </c>
      <c r="W147" s="40" t="s">
        <v>442</v>
      </c>
      <c r="X147" s="40" t="s">
        <v>443</v>
      </c>
      <c r="Y147" s="40" t="s">
        <v>444</v>
      </c>
      <c r="Z147" s="55" t="s">
        <v>93</v>
      </c>
      <c r="AA147" s="55" t="s">
        <v>93</v>
      </c>
      <c r="AB147" s="55" t="s">
        <v>93</v>
      </c>
      <c r="AC147" s="51" t="s">
        <v>759</v>
      </c>
      <c r="AD147" s="51" t="s">
        <v>759</v>
      </c>
      <c r="AE147" s="51" t="s">
        <v>759</v>
      </c>
      <c r="AF147" s="51" t="s">
        <v>759</v>
      </c>
      <c r="AG147" s="51" t="s">
        <v>759</v>
      </c>
      <c r="AH147" s="51" t="s">
        <v>759</v>
      </c>
      <c r="AI147" s="50" t="s">
        <v>759</v>
      </c>
      <c r="AJ147" s="50" t="s">
        <v>759</v>
      </c>
      <c r="AK147" s="50" t="s">
        <v>759</v>
      </c>
      <c r="AL147" s="50" t="s">
        <v>759</v>
      </c>
      <c r="AM147" s="50" t="s">
        <v>759</v>
      </c>
      <c r="AN147" s="50" t="s">
        <v>759</v>
      </c>
      <c r="AO147" s="51" t="s">
        <v>759</v>
      </c>
      <c r="AP147" s="51" t="s">
        <v>759</v>
      </c>
      <c r="AQ147" s="51" t="s">
        <v>759</v>
      </c>
      <c r="AR147" s="24" t="s">
        <v>759</v>
      </c>
      <c r="AS147" s="24" t="s">
        <v>759</v>
      </c>
      <c r="AT147" s="24" t="s">
        <v>759</v>
      </c>
      <c r="AU147" s="53" t="s">
        <v>759</v>
      </c>
      <c r="AV147" s="53" t="s">
        <v>759</v>
      </c>
      <c r="AW147" s="53" t="s">
        <v>759</v>
      </c>
      <c r="AX147" s="55" t="s">
        <v>759</v>
      </c>
      <c r="AY147" s="55" t="s">
        <v>759</v>
      </c>
      <c r="AZ147" s="55" t="s">
        <v>759</v>
      </c>
      <c r="BA147" s="55" t="s">
        <v>759</v>
      </c>
      <c r="BB147" s="55" t="s">
        <v>759</v>
      </c>
      <c r="BC147" s="55" t="s">
        <v>759</v>
      </c>
      <c r="BD147" s="55" t="s">
        <v>759</v>
      </c>
      <c r="BE147" s="54" t="s">
        <v>759</v>
      </c>
      <c r="BF147" s="54" t="s">
        <v>759</v>
      </c>
      <c r="BG147" s="54" t="s">
        <v>759</v>
      </c>
    </row>
    <row r="148" spans="1:59" customFormat="1" ht="327" customHeight="1" x14ac:dyDescent="0.25">
      <c r="A148" s="12" t="s">
        <v>202</v>
      </c>
      <c r="B148" s="127" t="s">
        <v>1276</v>
      </c>
      <c r="C148" s="127" t="s">
        <v>1279</v>
      </c>
      <c r="D148" s="128" t="s">
        <v>1280</v>
      </c>
      <c r="E148" s="13" t="s">
        <v>89</v>
      </c>
      <c r="F148" s="16" t="s">
        <v>220</v>
      </c>
      <c r="G148" s="16" t="s">
        <v>6</v>
      </c>
      <c r="H148" s="16" t="s">
        <v>7</v>
      </c>
      <c r="I148" s="16" t="s">
        <v>210</v>
      </c>
      <c r="J148" s="16" t="s">
        <v>219</v>
      </c>
      <c r="K148" s="14" t="s">
        <v>102</v>
      </c>
      <c r="L148" s="14" t="s">
        <v>157</v>
      </c>
      <c r="M148" s="14" t="s">
        <v>315</v>
      </c>
      <c r="N148" s="14" t="s">
        <v>198</v>
      </c>
      <c r="O148" s="14" t="s">
        <v>255</v>
      </c>
      <c r="P148" s="17" t="s">
        <v>180</v>
      </c>
      <c r="Q148" s="17" t="s">
        <v>212</v>
      </c>
      <c r="R148" s="17" t="s">
        <v>366</v>
      </c>
      <c r="S148" s="15" t="s">
        <v>18</v>
      </c>
      <c r="T148" s="15" t="s">
        <v>40</v>
      </c>
      <c r="U148" s="15" t="s">
        <v>41</v>
      </c>
      <c r="V148" s="15" t="s">
        <v>394</v>
      </c>
      <c r="W148" s="40" t="s">
        <v>442</v>
      </c>
      <c r="X148" s="40" t="s">
        <v>447</v>
      </c>
      <c r="Y148" s="40" t="s">
        <v>596</v>
      </c>
      <c r="Z148" s="55" t="s">
        <v>868</v>
      </c>
      <c r="AA148" s="55" t="s">
        <v>872</v>
      </c>
      <c r="AB148" s="55" t="s">
        <v>876</v>
      </c>
      <c r="AC148" s="51" t="s">
        <v>759</v>
      </c>
      <c r="AD148" s="51" t="s">
        <v>759</v>
      </c>
      <c r="AE148" s="51" t="s">
        <v>759</v>
      </c>
      <c r="AF148" s="51" t="s">
        <v>759</v>
      </c>
      <c r="AG148" s="51" t="s">
        <v>759</v>
      </c>
      <c r="AH148" s="51" t="s">
        <v>759</v>
      </c>
      <c r="AI148" s="50" t="s">
        <v>759</v>
      </c>
      <c r="AJ148" s="50" t="s">
        <v>759</v>
      </c>
      <c r="AK148" s="50" t="s">
        <v>759</v>
      </c>
      <c r="AL148" s="50" t="s">
        <v>759</v>
      </c>
      <c r="AM148" s="50" t="s">
        <v>759</v>
      </c>
      <c r="AN148" s="50" t="s">
        <v>759</v>
      </c>
      <c r="AO148" s="51" t="s">
        <v>759</v>
      </c>
      <c r="AP148" s="51" t="s">
        <v>759</v>
      </c>
      <c r="AQ148" s="51" t="s">
        <v>759</v>
      </c>
      <c r="AR148" s="24" t="s">
        <v>759</v>
      </c>
      <c r="AS148" s="24" t="s">
        <v>759</v>
      </c>
      <c r="AT148" s="24" t="s">
        <v>759</v>
      </c>
      <c r="AU148" s="53" t="s">
        <v>775</v>
      </c>
      <c r="AV148" s="53" t="s">
        <v>832</v>
      </c>
      <c r="AW148" s="53" t="s">
        <v>841</v>
      </c>
      <c r="AX148" s="55" t="s">
        <v>759</v>
      </c>
      <c r="AY148" s="55" t="s">
        <v>759</v>
      </c>
      <c r="AZ148" s="55" t="s">
        <v>759</v>
      </c>
      <c r="BA148" s="55" t="s">
        <v>759</v>
      </c>
      <c r="BB148" s="55" t="s">
        <v>759</v>
      </c>
      <c r="BC148" s="55" t="s">
        <v>759</v>
      </c>
      <c r="BD148" s="55" t="s">
        <v>759</v>
      </c>
      <c r="BE148" s="54" t="str">
        <f>'PTEA 2020-2023'!A31</f>
        <v>5. Gestión del conocimiento para la Dinamización Ambiental</v>
      </c>
      <c r="BF148" s="54" t="str">
        <f>'PTEA 2020-2023'!B31</f>
        <v>1. Fortalecimiento de la Comunidad Educativa Sanantoniuna en procesos de educación ambiental</v>
      </c>
      <c r="BG148" s="54" t="str">
        <f>'PTEA 2020-2023'!C31</f>
        <v>Fortalecimiento y seguimiento de por lo menos un (1) PRAE de cada institución educativa.</v>
      </c>
    </row>
    <row r="149" spans="1:59" s="1" customFormat="1" ht="245.25" customHeight="1" x14ac:dyDescent="0.25">
      <c r="A149" s="12" t="s">
        <v>202</v>
      </c>
      <c r="B149" s="127" t="s">
        <v>1276</v>
      </c>
      <c r="C149" s="127" t="s">
        <v>1279</v>
      </c>
      <c r="D149" s="128" t="s">
        <v>1280</v>
      </c>
      <c r="E149" s="13" t="s">
        <v>218</v>
      </c>
      <c r="F149" s="16" t="s">
        <v>220</v>
      </c>
      <c r="G149" s="25" t="s">
        <v>6</v>
      </c>
      <c r="H149" s="25" t="s">
        <v>7</v>
      </c>
      <c r="I149" s="25" t="s">
        <v>210</v>
      </c>
      <c r="J149" s="25" t="s">
        <v>219</v>
      </c>
      <c r="K149" s="14" t="s">
        <v>102</v>
      </c>
      <c r="L149" s="14" t="s">
        <v>158</v>
      </c>
      <c r="M149" s="14" t="s">
        <v>292</v>
      </c>
      <c r="N149" s="14" t="s">
        <v>198</v>
      </c>
      <c r="O149" s="14" t="s">
        <v>291</v>
      </c>
      <c r="P149" s="17" t="s">
        <v>211</v>
      </c>
      <c r="Q149" s="17" t="s">
        <v>212</v>
      </c>
      <c r="R149" s="17" t="s">
        <v>341</v>
      </c>
      <c r="S149" s="15" t="s">
        <v>52</v>
      </c>
      <c r="T149" s="15" t="s">
        <v>62</v>
      </c>
      <c r="U149" s="15" t="s">
        <v>66</v>
      </c>
      <c r="V149" s="15" t="s">
        <v>950</v>
      </c>
      <c r="W149" s="40" t="s">
        <v>442</v>
      </c>
      <c r="X149" s="40" t="s">
        <v>447</v>
      </c>
      <c r="Y149" s="40" t="s">
        <v>596</v>
      </c>
      <c r="Z149" s="55" t="s">
        <v>868</v>
      </c>
      <c r="AA149" s="55" t="s">
        <v>877</v>
      </c>
      <c r="AB149" s="55" t="s">
        <v>880</v>
      </c>
      <c r="AC149" s="51" t="s">
        <v>759</v>
      </c>
      <c r="AD149" s="51" t="s">
        <v>759</v>
      </c>
      <c r="AE149" s="51" t="s">
        <v>759</v>
      </c>
      <c r="AF149" s="51" t="s">
        <v>759</v>
      </c>
      <c r="AG149" s="51" t="s">
        <v>759</v>
      </c>
      <c r="AH149" s="51" t="s">
        <v>759</v>
      </c>
      <c r="AI149" s="50" t="s">
        <v>759</v>
      </c>
      <c r="AJ149" s="50" t="s">
        <v>759</v>
      </c>
      <c r="AK149" s="50" t="s">
        <v>759</v>
      </c>
      <c r="AL149" s="50" t="s">
        <v>759</v>
      </c>
      <c r="AM149" s="50" t="s">
        <v>759</v>
      </c>
      <c r="AN149" s="50" t="s">
        <v>759</v>
      </c>
      <c r="AO149" s="51" t="s">
        <v>759</v>
      </c>
      <c r="AP149" s="51" t="s">
        <v>759</v>
      </c>
      <c r="AQ149" s="51" t="s">
        <v>759</v>
      </c>
      <c r="AR149" s="24" t="s">
        <v>842</v>
      </c>
      <c r="AS149" s="24" t="s">
        <v>843</v>
      </c>
      <c r="AT149" s="24" t="s">
        <v>844</v>
      </c>
      <c r="AU149" s="53" t="s">
        <v>817</v>
      </c>
      <c r="AV149" s="53" t="s">
        <v>818</v>
      </c>
      <c r="AW149" s="53" t="s">
        <v>845</v>
      </c>
      <c r="AX149" s="87" t="s">
        <v>1062</v>
      </c>
      <c r="AY149" s="88" t="s">
        <v>1044</v>
      </c>
      <c r="AZ149" s="89" t="s">
        <v>1063</v>
      </c>
      <c r="BA149" s="89" t="s">
        <v>1064</v>
      </c>
      <c r="BB149" s="88" t="s">
        <v>1065</v>
      </c>
      <c r="BC149" s="85" t="s">
        <v>1066</v>
      </c>
      <c r="BD149" s="90" t="s">
        <v>1067</v>
      </c>
      <c r="BE149" s="54" t="str">
        <f>'PTEA 2020-2023'!A35</f>
        <v>5. Gestión del conocimiento para la Dinamización Ambiental</v>
      </c>
      <c r="BF149" s="54" t="str">
        <f>'PTEA 2020-2023'!B35</f>
        <v>2. Comunidad Sanantoniuna vinculada en la Gestión Ambiental Participativa</v>
      </c>
      <c r="BG149" s="54" t="str">
        <f>'PTEA 2020-2023'!C35</f>
        <v>Generar espacios de socialización,  asesoría y seguimiento de por lo menos, una (1) iniciativa ciudadana de educación Ambiental PROCEDA, anual del PTEA Municipal.</v>
      </c>
    </row>
    <row r="150" spans="1:59" s="1" customFormat="1" ht="293.25" customHeight="1" x14ac:dyDescent="0.25">
      <c r="A150" s="12" t="s">
        <v>202</v>
      </c>
      <c r="B150" s="127" t="s">
        <v>1276</v>
      </c>
      <c r="C150" s="127" t="s">
        <v>1279</v>
      </c>
      <c r="D150" s="128" t="s">
        <v>1280</v>
      </c>
      <c r="E150" s="13" t="s">
        <v>89</v>
      </c>
      <c r="F150" s="16" t="s">
        <v>220</v>
      </c>
      <c r="G150" s="16" t="s">
        <v>6</v>
      </c>
      <c r="H150" s="16" t="s">
        <v>7</v>
      </c>
      <c r="I150" s="16" t="s">
        <v>210</v>
      </c>
      <c r="J150" s="16" t="s">
        <v>219</v>
      </c>
      <c r="K150" s="14" t="s">
        <v>102</v>
      </c>
      <c r="L150" s="14" t="s">
        <v>157</v>
      </c>
      <c r="M150" s="14" t="s">
        <v>315</v>
      </c>
      <c r="N150" s="14" t="s">
        <v>198</v>
      </c>
      <c r="O150" s="14" t="s">
        <v>255</v>
      </c>
      <c r="P150" s="17" t="s">
        <v>180</v>
      </c>
      <c r="Q150" s="17" t="s">
        <v>212</v>
      </c>
      <c r="R150" s="17" t="s">
        <v>366</v>
      </c>
      <c r="S150" s="15" t="s">
        <v>86</v>
      </c>
      <c r="T150" s="15" t="s">
        <v>85</v>
      </c>
      <c r="U150" s="15" t="s">
        <v>84</v>
      </c>
      <c r="V150" s="15" t="s">
        <v>401</v>
      </c>
      <c r="W150" s="40" t="s">
        <v>442</v>
      </c>
      <c r="X150" s="40" t="s">
        <v>447</v>
      </c>
      <c r="Y150" s="40" t="s">
        <v>596</v>
      </c>
      <c r="Z150" s="55" t="s">
        <v>868</v>
      </c>
      <c r="AA150" s="55" t="s">
        <v>872</v>
      </c>
      <c r="AB150" s="55" t="s">
        <v>876</v>
      </c>
      <c r="AC150" s="51" t="s">
        <v>759</v>
      </c>
      <c r="AD150" s="51" t="s">
        <v>759</v>
      </c>
      <c r="AE150" s="51" t="s">
        <v>759</v>
      </c>
      <c r="AF150" s="51" t="s">
        <v>759</v>
      </c>
      <c r="AG150" s="51" t="s">
        <v>759</v>
      </c>
      <c r="AH150" s="51" t="s">
        <v>759</v>
      </c>
      <c r="AI150" s="50" t="s">
        <v>759</v>
      </c>
      <c r="AJ150" s="50" t="s">
        <v>759</v>
      </c>
      <c r="AK150" s="50" t="s">
        <v>759</v>
      </c>
      <c r="AL150" s="50" t="s">
        <v>759</v>
      </c>
      <c r="AM150" s="50" t="s">
        <v>759</v>
      </c>
      <c r="AN150" s="50" t="s">
        <v>759</v>
      </c>
      <c r="AO150" s="51" t="s">
        <v>759</v>
      </c>
      <c r="AP150" s="51" t="s">
        <v>759</v>
      </c>
      <c r="AQ150" s="51" t="s">
        <v>759</v>
      </c>
      <c r="AR150" s="24" t="s">
        <v>780</v>
      </c>
      <c r="AS150" s="24" t="s">
        <v>830</v>
      </c>
      <c r="AT150" s="24" t="s">
        <v>853</v>
      </c>
      <c r="AU150" s="53" t="s">
        <v>759</v>
      </c>
      <c r="AV150" s="53" t="s">
        <v>759</v>
      </c>
      <c r="AW150" s="53" t="s">
        <v>759</v>
      </c>
      <c r="AX150" s="55" t="s">
        <v>759</v>
      </c>
      <c r="AY150" s="55" t="s">
        <v>759</v>
      </c>
      <c r="AZ150" s="55" t="s">
        <v>759</v>
      </c>
      <c r="BA150" s="55" t="s">
        <v>759</v>
      </c>
      <c r="BB150" s="55" t="s">
        <v>759</v>
      </c>
      <c r="BC150" s="55" t="s">
        <v>759</v>
      </c>
      <c r="BD150" s="55" t="s">
        <v>759</v>
      </c>
      <c r="BE150" s="54" t="str">
        <f>'PTEA 2020-2023'!A48</f>
        <v>5. Gestión del conocimiento para la Dinamización Ambiental</v>
      </c>
      <c r="BF150" s="54" t="str">
        <f>'PTEA 2020-2023'!B48</f>
        <v>8. Gobernanza corredor Ecológico, difusión y apropiación</v>
      </c>
      <c r="BG150" s="54" t="str">
        <f>'PTEA 2020-2023'!C48</f>
        <v>Participar en por lo menos un (1) encuentro regional de CIDEA durante el periodo de vigencia, para el fortalecimiento del corredor ecológico y sus áreas protegidas.</v>
      </c>
    </row>
    <row r="151" spans="1:59" s="1" customFormat="1" ht="245.25" customHeight="1" x14ac:dyDescent="0.25">
      <c r="A151" s="12" t="s">
        <v>202</v>
      </c>
      <c r="B151" s="127" t="s">
        <v>1276</v>
      </c>
      <c r="C151" s="127" t="s">
        <v>1279</v>
      </c>
      <c r="D151" s="128" t="s">
        <v>1280</v>
      </c>
      <c r="E151" s="13" t="s">
        <v>218</v>
      </c>
      <c r="F151" s="16" t="s">
        <v>220</v>
      </c>
      <c r="G151" s="25" t="s">
        <v>6</v>
      </c>
      <c r="H151" s="25" t="s">
        <v>7</v>
      </c>
      <c r="I151" s="25" t="s">
        <v>210</v>
      </c>
      <c r="J151" s="25" t="s">
        <v>219</v>
      </c>
      <c r="K151" s="14" t="s">
        <v>102</v>
      </c>
      <c r="L151" s="14" t="s">
        <v>158</v>
      </c>
      <c r="M151" s="14" t="s">
        <v>292</v>
      </c>
      <c r="N151" s="14" t="s">
        <v>198</v>
      </c>
      <c r="O151" s="14" t="s">
        <v>291</v>
      </c>
      <c r="P151" s="17" t="s">
        <v>211</v>
      </c>
      <c r="Q151" s="17" t="s">
        <v>212</v>
      </c>
      <c r="R151" s="17" t="s">
        <v>341</v>
      </c>
      <c r="S151" s="15" t="s">
        <v>69</v>
      </c>
      <c r="T151" s="15" t="s">
        <v>81</v>
      </c>
      <c r="U151" s="15" t="s">
        <v>80</v>
      </c>
      <c r="V151" s="15" t="s">
        <v>393</v>
      </c>
      <c r="W151" s="40" t="s">
        <v>442</v>
      </c>
      <c r="X151" s="40" t="s">
        <v>447</v>
      </c>
      <c r="Y151" s="40" t="s">
        <v>596</v>
      </c>
      <c r="Z151" s="55" t="s">
        <v>868</v>
      </c>
      <c r="AA151" s="55" t="s">
        <v>872</v>
      </c>
      <c r="AB151" s="55" t="s">
        <v>876</v>
      </c>
      <c r="AC151" s="51" t="s">
        <v>759</v>
      </c>
      <c r="AD151" s="51" t="s">
        <v>759</v>
      </c>
      <c r="AE151" s="51" t="s">
        <v>759</v>
      </c>
      <c r="AF151" s="51" t="s">
        <v>759</v>
      </c>
      <c r="AG151" s="51" t="s">
        <v>759</v>
      </c>
      <c r="AH151" s="51" t="s">
        <v>759</v>
      </c>
      <c r="AI151" s="50" t="s">
        <v>759</v>
      </c>
      <c r="AJ151" s="50" t="s">
        <v>759</v>
      </c>
      <c r="AK151" s="50" t="s">
        <v>759</v>
      </c>
      <c r="AL151" s="50" t="s">
        <v>759</v>
      </c>
      <c r="AM151" s="50" t="s">
        <v>759</v>
      </c>
      <c r="AN151" s="50" t="s">
        <v>759</v>
      </c>
      <c r="AO151" s="51" t="s">
        <v>759</v>
      </c>
      <c r="AP151" s="51" t="s">
        <v>759</v>
      </c>
      <c r="AQ151" s="51" t="s">
        <v>759</v>
      </c>
      <c r="AR151" s="24" t="s">
        <v>780</v>
      </c>
      <c r="AS151" s="24" t="s">
        <v>830</v>
      </c>
      <c r="AT151" s="24" t="s">
        <v>853</v>
      </c>
      <c r="AU151" s="53" t="s">
        <v>759</v>
      </c>
      <c r="AV151" s="53" t="s">
        <v>759</v>
      </c>
      <c r="AW151" s="53" t="s">
        <v>759</v>
      </c>
      <c r="AX151" s="55" t="s">
        <v>759</v>
      </c>
      <c r="AY151" s="55" t="s">
        <v>759</v>
      </c>
      <c r="AZ151" s="55" t="s">
        <v>759</v>
      </c>
      <c r="BA151" s="55" t="s">
        <v>759</v>
      </c>
      <c r="BB151" s="55" t="s">
        <v>759</v>
      </c>
      <c r="BC151" s="55" t="s">
        <v>759</v>
      </c>
      <c r="BD151" s="55" t="s">
        <v>759</v>
      </c>
      <c r="BE151" s="54" t="str">
        <f>'PTEA 2020-2023'!A48</f>
        <v>5. Gestión del conocimiento para la Dinamización Ambiental</v>
      </c>
      <c r="BF151" s="54" t="str">
        <f>'PTEA 2020-2023'!B48</f>
        <v>8. Gobernanza corredor Ecológico, difusión y apropiación</v>
      </c>
      <c r="BG151" s="54" t="str">
        <f>'PTEA 2020-2023'!C48</f>
        <v>Participar en por lo menos un (1) encuentro regional de CIDEA durante el periodo de vigencia, para el fortalecimiento del corredor ecológico y sus áreas protegidas.</v>
      </c>
    </row>
    <row r="152" spans="1:59" s="1" customFormat="1" ht="303" customHeight="1" x14ac:dyDescent="0.25">
      <c r="A152" s="12" t="s">
        <v>202</v>
      </c>
      <c r="B152" s="127" t="s">
        <v>93</v>
      </c>
      <c r="C152" s="127" t="s">
        <v>93</v>
      </c>
      <c r="D152" s="127" t="s">
        <v>93</v>
      </c>
      <c r="E152" s="13" t="s">
        <v>89</v>
      </c>
      <c r="F152" s="16" t="s">
        <v>266</v>
      </c>
      <c r="G152" s="25" t="s">
        <v>6</v>
      </c>
      <c r="H152" s="25" t="s">
        <v>7</v>
      </c>
      <c r="I152" s="25" t="s">
        <v>268</v>
      </c>
      <c r="J152" s="46" t="s">
        <v>465</v>
      </c>
      <c r="K152" s="14" t="s">
        <v>109</v>
      </c>
      <c r="L152" s="14" t="s">
        <v>108</v>
      </c>
      <c r="M152" s="14" t="s">
        <v>293</v>
      </c>
      <c r="N152" s="14" t="s">
        <v>175</v>
      </c>
      <c r="O152" s="14" t="s">
        <v>340</v>
      </c>
      <c r="P152" s="17" t="s">
        <v>180</v>
      </c>
      <c r="Q152" s="17" t="s">
        <v>392</v>
      </c>
      <c r="R152" s="17" t="s">
        <v>249</v>
      </c>
      <c r="S152" s="15" t="s">
        <v>52</v>
      </c>
      <c r="T152" s="15" t="s">
        <v>58</v>
      </c>
      <c r="U152" s="15" t="s">
        <v>59</v>
      </c>
      <c r="V152" s="15" t="s">
        <v>250</v>
      </c>
      <c r="W152" s="40" t="s">
        <v>452</v>
      </c>
      <c r="X152" s="40" t="s">
        <v>460</v>
      </c>
      <c r="Y152" s="40" t="s">
        <v>461</v>
      </c>
      <c r="Z152" s="55" t="s">
        <v>868</v>
      </c>
      <c r="AA152" s="55" t="s">
        <v>877</v>
      </c>
      <c r="AB152" s="55" t="s">
        <v>886</v>
      </c>
      <c r="AC152" s="51" t="s">
        <v>759</v>
      </c>
      <c r="AD152" s="51" t="s">
        <v>759</v>
      </c>
      <c r="AE152" s="51" t="s">
        <v>759</v>
      </c>
      <c r="AF152" s="51" t="s">
        <v>759</v>
      </c>
      <c r="AG152" s="51" t="s">
        <v>759</v>
      </c>
      <c r="AH152" s="51" t="s">
        <v>759</v>
      </c>
      <c r="AI152" s="50" t="s">
        <v>794</v>
      </c>
      <c r="AJ152" s="50" t="s">
        <v>795</v>
      </c>
      <c r="AK152" s="50" t="s">
        <v>796</v>
      </c>
      <c r="AL152" s="50" t="s">
        <v>759</v>
      </c>
      <c r="AM152" s="50" t="s">
        <v>759</v>
      </c>
      <c r="AN152" s="50" t="s">
        <v>759</v>
      </c>
      <c r="AO152" s="51" t="s">
        <v>797</v>
      </c>
      <c r="AP152" s="51" t="s">
        <v>798</v>
      </c>
      <c r="AQ152" s="51" t="s">
        <v>799</v>
      </c>
      <c r="AR152" s="24" t="s">
        <v>800</v>
      </c>
      <c r="AS152" s="24" t="s">
        <v>801</v>
      </c>
      <c r="AT152" s="24" t="s">
        <v>802</v>
      </c>
      <c r="AU152" s="53" t="s">
        <v>803</v>
      </c>
      <c r="AV152" s="53" t="s">
        <v>804</v>
      </c>
      <c r="AW152" s="53" t="s">
        <v>805</v>
      </c>
      <c r="AX152" s="55" t="s">
        <v>759</v>
      </c>
      <c r="AY152" s="55" t="s">
        <v>759</v>
      </c>
      <c r="AZ152" s="55" t="s">
        <v>759</v>
      </c>
      <c r="BA152" s="55" t="s">
        <v>759</v>
      </c>
      <c r="BB152" s="55" t="s">
        <v>759</v>
      </c>
      <c r="BC152" s="55" t="s">
        <v>759</v>
      </c>
      <c r="BD152" s="55" t="s">
        <v>759</v>
      </c>
      <c r="BE152" s="54" t="str">
        <f>'PTEA 2020-2023'!A12</f>
        <v>2. San Antonio del Tequendama Educado para la gestión del riesgo y resiliente en la adaptación al cambio climático</v>
      </c>
      <c r="BF152" s="54" t="str">
        <f>'PTEA 2020-2023'!B12</f>
        <v>1. Comunidad Sanantoniuna preparada para prevención del riesgo de desastres</v>
      </c>
      <c r="BG152" s="54" t="str">
        <f>'PTEA 2020-2023'!C12</f>
        <v>Organizar y/o fortalecer como mínimo un (1) comité comunitario de prevención del riesgo en la zona rural y otro en la zona Urbana</v>
      </c>
    </row>
    <row r="153" spans="1:59" s="1" customFormat="1" ht="303" customHeight="1" x14ac:dyDescent="0.25">
      <c r="A153" s="12" t="s">
        <v>202</v>
      </c>
      <c r="B153" s="127" t="s">
        <v>93</v>
      </c>
      <c r="C153" s="127" t="s">
        <v>93</v>
      </c>
      <c r="D153" s="127" t="s">
        <v>93</v>
      </c>
      <c r="E153" s="13" t="s">
        <v>89</v>
      </c>
      <c r="F153" s="16" t="s">
        <v>266</v>
      </c>
      <c r="G153" s="25" t="s">
        <v>6</v>
      </c>
      <c r="H153" s="25" t="s">
        <v>7</v>
      </c>
      <c r="I153" s="25" t="s">
        <v>268</v>
      </c>
      <c r="J153" s="46" t="s">
        <v>465</v>
      </c>
      <c r="K153" s="14" t="s">
        <v>109</v>
      </c>
      <c r="L153" s="14" t="s">
        <v>108</v>
      </c>
      <c r="M153" s="14" t="s">
        <v>293</v>
      </c>
      <c r="N153" s="14" t="s">
        <v>175</v>
      </c>
      <c r="O153" s="14" t="s">
        <v>340</v>
      </c>
      <c r="P153" s="17" t="s">
        <v>180</v>
      </c>
      <c r="Q153" s="17" t="s">
        <v>392</v>
      </c>
      <c r="R153" s="17" t="s">
        <v>249</v>
      </c>
      <c r="S153" s="15" t="s">
        <v>52</v>
      </c>
      <c r="T153" s="15" t="s">
        <v>58</v>
      </c>
      <c r="U153" s="15" t="s">
        <v>59</v>
      </c>
      <c r="V153" s="15" t="s">
        <v>250</v>
      </c>
      <c r="W153" s="40" t="s">
        <v>452</v>
      </c>
      <c r="X153" s="40" t="s">
        <v>454</v>
      </c>
      <c r="Y153" s="40" t="s">
        <v>456</v>
      </c>
      <c r="Z153" s="55" t="s">
        <v>93</v>
      </c>
      <c r="AA153" s="55" t="s">
        <v>93</v>
      </c>
      <c r="AB153" s="55" t="s">
        <v>93</v>
      </c>
      <c r="AC153" s="51" t="s">
        <v>759</v>
      </c>
      <c r="AD153" s="51" t="s">
        <v>759</v>
      </c>
      <c r="AE153" s="51" t="s">
        <v>759</v>
      </c>
      <c r="AF153" s="51" t="s">
        <v>759</v>
      </c>
      <c r="AG153" s="51" t="s">
        <v>759</v>
      </c>
      <c r="AH153" s="51" t="s">
        <v>759</v>
      </c>
      <c r="AI153" s="50" t="s">
        <v>794</v>
      </c>
      <c r="AJ153" s="50" t="s">
        <v>795</v>
      </c>
      <c r="AK153" s="50" t="s">
        <v>796</v>
      </c>
      <c r="AL153" s="50" t="s">
        <v>759</v>
      </c>
      <c r="AM153" s="50" t="s">
        <v>759</v>
      </c>
      <c r="AN153" s="50" t="s">
        <v>759</v>
      </c>
      <c r="AO153" s="51" t="s">
        <v>797</v>
      </c>
      <c r="AP153" s="51" t="s">
        <v>806</v>
      </c>
      <c r="AQ153" s="51" t="s">
        <v>807</v>
      </c>
      <c r="AR153" s="24" t="s">
        <v>800</v>
      </c>
      <c r="AS153" s="24" t="s">
        <v>801</v>
      </c>
      <c r="AT153" s="24" t="s">
        <v>802</v>
      </c>
      <c r="AU153" s="53" t="s">
        <v>803</v>
      </c>
      <c r="AV153" s="53" t="s">
        <v>804</v>
      </c>
      <c r="AW153" s="53" t="s">
        <v>805</v>
      </c>
      <c r="AX153" s="55" t="s">
        <v>759</v>
      </c>
      <c r="AY153" s="55" t="s">
        <v>759</v>
      </c>
      <c r="AZ153" s="55" t="s">
        <v>759</v>
      </c>
      <c r="BA153" s="55" t="s">
        <v>759</v>
      </c>
      <c r="BB153" s="55" t="s">
        <v>759</v>
      </c>
      <c r="BC153" s="55" t="s">
        <v>759</v>
      </c>
      <c r="BD153" s="55" t="s">
        <v>759</v>
      </c>
      <c r="BE153" s="54" t="str">
        <f>'PTEA 2020-2023'!A13</f>
        <v>2. San Antonio del Tequendama Educado para la gestión del riesgo y resiliente en la adaptación al cambio climático</v>
      </c>
      <c r="BF153" s="54" t="str">
        <f>'PTEA 2020-2023'!B13</f>
        <v>1. Comunidad Sanantoniuna preparada para prevención del riesgo de desastres</v>
      </c>
      <c r="BG153" s="54" t="str">
        <f>'PTEA 2020-2023'!C13</f>
        <v>Realizar como mínimo un (1) taller de formación anual a partir del segundo año de vigencia del Plan, en estrategias de adaptación al cambio climático y medidas de prevención del riesgo de desastres, con comunidad del sector urbano y rural del municipio.</v>
      </c>
    </row>
    <row r="154" spans="1:59" s="1" customFormat="1" ht="303" customHeight="1" x14ac:dyDescent="0.25">
      <c r="A154" s="12" t="s">
        <v>202</v>
      </c>
      <c r="B154" s="127" t="s">
        <v>93</v>
      </c>
      <c r="C154" s="127" t="s">
        <v>93</v>
      </c>
      <c r="D154" s="127" t="s">
        <v>93</v>
      </c>
      <c r="E154" s="13" t="s">
        <v>89</v>
      </c>
      <c r="F154" s="16" t="s">
        <v>266</v>
      </c>
      <c r="G154" s="25" t="s">
        <v>6</v>
      </c>
      <c r="H154" s="25" t="s">
        <v>7</v>
      </c>
      <c r="I154" s="25" t="s">
        <v>268</v>
      </c>
      <c r="J154" s="46" t="s">
        <v>465</v>
      </c>
      <c r="K154" s="14" t="s">
        <v>109</v>
      </c>
      <c r="L154" s="14" t="s">
        <v>108</v>
      </c>
      <c r="M154" s="14" t="s">
        <v>293</v>
      </c>
      <c r="N154" s="14" t="s">
        <v>175</v>
      </c>
      <c r="O154" s="14" t="s">
        <v>340</v>
      </c>
      <c r="P154" s="17" t="s">
        <v>180</v>
      </c>
      <c r="Q154" s="17" t="s">
        <v>392</v>
      </c>
      <c r="R154" s="17" t="s">
        <v>249</v>
      </c>
      <c r="S154" s="15" t="s">
        <v>52</v>
      </c>
      <c r="T154" s="15" t="s">
        <v>58</v>
      </c>
      <c r="U154" s="15" t="s">
        <v>59</v>
      </c>
      <c r="V154" s="15" t="s">
        <v>250</v>
      </c>
      <c r="W154" s="40" t="s">
        <v>467</v>
      </c>
      <c r="X154" s="40" t="s">
        <v>468</v>
      </c>
      <c r="Y154" s="40" t="s">
        <v>527</v>
      </c>
      <c r="Z154" s="55" t="s">
        <v>93</v>
      </c>
      <c r="AA154" s="55" t="s">
        <v>93</v>
      </c>
      <c r="AB154" s="55" t="s">
        <v>93</v>
      </c>
      <c r="AC154" s="51" t="s">
        <v>759</v>
      </c>
      <c r="AD154" s="51" t="s">
        <v>759</v>
      </c>
      <c r="AE154" s="51" t="s">
        <v>759</v>
      </c>
      <c r="AF154" s="51" t="s">
        <v>759</v>
      </c>
      <c r="AG154" s="51" t="s">
        <v>759</v>
      </c>
      <c r="AH154" s="51" t="s">
        <v>759</v>
      </c>
      <c r="AI154" s="50" t="s">
        <v>794</v>
      </c>
      <c r="AJ154" s="50" t="s">
        <v>795</v>
      </c>
      <c r="AK154" s="50" t="s">
        <v>796</v>
      </c>
      <c r="AL154" s="50" t="s">
        <v>759</v>
      </c>
      <c r="AM154" s="50" t="s">
        <v>759</v>
      </c>
      <c r="AN154" s="50" t="s">
        <v>759</v>
      </c>
      <c r="AO154" s="51" t="s">
        <v>808</v>
      </c>
      <c r="AP154" s="51" t="s">
        <v>809</v>
      </c>
      <c r="AQ154" s="51" t="s">
        <v>810</v>
      </c>
      <c r="AR154" s="24" t="s">
        <v>800</v>
      </c>
      <c r="AS154" s="24" t="s">
        <v>801</v>
      </c>
      <c r="AT154" s="24" t="s">
        <v>802</v>
      </c>
      <c r="AU154" s="53" t="s">
        <v>803</v>
      </c>
      <c r="AV154" s="53" t="s">
        <v>804</v>
      </c>
      <c r="AW154" s="53" t="s">
        <v>805</v>
      </c>
      <c r="AX154" s="55" t="s">
        <v>759</v>
      </c>
      <c r="AY154" s="55" t="s">
        <v>759</v>
      </c>
      <c r="AZ154" s="55" t="s">
        <v>759</v>
      </c>
      <c r="BA154" s="55" t="s">
        <v>759</v>
      </c>
      <c r="BB154" s="55" t="s">
        <v>759</v>
      </c>
      <c r="BC154" s="55" t="s">
        <v>759</v>
      </c>
      <c r="BD154" s="55" t="s">
        <v>759</v>
      </c>
      <c r="BE154" s="54" t="str">
        <f>'PTEA 2020-2023'!A14</f>
        <v>2. San Antonio del Tequendama Educado para la gestión del riesgo y resiliente en la adaptación al cambio climático</v>
      </c>
      <c r="BF154" s="54" t="str">
        <f>'PTEA 2020-2023'!B14</f>
        <v>2. Comunidad productora Sanantoniuna, preparada con educación ambiental frente al cambio climático y sus efectos</v>
      </c>
      <c r="BG154" s="54" t="str">
        <f>'PTEA 2020-2023'!C14</f>
        <v>Realizar como mínimo una (1) actividad de sensibilización anual a productores agrícolas, frente a las afectaciones al ecosistema y el aumento del riesgo de incendios forestales que conlleva realizar quemas, como práctica cultural de renovación de cultivos y quema de residuos sólidos generales.</v>
      </c>
    </row>
    <row r="155" spans="1:59" s="1" customFormat="1" ht="319.5" customHeight="1" x14ac:dyDescent="0.25">
      <c r="A155" s="12" t="s">
        <v>202</v>
      </c>
      <c r="B155" s="127" t="s">
        <v>93</v>
      </c>
      <c r="C155" s="127" t="s">
        <v>93</v>
      </c>
      <c r="D155" s="127" t="s">
        <v>93</v>
      </c>
      <c r="E155" s="13" t="s">
        <v>89</v>
      </c>
      <c r="F155" s="16" t="s">
        <v>263</v>
      </c>
      <c r="G155" s="16" t="s">
        <v>6</v>
      </c>
      <c r="H155" s="16" t="s">
        <v>7</v>
      </c>
      <c r="I155" s="16" t="s">
        <v>225</v>
      </c>
      <c r="J155" s="16" t="s">
        <v>31</v>
      </c>
      <c r="K155" s="14" t="s">
        <v>100</v>
      </c>
      <c r="L155" s="14" t="s">
        <v>152</v>
      </c>
      <c r="M155" s="14" t="s">
        <v>316</v>
      </c>
      <c r="N155" s="14" t="s">
        <v>93</v>
      </c>
      <c r="O155" s="14" t="s">
        <v>317</v>
      </c>
      <c r="P155" s="17" t="s">
        <v>179</v>
      </c>
      <c r="Q155" s="17" t="s">
        <v>367</v>
      </c>
      <c r="R155" s="17" t="s">
        <v>368</v>
      </c>
      <c r="S155" s="15" t="s">
        <v>39</v>
      </c>
      <c r="T155" s="15" t="s">
        <v>40</v>
      </c>
      <c r="U155" s="15" t="s">
        <v>42</v>
      </c>
      <c r="V155" s="15" t="s">
        <v>402</v>
      </c>
      <c r="W155" s="40" t="s">
        <v>93</v>
      </c>
      <c r="X155" s="40" t="s">
        <v>93</v>
      </c>
      <c r="Y155" s="40" t="s">
        <v>93</v>
      </c>
      <c r="Z155" s="55" t="s">
        <v>93</v>
      </c>
      <c r="AA155" s="55" t="s">
        <v>93</v>
      </c>
      <c r="AB155" s="55" t="s">
        <v>93</v>
      </c>
      <c r="AC155" s="51" t="s">
        <v>759</v>
      </c>
      <c r="AD155" s="51" t="s">
        <v>759</v>
      </c>
      <c r="AE155" s="51" t="s">
        <v>759</v>
      </c>
      <c r="AF155" s="51" t="s">
        <v>759</v>
      </c>
      <c r="AG155" s="51" t="s">
        <v>759</v>
      </c>
      <c r="AH155" s="51" t="s">
        <v>759</v>
      </c>
      <c r="AI155" s="50" t="s">
        <v>759</v>
      </c>
      <c r="AJ155" s="50" t="s">
        <v>759</v>
      </c>
      <c r="AK155" s="50" t="s">
        <v>759</v>
      </c>
      <c r="AL155" s="50" t="s">
        <v>759</v>
      </c>
      <c r="AM155" s="50" t="s">
        <v>759</v>
      </c>
      <c r="AN155" s="50" t="s">
        <v>759</v>
      </c>
      <c r="AO155" s="51" t="s">
        <v>759</v>
      </c>
      <c r="AP155" s="51" t="s">
        <v>759</v>
      </c>
      <c r="AQ155" s="51" t="s">
        <v>759</v>
      </c>
      <c r="AR155" s="24" t="s">
        <v>759</v>
      </c>
      <c r="AS155" s="24" t="s">
        <v>759</v>
      </c>
      <c r="AT155" s="24" t="s">
        <v>759</v>
      </c>
      <c r="AU155" s="53" t="s">
        <v>759</v>
      </c>
      <c r="AV155" s="53" t="s">
        <v>759</v>
      </c>
      <c r="AW155" s="53" t="s">
        <v>759</v>
      </c>
      <c r="AX155" s="55" t="s">
        <v>759</v>
      </c>
      <c r="AY155" s="55" t="s">
        <v>759</v>
      </c>
      <c r="AZ155" s="55" t="s">
        <v>759</v>
      </c>
      <c r="BA155" s="55" t="s">
        <v>759</v>
      </c>
      <c r="BB155" s="55" t="s">
        <v>759</v>
      </c>
      <c r="BC155" s="55" t="s">
        <v>759</v>
      </c>
      <c r="BD155" s="55" t="s">
        <v>759</v>
      </c>
      <c r="BE155" s="54" t="s">
        <v>759</v>
      </c>
      <c r="BF155" s="54" t="s">
        <v>759</v>
      </c>
      <c r="BG155" s="54" t="s">
        <v>759</v>
      </c>
    </row>
    <row r="156" spans="1:59" s="1" customFormat="1" ht="319.5" customHeight="1" x14ac:dyDescent="0.25">
      <c r="A156" s="12" t="s">
        <v>202</v>
      </c>
      <c r="B156" s="127" t="s">
        <v>93</v>
      </c>
      <c r="C156" s="127" t="s">
        <v>93</v>
      </c>
      <c r="D156" s="127" t="s">
        <v>93</v>
      </c>
      <c r="E156" s="13" t="s">
        <v>89</v>
      </c>
      <c r="F156" s="16" t="s">
        <v>263</v>
      </c>
      <c r="G156" s="16" t="s">
        <v>6</v>
      </c>
      <c r="H156" s="16" t="s">
        <v>7</v>
      </c>
      <c r="I156" s="16" t="s">
        <v>225</v>
      </c>
      <c r="J156" s="16" t="s">
        <v>31</v>
      </c>
      <c r="K156" s="14" t="s">
        <v>100</v>
      </c>
      <c r="L156" s="14" t="s">
        <v>152</v>
      </c>
      <c r="M156" s="14" t="s">
        <v>316</v>
      </c>
      <c r="N156" s="14" t="s">
        <v>93</v>
      </c>
      <c r="O156" s="14" t="s">
        <v>317</v>
      </c>
      <c r="P156" s="17" t="s">
        <v>179</v>
      </c>
      <c r="Q156" s="17" t="s">
        <v>367</v>
      </c>
      <c r="R156" s="17" t="s">
        <v>368</v>
      </c>
      <c r="S156" s="15" t="s">
        <v>39</v>
      </c>
      <c r="T156" s="15" t="s">
        <v>40</v>
      </c>
      <c r="U156" s="15" t="s">
        <v>42</v>
      </c>
      <c r="V156" s="15" t="s">
        <v>402</v>
      </c>
      <c r="W156" s="40" t="s">
        <v>93</v>
      </c>
      <c r="X156" s="40" t="s">
        <v>93</v>
      </c>
      <c r="Y156" s="40" t="s">
        <v>93</v>
      </c>
      <c r="Z156" s="55" t="s">
        <v>93</v>
      </c>
      <c r="AA156" s="55" t="s">
        <v>93</v>
      </c>
      <c r="AB156" s="55" t="s">
        <v>93</v>
      </c>
      <c r="AC156" s="51" t="s">
        <v>759</v>
      </c>
      <c r="AD156" s="51" t="s">
        <v>759</v>
      </c>
      <c r="AE156" s="51" t="s">
        <v>759</v>
      </c>
      <c r="AF156" s="51" t="s">
        <v>759</v>
      </c>
      <c r="AG156" s="51" t="s">
        <v>759</v>
      </c>
      <c r="AH156" s="51" t="s">
        <v>759</v>
      </c>
      <c r="AI156" s="50" t="s">
        <v>759</v>
      </c>
      <c r="AJ156" s="50" t="s">
        <v>759</v>
      </c>
      <c r="AK156" s="50" t="s">
        <v>759</v>
      </c>
      <c r="AL156" s="50" t="s">
        <v>759</v>
      </c>
      <c r="AM156" s="50" t="s">
        <v>759</v>
      </c>
      <c r="AN156" s="50" t="s">
        <v>759</v>
      </c>
      <c r="AO156" s="51" t="s">
        <v>759</v>
      </c>
      <c r="AP156" s="51" t="s">
        <v>759</v>
      </c>
      <c r="AQ156" s="51" t="s">
        <v>759</v>
      </c>
      <c r="AR156" s="24" t="s">
        <v>759</v>
      </c>
      <c r="AS156" s="24" t="s">
        <v>759</v>
      </c>
      <c r="AT156" s="24" t="s">
        <v>759</v>
      </c>
      <c r="AU156" s="53" t="s">
        <v>759</v>
      </c>
      <c r="AV156" s="53" t="s">
        <v>759</v>
      </c>
      <c r="AW156" s="53" t="s">
        <v>759</v>
      </c>
      <c r="AX156" s="55" t="s">
        <v>759</v>
      </c>
      <c r="AY156" s="55" t="s">
        <v>759</v>
      </c>
      <c r="AZ156" s="55" t="s">
        <v>759</v>
      </c>
      <c r="BA156" s="55" t="s">
        <v>759</v>
      </c>
      <c r="BB156" s="55" t="s">
        <v>759</v>
      </c>
      <c r="BC156" s="55" t="s">
        <v>759</v>
      </c>
      <c r="BD156" s="55" t="s">
        <v>759</v>
      </c>
      <c r="BE156" s="54" t="s">
        <v>759</v>
      </c>
      <c r="BF156" s="54" t="s">
        <v>759</v>
      </c>
      <c r="BG156" s="54" t="s">
        <v>759</v>
      </c>
    </row>
    <row r="157" spans="1:59" ht="319.5" customHeight="1" x14ac:dyDescent="0.25">
      <c r="A157" s="12" t="s">
        <v>202</v>
      </c>
      <c r="B157" s="127" t="s">
        <v>93</v>
      </c>
      <c r="C157" s="127" t="s">
        <v>93</v>
      </c>
      <c r="D157" s="127" t="s">
        <v>93</v>
      </c>
      <c r="E157" s="13" t="s">
        <v>89</v>
      </c>
      <c r="F157" s="16" t="s">
        <v>261</v>
      </c>
      <c r="G157" s="16" t="s">
        <v>6</v>
      </c>
      <c r="H157" s="16" t="s">
        <v>7</v>
      </c>
      <c r="I157" s="25" t="s">
        <v>279</v>
      </c>
      <c r="J157" s="44" t="s">
        <v>280</v>
      </c>
      <c r="K157" s="14" t="s">
        <v>104</v>
      </c>
      <c r="L157" s="14" t="s">
        <v>105</v>
      </c>
      <c r="M157" s="14" t="s">
        <v>318</v>
      </c>
      <c r="N157" s="14" t="s">
        <v>92</v>
      </c>
      <c r="O157" s="14" t="s">
        <v>291</v>
      </c>
      <c r="P157" s="17" t="s">
        <v>179</v>
      </c>
      <c r="Q157" s="17" t="s">
        <v>369</v>
      </c>
      <c r="R157" s="17" t="s">
        <v>370</v>
      </c>
      <c r="S157" s="15" t="s">
        <v>39</v>
      </c>
      <c r="T157" s="15" t="s">
        <v>40</v>
      </c>
      <c r="U157" s="15" t="s">
        <v>42</v>
      </c>
      <c r="V157" s="15" t="s">
        <v>402</v>
      </c>
      <c r="W157" s="40" t="s">
        <v>467</v>
      </c>
      <c r="X157" s="40" t="s">
        <v>468</v>
      </c>
      <c r="Y157" s="40" t="s">
        <v>527</v>
      </c>
      <c r="Z157" s="55" t="s">
        <v>855</v>
      </c>
      <c r="AA157" s="55" t="s">
        <v>856</v>
      </c>
      <c r="AB157" s="55" t="s">
        <v>857</v>
      </c>
      <c r="AC157" s="51" t="s">
        <v>759</v>
      </c>
      <c r="AD157" s="51" t="s">
        <v>759</v>
      </c>
      <c r="AE157" s="51" t="s">
        <v>759</v>
      </c>
      <c r="AF157" s="51" t="s">
        <v>759</v>
      </c>
      <c r="AG157" s="51" t="s">
        <v>759</v>
      </c>
      <c r="AH157" s="51" t="s">
        <v>759</v>
      </c>
      <c r="AI157" s="50" t="s">
        <v>759</v>
      </c>
      <c r="AJ157" s="50" t="s">
        <v>759</v>
      </c>
      <c r="AK157" s="50" t="s">
        <v>759</v>
      </c>
      <c r="AL157" s="50" t="s">
        <v>759</v>
      </c>
      <c r="AM157" s="50" t="s">
        <v>759</v>
      </c>
      <c r="AN157" s="50" t="s">
        <v>759</v>
      </c>
      <c r="AO157" s="51" t="s">
        <v>759</v>
      </c>
      <c r="AP157" s="51" t="s">
        <v>759</v>
      </c>
      <c r="AQ157" s="51" t="s">
        <v>759</v>
      </c>
      <c r="AR157" s="24" t="s">
        <v>759</v>
      </c>
      <c r="AS157" s="24" t="s">
        <v>759</v>
      </c>
      <c r="AT157" s="24" t="s">
        <v>759</v>
      </c>
      <c r="AU157" s="53" t="s">
        <v>849</v>
      </c>
      <c r="AV157" s="53" t="s">
        <v>818</v>
      </c>
      <c r="AW157" s="53" t="s">
        <v>850</v>
      </c>
      <c r="AX157" s="55" t="s">
        <v>759</v>
      </c>
      <c r="AY157" s="55" t="s">
        <v>759</v>
      </c>
      <c r="AZ157" s="55" t="s">
        <v>759</v>
      </c>
      <c r="BA157" s="55" t="s">
        <v>759</v>
      </c>
      <c r="BB157" s="55" t="s">
        <v>759</v>
      </c>
      <c r="BC157" s="55" t="s">
        <v>759</v>
      </c>
      <c r="BD157" s="55" t="s">
        <v>759</v>
      </c>
      <c r="BE157" s="54" t="str">
        <f>'PTEA 2020-2023'!A41</f>
        <v>5. Gestión del conocimiento para la Dinamización Ambiental</v>
      </c>
      <c r="BF157" s="54" t="str">
        <f>'PTEA 2020-2023'!B41</f>
        <v>5. Fortalecimiento de los Dinamizadores Ambientales del municipio</v>
      </c>
      <c r="BG157" s="54" t="str">
        <f>'PTEA 2020-2023'!C41</f>
        <v>Fortalecer a los promotores y dinamizadores ambientales del municipio con la implementación de por lo menos una (1) actividad anual de educación ambiental</v>
      </c>
    </row>
    <row r="158" spans="1:59" ht="275.25" customHeight="1" x14ac:dyDescent="0.25">
      <c r="A158" s="12" t="s">
        <v>202</v>
      </c>
      <c r="B158" s="127" t="s">
        <v>93</v>
      </c>
      <c r="C158" s="127" t="s">
        <v>93</v>
      </c>
      <c r="D158" s="127" t="s">
        <v>93</v>
      </c>
      <c r="E158" s="13" t="s">
        <v>89</v>
      </c>
      <c r="F158" s="16" t="s">
        <v>261</v>
      </c>
      <c r="G158" s="16" t="s">
        <v>6</v>
      </c>
      <c r="H158" s="16" t="s">
        <v>7</v>
      </c>
      <c r="I158" s="25" t="s">
        <v>279</v>
      </c>
      <c r="J158" s="44" t="s">
        <v>280</v>
      </c>
      <c r="K158" s="14" t="s">
        <v>104</v>
      </c>
      <c r="L158" s="14" t="s">
        <v>105</v>
      </c>
      <c r="M158" s="14" t="s">
        <v>318</v>
      </c>
      <c r="N158" s="14" t="s">
        <v>92</v>
      </c>
      <c r="O158" s="14" t="s">
        <v>291</v>
      </c>
      <c r="P158" s="17" t="s">
        <v>179</v>
      </c>
      <c r="Q158" s="17" t="s">
        <v>369</v>
      </c>
      <c r="R158" s="17" t="s">
        <v>370</v>
      </c>
      <c r="S158" s="15" t="s">
        <v>39</v>
      </c>
      <c r="T158" s="15" t="s">
        <v>40</v>
      </c>
      <c r="U158" s="15" t="s">
        <v>42</v>
      </c>
      <c r="V158" s="15" t="s">
        <v>402</v>
      </c>
      <c r="W158" s="40" t="s">
        <v>93</v>
      </c>
      <c r="X158" s="40" t="s">
        <v>93</v>
      </c>
      <c r="Y158" s="40" t="s">
        <v>93</v>
      </c>
      <c r="Z158" s="55" t="s">
        <v>93</v>
      </c>
      <c r="AA158" s="55" t="s">
        <v>93</v>
      </c>
      <c r="AB158" s="55" t="s">
        <v>93</v>
      </c>
      <c r="AC158" s="51" t="s">
        <v>759</v>
      </c>
      <c r="AD158" s="51" t="s">
        <v>759</v>
      </c>
      <c r="AE158" s="51" t="s">
        <v>759</v>
      </c>
      <c r="AF158" s="51" t="s">
        <v>759</v>
      </c>
      <c r="AG158" s="51" t="s">
        <v>759</v>
      </c>
      <c r="AH158" s="51" t="s">
        <v>759</v>
      </c>
      <c r="AI158" s="50" t="s">
        <v>760</v>
      </c>
      <c r="AJ158" s="50" t="s">
        <v>761</v>
      </c>
      <c r="AK158" s="50" t="s">
        <v>773</v>
      </c>
      <c r="AL158" s="50" t="s">
        <v>759</v>
      </c>
      <c r="AM158" s="50" t="s">
        <v>759</v>
      </c>
      <c r="AN158" s="50" t="s">
        <v>759</v>
      </c>
      <c r="AO158" s="51" t="s">
        <v>759</v>
      </c>
      <c r="AP158" s="51" t="s">
        <v>759</v>
      </c>
      <c r="AQ158" s="51" t="s">
        <v>759</v>
      </c>
      <c r="AR158" s="24" t="s">
        <v>759</v>
      </c>
      <c r="AS158" s="24" t="s">
        <v>759</v>
      </c>
      <c r="AT158" s="24" t="s">
        <v>759</v>
      </c>
      <c r="AU158" s="53" t="s">
        <v>764</v>
      </c>
      <c r="AV158" s="53" t="s">
        <v>765</v>
      </c>
      <c r="AW158" s="53" t="s">
        <v>774</v>
      </c>
      <c r="AX158" s="55" t="s">
        <v>759</v>
      </c>
      <c r="AY158" s="55" t="s">
        <v>759</v>
      </c>
      <c r="AZ158" s="55" t="s">
        <v>759</v>
      </c>
      <c r="BA158" s="55" t="s">
        <v>759</v>
      </c>
      <c r="BB158" s="55" t="s">
        <v>759</v>
      </c>
      <c r="BC158" s="55" t="s">
        <v>759</v>
      </c>
      <c r="BD158" s="55" t="s">
        <v>759</v>
      </c>
      <c r="BE158" s="54" t="str">
        <f>'PTEA 2020-2023'!A7</f>
        <v xml:space="preserve"> 1. Educación Ambiental para la adopción de la gestión integral de los residuos solidos entre los Sanantoniunos</v>
      </c>
      <c r="BF158" s="54" t="str">
        <f>'PTEA 2020-2023'!B7</f>
        <v>2. Comunidad empoderada en la Gestión Integral de los residuos sólidos aprovechables.</v>
      </c>
      <c r="BG158" s="54" t="str">
        <f>'PTEA 2020-2023'!C7</f>
        <v>Desarrollar por lo menos un (1) taller anual, de aprovechamiento de residuos sólidos para elaborar arte ambiental con la comunidad.</v>
      </c>
    </row>
    <row r="159" spans="1:59" ht="275.25" customHeight="1" x14ac:dyDescent="0.25">
      <c r="A159" s="12" t="s">
        <v>202</v>
      </c>
      <c r="B159" s="127" t="s">
        <v>93</v>
      </c>
      <c r="C159" s="127" t="s">
        <v>93</v>
      </c>
      <c r="D159" s="127" t="s">
        <v>93</v>
      </c>
      <c r="E159" s="13" t="s">
        <v>89</v>
      </c>
      <c r="F159" s="16" t="s">
        <v>261</v>
      </c>
      <c r="G159" s="16" t="s">
        <v>6</v>
      </c>
      <c r="H159" s="16" t="s">
        <v>7</v>
      </c>
      <c r="I159" s="25" t="s">
        <v>279</v>
      </c>
      <c r="J159" s="44" t="s">
        <v>280</v>
      </c>
      <c r="K159" s="14" t="s">
        <v>104</v>
      </c>
      <c r="L159" s="14" t="s">
        <v>105</v>
      </c>
      <c r="M159" s="14" t="s">
        <v>318</v>
      </c>
      <c r="N159" s="14" t="s">
        <v>92</v>
      </c>
      <c r="O159" s="14" t="s">
        <v>291</v>
      </c>
      <c r="P159" s="17" t="s">
        <v>179</v>
      </c>
      <c r="Q159" s="17" t="s">
        <v>369</v>
      </c>
      <c r="R159" s="17" t="s">
        <v>370</v>
      </c>
      <c r="S159" s="15" t="s">
        <v>39</v>
      </c>
      <c r="T159" s="15" t="s">
        <v>40</v>
      </c>
      <c r="U159" s="15" t="s">
        <v>42</v>
      </c>
      <c r="V159" s="15" t="s">
        <v>402</v>
      </c>
      <c r="W159" s="40" t="s">
        <v>93</v>
      </c>
      <c r="X159" s="40" t="s">
        <v>93</v>
      </c>
      <c r="Y159" s="40" t="s">
        <v>93</v>
      </c>
      <c r="Z159" s="55" t="s">
        <v>855</v>
      </c>
      <c r="AA159" s="55" t="s">
        <v>856</v>
      </c>
      <c r="AB159" s="55" t="s">
        <v>857</v>
      </c>
      <c r="AC159" s="51" t="s">
        <v>814</v>
      </c>
      <c r="AD159" s="51" t="s">
        <v>815</v>
      </c>
      <c r="AE159" s="51" t="s">
        <v>826</v>
      </c>
      <c r="AF159" s="51" t="s">
        <v>759</v>
      </c>
      <c r="AG159" s="51" t="s">
        <v>759</v>
      </c>
      <c r="AH159" s="51" t="s">
        <v>759</v>
      </c>
      <c r="AI159" s="50" t="s">
        <v>759</v>
      </c>
      <c r="AJ159" s="50" t="s">
        <v>759</v>
      </c>
      <c r="AK159" s="50" t="s">
        <v>759</v>
      </c>
      <c r="AL159" s="50" t="s">
        <v>759</v>
      </c>
      <c r="AM159" s="50" t="s">
        <v>759</v>
      </c>
      <c r="AN159" s="50" t="s">
        <v>759</v>
      </c>
      <c r="AO159" s="51" t="s">
        <v>759</v>
      </c>
      <c r="AP159" s="51" t="s">
        <v>759</v>
      </c>
      <c r="AQ159" s="51" t="s">
        <v>759</v>
      </c>
      <c r="AR159" s="24" t="s">
        <v>759</v>
      </c>
      <c r="AS159" s="24" t="s">
        <v>759</v>
      </c>
      <c r="AT159" s="24" t="s">
        <v>759</v>
      </c>
      <c r="AU159" s="53" t="s">
        <v>775</v>
      </c>
      <c r="AV159" s="53" t="s">
        <v>776</v>
      </c>
      <c r="AW159" s="53" t="s">
        <v>848</v>
      </c>
      <c r="AX159" s="55" t="s">
        <v>759</v>
      </c>
      <c r="AY159" s="55" t="s">
        <v>759</v>
      </c>
      <c r="AZ159" s="55" t="s">
        <v>759</v>
      </c>
      <c r="BA159" s="55" t="s">
        <v>759</v>
      </c>
      <c r="BB159" s="55" t="s">
        <v>759</v>
      </c>
      <c r="BC159" s="55" t="s">
        <v>759</v>
      </c>
      <c r="BD159" s="55" t="s">
        <v>759</v>
      </c>
      <c r="BE159" s="54" t="str">
        <f>'PTEA 2020-2023'!A40</f>
        <v>5. Gestión del conocimiento para la Dinamización Ambiental</v>
      </c>
      <c r="BF159" s="54" t="str">
        <f>'PTEA 2020-2023'!B40</f>
        <v>4. San Antonio del Tequendama conmemora días del Calendario Ambiental</v>
      </c>
      <c r="BG159" s="54" t="str">
        <f>'PTEA 2020-2023'!C40</f>
        <v>Realizar como mínimo tres (3) actos anuales de celebración de días del calendario ambiental.</v>
      </c>
    </row>
    <row r="160" spans="1:59" ht="275.25" customHeight="1" x14ac:dyDescent="0.25">
      <c r="A160" s="12" t="s">
        <v>202</v>
      </c>
      <c r="B160" s="127" t="s">
        <v>93</v>
      </c>
      <c r="C160" s="127" t="s">
        <v>93</v>
      </c>
      <c r="D160" s="127" t="s">
        <v>93</v>
      </c>
      <c r="E160" s="13" t="s">
        <v>89</v>
      </c>
      <c r="F160" s="16" t="s">
        <v>261</v>
      </c>
      <c r="G160" s="16" t="s">
        <v>6</v>
      </c>
      <c r="H160" s="16" t="s">
        <v>7</v>
      </c>
      <c r="I160" s="25" t="s">
        <v>279</v>
      </c>
      <c r="J160" s="44" t="s">
        <v>280</v>
      </c>
      <c r="K160" s="14" t="s">
        <v>104</v>
      </c>
      <c r="L160" s="14" t="s">
        <v>105</v>
      </c>
      <c r="M160" s="14" t="s">
        <v>318</v>
      </c>
      <c r="N160" s="14" t="s">
        <v>92</v>
      </c>
      <c r="O160" s="14" t="s">
        <v>291</v>
      </c>
      <c r="P160" s="17" t="s">
        <v>179</v>
      </c>
      <c r="Q160" s="17" t="s">
        <v>369</v>
      </c>
      <c r="R160" s="17" t="s">
        <v>370</v>
      </c>
      <c r="S160" s="15" t="s">
        <v>39</v>
      </c>
      <c r="T160" s="15" t="s">
        <v>40</v>
      </c>
      <c r="U160" s="15" t="s">
        <v>42</v>
      </c>
      <c r="V160" s="15" t="s">
        <v>402</v>
      </c>
      <c r="W160" s="40" t="s">
        <v>93</v>
      </c>
      <c r="X160" s="40" t="s">
        <v>93</v>
      </c>
      <c r="Y160" s="40" t="s">
        <v>93</v>
      </c>
      <c r="Z160" s="55" t="s">
        <v>93</v>
      </c>
      <c r="AA160" s="55" t="s">
        <v>93</v>
      </c>
      <c r="AB160" s="55" t="s">
        <v>93</v>
      </c>
      <c r="AC160" s="51" t="s">
        <v>759</v>
      </c>
      <c r="AD160" s="51" t="s">
        <v>759</v>
      </c>
      <c r="AE160" s="51" t="s">
        <v>759</v>
      </c>
      <c r="AF160" s="51" t="s">
        <v>759</v>
      </c>
      <c r="AG160" s="51" t="s">
        <v>759</v>
      </c>
      <c r="AH160" s="51" t="s">
        <v>759</v>
      </c>
      <c r="AI160" s="50" t="s">
        <v>759</v>
      </c>
      <c r="AJ160" s="50" t="s">
        <v>759</v>
      </c>
      <c r="AK160" s="50" t="s">
        <v>759</v>
      </c>
      <c r="AL160" s="50" t="s">
        <v>759</v>
      </c>
      <c r="AM160" s="50" t="s">
        <v>759</v>
      </c>
      <c r="AN160" s="50" t="s">
        <v>759</v>
      </c>
      <c r="AO160" s="51" t="s">
        <v>759</v>
      </c>
      <c r="AP160" s="51" t="s">
        <v>759</v>
      </c>
      <c r="AQ160" s="51" t="s">
        <v>759</v>
      </c>
      <c r="AR160" s="24" t="s">
        <v>842</v>
      </c>
      <c r="AS160" s="24" t="s">
        <v>843</v>
      </c>
      <c r="AT160" s="24" t="s">
        <v>852</v>
      </c>
      <c r="AU160" s="53" t="s">
        <v>817</v>
      </c>
      <c r="AV160" s="53" t="s">
        <v>818</v>
      </c>
      <c r="AW160" s="53" t="s">
        <v>851</v>
      </c>
      <c r="AX160" s="55" t="s">
        <v>759</v>
      </c>
      <c r="AY160" s="55" t="s">
        <v>759</v>
      </c>
      <c r="AZ160" s="55" t="s">
        <v>759</v>
      </c>
      <c r="BA160" s="55" t="s">
        <v>759</v>
      </c>
      <c r="BB160" s="55" t="s">
        <v>759</v>
      </c>
      <c r="BC160" s="55" t="s">
        <v>759</v>
      </c>
      <c r="BD160" s="55" t="s">
        <v>759</v>
      </c>
      <c r="BE160" s="54" t="str">
        <f>'PTEA 2020-2023'!A46</f>
        <v>5. Gestión del conocimiento para la Dinamización Ambiental</v>
      </c>
      <c r="BF160" s="54" t="str">
        <f>'PTEA 2020-2023'!B46</f>
        <v>7. Comunicación y Divulgación de experiencias exitosas en educación e innovación ambiental</v>
      </c>
      <c r="BG160" s="54" t="str">
        <f>'PTEA 2020-2023'!C46</f>
        <v>Realizar por lo menos dos (2) campañas anuales de divulgación de experiencias exitosas en educación e innovación ambiental del municipio en medios de comunicación y/o plataformas para la participación ciudadana; en temas como agua, suelo, biodiversidad, residuos sólidos y/o Sentencia Rio Bogotá.</v>
      </c>
    </row>
    <row r="161" spans="1:59" s="1" customFormat="1" ht="409.5" customHeight="1" x14ac:dyDescent="0.25">
      <c r="A161" s="12" t="s">
        <v>202</v>
      </c>
      <c r="B161" s="129" t="s">
        <v>1286</v>
      </c>
      <c r="C161" s="129" t="s">
        <v>1287</v>
      </c>
      <c r="D161" s="130" t="s">
        <v>1288</v>
      </c>
      <c r="E161" s="13" t="s">
        <v>236</v>
      </c>
      <c r="F161" s="25" t="s">
        <v>222</v>
      </c>
      <c r="G161" s="25" t="s">
        <v>6</v>
      </c>
      <c r="H161" s="25" t="s">
        <v>8</v>
      </c>
      <c r="I161" s="25" t="s">
        <v>240</v>
      </c>
      <c r="J161" s="25" t="s">
        <v>237</v>
      </c>
      <c r="K161" s="14" t="s">
        <v>106</v>
      </c>
      <c r="L161" s="14" t="s">
        <v>170</v>
      </c>
      <c r="M161" s="14" t="s">
        <v>332</v>
      </c>
      <c r="N161" s="14" t="s">
        <v>92</v>
      </c>
      <c r="O161" s="14" t="s">
        <v>333</v>
      </c>
      <c r="P161" s="17" t="s">
        <v>194</v>
      </c>
      <c r="Q161" s="17" t="s">
        <v>384</v>
      </c>
      <c r="R161" s="17" t="s">
        <v>386</v>
      </c>
      <c r="S161" s="15" t="s">
        <v>45</v>
      </c>
      <c r="T161" s="15" t="s">
        <v>46</v>
      </c>
      <c r="U161" s="15" t="s">
        <v>51</v>
      </c>
      <c r="V161" s="15" t="s">
        <v>408</v>
      </c>
      <c r="W161" s="40" t="s">
        <v>467</v>
      </c>
      <c r="X161" s="40" t="s">
        <v>468</v>
      </c>
      <c r="Y161" s="40" t="s">
        <v>527</v>
      </c>
      <c r="Z161" s="55" t="s">
        <v>855</v>
      </c>
      <c r="AA161" s="55" t="s">
        <v>858</v>
      </c>
      <c r="AB161" s="55" t="s">
        <v>859</v>
      </c>
      <c r="AC161" s="51" t="s">
        <v>814</v>
      </c>
      <c r="AD161" s="51" t="s">
        <v>846</v>
      </c>
      <c r="AE161" s="51" t="s">
        <v>847</v>
      </c>
      <c r="AF161" s="51" t="s">
        <v>759</v>
      </c>
      <c r="AG161" s="51" t="s">
        <v>759</v>
      </c>
      <c r="AH161" s="51" t="s">
        <v>759</v>
      </c>
      <c r="AI161" s="50" t="s">
        <v>759</v>
      </c>
      <c r="AJ161" s="50" t="s">
        <v>759</v>
      </c>
      <c r="AK161" s="50" t="s">
        <v>759</v>
      </c>
      <c r="AL161" s="50" t="s">
        <v>759</v>
      </c>
      <c r="AM161" s="50" t="s">
        <v>759</v>
      </c>
      <c r="AN161" s="50" t="s">
        <v>759</v>
      </c>
      <c r="AO161" s="51" t="s">
        <v>759</v>
      </c>
      <c r="AP161" s="51" t="s">
        <v>759</v>
      </c>
      <c r="AQ161" s="51" t="s">
        <v>759</v>
      </c>
      <c r="AR161" s="24" t="s">
        <v>759</v>
      </c>
      <c r="AS161" s="24" t="s">
        <v>759</v>
      </c>
      <c r="AT161" s="24" t="s">
        <v>759</v>
      </c>
      <c r="AU161" s="53" t="s">
        <v>759</v>
      </c>
      <c r="AV161" s="53" t="s">
        <v>759</v>
      </c>
      <c r="AW161" s="53" t="s">
        <v>759</v>
      </c>
      <c r="AX161" s="55" t="s">
        <v>759</v>
      </c>
      <c r="AY161" s="55" t="s">
        <v>759</v>
      </c>
      <c r="AZ161" s="55" t="s">
        <v>759</v>
      </c>
      <c r="BA161" s="55" t="s">
        <v>759</v>
      </c>
      <c r="BB161" s="55" t="s">
        <v>759</v>
      </c>
      <c r="BC161" s="55" t="s">
        <v>759</v>
      </c>
      <c r="BD161" s="55" t="s">
        <v>759</v>
      </c>
      <c r="BE161" s="54" t="str">
        <f>'PTEA 2020-2023'!A37</f>
        <v>5. Gestión del conocimiento para la Dinamización Ambiental</v>
      </c>
      <c r="BF161" s="54" t="str">
        <f>'PTEA 2020-2023'!B37</f>
        <v>3. Comunidad Sanantoniuna promoviendo el Turismo Ambiental</v>
      </c>
      <c r="BG161" s="54" t="str">
        <f>'PTEA 2020-2023'!C37</f>
        <v>Realizar como mínimo dos (2) recorridos de reconocimiento e identificación de senderos o rutas ecológicas del municipio.</v>
      </c>
    </row>
    <row r="162" spans="1:59" customFormat="1" ht="341.25" customHeight="1" x14ac:dyDescent="0.25">
      <c r="A162" s="12" t="s">
        <v>202</v>
      </c>
      <c r="B162" s="129" t="s">
        <v>1286</v>
      </c>
      <c r="C162" s="129" t="s">
        <v>1287</v>
      </c>
      <c r="D162" s="130" t="s">
        <v>1288</v>
      </c>
      <c r="E162" s="13" t="s">
        <v>236</v>
      </c>
      <c r="F162" s="25" t="s">
        <v>222</v>
      </c>
      <c r="G162" s="25" t="s">
        <v>6</v>
      </c>
      <c r="H162" s="25" t="s">
        <v>8</v>
      </c>
      <c r="I162" s="25" t="s">
        <v>240</v>
      </c>
      <c r="J162" s="25" t="s">
        <v>237</v>
      </c>
      <c r="K162" s="14" t="s">
        <v>106</v>
      </c>
      <c r="L162" s="14" t="s">
        <v>170</v>
      </c>
      <c r="M162" s="14" t="s">
        <v>332</v>
      </c>
      <c r="N162" s="14" t="s">
        <v>92</v>
      </c>
      <c r="O162" s="14" t="s">
        <v>333</v>
      </c>
      <c r="P162" s="17" t="s">
        <v>194</v>
      </c>
      <c r="Q162" s="17" t="s">
        <v>384</v>
      </c>
      <c r="R162" s="17" t="s">
        <v>386</v>
      </c>
      <c r="S162" s="15" t="s">
        <v>45</v>
      </c>
      <c r="T162" s="15" t="s">
        <v>46</v>
      </c>
      <c r="U162" s="15" t="s">
        <v>51</v>
      </c>
      <c r="V162" s="15" t="s">
        <v>408</v>
      </c>
      <c r="W162" s="40" t="s">
        <v>507</v>
      </c>
      <c r="X162" s="40" t="s">
        <v>508</v>
      </c>
      <c r="Y162" s="40" t="s">
        <v>509</v>
      </c>
      <c r="Z162" s="55" t="s">
        <v>887</v>
      </c>
      <c r="AA162" s="55" t="s">
        <v>890</v>
      </c>
      <c r="AB162" s="55" t="s">
        <v>891</v>
      </c>
      <c r="AC162" s="51" t="s">
        <v>814</v>
      </c>
      <c r="AD162" s="51" t="s">
        <v>846</v>
      </c>
      <c r="AE162" s="51" t="s">
        <v>847</v>
      </c>
      <c r="AF162" s="51" t="s">
        <v>759</v>
      </c>
      <c r="AG162" s="51" t="s">
        <v>759</v>
      </c>
      <c r="AH162" s="51" t="s">
        <v>759</v>
      </c>
      <c r="AI162" s="50" t="s">
        <v>759</v>
      </c>
      <c r="AJ162" s="50" t="s">
        <v>759</v>
      </c>
      <c r="AK162" s="50" t="s">
        <v>759</v>
      </c>
      <c r="AL162" s="50" t="s">
        <v>759</v>
      </c>
      <c r="AM162" s="50" t="s">
        <v>759</v>
      </c>
      <c r="AN162" s="50" t="s">
        <v>759</v>
      </c>
      <c r="AO162" s="51" t="s">
        <v>759</v>
      </c>
      <c r="AP162" s="51" t="s">
        <v>759</v>
      </c>
      <c r="AQ162" s="51" t="s">
        <v>759</v>
      </c>
      <c r="AR162" s="24" t="s">
        <v>759</v>
      </c>
      <c r="AS162" s="24" t="s">
        <v>759</v>
      </c>
      <c r="AT162" s="24" t="s">
        <v>759</v>
      </c>
      <c r="AU162" s="53" t="s">
        <v>759</v>
      </c>
      <c r="AV162" s="53" t="s">
        <v>759</v>
      </c>
      <c r="AW162" s="53" t="s">
        <v>759</v>
      </c>
      <c r="AX162" s="55" t="s">
        <v>759</v>
      </c>
      <c r="AY162" s="55" t="s">
        <v>759</v>
      </c>
      <c r="AZ162" s="55" t="s">
        <v>759</v>
      </c>
      <c r="BA162" s="55" t="s">
        <v>759</v>
      </c>
      <c r="BB162" s="55" t="s">
        <v>759</v>
      </c>
      <c r="BC162" s="55" t="s">
        <v>759</v>
      </c>
      <c r="BD162" s="55" t="s">
        <v>759</v>
      </c>
      <c r="BE162" s="54" t="str">
        <f>'PTEA 2020-2023'!A38</f>
        <v>5. Gestión del conocimiento para la Dinamización Ambiental</v>
      </c>
      <c r="BF162" s="54" t="str">
        <f>'PTEA 2020-2023'!B38</f>
        <v>3. Comunidad Sanantoniuna promoviendo el Turismo Ambiental</v>
      </c>
      <c r="BG162" s="54" t="str">
        <f>'PTEA 2020-2023'!C38</f>
        <v xml:space="preserve">Realizar como mínimo una (1) jornada de capacitación y sensibilización anual en prácticas de Turismo sostenible. </v>
      </c>
    </row>
    <row r="163" spans="1:59" customFormat="1" ht="341.25" customHeight="1" x14ac:dyDescent="0.25">
      <c r="A163" s="12" t="s">
        <v>202</v>
      </c>
      <c r="B163" s="129" t="s">
        <v>1286</v>
      </c>
      <c r="C163" s="129" t="s">
        <v>1287</v>
      </c>
      <c r="D163" s="130" t="s">
        <v>1288</v>
      </c>
      <c r="E163" s="13" t="s">
        <v>236</v>
      </c>
      <c r="F163" s="25" t="s">
        <v>222</v>
      </c>
      <c r="G163" s="25" t="s">
        <v>6</v>
      </c>
      <c r="H163" s="25" t="s">
        <v>8</v>
      </c>
      <c r="I163" s="25" t="s">
        <v>240</v>
      </c>
      <c r="J163" s="25" t="s">
        <v>237</v>
      </c>
      <c r="K163" s="14" t="s">
        <v>106</v>
      </c>
      <c r="L163" s="14" t="s">
        <v>170</v>
      </c>
      <c r="M163" s="14" t="s">
        <v>332</v>
      </c>
      <c r="N163" s="14" t="s">
        <v>92</v>
      </c>
      <c r="O163" s="14" t="s">
        <v>333</v>
      </c>
      <c r="P163" s="17" t="s">
        <v>194</v>
      </c>
      <c r="Q163" s="17" t="s">
        <v>384</v>
      </c>
      <c r="R163" s="17" t="s">
        <v>386</v>
      </c>
      <c r="S163" s="15" t="s">
        <v>45</v>
      </c>
      <c r="T163" s="15" t="s">
        <v>46</v>
      </c>
      <c r="U163" s="15" t="s">
        <v>51</v>
      </c>
      <c r="V163" s="15" t="s">
        <v>408</v>
      </c>
      <c r="W163" s="40" t="s">
        <v>507</v>
      </c>
      <c r="X163" s="40" t="s">
        <v>508</v>
      </c>
      <c r="Y163" s="40" t="s">
        <v>509</v>
      </c>
      <c r="Z163" s="55" t="s">
        <v>855</v>
      </c>
      <c r="AA163" s="55" t="s">
        <v>858</v>
      </c>
      <c r="AB163" s="55" t="s">
        <v>859</v>
      </c>
      <c r="AC163" s="51" t="s">
        <v>759</v>
      </c>
      <c r="AD163" s="51" t="s">
        <v>759</v>
      </c>
      <c r="AE163" s="51" t="s">
        <v>759</v>
      </c>
      <c r="AF163" s="51" t="s">
        <v>759</v>
      </c>
      <c r="AG163" s="51" t="s">
        <v>759</v>
      </c>
      <c r="AH163" s="51" t="s">
        <v>759</v>
      </c>
      <c r="AI163" s="50" t="s">
        <v>759</v>
      </c>
      <c r="AJ163" s="50" t="s">
        <v>759</v>
      </c>
      <c r="AK163" s="50" t="s">
        <v>759</v>
      </c>
      <c r="AL163" s="50" t="s">
        <v>759</v>
      </c>
      <c r="AM163" s="50" t="s">
        <v>759</v>
      </c>
      <c r="AN163" s="50" t="s">
        <v>759</v>
      </c>
      <c r="AO163" s="51" t="s">
        <v>759</v>
      </c>
      <c r="AP163" s="51" t="s">
        <v>759</v>
      </c>
      <c r="AQ163" s="51" t="s">
        <v>759</v>
      </c>
      <c r="AR163" s="24" t="s">
        <v>759</v>
      </c>
      <c r="AS163" s="24" t="s">
        <v>759</v>
      </c>
      <c r="AT163" s="24" t="s">
        <v>759</v>
      </c>
      <c r="AU163" s="53" t="s">
        <v>759</v>
      </c>
      <c r="AV163" s="53" t="s">
        <v>759</v>
      </c>
      <c r="AW163" s="53" t="s">
        <v>759</v>
      </c>
      <c r="AX163" s="55" t="s">
        <v>759</v>
      </c>
      <c r="AY163" s="55" t="s">
        <v>759</v>
      </c>
      <c r="AZ163" s="55" t="s">
        <v>759</v>
      </c>
      <c r="BA163" s="55" t="s">
        <v>759</v>
      </c>
      <c r="BB163" s="55" t="s">
        <v>759</v>
      </c>
      <c r="BC163" s="55" t="s">
        <v>759</v>
      </c>
      <c r="BD163" s="55" t="s">
        <v>759</v>
      </c>
      <c r="BE163" s="54" t="str">
        <f>'PTEA 2020-2023'!A39</f>
        <v>5. Gestión del conocimiento para la Dinamización Ambiental</v>
      </c>
      <c r="BF163" s="54" t="str">
        <f>'PTEA 2020-2023'!B39</f>
        <v>3. Comunidad Sanantoniuna promoviendo el Turismo Ambiental</v>
      </c>
      <c r="BG163" s="54" t="str">
        <f>'PTEA 2020-2023'!C39</f>
        <v>Realizar  por lo menos un  (1) recorrido anual de caminos reales del municipio</v>
      </c>
    </row>
    <row r="164" spans="1:59" customFormat="1" ht="341.25" customHeight="1" x14ac:dyDescent="0.25">
      <c r="A164" s="12" t="s">
        <v>202</v>
      </c>
      <c r="B164" s="129" t="s">
        <v>1286</v>
      </c>
      <c r="C164" s="129" t="s">
        <v>1287</v>
      </c>
      <c r="D164" s="130" t="s">
        <v>1288</v>
      </c>
      <c r="E164" s="13" t="s">
        <v>236</v>
      </c>
      <c r="F164" s="25" t="s">
        <v>222</v>
      </c>
      <c r="G164" s="25" t="s">
        <v>6</v>
      </c>
      <c r="H164" s="25" t="s">
        <v>8</v>
      </c>
      <c r="I164" s="25" t="s">
        <v>240</v>
      </c>
      <c r="J164" s="25" t="s">
        <v>237</v>
      </c>
      <c r="K164" s="14" t="s">
        <v>106</v>
      </c>
      <c r="L164" s="14" t="s">
        <v>170</v>
      </c>
      <c r="M164" s="14" t="s">
        <v>332</v>
      </c>
      <c r="N164" s="14" t="s">
        <v>92</v>
      </c>
      <c r="O164" s="14" t="s">
        <v>333</v>
      </c>
      <c r="P164" s="17" t="s">
        <v>194</v>
      </c>
      <c r="Q164" s="17" t="s">
        <v>384</v>
      </c>
      <c r="R164" s="17" t="s">
        <v>386</v>
      </c>
      <c r="S164" s="15" t="s">
        <v>45</v>
      </c>
      <c r="T164" s="15" t="s">
        <v>46</v>
      </c>
      <c r="U164" s="15" t="s">
        <v>51</v>
      </c>
      <c r="V164" s="15" t="s">
        <v>408</v>
      </c>
      <c r="W164" s="40" t="s">
        <v>510</v>
      </c>
      <c r="X164" s="40" t="s">
        <v>511</v>
      </c>
      <c r="Y164" s="40" t="s">
        <v>512</v>
      </c>
      <c r="Z164" s="55" t="s">
        <v>868</v>
      </c>
      <c r="AA164" s="55" t="s">
        <v>877</v>
      </c>
      <c r="AB164" s="55" t="s">
        <v>879</v>
      </c>
      <c r="AC164" s="51" t="s">
        <v>759</v>
      </c>
      <c r="AD164" s="51" t="s">
        <v>759</v>
      </c>
      <c r="AE164" s="51" t="s">
        <v>759</v>
      </c>
      <c r="AF164" s="51" t="s">
        <v>759</v>
      </c>
      <c r="AG164" s="51" t="s">
        <v>759</v>
      </c>
      <c r="AH164" s="51" t="s">
        <v>759</v>
      </c>
      <c r="AI164" s="50" t="s">
        <v>759</v>
      </c>
      <c r="AJ164" s="50" t="s">
        <v>759</v>
      </c>
      <c r="AK164" s="50" t="s">
        <v>759</v>
      </c>
      <c r="AL164" s="50" t="s">
        <v>759</v>
      </c>
      <c r="AM164" s="50" t="s">
        <v>759</v>
      </c>
      <c r="AN164" s="50" t="s">
        <v>759</v>
      </c>
      <c r="AO164" s="51" t="s">
        <v>759</v>
      </c>
      <c r="AP164" s="51" t="s">
        <v>759</v>
      </c>
      <c r="AQ164" s="51" t="s">
        <v>759</v>
      </c>
      <c r="AR164" s="24" t="s">
        <v>780</v>
      </c>
      <c r="AS164" s="24" t="s">
        <v>830</v>
      </c>
      <c r="AT164" s="24" t="s">
        <v>853</v>
      </c>
      <c r="AU164" s="53" t="s">
        <v>759</v>
      </c>
      <c r="AV164" s="53" t="s">
        <v>759</v>
      </c>
      <c r="AW164" s="53" t="s">
        <v>759</v>
      </c>
      <c r="AX164" s="55" t="s">
        <v>759</v>
      </c>
      <c r="AY164" s="55" t="s">
        <v>759</v>
      </c>
      <c r="AZ164" s="55" t="s">
        <v>759</v>
      </c>
      <c r="BA164" s="55" t="s">
        <v>759</v>
      </c>
      <c r="BB164" s="55" t="s">
        <v>759</v>
      </c>
      <c r="BC164" s="55" t="s">
        <v>759</v>
      </c>
      <c r="BD164" s="55" t="s">
        <v>759</v>
      </c>
      <c r="BE164" s="54" t="str">
        <f>'PTEA 2020-2023'!A47</f>
        <v>5. Gestión del conocimiento para la Dinamización Ambiental</v>
      </c>
      <c r="BF164" s="54" t="str">
        <f>'PTEA 2020-2023'!B47</f>
        <v>8. Gobernanza corredor Ecológico, difusión y apropiación</v>
      </c>
      <c r="BG164" s="54" t="str">
        <f>'PTEA 2020-2023'!C47</f>
        <v>Capacitar y/o sensibilizar a por lo menos (100) actores sociales de las unidades territoriales para que reconozcan la importancia del corredor ecológico y sus áreas protegidas.</v>
      </c>
    </row>
    <row r="165" spans="1:59" s="1" customFormat="1" ht="409.5" customHeight="1" x14ac:dyDescent="0.25">
      <c r="A165" s="12" t="s">
        <v>202</v>
      </c>
      <c r="B165" s="129" t="s">
        <v>1286</v>
      </c>
      <c r="C165" s="129" t="s">
        <v>1287</v>
      </c>
      <c r="D165" s="130" t="s">
        <v>1288</v>
      </c>
      <c r="E165" s="13" t="s">
        <v>236</v>
      </c>
      <c r="F165" s="25" t="s">
        <v>222</v>
      </c>
      <c r="G165" s="25" t="s">
        <v>6</v>
      </c>
      <c r="H165" s="25" t="s">
        <v>8</v>
      </c>
      <c r="I165" s="25" t="s">
        <v>240</v>
      </c>
      <c r="J165" s="25" t="s">
        <v>237</v>
      </c>
      <c r="K165" s="14" t="s">
        <v>106</v>
      </c>
      <c r="L165" s="14" t="s">
        <v>170</v>
      </c>
      <c r="M165" s="14" t="s">
        <v>332</v>
      </c>
      <c r="N165" s="14" t="s">
        <v>92</v>
      </c>
      <c r="O165" s="14" t="s">
        <v>333</v>
      </c>
      <c r="P165" s="17" t="s">
        <v>194</v>
      </c>
      <c r="Q165" s="17" t="s">
        <v>384</v>
      </c>
      <c r="R165" s="17" t="s">
        <v>386</v>
      </c>
      <c r="S165" s="15" t="s">
        <v>45</v>
      </c>
      <c r="T165" s="15" t="s">
        <v>46</v>
      </c>
      <c r="U165" s="15" t="s">
        <v>51</v>
      </c>
      <c r="V165" s="15" t="s">
        <v>408</v>
      </c>
      <c r="W165" s="40" t="s">
        <v>467</v>
      </c>
      <c r="X165" s="40" t="s">
        <v>468</v>
      </c>
      <c r="Y165" s="40" t="s">
        <v>470</v>
      </c>
      <c r="Z165" s="55" t="s">
        <v>887</v>
      </c>
      <c r="AA165" s="55" t="s">
        <v>890</v>
      </c>
      <c r="AB165" s="55" t="s">
        <v>891</v>
      </c>
      <c r="AC165" s="51" t="s">
        <v>759</v>
      </c>
      <c r="AD165" s="51" t="s">
        <v>759</v>
      </c>
      <c r="AE165" s="51" t="s">
        <v>759</v>
      </c>
      <c r="AF165" s="51" t="s">
        <v>759</v>
      </c>
      <c r="AG165" s="51" t="s">
        <v>759</v>
      </c>
      <c r="AH165" s="51" t="s">
        <v>759</v>
      </c>
      <c r="AI165" s="50" t="s">
        <v>759</v>
      </c>
      <c r="AJ165" s="50" t="s">
        <v>759</v>
      </c>
      <c r="AK165" s="50" t="s">
        <v>759</v>
      </c>
      <c r="AL165" s="50" t="s">
        <v>759</v>
      </c>
      <c r="AM165" s="50" t="s">
        <v>759</v>
      </c>
      <c r="AN165" s="50" t="s">
        <v>759</v>
      </c>
      <c r="AO165" s="51" t="s">
        <v>759</v>
      </c>
      <c r="AP165" s="51" t="s">
        <v>759</v>
      </c>
      <c r="AQ165" s="51" t="s">
        <v>759</v>
      </c>
      <c r="AR165" s="24" t="s">
        <v>759</v>
      </c>
      <c r="AS165" s="24" t="s">
        <v>759</v>
      </c>
      <c r="AT165" s="24" t="s">
        <v>759</v>
      </c>
      <c r="AU165" s="53" t="s">
        <v>759</v>
      </c>
      <c r="AV165" s="53" t="s">
        <v>759</v>
      </c>
      <c r="AW165" s="53" t="s">
        <v>759</v>
      </c>
      <c r="AX165" s="55" t="s">
        <v>759</v>
      </c>
      <c r="AY165" s="55" t="s">
        <v>759</v>
      </c>
      <c r="AZ165" s="55" t="s">
        <v>759</v>
      </c>
      <c r="BA165" s="55" t="s">
        <v>759</v>
      </c>
      <c r="BB165" s="55" t="s">
        <v>759</v>
      </c>
      <c r="BC165" s="55" t="s">
        <v>759</v>
      </c>
      <c r="BD165" s="55" t="s">
        <v>759</v>
      </c>
      <c r="BE165" s="54" t="s">
        <v>759</v>
      </c>
      <c r="BF165" s="54" t="s">
        <v>759</v>
      </c>
      <c r="BG165" s="54" t="s">
        <v>759</v>
      </c>
    </row>
    <row r="166" spans="1:59" s="1" customFormat="1" ht="409.5" customHeight="1" x14ac:dyDescent="0.25">
      <c r="A166" s="12" t="s">
        <v>202</v>
      </c>
      <c r="B166" s="129" t="s">
        <v>1286</v>
      </c>
      <c r="C166" s="129" t="s">
        <v>1287</v>
      </c>
      <c r="D166" s="130" t="s">
        <v>1288</v>
      </c>
      <c r="E166" s="13" t="s">
        <v>236</v>
      </c>
      <c r="F166" s="25" t="s">
        <v>222</v>
      </c>
      <c r="G166" s="25" t="s">
        <v>6</v>
      </c>
      <c r="H166" s="25" t="s">
        <v>8</v>
      </c>
      <c r="I166" s="25" t="s">
        <v>240</v>
      </c>
      <c r="J166" s="25" t="s">
        <v>237</v>
      </c>
      <c r="K166" s="14" t="s">
        <v>106</v>
      </c>
      <c r="L166" s="14" t="s">
        <v>170</v>
      </c>
      <c r="M166" s="14" t="s">
        <v>332</v>
      </c>
      <c r="N166" s="14" t="s">
        <v>92</v>
      </c>
      <c r="O166" s="14" t="s">
        <v>333</v>
      </c>
      <c r="P166" s="17" t="s">
        <v>194</v>
      </c>
      <c r="Q166" s="17" t="s">
        <v>384</v>
      </c>
      <c r="R166" s="17" t="s">
        <v>386</v>
      </c>
      <c r="S166" s="15" t="s">
        <v>45</v>
      </c>
      <c r="T166" s="15" t="s">
        <v>46</v>
      </c>
      <c r="U166" s="15" t="s">
        <v>51</v>
      </c>
      <c r="V166" s="15" t="s">
        <v>408</v>
      </c>
      <c r="W166" s="40" t="s">
        <v>471</v>
      </c>
      <c r="X166" s="40" t="s">
        <v>472</v>
      </c>
      <c r="Y166" s="40" t="s">
        <v>473</v>
      </c>
      <c r="Z166" s="55" t="s">
        <v>868</v>
      </c>
      <c r="AA166" s="55" t="s">
        <v>877</v>
      </c>
      <c r="AB166" s="55" t="s">
        <v>879</v>
      </c>
      <c r="AC166" s="51" t="s">
        <v>759</v>
      </c>
      <c r="AD166" s="51" t="s">
        <v>759</v>
      </c>
      <c r="AE166" s="51" t="s">
        <v>759</v>
      </c>
      <c r="AF166" s="51" t="s">
        <v>759</v>
      </c>
      <c r="AG166" s="51" t="s">
        <v>759</v>
      </c>
      <c r="AH166" s="51" t="s">
        <v>759</v>
      </c>
      <c r="AI166" s="50" t="s">
        <v>759</v>
      </c>
      <c r="AJ166" s="50" t="s">
        <v>759</v>
      </c>
      <c r="AK166" s="50" t="s">
        <v>759</v>
      </c>
      <c r="AL166" s="50" t="s">
        <v>759</v>
      </c>
      <c r="AM166" s="50" t="s">
        <v>759</v>
      </c>
      <c r="AN166" s="50" t="s">
        <v>759</v>
      </c>
      <c r="AO166" s="51" t="s">
        <v>759</v>
      </c>
      <c r="AP166" s="51" t="s">
        <v>759</v>
      </c>
      <c r="AQ166" s="51" t="s">
        <v>759</v>
      </c>
      <c r="AR166" s="24" t="s">
        <v>759</v>
      </c>
      <c r="AS166" s="24" t="s">
        <v>759</v>
      </c>
      <c r="AT166" s="24" t="s">
        <v>759</v>
      </c>
      <c r="AU166" s="53" t="s">
        <v>759</v>
      </c>
      <c r="AV166" s="53" t="s">
        <v>759</v>
      </c>
      <c r="AW166" s="53" t="s">
        <v>759</v>
      </c>
      <c r="AX166" s="55" t="s">
        <v>759</v>
      </c>
      <c r="AY166" s="55" t="s">
        <v>759</v>
      </c>
      <c r="AZ166" s="55" t="s">
        <v>759</v>
      </c>
      <c r="BA166" s="55" t="s">
        <v>759</v>
      </c>
      <c r="BB166" s="55" t="s">
        <v>759</v>
      </c>
      <c r="BC166" s="55" t="s">
        <v>759</v>
      </c>
      <c r="BD166" s="55" t="s">
        <v>759</v>
      </c>
      <c r="BE166" s="54" t="s">
        <v>759</v>
      </c>
      <c r="BF166" s="54" t="s">
        <v>759</v>
      </c>
      <c r="BG166" s="54" t="s">
        <v>759</v>
      </c>
    </row>
    <row r="167" spans="1:59" s="1" customFormat="1" ht="409.5" customHeight="1" x14ac:dyDescent="0.25">
      <c r="A167" s="12" t="s">
        <v>202</v>
      </c>
      <c r="B167" s="129" t="s">
        <v>1286</v>
      </c>
      <c r="C167" s="129" t="s">
        <v>1287</v>
      </c>
      <c r="D167" s="130" t="s">
        <v>1288</v>
      </c>
      <c r="E167" s="13" t="s">
        <v>236</v>
      </c>
      <c r="F167" s="25" t="s">
        <v>222</v>
      </c>
      <c r="G167" s="25" t="s">
        <v>6</v>
      </c>
      <c r="H167" s="25" t="s">
        <v>8</v>
      </c>
      <c r="I167" s="25" t="s">
        <v>240</v>
      </c>
      <c r="J167" s="25" t="s">
        <v>237</v>
      </c>
      <c r="K167" s="14" t="s">
        <v>106</v>
      </c>
      <c r="L167" s="14" t="s">
        <v>170</v>
      </c>
      <c r="M167" s="14" t="s">
        <v>332</v>
      </c>
      <c r="N167" s="14" t="s">
        <v>92</v>
      </c>
      <c r="O167" s="14" t="s">
        <v>333</v>
      </c>
      <c r="P167" s="17" t="s">
        <v>194</v>
      </c>
      <c r="Q167" s="17" t="s">
        <v>384</v>
      </c>
      <c r="R167" s="17" t="s">
        <v>386</v>
      </c>
      <c r="S167" s="15" t="s">
        <v>45</v>
      </c>
      <c r="T167" s="15" t="s">
        <v>46</v>
      </c>
      <c r="U167" s="15" t="s">
        <v>51</v>
      </c>
      <c r="V167" s="15" t="s">
        <v>408</v>
      </c>
      <c r="W167" s="40" t="s">
        <v>471</v>
      </c>
      <c r="X167" s="40" t="s">
        <v>472</v>
      </c>
      <c r="Y167" s="40" t="s">
        <v>474</v>
      </c>
      <c r="Z167" s="55" t="s">
        <v>855</v>
      </c>
      <c r="AA167" s="55" t="s">
        <v>858</v>
      </c>
      <c r="AB167" s="55" t="s">
        <v>859</v>
      </c>
      <c r="AC167" s="51" t="s">
        <v>759</v>
      </c>
      <c r="AD167" s="51" t="s">
        <v>759</v>
      </c>
      <c r="AE167" s="51" t="s">
        <v>759</v>
      </c>
      <c r="AF167" s="51" t="s">
        <v>759</v>
      </c>
      <c r="AG167" s="51" t="s">
        <v>759</v>
      </c>
      <c r="AH167" s="51" t="s">
        <v>759</v>
      </c>
      <c r="AI167" s="50" t="s">
        <v>759</v>
      </c>
      <c r="AJ167" s="50" t="s">
        <v>759</v>
      </c>
      <c r="AK167" s="50" t="s">
        <v>759</v>
      </c>
      <c r="AL167" s="50" t="s">
        <v>759</v>
      </c>
      <c r="AM167" s="50" t="s">
        <v>759</v>
      </c>
      <c r="AN167" s="50" t="s">
        <v>759</v>
      </c>
      <c r="AO167" s="51" t="s">
        <v>759</v>
      </c>
      <c r="AP167" s="51" t="s">
        <v>759</v>
      </c>
      <c r="AQ167" s="51" t="s">
        <v>759</v>
      </c>
      <c r="AR167" s="24" t="s">
        <v>759</v>
      </c>
      <c r="AS167" s="24" t="s">
        <v>759</v>
      </c>
      <c r="AT167" s="24" t="s">
        <v>759</v>
      </c>
      <c r="AU167" s="53" t="s">
        <v>759</v>
      </c>
      <c r="AV167" s="53" t="s">
        <v>759</v>
      </c>
      <c r="AW167" s="53" t="s">
        <v>759</v>
      </c>
      <c r="AX167" s="55" t="s">
        <v>759</v>
      </c>
      <c r="AY167" s="55" t="s">
        <v>759</v>
      </c>
      <c r="AZ167" s="55" t="s">
        <v>759</v>
      </c>
      <c r="BA167" s="55" t="s">
        <v>759</v>
      </c>
      <c r="BB167" s="55" t="s">
        <v>759</v>
      </c>
      <c r="BC167" s="55" t="s">
        <v>759</v>
      </c>
      <c r="BD167" s="55" t="s">
        <v>759</v>
      </c>
      <c r="BE167" s="54" t="s">
        <v>759</v>
      </c>
      <c r="BF167" s="54" t="s">
        <v>759</v>
      </c>
      <c r="BG167" s="54" t="s">
        <v>759</v>
      </c>
    </row>
    <row r="168" spans="1:59" s="1" customFormat="1" ht="409.5" customHeight="1" x14ac:dyDescent="0.25">
      <c r="A168" s="12" t="s">
        <v>202</v>
      </c>
      <c r="B168" s="129" t="s">
        <v>1286</v>
      </c>
      <c r="C168" s="129" t="s">
        <v>1287</v>
      </c>
      <c r="D168" s="130" t="s">
        <v>1288</v>
      </c>
      <c r="E168" s="13" t="s">
        <v>236</v>
      </c>
      <c r="F168" s="25" t="s">
        <v>222</v>
      </c>
      <c r="G168" s="25" t="s">
        <v>6</v>
      </c>
      <c r="H168" s="25" t="s">
        <v>8</v>
      </c>
      <c r="I168" s="25" t="s">
        <v>240</v>
      </c>
      <c r="J168" s="25" t="s">
        <v>237</v>
      </c>
      <c r="K168" s="14" t="s">
        <v>106</v>
      </c>
      <c r="L168" s="14" t="s">
        <v>170</v>
      </c>
      <c r="M168" s="14" t="s">
        <v>332</v>
      </c>
      <c r="N168" s="14" t="s">
        <v>92</v>
      </c>
      <c r="O168" s="14" t="s">
        <v>333</v>
      </c>
      <c r="P168" s="17" t="s">
        <v>194</v>
      </c>
      <c r="Q168" s="17" t="s">
        <v>384</v>
      </c>
      <c r="R168" s="17" t="s">
        <v>386</v>
      </c>
      <c r="S168" s="15" t="s">
        <v>45</v>
      </c>
      <c r="T168" s="15" t="s">
        <v>46</v>
      </c>
      <c r="U168" s="15" t="s">
        <v>51</v>
      </c>
      <c r="V168" s="15" t="s">
        <v>408</v>
      </c>
      <c r="W168" s="40" t="s">
        <v>471</v>
      </c>
      <c r="X168" s="40" t="s">
        <v>472</v>
      </c>
      <c r="Y168" s="40" t="s">
        <v>475</v>
      </c>
      <c r="Z168" s="55" t="s">
        <v>887</v>
      </c>
      <c r="AA168" s="55" t="s">
        <v>890</v>
      </c>
      <c r="AB168" s="55" t="s">
        <v>891</v>
      </c>
      <c r="AC168" s="51" t="s">
        <v>759</v>
      </c>
      <c r="AD168" s="51" t="s">
        <v>759</v>
      </c>
      <c r="AE168" s="51" t="s">
        <v>759</v>
      </c>
      <c r="AF168" s="51" t="s">
        <v>759</v>
      </c>
      <c r="AG168" s="51" t="s">
        <v>759</v>
      </c>
      <c r="AH168" s="51" t="s">
        <v>759</v>
      </c>
      <c r="AI168" s="50" t="s">
        <v>759</v>
      </c>
      <c r="AJ168" s="50" t="s">
        <v>759</v>
      </c>
      <c r="AK168" s="50" t="s">
        <v>759</v>
      </c>
      <c r="AL168" s="50" t="s">
        <v>759</v>
      </c>
      <c r="AM168" s="50" t="s">
        <v>759</v>
      </c>
      <c r="AN168" s="50" t="s">
        <v>759</v>
      </c>
      <c r="AO168" s="51" t="s">
        <v>759</v>
      </c>
      <c r="AP168" s="51" t="s">
        <v>759</v>
      </c>
      <c r="AQ168" s="51" t="s">
        <v>759</v>
      </c>
      <c r="AR168" s="24" t="s">
        <v>759</v>
      </c>
      <c r="AS168" s="24" t="s">
        <v>759</v>
      </c>
      <c r="AT168" s="24" t="s">
        <v>759</v>
      </c>
      <c r="AU168" s="53" t="s">
        <v>759</v>
      </c>
      <c r="AV168" s="53" t="s">
        <v>759</v>
      </c>
      <c r="AW168" s="53" t="s">
        <v>759</v>
      </c>
      <c r="AX168" s="55" t="s">
        <v>759</v>
      </c>
      <c r="AY168" s="55" t="s">
        <v>759</v>
      </c>
      <c r="AZ168" s="55" t="s">
        <v>759</v>
      </c>
      <c r="BA168" s="55" t="s">
        <v>759</v>
      </c>
      <c r="BB168" s="55" t="s">
        <v>759</v>
      </c>
      <c r="BC168" s="55" t="s">
        <v>759</v>
      </c>
      <c r="BD168" s="55" t="s">
        <v>759</v>
      </c>
      <c r="BE168" s="54" t="s">
        <v>759</v>
      </c>
      <c r="BF168" s="54" t="s">
        <v>759</v>
      </c>
      <c r="BG168" s="54" t="s">
        <v>759</v>
      </c>
    </row>
    <row r="169" spans="1:59" s="1" customFormat="1" ht="409.5" customHeight="1" x14ac:dyDescent="0.25">
      <c r="A169" s="12" t="s">
        <v>202</v>
      </c>
      <c r="B169" s="129" t="s">
        <v>1286</v>
      </c>
      <c r="C169" s="129" t="s">
        <v>1287</v>
      </c>
      <c r="D169" s="130" t="s">
        <v>1288</v>
      </c>
      <c r="E169" s="13" t="s">
        <v>236</v>
      </c>
      <c r="F169" s="25" t="s">
        <v>222</v>
      </c>
      <c r="G169" s="25" t="s">
        <v>6</v>
      </c>
      <c r="H169" s="25" t="s">
        <v>8</v>
      </c>
      <c r="I169" s="25" t="s">
        <v>240</v>
      </c>
      <c r="J169" s="25" t="s">
        <v>237</v>
      </c>
      <c r="K169" s="14" t="s">
        <v>106</v>
      </c>
      <c r="L169" s="14" t="s">
        <v>170</v>
      </c>
      <c r="M169" s="14" t="s">
        <v>332</v>
      </c>
      <c r="N169" s="14" t="s">
        <v>92</v>
      </c>
      <c r="O169" s="14" t="s">
        <v>333</v>
      </c>
      <c r="P169" s="17" t="s">
        <v>194</v>
      </c>
      <c r="Q169" s="17" t="s">
        <v>384</v>
      </c>
      <c r="R169" s="17" t="s">
        <v>386</v>
      </c>
      <c r="S169" s="15" t="s">
        <v>45</v>
      </c>
      <c r="T169" s="15" t="s">
        <v>46</v>
      </c>
      <c r="U169" s="15" t="s">
        <v>51</v>
      </c>
      <c r="V169" s="15" t="s">
        <v>408</v>
      </c>
      <c r="W169" s="40" t="s">
        <v>471</v>
      </c>
      <c r="X169" s="40" t="s">
        <v>472</v>
      </c>
      <c r="Y169" s="40" t="s">
        <v>476</v>
      </c>
      <c r="Z169" s="55" t="s">
        <v>855</v>
      </c>
      <c r="AA169" s="55" t="s">
        <v>858</v>
      </c>
      <c r="AB169" s="55" t="s">
        <v>859</v>
      </c>
      <c r="AC169" s="51" t="s">
        <v>759</v>
      </c>
      <c r="AD169" s="51" t="s">
        <v>759</v>
      </c>
      <c r="AE169" s="51" t="s">
        <v>759</v>
      </c>
      <c r="AF169" s="51" t="s">
        <v>759</v>
      </c>
      <c r="AG169" s="51" t="s">
        <v>759</v>
      </c>
      <c r="AH169" s="51" t="s">
        <v>759</v>
      </c>
      <c r="AI169" s="50" t="s">
        <v>759</v>
      </c>
      <c r="AJ169" s="50" t="s">
        <v>759</v>
      </c>
      <c r="AK169" s="50" t="s">
        <v>759</v>
      </c>
      <c r="AL169" s="50" t="s">
        <v>759</v>
      </c>
      <c r="AM169" s="50" t="s">
        <v>759</v>
      </c>
      <c r="AN169" s="50" t="s">
        <v>759</v>
      </c>
      <c r="AO169" s="51" t="s">
        <v>759</v>
      </c>
      <c r="AP169" s="51" t="s">
        <v>759</v>
      </c>
      <c r="AQ169" s="51" t="s">
        <v>759</v>
      </c>
      <c r="AR169" s="24" t="s">
        <v>759</v>
      </c>
      <c r="AS169" s="24" t="s">
        <v>759</v>
      </c>
      <c r="AT169" s="24" t="s">
        <v>759</v>
      </c>
      <c r="AU169" s="53" t="s">
        <v>759</v>
      </c>
      <c r="AV169" s="53" t="s">
        <v>759</v>
      </c>
      <c r="AW169" s="53" t="s">
        <v>759</v>
      </c>
      <c r="AX169" s="55" t="s">
        <v>759</v>
      </c>
      <c r="AY169" s="55" t="s">
        <v>759</v>
      </c>
      <c r="AZ169" s="55" t="s">
        <v>759</v>
      </c>
      <c r="BA169" s="55" t="s">
        <v>759</v>
      </c>
      <c r="BB169" s="55" t="s">
        <v>759</v>
      </c>
      <c r="BC169" s="55" t="s">
        <v>759</v>
      </c>
      <c r="BD169" s="55" t="s">
        <v>759</v>
      </c>
      <c r="BE169" s="54" t="s">
        <v>759</v>
      </c>
      <c r="BF169" s="54" t="s">
        <v>759</v>
      </c>
      <c r="BG169" s="54" t="s">
        <v>759</v>
      </c>
    </row>
    <row r="170" spans="1:59" s="1" customFormat="1" ht="409.5" customHeight="1" x14ac:dyDescent="0.25">
      <c r="A170" s="12" t="s">
        <v>202</v>
      </c>
      <c r="B170" s="127" t="s">
        <v>93</v>
      </c>
      <c r="C170" s="127" t="s">
        <v>93</v>
      </c>
      <c r="D170" s="127" t="s">
        <v>93</v>
      </c>
      <c r="E170" s="13" t="s">
        <v>226</v>
      </c>
      <c r="F170" s="16" t="s">
        <v>222</v>
      </c>
      <c r="G170" s="16" t="s">
        <v>6</v>
      </c>
      <c r="H170" s="16" t="s">
        <v>8</v>
      </c>
      <c r="I170" s="16" t="s">
        <v>260</v>
      </c>
      <c r="J170" s="16" t="s">
        <v>259</v>
      </c>
      <c r="K170" s="14" t="s">
        <v>159</v>
      </c>
      <c r="L170" s="14" t="s">
        <v>134</v>
      </c>
      <c r="M170" s="14" t="s">
        <v>319</v>
      </c>
      <c r="N170" s="14" t="s">
        <v>160</v>
      </c>
      <c r="O170" s="14" t="s">
        <v>256</v>
      </c>
      <c r="P170" s="17" t="s">
        <v>183</v>
      </c>
      <c r="Q170" s="17" t="s">
        <v>342</v>
      </c>
      <c r="R170" s="17" t="s">
        <v>371</v>
      </c>
      <c r="S170" s="15" t="s">
        <v>52</v>
      </c>
      <c r="T170" s="15" t="s">
        <v>53</v>
      </c>
      <c r="U170" s="15" t="s">
        <v>54</v>
      </c>
      <c r="V170" s="15" t="s">
        <v>403</v>
      </c>
      <c r="W170" s="40" t="s">
        <v>467</v>
      </c>
      <c r="X170" s="40" t="s">
        <v>468</v>
      </c>
      <c r="Y170" s="40" t="s">
        <v>527</v>
      </c>
      <c r="Z170" s="55" t="s">
        <v>883</v>
      </c>
      <c r="AA170" s="55" t="s">
        <v>884</v>
      </c>
      <c r="AB170" s="55" t="s">
        <v>885</v>
      </c>
      <c r="AC170" s="51" t="s">
        <v>814</v>
      </c>
      <c r="AD170" s="51" t="s">
        <v>815</v>
      </c>
      <c r="AE170" s="51" t="s">
        <v>816</v>
      </c>
      <c r="AF170" s="51" t="s">
        <v>759</v>
      </c>
      <c r="AG170" s="51" t="s">
        <v>759</v>
      </c>
      <c r="AH170" s="51" t="s">
        <v>759</v>
      </c>
      <c r="AI170" s="50" t="s">
        <v>759</v>
      </c>
      <c r="AJ170" s="50" t="s">
        <v>759</v>
      </c>
      <c r="AK170" s="50" t="s">
        <v>759</v>
      </c>
      <c r="AL170" s="50" t="s">
        <v>759</v>
      </c>
      <c r="AM170" s="50" t="s">
        <v>759</v>
      </c>
      <c r="AN170" s="50" t="s">
        <v>759</v>
      </c>
      <c r="AO170" s="51" t="s">
        <v>759</v>
      </c>
      <c r="AP170" s="51" t="s">
        <v>759</v>
      </c>
      <c r="AQ170" s="51" t="s">
        <v>759</v>
      </c>
      <c r="AR170" s="24" t="s">
        <v>835</v>
      </c>
      <c r="AS170" s="24" t="s">
        <v>836</v>
      </c>
      <c r="AT170" s="24" t="s">
        <v>837</v>
      </c>
      <c r="AU170" s="53" t="s">
        <v>817</v>
      </c>
      <c r="AV170" s="53" t="s">
        <v>818</v>
      </c>
      <c r="AW170" s="53" t="s">
        <v>831</v>
      </c>
      <c r="AX170" s="55" t="s">
        <v>759</v>
      </c>
      <c r="AY170" s="55" t="s">
        <v>759</v>
      </c>
      <c r="AZ170" s="55" t="s">
        <v>759</v>
      </c>
      <c r="BA170" s="55" t="s">
        <v>759</v>
      </c>
      <c r="BB170" s="55" t="s">
        <v>759</v>
      </c>
      <c r="BC170" s="55" t="s">
        <v>759</v>
      </c>
      <c r="BD170" s="55" t="s">
        <v>759</v>
      </c>
      <c r="BE170" s="54" t="str">
        <f>'PTEA 2020-2023'!A22</f>
        <v>3. San Antonio del Tequendama Educado para la protección y conservación del recurso hídrico</v>
      </c>
      <c r="BF170" s="54" t="str">
        <f>'PTEA 2020-2023'!B22</f>
        <v>2. Comunidad Sanantoniuna empoderada en el cuidado y la preservación del recurso hídrico.</v>
      </c>
      <c r="BG170" s="54" t="str">
        <f>'PTEA 2020-2023'!C22</f>
        <v>Realizar por lo menos dos (2) jornadas de reforestación anual con especies nativas en áreas de importancia hídrica.</v>
      </c>
    </row>
    <row r="171" spans="1:59" s="1" customFormat="1" ht="409.5" customHeight="1" x14ac:dyDescent="0.25">
      <c r="A171" s="12" t="s">
        <v>202</v>
      </c>
      <c r="B171" s="127" t="s">
        <v>93</v>
      </c>
      <c r="C171" s="127" t="s">
        <v>93</v>
      </c>
      <c r="D171" s="127" t="s">
        <v>93</v>
      </c>
      <c r="E171" s="13" t="s">
        <v>226</v>
      </c>
      <c r="F171" s="16" t="s">
        <v>222</v>
      </c>
      <c r="G171" s="16" t="s">
        <v>6</v>
      </c>
      <c r="H171" s="16" t="s">
        <v>8</v>
      </c>
      <c r="I171" s="16" t="s">
        <v>260</v>
      </c>
      <c r="J171" s="16" t="s">
        <v>259</v>
      </c>
      <c r="K171" s="14" t="s">
        <v>159</v>
      </c>
      <c r="L171" s="14" t="s">
        <v>134</v>
      </c>
      <c r="M171" s="14" t="s">
        <v>319</v>
      </c>
      <c r="N171" s="14" t="s">
        <v>160</v>
      </c>
      <c r="O171" s="14" t="s">
        <v>256</v>
      </c>
      <c r="P171" s="17" t="s">
        <v>183</v>
      </c>
      <c r="Q171" s="17" t="s">
        <v>342</v>
      </c>
      <c r="R171" s="17" t="s">
        <v>371</v>
      </c>
      <c r="S171" s="15" t="s">
        <v>52</v>
      </c>
      <c r="T171" s="15" t="s">
        <v>53</v>
      </c>
      <c r="U171" s="15" t="s">
        <v>54</v>
      </c>
      <c r="V171" s="15" t="s">
        <v>399</v>
      </c>
      <c r="W171" s="40" t="s">
        <v>467</v>
      </c>
      <c r="X171" s="40" t="s">
        <v>494</v>
      </c>
      <c r="Y171" s="40" t="s">
        <v>495</v>
      </c>
      <c r="Z171" s="55" t="s">
        <v>93</v>
      </c>
      <c r="AA171" s="55" t="s">
        <v>93</v>
      </c>
      <c r="AB171" s="55" t="s">
        <v>93</v>
      </c>
      <c r="AC171" s="51" t="s">
        <v>759</v>
      </c>
      <c r="AD171" s="51" t="s">
        <v>759</v>
      </c>
      <c r="AE171" s="51" t="s">
        <v>759</v>
      </c>
      <c r="AF171" s="51" t="s">
        <v>759</v>
      </c>
      <c r="AG171" s="51" t="s">
        <v>759</v>
      </c>
      <c r="AH171" s="51" t="s">
        <v>759</v>
      </c>
      <c r="AI171" s="50" t="s">
        <v>759</v>
      </c>
      <c r="AJ171" s="50" t="s">
        <v>759</v>
      </c>
      <c r="AK171" s="50" t="s">
        <v>759</v>
      </c>
      <c r="AL171" s="50" t="s">
        <v>759</v>
      </c>
      <c r="AM171" s="50" t="s">
        <v>759</v>
      </c>
      <c r="AN171" s="50" t="s">
        <v>759</v>
      </c>
      <c r="AO171" s="51" t="s">
        <v>759</v>
      </c>
      <c r="AP171" s="51" t="s">
        <v>759</v>
      </c>
      <c r="AQ171" s="51" t="s">
        <v>759</v>
      </c>
      <c r="AR171" s="24" t="s">
        <v>780</v>
      </c>
      <c r="AS171" s="24" t="s">
        <v>830</v>
      </c>
      <c r="AT171" s="24" t="s">
        <v>853</v>
      </c>
      <c r="AU171" s="53" t="s">
        <v>759</v>
      </c>
      <c r="AV171" s="53" t="s">
        <v>759</v>
      </c>
      <c r="AW171" s="53" t="s">
        <v>759</v>
      </c>
      <c r="AX171" s="55" t="s">
        <v>759</v>
      </c>
      <c r="AY171" s="55" t="s">
        <v>759</v>
      </c>
      <c r="AZ171" s="55" t="s">
        <v>759</v>
      </c>
      <c r="BA171" s="55" t="s">
        <v>759</v>
      </c>
      <c r="BB171" s="55" t="s">
        <v>759</v>
      </c>
      <c r="BC171" s="55" t="s">
        <v>759</v>
      </c>
      <c r="BD171" s="55" t="s">
        <v>759</v>
      </c>
      <c r="BE171" s="54" t="str">
        <f>'PTEA 2020-2023'!A47</f>
        <v>5. Gestión del conocimiento para la Dinamización Ambiental</v>
      </c>
      <c r="BF171" s="54" t="str">
        <f>'PTEA 2020-2023'!B47</f>
        <v>8. Gobernanza corredor Ecológico, difusión y apropiación</v>
      </c>
      <c r="BG171" s="54" t="str">
        <f>'PTEA 2020-2023'!C47</f>
        <v>Capacitar y/o sensibilizar a por lo menos (100) actores sociales de las unidades territoriales para que reconozcan la importancia del corredor ecológico y sus áreas protegidas.</v>
      </c>
    </row>
    <row r="172" spans="1:59" s="1" customFormat="1" ht="409.5" customHeight="1" x14ac:dyDescent="0.25">
      <c r="A172" s="12" t="s">
        <v>202</v>
      </c>
      <c r="B172" s="127" t="s">
        <v>93</v>
      </c>
      <c r="C172" s="127" t="s">
        <v>93</v>
      </c>
      <c r="D172" s="127" t="s">
        <v>93</v>
      </c>
      <c r="E172" s="13" t="s">
        <v>226</v>
      </c>
      <c r="F172" s="16" t="s">
        <v>222</v>
      </c>
      <c r="G172" s="16" t="s">
        <v>6</v>
      </c>
      <c r="H172" s="16" t="s">
        <v>8</v>
      </c>
      <c r="I172" s="16" t="s">
        <v>260</v>
      </c>
      <c r="J172" s="16" t="s">
        <v>259</v>
      </c>
      <c r="K172" s="14" t="s">
        <v>159</v>
      </c>
      <c r="L172" s="14" t="s">
        <v>134</v>
      </c>
      <c r="M172" s="14" t="s">
        <v>319</v>
      </c>
      <c r="N172" s="14" t="s">
        <v>160</v>
      </c>
      <c r="O172" s="14" t="s">
        <v>256</v>
      </c>
      <c r="P172" s="17" t="s">
        <v>183</v>
      </c>
      <c r="Q172" s="17" t="s">
        <v>342</v>
      </c>
      <c r="R172" s="17" t="s">
        <v>371</v>
      </c>
      <c r="S172" s="15" t="s">
        <v>52</v>
      </c>
      <c r="T172" s="15" t="s">
        <v>53</v>
      </c>
      <c r="U172" s="15" t="s">
        <v>54</v>
      </c>
      <c r="V172" s="15" t="s">
        <v>399</v>
      </c>
      <c r="W172" s="40" t="s">
        <v>507</v>
      </c>
      <c r="X172" s="40" t="s">
        <v>508</v>
      </c>
      <c r="Y172" s="40" t="s">
        <v>516</v>
      </c>
      <c r="Z172" s="55" t="s">
        <v>93</v>
      </c>
      <c r="AA172" s="55" t="s">
        <v>93</v>
      </c>
      <c r="AB172" s="55" t="s">
        <v>93</v>
      </c>
      <c r="AC172" s="51" t="s">
        <v>759</v>
      </c>
      <c r="AD172" s="51" t="s">
        <v>759</v>
      </c>
      <c r="AE172" s="51" t="s">
        <v>759</v>
      </c>
      <c r="AF172" s="51" t="s">
        <v>759</v>
      </c>
      <c r="AG172" s="51" t="s">
        <v>759</v>
      </c>
      <c r="AH172" s="51" t="s">
        <v>759</v>
      </c>
      <c r="AI172" s="50" t="s">
        <v>759</v>
      </c>
      <c r="AJ172" s="50" t="s">
        <v>759</v>
      </c>
      <c r="AK172" s="50" t="s">
        <v>759</v>
      </c>
      <c r="AL172" s="50" t="s">
        <v>759</v>
      </c>
      <c r="AM172" s="50" t="s">
        <v>759</v>
      </c>
      <c r="AN172" s="50" t="s">
        <v>759</v>
      </c>
      <c r="AO172" s="51" t="s">
        <v>759</v>
      </c>
      <c r="AP172" s="51" t="s">
        <v>759</v>
      </c>
      <c r="AQ172" s="51" t="s">
        <v>759</v>
      </c>
      <c r="AR172" s="24" t="s">
        <v>759</v>
      </c>
      <c r="AS172" s="24" t="s">
        <v>759</v>
      </c>
      <c r="AT172" s="24" t="s">
        <v>759</v>
      </c>
      <c r="AU172" s="53" t="s">
        <v>759</v>
      </c>
      <c r="AV172" s="53" t="s">
        <v>759</v>
      </c>
      <c r="AW172" s="53" t="s">
        <v>759</v>
      </c>
      <c r="AX172" s="55" t="s">
        <v>759</v>
      </c>
      <c r="AY172" s="55" t="s">
        <v>759</v>
      </c>
      <c r="AZ172" s="55" t="s">
        <v>759</v>
      </c>
      <c r="BA172" s="55" t="s">
        <v>759</v>
      </c>
      <c r="BB172" s="55" t="s">
        <v>759</v>
      </c>
      <c r="BC172" s="55" t="s">
        <v>759</v>
      </c>
      <c r="BD172" s="55" t="s">
        <v>759</v>
      </c>
      <c r="BE172" s="54" t="s">
        <v>759</v>
      </c>
      <c r="BF172" s="54" t="s">
        <v>759</v>
      </c>
      <c r="BG172" s="54" t="s">
        <v>759</v>
      </c>
    </row>
    <row r="173" spans="1:59" customFormat="1" ht="312.75" customHeight="1" x14ac:dyDescent="0.25">
      <c r="A173" s="12" t="s">
        <v>202</v>
      </c>
      <c r="B173" s="127" t="s">
        <v>1276</v>
      </c>
      <c r="C173" s="127" t="s">
        <v>1273</v>
      </c>
      <c r="D173" s="128" t="s">
        <v>1277</v>
      </c>
      <c r="E173" s="13" t="s">
        <v>226</v>
      </c>
      <c r="F173" s="16" t="s">
        <v>222</v>
      </c>
      <c r="G173" s="16" t="s">
        <v>6</v>
      </c>
      <c r="H173" s="16" t="s">
        <v>8</v>
      </c>
      <c r="I173" s="16" t="s">
        <v>270</v>
      </c>
      <c r="J173" s="16" t="s">
        <v>33</v>
      </c>
      <c r="K173" s="18" t="s">
        <v>116</v>
      </c>
      <c r="L173" s="18" t="s">
        <v>161</v>
      </c>
      <c r="M173" s="18" t="s">
        <v>320</v>
      </c>
      <c r="N173" s="18" t="s">
        <v>93</v>
      </c>
      <c r="O173" s="18" t="s">
        <v>321</v>
      </c>
      <c r="P173" s="21" t="s">
        <v>182</v>
      </c>
      <c r="Q173" s="21" t="s">
        <v>344</v>
      </c>
      <c r="R173" s="21" t="s">
        <v>372</v>
      </c>
      <c r="S173" s="15" t="s">
        <v>39</v>
      </c>
      <c r="T173" s="15" t="s">
        <v>40</v>
      </c>
      <c r="U173" s="15" t="s">
        <v>42</v>
      </c>
      <c r="V173" s="45" t="s">
        <v>404</v>
      </c>
      <c r="W173" s="40" t="s">
        <v>467</v>
      </c>
      <c r="X173" s="40" t="s">
        <v>468</v>
      </c>
      <c r="Y173" s="40" t="s">
        <v>527</v>
      </c>
      <c r="Z173" s="55" t="s">
        <v>860</v>
      </c>
      <c r="AA173" s="55" t="s">
        <v>861</v>
      </c>
      <c r="AB173" s="55" t="s">
        <v>863</v>
      </c>
      <c r="AC173" s="51" t="s">
        <v>814</v>
      </c>
      <c r="AD173" s="51" t="s">
        <v>815</v>
      </c>
      <c r="AE173" s="51" t="s">
        <v>823</v>
      </c>
      <c r="AF173" s="51" t="s">
        <v>759</v>
      </c>
      <c r="AG173" s="51" t="s">
        <v>759</v>
      </c>
      <c r="AH173" s="51" t="s">
        <v>759</v>
      </c>
      <c r="AI173" s="50" t="s">
        <v>759</v>
      </c>
      <c r="AJ173" s="50" t="s">
        <v>759</v>
      </c>
      <c r="AK173" s="50" t="s">
        <v>759</v>
      </c>
      <c r="AL173" s="50" t="s">
        <v>954</v>
      </c>
      <c r="AM173" s="50" t="s">
        <v>953</v>
      </c>
      <c r="AN173" s="50" t="s">
        <v>955</v>
      </c>
      <c r="AO173" s="51" t="s">
        <v>759</v>
      </c>
      <c r="AP173" s="51" t="s">
        <v>759</v>
      </c>
      <c r="AQ173" s="51" t="s">
        <v>759</v>
      </c>
      <c r="AR173" s="24" t="s">
        <v>759</v>
      </c>
      <c r="AS173" s="24" t="s">
        <v>759</v>
      </c>
      <c r="AT173" s="24" t="s">
        <v>759</v>
      </c>
      <c r="AU173" s="53" t="s">
        <v>770</v>
      </c>
      <c r="AV173" s="53" t="s">
        <v>824</v>
      </c>
      <c r="AW173" s="53" t="s">
        <v>825</v>
      </c>
      <c r="AX173" s="55" t="s">
        <v>759</v>
      </c>
      <c r="AY173" s="55" t="s">
        <v>759</v>
      </c>
      <c r="AZ173" s="55" t="s">
        <v>759</v>
      </c>
      <c r="BA173" s="55" t="s">
        <v>759</v>
      </c>
      <c r="BB173" s="55" t="s">
        <v>759</v>
      </c>
      <c r="BC173" s="55" t="s">
        <v>759</v>
      </c>
      <c r="BD173" s="55" t="s">
        <v>759</v>
      </c>
      <c r="BE173" s="54" t="str">
        <f>'PTEA 2020-2023'!A18</f>
        <v>3. San Antonio del Tequendama Educado para la protección y conservación del recurso hídrico</v>
      </c>
      <c r="BF173" s="54" t="str">
        <f>'PTEA 2020-2023'!B18</f>
        <v>1. Comunidad Sanantoniuna consciente en el ahorro y uso eficiente del recurso hídrico.</v>
      </c>
      <c r="BG173" s="54" t="str">
        <f>'PTEA 2020-2023'!C18</f>
        <v>Realizar por lo menos una (1) capacitación y/o sensibilización anual, con funcionarios y usuarios de acueductos veredales no adscritos a PROGRESAR, en técnicas de uso eficiente y ahorro del agua.</v>
      </c>
    </row>
    <row r="174" spans="1:59" s="1" customFormat="1" ht="342" customHeight="1" x14ac:dyDescent="0.25">
      <c r="A174" s="12" t="s">
        <v>202</v>
      </c>
      <c r="B174" s="127" t="s">
        <v>1276</v>
      </c>
      <c r="C174" s="127" t="s">
        <v>1273</v>
      </c>
      <c r="D174" s="128" t="s">
        <v>1277</v>
      </c>
      <c r="E174" s="13" t="s">
        <v>226</v>
      </c>
      <c r="F174" s="16" t="s">
        <v>222</v>
      </c>
      <c r="G174" s="16" t="s">
        <v>6</v>
      </c>
      <c r="H174" s="16" t="s">
        <v>8</v>
      </c>
      <c r="I174" s="16" t="s">
        <v>270</v>
      </c>
      <c r="J174" s="16" t="s">
        <v>33</v>
      </c>
      <c r="K174" s="18" t="s">
        <v>116</v>
      </c>
      <c r="L174" s="18" t="s">
        <v>161</v>
      </c>
      <c r="M174" s="18" t="s">
        <v>320</v>
      </c>
      <c r="N174" s="18" t="s">
        <v>93</v>
      </c>
      <c r="O174" s="18" t="s">
        <v>321</v>
      </c>
      <c r="P174" s="21" t="s">
        <v>182</v>
      </c>
      <c r="Q174" s="21" t="s">
        <v>344</v>
      </c>
      <c r="R174" s="21" t="s">
        <v>372</v>
      </c>
      <c r="S174" s="15" t="s">
        <v>39</v>
      </c>
      <c r="T174" s="15" t="s">
        <v>40</v>
      </c>
      <c r="U174" s="15" t="s">
        <v>42</v>
      </c>
      <c r="V174" s="45" t="s">
        <v>404</v>
      </c>
      <c r="W174" s="40" t="s">
        <v>467</v>
      </c>
      <c r="X174" s="40" t="s">
        <v>468</v>
      </c>
      <c r="Y174" s="40" t="s">
        <v>527</v>
      </c>
      <c r="Z174" s="55" t="s">
        <v>860</v>
      </c>
      <c r="AA174" s="55" t="s">
        <v>861</v>
      </c>
      <c r="AB174" s="55" t="s">
        <v>863</v>
      </c>
      <c r="AC174" s="51" t="s">
        <v>814</v>
      </c>
      <c r="AD174" s="51" t="s">
        <v>815</v>
      </c>
      <c r="AE174" s="51" t="s">
        <v>823</v>
      </c>
      <c r="AF174" s="51" t="s">
        <v>759</v>
      </c>
      <c r="AG174" s="51" t="s">
        <v>759</v>
      </c>
      <c r="AH174" s="51" t="s">
        <v>759</v>
      </c>
      <c r="AI174" s="50" t="s">
        <v>759</v>
      </c>
      <c r="AJ174" s="50" t="s">
        <v>759</v>
      </c>
      <c r="AK174" s="50" t="s">
        <v>759</v>
      </c>
      <c r="AL174" s="50" t="s">
        <v>958</v>
      </c>
      <c r="AM174" s="50" t="s">
        <v>956</v>
      </c>
      <c r="AN174" s="50" t="s">
        <v>957</v>
      </c>
      <c r="AO174" s="51" t="s">
        <v>759</v>
      </c>
      <c r="AP174" s="51" t="s">
        <v>759</v>
      </c>
      <c r="AQ174" s="51" t="s">
        <v>759</v>
      </c>
      <c r="AR174" s="24" t="s">
        <v>759</v>
      </c>
      <c r="AS174" s="24" t="s">
        <v>759</v>
      </c>
      <c r="AT174" s="24" t="s">
        <v>759</v>
      </c>
      <c r="AU174" s="53" t="s">
        <v>770</v>
      </c>
      <c r="AV174" s="53" t="s">
        <v>824</v>
      </c>
      <c r="AW174" s="53" t="s">
        <v>825</v>
      </c>
      <c r="AX174" s="55" t="s">
        <v>759</v>
      </c>
      <c r="AY174" s="55" t="s">
        <v>759</v>
      </c>
      <c r="AZ174" s="55" t="s">
        <v>759</v>
      </c>
      <c r="BA174" s="55" t="s">
        <v>759</v>
      </c>
      <c r="BB174" s="55" t="s">
        <v>759</v>
      </c>
      <c r="BC174" s="55" t="s">
        <v>759</v>
      </c>
      <c r="BD174" s="55" t="s">
        <v>759</v>
      </c>
      <c r="BE174" s="54" t="str">
        <f>'PTEA 2020-2023'!A18</f>
        <v>3. San Antonio del Tequendama Educado para la protección y conservación del recurso hídrico</v>
      </c>
      <c r="BF174" s="54" t="str">
        <f>'PTEA 2020-2023'!B18</f>
        <v>1. Comunidad Sanantoniuna consciente en el ahorro y uso eficiente del recurso hídrico.</v>
      </c>
      <c r="BG174" s="54" t="str">
        <f>'PTEA 2020-2023'!C18</f>
        <v>Realizar por lo menos una (1) capacitación y/o sensibilización anual, con funcionarios y usuarios de acueductos veredales no adscritos a PROGRESAR, en técnicas de uso eficiente y ahorro del agua.</v>
      </c>
    </row>
    <row r="175" spans="1:59" s="1" customFormat="1" ht="342" customHeight="1" x14ac:dyDescent="0.25">
      <c r="A175" s="12" t="s">
        <v>202</v>
      </c>
      <c r="B175" s="127" t="s">
        <v>1276</v>
      </c>
      <c r="C175" s="127" t="s">
        <v>1273</v>
      </c>
      <c r="D175" s="128" t="s">
        <v>1277</v>
      </c>
      <c r="E175" s="13" t="s">
        <v>226</v>
      </c>
      <c r="F175" s="16" t="s">
        <v>222</v>
      </c>
      <c r="G175" s="16" t="s">
        <v>6</v>
      </c>
      <c r="H175" s="16" t="s">
        <v>8</v>
      </c>
      <c r="I175" s="16" t="s">
        <v>270</v>
      </c>
      <c r="J175" s="16" t="s">
        <v>33</v>
      </c>
      <c r="K175" s="18" t="s">
        <v>116</v>
      </c>
      <c r="L175" s="18" t="s">
        <v>161</v>
      </c>
      <c r="M175" s="18" t="s">
        <v>320</v>
      </c>
      <c r="N175" s="18" t="s">
        <v>93</v>
      </c>
      <c r="O175" s="18" t="s">
        <v>321</v>
      </c>
      <c r="P175" s="21" t="s">
        <v>182</v>
      </c>
      <c r="Q175" s="21" t="s">
        <v>344</v>
      </c>
      <c r="R175" s="21" t="s">
        <v>372</v>
      </c>
      <c r="S175" s="15" t="s">
        <v>39</v>
      </c>
      <c r="T175" s="15" t="s">
        <v>40</v>
      </c>
      <c r="U175" s="15" t="s">
        <v>42</v>
      </c>
      <c r="V175" s="45" t="s">
        <v>404</v>
      </c>
      <c r="W175" s="40" t="s">
        <v>467</v>
      </c>
      <c r="X175" s="40" t="s">
        <v>468</v>
      </c>
      <c r="Y175" s="40" t="s">
        <v>527</v>
      </c>
      <c r="Z175" s="55" t="s">
        <v>860</v>
      </c>
      <c r="AA175" s="55" t="s">
        <v>861</v>
      </c>
      <c r="AB175" s="55" t="s">
        <v>863</v>
      </c>
      <c r="AC175" s="51" t="s">
        <v>814</v>
      </c>
      <c r="AD175" s="51" t="s">
        <v>815</v>
      </c>
      <c r="AE175" s="51" t="s">
        <v>823</v>
      </c>
      <c r="AF175" s="51" t="s">
        <v>759</v>
      </c>
      <c r="AG175" s="51" t="s">
        <v>759</v>
      </c>
      <c r="AH175" s="51" t="s">
        <v>759</v>
      </c>
      <c r="AI175" s="50" t="s">
        <v>759</v>
      </c>
      <c r="AJ175" s="50" t="s">
        <v>759</v>
      </c>
      <c r="AK175" s="50" t="s">
        <v>759</v>
      </c>
      <c r="AL175" s="50" t="s">
        <v>960</v>
      </c>
      <c r="AM175" s="50" t="s">
        <v>959</v>
      </c>
      <c r="AN175" s="50" t="s">
        <v>957</v>
      </c>
      <c r="AO175" s="51" t="s">
        <v>759</v>
      </c>
      <c r="AP175" s="51" t="s">
        <v>759</v>
      </c>
      <c r="AQ175" s="51" t="s">
        <v>759</v>
      </c>
      <c r="AR175" s="24" t="s">
        <v>759</v>
      </c>
      <c r="AS175" s="24" t="s">
        <v>759</v>
      </c>
      <c r="AT175" s="24" t="s">
        <v>759</v>
      </c>
      <c r="AU175" s="53" t="s">
        <v>770</v>
      </c>
      <c r="AV175" s="53" t="s">
        <v>824</v>
      </c>
      <c r="AW175" s="53" t="s">
        <v>825</v>
      </c>
      <c r="AX175" s="55" t="s">
        <v>759</v>
      </c>
      <c r="AY175" s="55" t="s">
        <v>759</v>
      </c>
      <c r="AZ175" s="55" t="s">
        <v>759</v>
      </c>
      <c r="BA175" s="55" t="s">
        <v>759</v>
      </c>
      <c r="BB175" s="55" t="s">
        <v>759</v>
      </c>
      <c r="BC175" s="55" t="s">
        <v>759</v>
      </c>
      <c r="BD175" s="55" t="s">
        <v>759</v>
      </c>
      <c r="BE175" s="54" t="str">
        <f>'PTEA 2020-2023'!A18</f>
        <v>3. San Antonio del Tequendama Educado para la protección y conservación del recurso hídrico</v>
      </c>
      <c r="BF175" s="54" t="str">
        <f>'PTEA 2020-2023'!B18</f>
        <v>1. Comunidad Sanantoniuna consciente en el ahorro y uso eficiente del recurso hídrico.</v>
      </c>
      <c r="BG175" s="54" t="str">
        <f>'PTEA 2020-2023'!C18</f>
        <v>Realizar por lo menos una (1) capacitación y/o sensibilización anual, con funcionarios y usuarios de acueductos veredales no adscritos a PROGRESAR, en técnicas de uso eficiente y ahorro del agua.</v>
      </c>
    </row>
    <row r="176" spans="1:59" s="1" customFormat="1" ht="342" customHeight="1" x14ac:dyDescent="0.25">
      <c r="A176" s="12" t="s">
        <v>202</v>
      </c>
      <c r="B176" s="127" t="s">
        <v>1276</v>
      </c>
      <c r="C176" s="127" t="s">
        <v>1273</v>
      </c>
      <c r="D176" s="128" t="s">
        <v>1277</v>
      </c>
      <c r="E176" s="13" t="s">
        <v>226</v>
      </c>
      <c r="F176" s="16" t="s">
        <v>222</v>
      </c>
      <c r="G176" s="16" t="s">
        <v>6</v>
      </c>
      <c r="H176" s="16" t="s">
        <v>8</v>
      </c>
      <c r="I176" s="16" t="s">
        <v>270</v>
      </c>
      <c r="J176" s="16" t="s">
        <v>33</v>
      </c>
      <c r="K176" s="18" t="s">
        <v>116</v>
      </c>
      <c r="L176" s="18" t="s">
        <v>161</v>
      </c>
      <c r="M176" s="18" t="s">
        <v>320</v>
      </c>
      <c r="N176" s="18" t="s">
        <v>93</v>
      </c>
      <c r="O176" s="18" t="s">
        <v>321</v>
      </c>
      <c r="P176" s="21" t="s">
        <v>182</v>
      </c>
      <c r="Q176" s="21" t="s">
        <v>344</v>
      </c>
      <c r="R176" s="21" t="s">
        <v>372</v>
      </c>
      <c r="S176" s="15" t="s">
        <v>39</v>
      </c>
      <c r="T176" s="15" t="s">
        <v>40</v>
      </c>
      <c r="U176" s="15" t="s">
        <v>42</v>
      </c>
      <c r="V176" s="45" t="s">
        <v>404</v>
      </c>
      <c r="W176" s="40" t="s">
        <v>467</v>
      </c>
      <c r="X176" s="40" t="s">
        <v>468</v>
      </c>
      <c r="Y176" s="40" t="s">
        <v>527</v>
      </c>
      <c r="Z176" s="55" t="s">
        <v>860</v>
      </c>
      <c r="AA176" s="55" t="s">
        <v>861</v>
      </c>
      <c r="AB176" s="55" t="s">
        <v>863</v>
      </c>
      <c r="AC176" s="51" t="s">
        <v>814</v>
      </c>
      <c r="AD176" s="51" t="s">
        <v>815</v>
      </c>
      <c r="AE176" s="51" t="s">
        <v>823</v>
      </c>
      <c r="AF176" s="51" t="s">
        <v>759</v>
      </c>
      <c r="AG176" s="51" t="s">
        <v>759</v>
      </c>
      <c r="AH176" s="51" t="s">
        <v>759</v>
      </c>
      <c r="AI176" s="50" t="s">
        <v>759</v>
      </c>
      <c r="AJ176" s="50" t="s">
        <v>759</v>
      </c>
      <c r="AK176" s="50" t="s">
        <v>759</v>
      </c>
      <c r="AL176" s="50" t="s">
        <v>961</v>
      </c>
      <c r="AM176" s="50" t="s">
        <v>967</v>
      </c>
      <c r="AN176" s="50" t="s">
        <v>968</v>
      </c>
      <c r="AO176" s="51" t="s">
        <v>759</v>
      </c>
      <c r="AP176" s="51" t="s">
        <v>759</v>
      </c>
      <c r="AQ176" s="51" t="s">
        <v>759</v>
      </c>
      <c r="AR176" s="24" t="s">
        <v>759</v>
      </c>
      <c r="AS176" s="24" t="s">
        <v>759</v>
      </c>
      <c r="AT176" s="24" t="s">
        <v>759</v>
      </c>
      <c r="AU176" s="53" t="s">
        <v>770</v>
      </c>
      <c r="AV176" s="53" t="s">
        <v>824</v>
      </c>
      <c r="AW176" s="53" t="s">
        <v>825</v>
      </c>
      <c r="AX176" s="55" t="s">
        <v>759</v>
      </c>
      <c r="AY176" s="55" t="s">
        <v>759</v>
      </c>
      <c r="AZ176" s="55" t="s">
        <v>759</v>
      </c>
      <c r="BA176" s="55" t="s">
        <v>759</v>
      </c>
      <c r="BB176" s="55" t="s">
        <v>759</v>
      </c>
      <c r="BC176" s="55" t="s">
        <v>759</v>
      </c>
      <c r="BD176" s="55" t="s">
        <v>759</v>
      </c>
      <c r="BE176" s="54" t="str">
        <f>'PTEA 2020-2023'!A18</f>
        <v>3. San Antonio del Tequendama Educado para la protección y conservación del recurso hídrico</v>
      </c>
      <c r="BF176" s="54" t="str">
        <f>'PTEA 2020-2023'!B18</f>
        <v>1. Comunidad Sanantoniuna consciente en el ahorro y uso eficiente del recurso hídrico.</v>
      </c>
      <c r="BG176" s="54" t="str">
        <f>'PTEA 2020-2023'!C18</f>
        <v>Realizar por lo menos una (1) capacitación y/o sensibilización anual, con funcionarios y usuarios de acueductos veredales no adscritos a PROGRESAR, en técnicas de uso eficiente y ahorro del agua.</v>
      </c>
    </row>
    <row r="177" spans="1:59" s="1" customFormat="1" ht="342" customHeight="1" x14ac:dyDescent="0.25">
      <c r="A177" s="12" t="s">
        <v>202</v>
      </c>
      <c r="B177" s="127" t="s">
        <v>1276</v>
      </c>
      <c r="C177" s="127" t="s">
        <v>1273</v>
      </c>
      <c r="D177" s="128" t="s">
        <v>1277</v>
      </c>
      <c r="E177" s="13" t="s">
        <v>226</v>
      </c>
      <c r="F177" s="16" t="s">
        <v>222</v>
      </c>
      <c r="G177" s="16" t="s">
        <v>6</v>
      </c>
      <c r="H177" s="16" t="s">
        <v>8</v>
      </c>
      <c r="I177" s="16" t="s">
        <v>270</v>
      </c>
      <c r="J177" s="16" t="s">
        <v>33</v>
      </c>
      <c r="K177" s="18" t="s">
        <v>116</v>
      </c>
      <c r="L177" s="18" t="s">
        <v>161</v>
      </c>
      <c r="M177" s="18" t="s">
        <v>320</v>
      </c>
      <c r="N177" s="18" t="s">
        <v>93</v>
      </c>
      <c r="O177" s="18" t="s">
        <v>321</v>
      </c>
      <c r="P177" s="21" t="s">
        <v>182</v>
      </c>
      <c r="Q177" s="21" t="s">
        <v>344</v>
      </c>
      <c r="R177" s="21" t="s">
        <v>372</v>
      </c>
      <c r="S177" s="15" t="s">
        <v>39</v>
      </c>
      <c r="T177" s="15" t="s">
        <v>40</v>
      </c>
      <c r="U177" s="15" t="s">
        <v>42</v>
      </c>
      <c r="V177" s="45" t="s">
        <v>404</v>
      </c>
      <c r="W177" s="40" t="s">
        <v>467</v>
      </c>
      <c r="X177" s="40" t="s">
        <v>468</v>
      </c>
      <c r="Y177" s="40" t="s">
        <v>527</v>
      </c>
      <c r="Z177" s="55" t="s">
        <v>860</v>
      </c>
      <c r="AA177" s="55" t="s">
        <v>861</v>
      </c>
      <c r="AB177" s="55" t="s">
        <v>863</v>
      </c>
      <c r="AC177" s="51" t="s">
        <v>814</v>
      </c>
      <c r="AD177" s="51" t="s">
        <v>815</v>
      </c>
      <c r="AE177" s="51" t="s">
        <v>823</v>
      </c>
      <c r="AF177" s="51" t="s">
        <v>759</v>
      </c>
      <c r="AG177" s="51" t="s">
        <v>759</v>
      </c>
      <c r="AH177" s="51" t="s">
        <v>759</v>
      </c>
      <c r="AI177" s="50" t="s">
        <v>759</v>
      </c>
      <c r="AJ177" s="50" t="s">
        <v>759</v>
      </c>
      <c r="AK177" s="50" t="s">
        <v>759</v>
      </c>
      <c r="AL177" s="50" t="s">
        <v>964</v>
      </c>
      <c r="AM177" s="50" t="s">
        <v>962</v>
      </c>
      <c r="AN177" s="50" t="s">
        <v>963</v>
      </c>
      <c r="AO177" s="51" t="s">
        <v>759</v>
      </c>
      <c r="AP177" s="51" t="s">
        <v>759</v>
      </c>
      <c r="AQ177" s="51" t="s">
        <v>759</v>
      </c>
      <c r="AR177" s="24" t="s">
        <v>759</v>
      </c>
      <c r="AS177" s="24" t="s">
        <v>759</v>
      </c>
      <c r="AT177" s="24" t="s">
        <v>759</v>
      </c>
      <c r="AU177" s="53" t="s">
        <v>770</v>
      </c>
      <c r="AV177" s="53" t="s">
        <v>824</v>
      </c>
      <c r="AW177" s="53" t="s">
        <v>825</v>
      </c>
      <c r="AX177" s="55" t="s">
        <v>759</v>
      </c>
      <c r="AY177" s="55" t="s">
        <v>759</v>
      </c>
      <c r="AZ177" s="55" t="s">
        <v>759</v>
      </c>
      <c r="BA177" s="55" t="s">
        <v>759</v>
      </c>
      <c r="BB177" s="55" t="s">
        <v>759</v>
      </c>
      <c r="BC177" s="55" t="s">
        <v>759</v>
      </c>
      <c r="BD177" s="55" t="s">
        <v>759</v>
      </c>
      <c r="BE177" s="54" t="str">
        <f>'PTEA 2020-2023'!A18</f>
        <v>3. San Antonio del Tequendama Educado para la protección y conservación del recurso hídrico</v>
      </c>
      <c r="BF177" s="54" t="str">
        <f>'PTEA 2020-2023'!B18</f>
        <v>1. Comunidad Sanantoniuna consciente en el ahorro y uso eficiente del recurso hídrico.</v>
      </c>
      <c r="BG177" s="54" t="str">
        <f>'PTEA 2020-2023'!C18</f>
        <v>Realizar por lo menos una (1) capacitación y/o sensibilización anual, con funcionarios y usuarios de acueductos veredales no adscritos a PROGRESAR, en técnicas de uso eficiente y ahorro del agua.</v>
      </c>
    </row>
    <row r="178" spans="1:59" s="1" customFormat="1" ht="299.25" customHeight="1" x14ac:dyDescent="0.25">
      <c r="A178" s="12" t="s">
        <v>202</v>
      </c>
      <c r="B178" s="127" t="s">
        <v>1276</v>
      </c>
      <c r="C178" s="127" t="s">
        <v>1273</v>
      </c>
      <c r="D178" s="128" t="s">
        <v>1277</v>
      </c>
      <c r="E178" s="13" t="s">
        <v>226</v>
      </c>
      <c r="F178" s="16" t="s">
        <v>222</v>
      </c>
      <c r="G178" s="16" t="s">
        <v>6</v>
      </c>
      <c r="H178" s="16" t="s">
        <v>8</v>
      </c>
      <c r="I178" s="16" t="s">
        <v>270</v>
      </c>
      <c r="J178" s="16" t="s">
        <v>33</v>
      </c>
      <c r="K178" s="14" t="s">
        <v>133</v>
      </c>
      <c r="L178" s="14" t="s">
        <v>146</v>
      </c>
      <c r="M178" s="14" t="s">
        <v>147</v>
      </c>
      <c r="N178" s="14" t="s">
        <v>149</v>
      </c>
      <c r="O178" s="14" t="s">
        <v>148</v>
      </c>
      <c r="P178" s="17" t="s">
        <v>185</v>
      </c>
      <c r="Q178" s="17" t="s">
        <v>184</v>
      </c>
      <c r="R178" s="17" t="s">
        <v>438</v>
      </c>
      <c r="S178" s="15" t="s">
        <v>52</v>
      </c>
      <c r="T178" s="15" t="s">
        <v>53</v>
      </c>
      <c r="U178" s="15" t="s">
        <v>54</v>
      </c>
      <c r="V178" s="15" t="s">
        <v>56</v>
      </c>
      <c r="W178" s="40" t="s">
        <v>467</v>
      </c>
      <c r="X178" s="40" t="s">
        <v>494</v>
      </c>
      <c r="Y178" s="40" t="s">
        <v>495</v>
      </c>
      <c r="Z178" s="55" t="s">
        <v>868</v>
      </c>
      <c r="AA178" s="55" t="s">
        <v>877</v>
      </c>
      <c r="AB178" s="55" t="s">
        <v>882</v>
      </c>
      <c r="AC178" s="51" t="s">
        <v>814</v>
      </c>
      <c r="AD178" s="51" t="s">
        <v>815</v>
      </c>
      <c r="AE178" s="51" t="s">
        <v>826</v>
      </c>
      <c r="AF178" s="51" t="s">
        <v>759</v>
      </c>
      <c r="AG178" s="51" t="s">
        <v>759</v>
      </c>
      <c r="AH178" s="51" t="s">
        <v>759</v>
      </c>
      <c r="AI178" s="50" t="s">
        <v>759</v>
      </c>
      <c r="AJ178" s="50" t="s">
        <v>759</v>
      </c>
      <c r="AK178" s="50" t="s">
        <v>759</v>
      </c>
      <c r="AL178" s="50" t="s">
        <v>979</v>
      </c>
      <c r="AM178" s="50" t="s">
        <v>977</v>
      </c>
      <c r="AN178" s="50" t="s">
        <v>978</v>
      </c>
      <c r="AO178" s="51" t="s">
        <v>808</v>
      </c>
      <c r="AP178" s="51" t="s">
        <v>827</v>
      </c>
      <c r="AQ178" s="51" t="s">
        <v>828</v>
      </c>
      <c r="AR178" s="24" t="s">
        <v>759</v>
      </c>
      <c r="AS178" s="24" t="s">
        <v>759</v>
      </c>
      <c r="AT178" s="24" t="s">
        <v>759</v>
      </c>
      <c r="AU178" s="53" t="s">
        <v>817</v>
      </c>
      <c r="AV178" s="53" t="s">
        <v>818</v>
      </c>
      <c r="AW178" s="53" t="s">
        <v>829</v>
      </c>
      <c r="AX178" s="55" t="s">
        <v>759</v>
      </c>
      <c r="AY178" s="55" t="s">
        <v>759</v>
      </c>
      <c r="AZ178" s="55" t="s">
        <v>759</v>
      </c>
      <c r="BA178" s="55" t="s">
        <v>759</v>
      </c>
      <c r="BB178" s="55" t="s">
        <v>759</v>
      </c>
      <c r="BC178" s="55" t="s">
        <v>759</v>
      </c>
      <c r="BD178" s="55" t="s">
        <v>759</v>
      </c>
      <c r="BE178" s="54" t="str">
        <f>'PTEA 2020-2023'!A19</f>
        <v>3. San Antonio del Tequendama Educado para la protección y conservación del recurso hídrico</v>
      </c>
      <c r="BF178" s="54" t="str">
        <f>'PTEA 2020-2023'!B19</f>
        <v>2. Comunidad Sanantoniuna empoderada en el cuidado y la preservación del recurso hídrico.</v>
      </c>
      <c r="BG178" s="54" t="str">
        <f>'PTEA 2020-2023'!C19</f>
        <v>Desarrollar por lo menos una (1) salida pedagógica anual, a áreas de interés e importancia ambiental, donde se sensibilice a los habitantes del área influencia, sobre los bienes y servicios ecosistémicos amenazados para protegerlos y conservarlos.</v>
      </c>
    </row>
    <row r="179" spans="1:59" s="1" customFormat="1" ht="299.25" customHeight="1" x14ac:dyDescent="0.25">
      <c r="A179" s="12" t="s">
        <v>202</v>
      </c>
      <c r="B179" s="127" t="s">
        <v>1276</v>
      </c>
      <c r="C179" s="127" t="s">
        <v>1273</v>
      </c>
      <c r="D179" s="128" t="s">
        <v>1277</v>
      </c>
      <c r="E179" s="13" t="s">
        <v>226</v>
      </c>
      <c r="F179" s="16" t="s">
        <v>222</v>
      </c>
      <c r="G179" s="16" t="s">
        <v>6</v>
      </c>
      <c r="H179" s="16" t="s">
        <v>8</v>
      </c>
      <c r="I179" s="16" t="s">
        <v>270</v>
      </c>
      <c r="J179" s="16" t="s">
        <v>33</v>
      </c>
      <c r="K179" s="18" t="s">
        <v>116</v>
      </c>
      <c r="L179" s="18" t="s">
        <v>161</v>
      </c>
      <c r="M179" s="18" t="s">
        <v>320</v>
      </c>
      <c r="N179" s="18" t="s">
        <v>93</v>
      </c>
      <c r="O179" s="18" t="s">
        <v>321</v>
      </c>
      <c r="P179" s="21" t="s">
        <v>182</v>
      </c>
      <c r="Q179" s="21" t="s">
        <v>344</v>
      </c>
      <c r="R179" s="21" t="s">
        <v>372</v>
      </c>
      <c r="S179" s="15" t="s">
        <v>39</v>
      </c>
      <c r="T179" s="15" t="s">
        <v>40</v>
      </c>
      <c r="U179" s="15" t="s">
        <v>42</v>
      </c>
      <c r="V179" s="45" t="s">
        <v>404</v>
      </c>
      <c r="W179" s="40" t="s">
        <v>93</v>
      </c>
      <c r="X179" s="40" t="s">
        <v>93</v>
      </c>
      <c r="Y179" s="40" t="s">
        <v>93</v>
      </c>
      <c r="Z179" s="55" t="s">
        <v>868</v>
      </c>
      <c r="AA179" s="55" t="s">
        <v>877</v>
      </c>
      <c r="AB179" s="55" t="s">
        <v>882</v>
      </c>
      <c r="AC179" s="51" t="s">
        <v>814</v>
      </c>
      <c r="AD179" s="51" t="s">
        <v>815</v>
      </c>
      <c r="AE179" s="51" t="s">
        <v>816</v>
      </c>
      <c r="AF179" s="51" t="s">
        <v>759</v>
      </c>
      <c r="AG179" s="51" t="s">
        <v>759</v>
      </c>
      <c r="AH179" s="51" t="s">
        <v>759</v>
      </c>
      <c r="AI179" s="50" t="s">
        <v>759</v>
      </c>
      <c r="AJ179" s="50" t="s">
        <v>759</v>
      </c>
      <c r="AK179" s="50" t="s">
        <v>759</v>
      </c>
      <c r="AL179" s="50" t="s">
        <v>974</v>
      </c>
      <c r="AM179" s="50" t="s">
        <v>976</v>
      </c>
      <c r="AN179" s="50" t="s">
        <v>975</v>
      </c>
      <c r="AO179" s="51" t="s">
        <v>759</v>
      </c>
      <c r="AP179" s="51" t="s">
        <v>759</v>
      </c>
      <c r="AQ179" s="51" t="s">
        <v>759</v>
      </c>
      <c r="AR179" s="24" t="s">
        <v>759</v>
      </c>
      <c r="AS179" s="24" t="s">
        <v>759</v>
      </c>
      <c r="AT179" s="24" t="s">
        <v>759</v>
      </c>
      <c r="AU179" s="53" t="s">
        <v>817</v>
      </c>
      <c r="AV179" s="53" t="s">
        <v>818</v>
      </c>
      <c r="AW179" s="53" t="s">
        <v>819</v>
      </c>
      <c r="AX179" s="55" t="s">
        <v>759</v>
      </c>
      <c r="AY179" s="55" t="s">
        <v>759</v>
      </c>
      <c r="AZ179" s="55" t="s">
        <v>759</v>
      </c>
      <c r="BA179" s="55" t="s">
        <v>759</v>
      </c>
      <c r="BB179" s="55" t="s">
        <v>759</v>
      </c>
      <c r="BC179" s="55" t="s">
        <v>759</v>
      </c>
      <c r="BD179" s="55" t="s">
        <v>759</v>
      </c>
      <c r="BE179" s="54" t="str">
        <f>'PTEA 2020-2023'!A20</f>
        <v>3. San Antonio del Tequendama Educado para la protección y conservación del recurso hídrico</v>
      </c>
      <c r="BF179" s="54" t="str">
        <f>'PTEA 2020-2023'!B20</f>
        <v>2. Comunidad Sanantoniuna empoderada en el cuidado y la preservación del recurso hídrico.</v>
      </c>
      <c r="BG179" s="54" t="str">
        <f>'PTEA 2020-2023'!C20</f>
        <v>Realizar por lo menos una (1) jornada de limpieza de residuos sólidos anual de fuentes hídricas  priorizadas por el municipio.</v>
      </c>
    </row>
    <row r="180" spans="1:59" customFormat="1" ht="302.25" customHeight="1" x14ac:dyDescent="0.25">
      <c r="A180" s="12" t="s">
        <v>202</v>
      </c>
      <c r="B180" s="127" t="s">
        <v>1276</v>
      </c>
      <c r="C180" s="127" t="s">
        <v>1273</v>
      </c>
      <c r="D180" s="128" t="s">
        <v>1277</v>
      </c>
      <c r="E180" s="13" t="s">
        <v>226</v>
      </c>
      <c r="F180" s="25" t="s">
        <v>222</v>
      </c>
      <c r="G180" s="25" t="s">
        <v>6</v>
      </c>
      <c r="H180" s="25" t="s">
        <v>8</v>
      </c>
      <c r="I180" s="25" t="s">
        <v>270</v>
      </c>
      <c r="J180" s="25" t="s">
        <v>33</v>
      </c>
      <c r="K180" s="14" t="s">
        <v>116</v>
      </c>
      <c r="L180" s="14" t="s">
        <v>162</v>
      </c>
      <c r="M180" s="14" t="s">
        <v>322</v>
      </c>
      <c r="N180" s="14" t="s">
        <v>163</v>
      </c>
      <c r="O180" s="14" t="s">
        <v>244</v>
      </c>
      <c r="P180" s="17" t="s">
        <v>183</v>
      </c>
      <c r="Q180" s="17" t="s">
        <v>373</v>
      </c>
      <c r="R180" s="17" t="s">
        <v>374</v>
      </c>
      <c r="S180" s="15" t="s">
        <v>52</v>
      </c>
      <c r="T180" s="15" t="s">
        <v>53</v>
      </c>
      <c r="U180" s="15" t="s">
        <v>54</v>
      </c>
      <c r="V180" s="15" t="s">
        <v>399</v>
      </c>
      <c r="W180" s="40" t="s">
        <v>467</v>
      </c>
      <c r="X180" s="40" t="s">
        <v>468</v>
      </c>
      <c r="Y180" s="40" t="s">
        <v>527</v>
      </c>
      <c r="Z180" s="55" t="s">
        <v>883</v>
      </c>
      <c r="AA180" s="55" t="s">
        <v>884</v>
      </c>
      <c r="AB180" s="55" t="s">
        <v>885</v>
      </c>
      <c r="AC180" s="51" t="s">
        <v>814</v>
      </c>
      <c r="AD180" s="51" t="s">
        <v>815</v>
      </c>
      <c r="AE180" s="51" t="s">
        <v>816</v>
      </c>
      <c r="AF180" s="51" t="s">
        <v>759</v>
      </c>
      <c r="AG180" s="51" t="s">
        <v>759</v>
      </c>
      <c r="AH180" s="51" t="s">
        <v>759</v>
      </c>
      <c r="AI180" s="50" t="s">
        <v>759</v>
      </c>
      <c r="AJ180" s="50" t="s">
        <v>759</v>
      </c>
      <c r="AK180" s="50" t="s">
        <v>759</v>
      </c>
      <c r="AL180" s="50" t="s">
        <v>759</v>
      </c>
      <c r="AM180" s="50" t="s">
        <v>759</v>
      </c>
      <c r="AN180" s="50" t="s">
        <v>759</v>
      </c>
      <c r="AO180" s="51" t="s">
        <v>759</v>
      </c>
      <c r="AP180" s="51" t="s">
        <v>759</v>
      </c>
      <c r="AQ180" s="51" t="s">
        <v>759</v>
      </c>
      <c r="AR180" s="24" t="s">
        <v>835</v>
      </c>
      <c r="AS180" s="24" t="s">
        <v>836</v>
      </c>
      <c r="AT180" s="24" t="s">
        <v>837</v>
      </c>
      <c r="AU180" s="53" t="s">
        <v>817</v>
      </c>
      <c r="AV180" s="53" t="s">
        <v>818</v>
      </c>
      <c r="AW180" s="53" t="s">
        <v>831</v>
      </c>
      <c r="AX180" s="55" t="s">
        <v>759</v>
      </c>
      <c r="AY180" s="55" t="s">
        <v>759</v>
      </c>
      <c r="AZ180" s="55" t="s">
        <v>759</v>
      </c>
      <c r="BA180" s="55" t="s">
        <v>759</v>
      </c>
      <c r="BB180" s="55" t="s">
        <v>759</v>
      </c>
      <c r="BC180" s="55" t="s">
        <v>759</v>
      </c>
      <c r="BD180" s="55" t="s">
        <v>759</v>
      </c>
      <c r="BE180" s="54" t="str">
        <f>'PTEA 2020-2023'!A22</f>
        <v>3. San Antonio del Tequendama Educado para la protección y conservación del recurso hídrico</v>
      </c>
      <c r="BF180" s="54" t="str">
        <f>'PTEA 2020-2023'!B22</f>
        <v>2. Comunidad Sanantoniuna empoderada en el cuidado y la preservación del recurso hídrico.</v>
      </c>
      <c r="BG180" s="54" t="str">
        <f>'PTEA 2020-2023'!C22</f>
        <v>Realizar por lo menos dos (2) jornadas de reforestación anual con especies nativas en áreas de importancia hídrica.</v>
      </c>
    </row>
    <row r="181" spans="1:59" s="1" customFormat="1" ht="299.25" customHeight="1" x14ac:dyDescent="0.25">
      <c r="A181" s="19" t="s">
        <v>203</v>
      </c>
      <c r="B181" s="127" t="s">
        <v>93</v>
      </c>
      <c r="C181" s="127" t="s">
        <v>93</v>
      </c>
      <c r="D181" s="127" t="s">
        <v>93</v>
      </c>
      <c r="E181" s="13" t="s">
        <v>87</v>
      </c>
      <c r="F181" s="25" t="s">
        <v>221</v>
      </c>
      <c r="G181" s="25" t="s">
        <v>6</v>
      </c>
      <c r="H181" s="25" t="s">
        <v>5</v>
      </c>
      <c r="I181" s="25" t="s">
        <v>428</v>
      </c>
      <c r="J181" s="25" t="s">
        <v>27</v>
      </c>
      <c r="K181" s="14" t="s">
        <v>133</v>
      </c>
      <c r="L181" s="14" t="s">
        <v>146</v>
      </c>
      <c r="M181" s="14" t="s">
        <v>147</v>
      </c>
      <c r="N181" s="14" t="s">
        <v>149</v>
      </c>
      <c r="O181" s="14" t="s">
        <v>148</v>
      </c>
      <c r="P181" s="17" t="s">
        <v>193</v>
      </c>
      <c r="Q181" s="17" t="s">
        <v>440</v>
      </c>
      <c r="R181" s="17" t="s">
        <v>441</v>
      </c>
      <c r="S181" s="15" t="s">
        <v>52</v>
      </c>
      <c r="T181" s="15" t="s">
        <v>53</v>
      </c>
      <c r="U181" s="15" t="s">
        <v>54</v>
      </c>
      <c r="V181" s="15" t="s">
        <v>56</v>
      </c>
      <c r="W181" s="40" t="s">
        <v>467</v>
      </c>
      <c r="X181" s="40" t="s">
        <v>494</v>
      </c>
      <c r="Y181" s="40" t="s">
        <v>495</v>
      </c>
      <c r="Z181" s="55" t="s">
        <v>868</v>
      </c>
      <c r="AA181" s="55" t="s">
        <v>877</v>
      </c>
      <c r="AB181" s="55" t="s">
        <v>882</v>
      </c>
      <c r="AC181" s="51" t="s">
        <v>814</v>
      </c>
      <c r="AD181" s="51" t="s">
        <v>815</v>
      </c>
      <c r="AE181" s="51" t="s">
        <v>834</v>
      </c>
      <c r="AF181" s="51" t="s">
        <v>759</v>
      </c>
      <c r="AG181" s="51" t="s">
        <v>759</v>
      </c>
      <c r="AH181" s="51" t="s">
        <v>759</v>
      </c>
      <c r="AI181" s="50" t="s">
        <v>759</v>
      </c>
      <c r="AJ181" s="50" t="s">
        <v>759</v>
      </c>
      <c r="AK181" s="50" t="s">
        <v>759</v>
      </c>
      <c r="AL181" s="50" t="s">
        <v>759</v>
      </c>
      <c r="AM181" s="50" t="s">
        <v>759</v>
      </c>
      <c r="AN181" s="50" t="s">
        <v>759</v>
      </c>
      <c r="AO181" s="51" t="s">
        <v>759</v>
      </c>
      <c r="AP181" s="51" t="s">
        <v>759</v>
      </c>
      <c r="AQ181" s="51" t="s">
        <v>759</v>
      </c>
      <c r="AR181" s="24" t="s">
        <v>835</v>
      </c>
      <c r="AS181" s="24" t="s">
        <v>836</v>
      </c>
      <c r="AT181" s="24" t="s">
        <v>837</v>
      </c>
      <c r="AU181" s="53" t="s">
        <v>759</v>
      </c>
      <c r="AV181" s="53" t="s">
        <v>759</v>
      </c>
      <c r="AW181" s="53" t="s">
        <v>759</v>
      </c>
      <c r="AX181" s="87" t="s">
        <v>1043</v>
      </c>
      <c r="AY181" s="88" t="s">
        <v>1044</v>
      </c>
      <c r="AZ181" s="89" t="s">
        <v>1045</v>
      </c>
      <c r="BA181" s="89" t="s">
        <v>1046</v>
      </c>
      <c r="BB181" s="88" t="s">
        <v>1047</v>
      </c>
      <c r="BC181" s="84" t="s">
        <v>1048</v>
      </c>
      <c r="BD181" s="90" t="s">
        <v>1049</v>
      </c>
      <c r="BE181" s="54" t="str">
        <f>'PTEA 2020-2023'!A22</f>
        <v>3. San Antonio del Tequendama Educado para la protección y conservación del recurso hídrico</v>
      </c>
      <c r="BF181" s="54" t="str">
        <f>'PTEA 2020-2023'!B22</f>
        <v>2. Comunidad Sanantoniuna empoderada en el cuidado y la preservación del recurso hídrico.</v>
      </c>
      <c r="BG181" s="54" t="str">
        <f>'PTEA 2020-2023'!C22</f>
        <v>Realizar por lo menos dos (2) jornadas de reforestación anual con especies nativas en áreas de importancia hídrica.</v>
      </c>
    </row>
    <row r="182" spans="1:59" customFormat="1" ht="312" customHeight="1" x14ac:dyDescent="0.25">
      <c r="A182" s="19" t="s">
        <v>203</v>
      </c>
      <c r="B182" s="127" t="s">
        <v>1276</v>
      </c>
      <c r="C182" s="127" t="s">
        <v>1279</v>
      </c>
      <c r="D182" s="128" t="s">
        <v>1280</v>
      </c>
      <c r="E182" s="13" t="s">
        <v>89</v>
      </c>
      <c r="F182" s="16" t="s">
        <v>220</v>
      </c>
      <c r="G182" s="16" t="s">
        <v>6</v>
      </c>
      <c r="H182" s="16" t="s">
        <v>7</v>
      </c>
      <c r="I182" s="16" t="s">
        <v>210</v>
      </c>
      <c r="J182" s="16" t="s">
        <v>219</v>
      </c>
      <c r="K182" s="14" t="s">
        <v>102</v>
      </c>
      <c r="L182" s="14" t="s">
        <v>157</v>
      </c>
      <c r="M182" s="14" t="s">
        <v>315</v>
      </c>
      <c r="N182" s="14" t="s">
        <v>198</v>
      </c>
      <c r="O182" s="14" t="s">
        <v>255</v>
      </c>
      <c r="P182" s="17" t="s">
        <v>180</v>
      </c>
      <c r="Q182" s="17" t="s">
        <v>212</v>
      </c>
      <c r="R182" s="17" t="s">
        <v>366</v>
      </c>
      <c r="S182" s="15" t="s">
        <v>86</v>
      </c>
      <c r="T182" s="15" t="s">
        <v>85</v>
      </c>
      <c r="U182" s="15" t="s">
        <v>84</v>
      </c>
      <c r="V182" s="15" t="s">
        <v>401</v>
      </c>
      <c r="W182" s="40" t="s">
        <v>442</v>
      </c>
      <c r="X182" s="40" t="s">
        <v>447</v>
      </c>
      <c r="Y182" s="40" t="s">
        <v>596</v>
      </c>
      <c r="Z182" s="55" t="s">
        <v>868</v>
      </c>
      <c r="AA182" s="55" t="s">
        <v>872</v>
      </c>
      <c r="AB182" s="55" t="s">
        <v>876</v>
      </c>
      <c r="AC182" s="51" t="s">
        <v>759</v>
      </c>
      <c r="AD182" s="51" t="s">
        <v>759</v>
      </c>
      <c r="AE182" s="51" t="s">
        <v>759</v>
      </c>
      <c r="AF182" s="51" t="s">
        <v>759</v>
      </c>
      <c r="AG182" s="51" t="s">
        <v>759</v>
      </c>
      <c r="AH182" s="51" t="s">
        <v>759</v>
      </c>
      <c r="AI182" s="50" t="s">
        <v>759</v>
      </c>
      <c r="AJ182" s="50" t="s">
        <v>759</v>
      </c>
      <c r="AK182" s="50" t="s">
        <v>759</v>
      </c>
      <c r="AL182" s="50" t="s">
        <v>759</v>
      </c>
      <c r="AM182" s="50" t="s">
        <v>759</v>
      </c>
      <c r="AN182" s="50" t="s">
        <v>759</v>
      </c>
      <c r="AO182" s="51" t="s">
        <v>759</v>
      </c>
      <c r="AP182" s="51" t="s">
        <v>759</v>
      </c>
      <c r="AQ182" s="51" t="s">
        <v>759</v>
      </c>
      <c r="AR182" s="24" t="s">
        <v>759</v>
      </c>
      <c r="AS182" s="24" t="s">
        <v>759</v>
      </c>
      <c r="AT182" s="24" t="s">
        <v>759</v>
      </c>
      <c r="AU182" s="53" t="s">
        <v>775</v>
      </c>
      <c r="AV182" s="53" t="s">
        <v>832</v>
      </c>
      <c r="AW182" s="53" t="s">
        <v>841</v>
      </c>
      <c r="AX182" s="87" t="s">
        <v>1068</v>
      </c>
      <c r="AY182" s="88" t="s">
        <v>1069</v>
      </c>
      <c r="AZ182" s="89" t="s">
        <v>1070</v>
      </c>
      <c r="BA182" s="89" t="s">
        <v>1071</v>
      </c>
      <c r="BB182" s="88" t="s">
        <v>1072</v>
      </c>
      <c r="BC182" s="84" t="s">
        <v>1073</v>
      </c>
      <c r="BD182" s="90" t="s">
        <v>1074</v>
      </c>
      <c r="BE182" s="54" t="str">
        <f>'PTEA 2020-2023'!A31</f>
        <v>5. Gestión del conocimiento para la Dinamización Ambiental</v>
      </c>
      <c r="BF182" s="54" t="str">
        <f>'PTEA 2020-2023'!B31</f>
        <v>1. Fortalecimiento de la Comunidad Educativa Sanantoniuna en procesos de educación ambiental</v>
      </c>
      <c r="BG182" s="54" t="str">
        <f>'PTEA 2020-2023'!C31</f>
        <v>Fortalecimiento y seguimiento de por lo menos un (1) PRAE de cada institución educativa.</v>
      </c>
    </row>
    <row r="183" spans="1:59" s="1" customFormat="1" ht="245.25" customHeight="1" x14ac:dyDescent="0.25">
      <c r="A183" s="19" t="s">
        <v>203</v>
      </c>
      <c r="B183" s="127" t="s">
        <v>1276</v>
      </c>
      <c r="C183" s="127" t="s">
        <v>1279</v>
      </c>
      <c r="D183" s="128" t="s">
        <v>1280</v>
      </c>
      <c r="E183" s="13" t="s">
        <v>218</v>
      </c>
      <c r="F183" s="16" t="s">
        <v>220</v>
      </c>
      <c r="G183" s="25" t="s">
        <v>6</v>
      </c>
      <c r="H183" s="25" t="s">
        <v>7</v>
      </c>
      <c r="I183" s="25" t="s">
        <v>210</v>
      </c>
      <c r="J183" s="25" t="s">
        <v>219</v>
      </c>
      <c r="K183" s="14" t="s">
        <v>102</v>
      </c>
      <c r="L183" s="14" t="s">
        <v>158</v>
      </c>
      <c r="M183" s="14" t="s">
        <v>292</v>
      </c>
      <c r="N183" s="14" t="s">
        <v>198</v>
      </c>
      <c r="O183" s="14" t="s">
        <v>291</v>
      </c>
      <c r="P183" s="17" t="s">
        <v>211</v>
      </c>
      <c r="Q183" s="17" t="s">
        <v>212</v>
      </c>
      <c r="R183" s="17" t="s">
        <v>341</v>
      </c>
      <c r="S183" s="15" t="s">
        <v>52</v>
      </c>
      <c r="T183" s="15" t="s">
        <v>62</v>
      </c>
      <c r="U183" s="15" t="s">
        <v>66</v>
      </c>
      <c r="V183" s="15" t="s">
        <v>950</v>
      </c>
      <c r="W183" s="40" t="s">
        <v>442</v>
      </c>
      <c r="X183" s="40" t="s">
        <v>447</v>
      </c>
      <c r="Y183" s="40" t="s">
        <v>596</v>
      </c>
      <c r="Z183" s="55" t="s">
        <v>868</v>
      </c>
      <c r="AA183" s="55" t="s">
        <v>877</v>
      </c>
      <c r="AB183" s="55" t="s">
        <v>880</v>
      </c>
      <c r="AC183" s="51" t="s">
        <v>759</v>
      </c>
      <c r="AD183" s="51" t="s">
        <v>759</v>
      </c>
      <c r="AE183" s="51" t="s">
        <v>759</v>
      </c>
      <c r="AF183" s="51" t="s">
        <v>759</v>
      </c>
      <c r="AG183" s="51" t="s">
        <v>759</v>
      </c>
      <c r="AH183" s="51" t="s">
        <v>759</v>
      </c>
      <c r="AI183" s="50" t="s">
        <v>759</v>
      </c>
      <c r="AJ183" s="50" t="s">
        <v>759</v>
      </c>
      <c r="AK183" s="50" t="s">
        <v>759</v>
      </c>
      <c r="AL183" s="50" t="s">
        <v>759</v>
      </c>
      <c r="AM183" s="50" t="s">
        <v>759</v>
      </c>
      <c r="AN183" s="50" t="s">
        <v>759</v>
      </c>
      <c r="AO183" s="51" t="s">
        <v>759</v>
      </c>
      <c r="AP183" s="51" t="s">
        <v>759</v>
      </c>
      <c r="AQ183" s="51" t="s">
        <v>759</v>
      </c>
      <c r="AR183" s="24" t="s">
        <v>842</v>
      </c>
      <c r="AS183" s="24" t="s">
        <v>843</v>
      </c>
      <c r="AT183" s="24" t="s">
        <v>844</v>
      </c>
      <c r="AU183" s="53" t="s">
        <v>817</v>
      </c>
      <c r="AV183" s="53" t="s">
        <v>818</v>
      </c>
      <c r="AW183" s="53" t="s">
        <v>845</v>
      </c>
      <c r="AX183" s="87" t="s">
        <v>1056</v>
      </c>
      <c r="AY183" s="88" t="s">
        <v>1025</v>
      </c>
      <c r="AZ183" s="89" t="s">
        <v>1057</v>
      </c>
      <c r="BA183" s="89" t="s">
        <v>1058</v>
      </c>
      <c r="BB183" s="88" t="s">
        <v>1059</v>
      </c>
      <c r="BC183" s="84" t="s">
        <v>1060</v>
      </c>
      <c r="BD183" s="90" t="s">
        <v>1061</v>
      </c>
      <c r="BE183" s="54" t="str">
        <f>'PTEA 2020-2023'!A35</f>
        <v>5. Gestión del conocimiento para la Dinamización Ambiental</v>
      </c>
      <c r="BF183" s="54" t="str">
        <f>'PTEA 2020-2023'!B35</f>
        <v>2. Comunidad Sanantoniuna vinculada en la Gestión Ambiental Participativa</v>
      </c>
      <c r="BG183" s="54" t="str">
        <f>'PTEA 2020-2023'!C35</f>
        <v>Generar espacios de socialización,  asesoría y seguimiento de por lo menos, una (1) iniciativa ciudadana de educación Ambiental PROCEDA, anual del PTEA Municipal.</v>
      </c>
    </row>
    <row r="184" spans="1:59" s="1" customFormat="1" ht="245.25" customHeight="1" x14ac:dyDescent="0.25">
      <c r="A184" s="19" t="s">
        <v>203</v>
      </c>
      <c r="B184" s="127" t="s">
        <v>1276</v>
      </c>
      <c r="C184" s="127" t="s">
        <v>1279</v>
      </c>
      <c r="D184" s="128" t="s">
        <v>1280</v>
      </c>
      <c r="E184" s="13" t="s">
        <v>218</v>
      </c>
      <c r="F184" s="16" t="s">
        <v>220</v>
      </c>
      <c r="G184" s="25" t="s">
        <v>6</v>
      </c>
      <c r="H184" s="25" t="s">
        <v>7</v>
      </c>
      <c r="I184" s="25" t="s">
        <v>210</v>
      </c>
      <c r="J184" s="25" t="s">
        <v>219</v>
      </c>
      <c r="K184" s="14" t="s">
        <v>102</v>
      </c>
      <c r="L184" s="14" t="s">
        <v>158</v>
      </c>
      <c r="M184" s="14" t="s">
        <v>292</v>
      </c>
      <c r="N184" s="14" t="s">
        <v>198</v>
      </c>
      <c r="O184" s="14" t="s">
        <v>291</v>
      </c>
      <c r="P184" s="17" t="s">
        <v>211</v>
      </c>
      <c r="Q184" s="17" t="s">
        <v>212</v>
      </c>
      <c r="R184" s="17" t="s">
        <v>341</v>
      </c>
      <c r="S184" s="15" t="s">
        <v>52</v>
      </c>
      <c r="T184" s="15" t="s">
        <v>62</v>
      </c>
      <c r="U184" s="15" t="s">
        <v>66</v>
      </c>
      <c r="V184" s="15" t="s">
        <v>950</v>
      </c>
      <c r="W184" s="40" t="s">
        <v>442</v>
      </c>
      <c r="X184" s="40" t="s">
        <v>447</v>
      </c>
      <c r="Y184" s="40" t="s">
        <v>596</v>
      </c>
      <c r="Z184" s="55" t="s">
        <v>868</v>
      </c>
      <c r="AA184" s="55" t="s">
        <v>877</v>
      </c>
      <c r="AB184" s="55" t="s">
        <v>880</v>
      </c>
      <c r="AC184" s="51" t="s">
        <v>759</v>
      </c>
      <c r="AD184" s="51" t="s">
        <v>759</v>
      </c>
      <c r="AE184" s="51" t="s">
        <v>759</v>
      </c>
      <c r="AF184" s="51" t="s">
        <v>759</v>
      </c>
      <c r="AG184" s="51" t="s">
        <v>759</v>
      </c>
      <c r="AH184" s="51" t="s">
        <v>759</v>
      </c>
      <c r="AI184" s="50" t="s">
        <v>759</v>
      </c>
      <c r="AJ184" s="50" t="s">
        <v>759</v>
      </c>
      <c r="AK184" s="50" t="s">
        <v>759</v>
      </c>
      <c r="AL184" s="50" t="s">
        <v>759</v>
      </c>
      <c r="AM184" s="50" t="s">
        <v>759</v>
      </c>
      <c r="AN184" s="50" t="s">
        <v>759</v>
      </c>
      <c r="AO184" s="51" t="s">
        <v>759</v>
      </c>
      <c r="AP184" s="51" t="s">
        <v>759</v>
      </c>
      <c r="AQ184" s="51" t="s">
        <v>759</v>
      </c>
      <c r="AR184" s="24" t="s">
        <v>842</v>
      </c>
      <c r="AS184" s="24" t="s">
        <v>843</v>
      </c>
      <c r="AT184" s="24" t="s">
        <v>844</v>
      </c>
      <c r="AU184" s="53" t="s">
        <v>817</v>
      </c>
      <c r="AV184" s="53" t="s">
        <v>818</v>
      </c>
      <c r="AW184" s="53" t="s">
        <v>845</v>
      </c>
      <c r="AX184" s="87" t="s">
        <v>1062</v>
      </c>
      <c r="AY184" s="88" t="s">
        <v>1044</v>
      </c>
      <c r="AZ184" s="89" t="s">
        <v>1063</v>
      </c>
      <c r="BA184" s="89" t="s">
        <v>1064</v>
      </c>
      <c r="BB184" s="88" t="s">
        <v>1065</v>
      </c>
      <c r="BC184" s="85" t="s">
        <v>1066</v>
      </c>
      <c r="BD184" s="90" t="s">
        <v>1067</v>
      </c>
      <c r="BE184" s="54" t="str">
        <f>'PTEA 2020-2023'!A35</f>
        <v>5. Gestión del conocimiento para la Dinamización Ambiental</v>
      </c>
      <c r="BF184" s="54" t="str">
        <f>'PTEA 2020-2023'!B35</f>
        <v>2. Comunidad Sanantoniuna vinculada en la Gestión Ambiental Participativa</v>
      </c>
      <c r="BG184" s="54" t="str">
        <f>'PTEA 2020-2023'!C35</f>
        <v>Generar espacios de socialización,  asesoría y seguimiento de por lo menos, una (1) iniciativa ciudadana de educación Ambiental PROCEDA, anual del PTEA Municipal.</v>
      </c>
    </row>
    <row r="185" spans="1:59" s="1" customFormat="1" ht="245.25" customHeight="1" x14ac:dyDescent="0.25">
      <c r="A185" s="19" t="s">
        <v>203</v>
      </c>
      <c r="B185" s="127" t="s">
        <v>1276</v>
      </c>
      <c r="C185" s="127" t="s">
        <v>1279</v>
      </c>
      <c r="D185" s="128" t="s">
        <v>1280</v>
      </c>
      <c r="E185" s="13" t="s">
        <v>218</v>
      </c>
      <c r="F185" s="16" t="s">
        <v>220</v>
      </c>
      <c r="G185" s="25" t="s">
        <v>6</v>
      </c>
      <c r="H185" s="25" t="s">
        <v>7</v>
      </c>
      <c r="I185" s="25" t="s">
        <v>210</v>
      </c>
      <c r="J185" s="25" t="s">
        <v>219</v>
      </c>
      <c r="K185" s="14" t="s">
        <v>102</v>
      </c>
      <c r="L185" s="14" t="s">
        <v>158</v>
      </c>
      <c r="M185" s="14" t="s">
        <v>292</v>
      </c>
      <c r="N185" s="14" t="s">
        <v>198</v>
      </c>
      <c r="O185" s="14" t="s">
        <v>291</v>
      </c>
      <c r="P185" s="17" t="s">
        <v>211</v>
      </c>
      <c r="Q185" s="17" t="s">
        <v>212</v>
      </c>
      <c r="R185" s="17" t="s">
        <v>341</v>
      </c>
      <c r="S185" s="15" t="s">
        <v>69</v>
      </c>
      <c r="T185" s="15" t="s">
        <v>81</v>
      </c>
      <c r="U185" s="15" t="s">
        <v>80</v>
      </c>
      <c r="V185" s="15" t="s">
        <v>393</v>
      </c>
      <c r="W185" s="40" t="s">
        <v>442</v>
      </c>
      <c r="X185" s="40" t="s">
        <v>447</v>
      </c>
      <c r="Y185" s="40" t="s">
        <v>596</v>
      </c>
      <c r="Z185" s="55" t="s">
        <v>868</v>
      </c>
      <c r="AA185" s="55" t="s">
        <v>872</v>
      </c>
      <c r="AB185" s="55" t="s">
        <v>876</v>
      </c>
      <c r="AC185" s="51" t="s">
        <v>759</v>
      </c>
      <c r="AD185" s="51" t="s">
        <v>759</v>
      </c>
      <c r="AE185" s="51" t="s">
        <v>759</v>
      </c>
      <c r="AF185" s="51" t="s">
        <v>759</v>
      </c>
      <c r="AG185" s="51" t="s">
        <v>759</v>
      </c>
      <c r="AH185" s="51" t="s">
        <v>759</v>
      </c>
      <c r="AI185" s="50" t="s">
        <v>759</v>
      </c>
      <c r="AJ185" s="50" t="s">
        <v>759</v>
      </c>
      <c r="AK185" s="50" t="s">
        <v>759</v>
      </c>
      <c r="AL185" s="50" t="s">
        <v>759</v>
      </c>
      <c r="AM185" s="50" t="s">
        <v>759</v>
      </c>
      <c r="AN185" s="50" t="s">
        <v>759</v>
      </c>
      <c r="AO185" s="51" t="s">
        <v>759</v>
      </c>
      <c r="AP185" s="51" t="s">
        <v>759</v>
      </c>
      <c r="AQ185" s="51" t="s">
        <v>759</v>
      </c>
      <c r="AR185" s="24" t="s">
        <v>780</v>
      </c>
      <c r="AS185" s="24" t="s">
        <v>830</v>
      </c>
      <c r="AT185" s="24" t="s">
        <v>853</v>
      </c>
      <c r="AU185" s="53" t="s">
        <v>759</v>
      </c>
      <c r="AV185" s="53" t="s">
        <v>759</v>
      </c>
      <c r="AW185" s="53" t="s">
        <v>759</v>
      </c>
      <c r="AX185" s="55" t="s">
        <v>759</v>
      </c>
      <c r="AY185" s="55" t="s">
        <v>759</v>
      </c>
      <c r="AZ185" s="55" t="s">
        <v>759</v>
      </c>
      <c r="BA185" s="55" t="s">
        <v>759</v>
      </c>
      <c r="BB185" s="55" t="s">
        <v>759</v>
      </c>
      <c r="BC185" s="55" t="s">
        <v>759</v>
      </c>
      <c r="BD185" s="55" t="s">
        <v>759</v>
      </c>
      <c r="BE185" s="54" t="str">
        <f>'PTEA 2020-2023'!A48</f>
        <v>5. Gestión del conocimiento para la Dinamización Ambiental</v>
      </c>
      <c r="BF185" s="54" t="str">
        <f>'PTEA 2020-2023'!B48</f>
        <v>8. Gobernanza corredor Ecológico, difusión y apropiación</v>
      </c>
      <c r="BG185" s="54" t="str">
        <f>'PTEA 2020-2023'!C48</f>
        <v>Participar en por lo menos un (1) encuentro regional de CIDEA durante el periodo de vigencia, para el fortalecimiento del corredor ecológico y sus áreas protegidas.</v>
      </c>
    </row>
    <row r="186" spans="1:59" ht="302.25" customHeight="1" x14ac:dyDescent="0.25">
      <c r="A186" s="19" t="s">
        <v>203</v>
      </c>
      <c r="B186" s="127" t="s">
        <v>93</v>
      </c>
      <c r="C186" s="127" t="s">
        <v>93</v>
      </c>
      <c r="D186" s="127" t="s">
        <v>93</v>
      </c>
      <c r="E186" s="13" t="s">
        <v>89</v>
      </c>
      <c r="F186" s="16" t="s">
        <v>261</v>
      </c>
      <c r="G186" s="25" t="s">
        <v>6</v>
      </c>
      <c r="H186" s="25" t="s">
        <v>7</v>
      </c>
      <c r="I186" s="25" t="s">
        <v>279</v>
      </c>
      <c r="J186" s="44" t="s">
        <v>280</v>
      </c>
      <c r="K186" s="20" t="s">
        <v>227</v>
      </c>
      <c r="L186" s="14" t="s">
        <v>152</v>
      </c>
      <c r="M186" s="14" t="s">
        <v>316</v>
      </c>
      <c r="N186" s="14" t="s">
        <v>93</v>
      </c>
      <c r="O186" s="14" t="s">
        <v>317</v>
      </c>
      <c r="P186" s="17" t="s">
        <v>180</v>
      </c>
      <c r="Q186" s="17" t="s">
        <v>212</v>
      </c>
      <c r="R186" s="17" t="s">
        <v>366</v>
      </c>
      <c r="S186" s="15" t="s">
        <v>39</v>
      </c>
      <c r="T186" s="15" t="s">
        <v>40</v>
      </c>
      <c r="U186" s="15" t="s">
        <v>42</v>
      </c>
      <c r="V186" s="45" t="s">
        <v>404</v>
      </c>
      <c r="W186" s="40" t="s">
        <v>467</v>
      </c>
      <c r="X186" s="40" t="s">
        <v>468</v>
      </c>
      <c r="Y186" s="40" t="s">
        <v>527</v>
      </c>
      <c r="Z186" s="55" t="s">
        <v>855</v>
      </c>
      <c r="AA186" s="55" t="s">
        <v>856</v>
      </c>
      <c r="AB186" s="55" t="s">
        <v>857</v>
      </c>
      <c r="AC186" s="51" t="s">
        <v>759</v>
      </c>
      <c r="AD186" s="51" t="s">
        <v>759</v>
      </c>
      <c r="AE186" s="51" t="s">
        <v>759</v>
      </c>
      <c r="AF186" s="51" t="s">
        <v>759</v>
      </c>
      <c r="AG186" s="51" t="s">
        <v>759</v>
      </c>
      <c r="AH186" s="51" t="s">
        <v>759</v>
      </c>
      <c r="AI186" s="50" t="s">
        <v>760</v>
      </c>
      <c r="AJ186" s="50" t="s">
        <v>761</v>
      </c>
      <c r="AK186" s="50" t="s">
        <v>773</v>
      </c>
      <c r="AL186" s="50" t="s">
        <v>759</v>
      </c>
      <c r="AM186" s="50" t="s">
        <v>759</v>
      </c>
      <c r="AN186" s="50" t="s">
        <v>759</v>
      </c>
      <c r="AO186" s="51" t="s">
        <v>759</v>
      </c>
      <c r="AP186" s="51" t="s">
        <v>759</v>
      </c>
      <c r="AQ186" s="51" t="s">
        <v>759</v>
      </c>
      <c r="AR186" s="24" t="s">
        <v>759</v>
      </c>
      <c r="AS186" s="24" t="s">
        <v>759</v>
      </c>
      <c r="AT186" s="24" t="s">
        <v>759</v>
      </c>
      <c r="AU186" s="53" t="s">
        <v>764</v>
      </c>
      <c r="AV186" s="53" t="s">
        <v>765</v>
      </c>
      <c r="AW186" s="53" t="s">
        <v>774</v>
      </c>
      <c r="AX186" s="55" t="s">
        <v>759</v>
      </c>
      <c r="AY186" s="55" t="s">
        <v>759</v>
      </c>
      <c r="AZ186" s="55" t="s">
        <v>759</v>
      </c>
      <c r="BA186" s="55" t="s">
        <v>759</v>
      </c>
      <c r="BB186" s="55" t="s">
        <v>759</v>
      </c>
      <c r="BC186" s="55" t="s">
        <v>759</v>
      </c>
      <c r="BD186" s="55" t="s">
        <v>759</v>
      </c>
      <c r="BE186" s="54" t="str">
        <f>'PTEA 2020-2023'!A7</f>
        <v xml:space="preserve"> 1. Educación Ambiental para la adopción de la gestión integral de los residuos solidos entre los Sanantoniunos</v>
      </c>
      <c r="BF186" s="54" t="str">
        <f>'PTEA 2020-2023'!B7</f>
        <v>2. Comunidad empoderada en la Gestión Integral de los residuos sólidos aprovechables.</v>
      </c>
      <c r="BG186" s="54" t="str">
        <f>'PTEA 2020-2023'!C7</f>
        <v>Desarrollar por lo menos un (1) taller anual, de aprovechamiento de residuos sólidos para elaborar arte ambiental con la comunidad.</v>
      </c>
    </row>
    <row r="187" spans="1:59" ht="275.25" customHeight="1" x14ac:dyDescent="0.25">
      <c r="A187" s="19" t="s">
        <v>203</v>
      </c>
      <c r="B187" s="127" t="s">
        <v>93</v>
      </c>
      <c r="C187" s="127" t="s">
        <v>93</v>
      </c>
      <c r="D187" s="127" t="s">
        <v>93</v>
      </c>
      <c r="E187" s="13" t="s">
        <v>89</v>
      </c>
      <c r="F187" s="16" t="s">
        <v>261</v>
      </c>
      <c r="G187" s="16" t="s">
        <v>6</v>
      </c>
      <c r="H187" s="16" t="s">
        <v>7</v>
      </c>
      <c r="I187" s="25" t="s">
        <v>279</v>
      </c>
      <c r="J187" s="44" t="s">
        <v>280</v>
      </c>
      <c r="K187" s="14" t="s">
        <v>104</v>
      </c>
      <c r="L187" s="14" t="s">
        <v>105</v>
      </c>
      <c r="M187" s="14" t="s">
        <v>318</v>
      </c>
      <c r="N187" s="14" t="s">
        <v>92</v>
      </c>
      <c r="O187" s="14" t="s">
        <v>291</v>
      </c>
      <c r="P187" s="17" t="s">
        <v>179</v>
      </c>
      <c r="Q187" s="17" t="s">
        <v>369</v>
      </c>
      <c r="R187" s="17" t="s">
        <v>370</v>
      </c>
      <c r="S187" s="15" t="s">
        <v>39</v>
      </c>
      <c r="T187" s="15" t="s">
        <v>40</v>
      </c>
      <c r="U187" s="15" t="s">
        <v>42</v>
      </c>
      <c r="V187" s="15" t="s">
        <v>402</v>
      </c>
      <c r="W187" s="40" t="s">
        <v>93</v>
      </c>
      <c r="X187" s="40" t="s">
        <v>93</v>
      </c>
      <c r="Y187" s="40" t="s">
        <v>93</v>
      </c>
      <c r="Z187" s="55" t="s">
        <v>93</v>
      </c>
      <c r="AA187" s="55" t="s">
        <v>93</v>
      </c>
      <c r="AB187" s="55" t="s">
        <v>93</v>
      </c>
      <c r="AC187" s="51" t="s">
        <v>759</v>
      </c>
      <c r="AD187" s="51" t="s">
        <v>759</v>
      </c>
      <c r="AE187" s="51" t="s">
        <v>759</v>
      </c>
      <c r="AF187" s="51" t="s">
        <v>759</v>
      </c>
      <c r="AG187" s="51" t="s">
        <v>759</v>
      </c>
      <c r="AH187" s="51" t="s">
        <v>759</v>
      </c>
      <c r="AI187" s="50" t="s">
        <v>759</v>
      </c>
      <c r="AJ187" s="50" t="s">
        <v>759</v>
      </c>
      <c r="AK187" s="50" t="s">
        <v>759</v>
      </c>
      <c r="AL187" s="50" t="s">
        <v>759</v>
      </c>
      <c r="AM187" s="50" t="s">
        <v>759</v>
      </c>
      <c r="AN187" s="50" t="s">
        <v>759</v>
      </c>
      <c r="AO187" s="51" t="s">
        <v>759</v>
      </c>
      <c r="AP187" s="51" t="s">
        <v>759</v>
      </c>
      <c r="AQ187" s="51" t="s">
        <v>759</v>
      </c>
      <c r="AR187" s="24" t="s">
        <v>842</v>
      </c>
      <c r="AS187" s="24" t="s">
        <v>843</v>
      </c>
      <c r="AT187" s="24" t="s">
        <v>852</v>
      </c>
      <c r="AU187" s="53" t="s">
        <v>817</v>
      </c>
      <c r="AV187" s="53" t="s">
        <v>818</v>
      </c>
      <c r="AW187" s="53" t="s">
        <v>851</v>
      </c>
      <c r="AX187" s="55" t="s">
        <v>759</v>
      </c>
      <c r="AY187" s="55" t="s">
        <v>759</v>
      </c>
      <c r="AZ187" s="55" t="s">
        <v>759</v>
      </c>
      <c r="BA187" s="55" t="s">
        <v>759</v>
      </c>
      <c r="BB187" s="55" t="s">
        <v>759</v>
      </c>
      <c r="BC187" s="55" t="s">
        <v>759</v>
      </c>
      <c r="BD187" s="55" t="s">
        <v>759</v>
      </c>
      <c r="BE187" s="54" t="str">
        <f>'PTEA 2020-2023'!A46</f>
        <v>5. Gestión del conocimiento para la Dinamización Ambiental</v>
      </c>
      <c r="BF187" s="54" t="str">
        <f>'PTEA 2020-2023'!B46</f>
        <v>7. Comunicación y Divulgación de experiencias exitosas en educación e innovación ambiental</v>
      </c>
      <c r="BG187" s="54" t="str">
        <f>'PTEA 2020-2023'!C46</f>
        <v>Realizar por lo menos dos (2) campañas anuales de divulgación de experiencias exitosas en educación e innovación ambiental del municipio en medios de comunicación y/o plataformas para la participación ciudadana; en temas como agua, suelo, biodiversidad, residuos sólidos y/o Sentencia Rio Bogotá.</v>
      </c>
    </row>
    <row r="188" spans="1:59" ht="275.25" customHeight="1" x14ac:dyDescent="0.25">
      <c r="A188" s="19" t="s">
        <v>203</v>
      </c>
      <c r="B188" s="127" t="s">
        <v>93</v>
      </c>
      <c r="C188" s="127" t="s">
        <v>93</v>
      </c>
      <c r="D188" s="127" t="s">
        <v>93</v>
      </c>
      <c r="E188" s="13" t="s">
        <v>89</v>
      </c>
      <c r="F188" s="16" t="s">
        <v>261</v>
      </c>
      <c r="G188" s="16" t="s">
        <v>6</v>
      </c>
      <c r="H188" s="16" t="s">
        <v>7</v>
      </c>
      <c r="I188" s="25" t="s">
        <v>279</v>
      </c>
      <c r="J188" s="44" t="s">
        <v>280</v>
      </c>
      <c r="K188" s="14" t="s">
        <v>104</v>
      </c>
      <c r="L188" s="14" t="s">
        <v>105</v>
      </c>
      <c r="M188" s="14" t="s">
        <v>318</v>
      </c>
      <c r="N188" s="14" t="s">
        <v>92</v>
      </c>
      <c r="O188" s="14" t="s">
        <v>291</v>
      </c>
      <c r="P188" s="17" t="s">
        <v>179</v>
      </c>
      <c r="Q188" s="17" t="s">
        <v>369</v>
      </c>
      <c r="R188" s="17" t="s">
        <v>370</v>
      </c>
      <c r="S188" s="15" t="s">
        <v>39</v>
      </c>
      <c r="T188" s="15" t="s">
        <v>40</v>
      </c>
      <c r="U188" s="15" t="s">
        <v>42</v>
      </c>
      <c r="V188" s="15" t="s">
        <v>402</v>
      </c>
      <c r="W188" s="40" t="s">
        <v>93</v>
      </c>
      <c r="X188" s="40" t="s">
        <v>93</v>
      </c>
      <c r="Y188" s="40" t="s">
        <v>93</v>
      </c>
      <c r="Z188" s="55" t="s">
        <v>93</v>
      </c>
      <c r="AA188" s="55" t="s">
        <v>93</v>
      </c>
      <c r="AB188" s="55" t="s">
        <v>93</v>
      </c>
      <c r="AC188" s="51" t="s">
        <v>759</v>
      </c>
      <c r="AD188" s="51" t="s">
        <v>759</v>
      </c>
      <c r="AE188" s="51" t="s">
        <v>759</v>
      </c>
      <c r="AF188" s="51" t="s">
        <v>759</v>
      </c>
      <c r="AG188" s="51" t="s">
        <v>759</v>
      </c>
      <c r="AH188" s="51" t="s">
        <v>759</v>
      </c>
      <c r="AI188" s="50" t="s">
        <v>759</v>
      </c>
      <c r="AJ188" s="50" t="s">
        <v>759</v>
      </c>
      <c r="AK188" s="50" t="s">
        <v>759</v>
      </c>
      <c r="AL188" s="50" t="s">
        <v>759</v>
      </c>
      <c r="AM188" s="50" t="s">
        <v>759</v>
      </c>
      <c r="AN188" s="50" t="s">
        <v>759</v>
      </c>
      <c r="AO188" s="51" t="s">
        <v>759</v>
      </c>
      <c r="AP188" s="51" t="s">
        <v>759</v>
      </c>
      <c r="AQ188" s="51" t="s">
        <v>759</v>
      </c>
      <c r="AR188" s="24" t="s">
        <v>759</v>
      </c>
      <c r="AS188" s="24" t="s">
        <v>759</v>
      </c>
      <c r="AT188" s="24" t="s">
        <v>759</v>
      </c>
      <c r="AU188" s="53" t="s">
        <v>849</v>
      </c>
      <c r="AV188" s="53" t="s">
        <v>818</v>
      </c>
      <c r="AW188" s="53" t="s">
        <v>850</v>
      </c>
      <c r="AX188" s="55" t="s">
        <v>759</v>
      </c>
      <c r="AY188" s="55" t="s">
        <v>759</v>
      </c>
      <c r="AZ188" s="55" t="s">
        <v>759</v>
      </c>
      <c r="BA188" s="55" t="s">
        <v>759</v>
      </c>
      <c r="BB188" s="55" t="s">
        <v>759</v>
      </c>
      <c r="BC188" s="55" t="s">
        <v>759</v>
      </c>
      <c r="BD188" s="55" t="s">
        <v>759</v>
      </c>
      <c r="BE188" s="54" t="str">
        <f>'PTEA 2020-2023'!A41</f>
        <v>5. Gestión del conocimiento para la Dinamización Ambiental</v>
      </c>
      <c r="BF188" s="54" t="str">
        <f>'PTEA 2020-2023'!B41</f>
        <v>5. Fortalecimiento de los Dinamizadores Ambientales del municipio</v>
      </c>
      <c r="BG188" s="54" t="str">
        <f>'PTEA 2020-2023'!C41</f>
        <v>Fortalecer a los promotores y dinamizadores ambientales del municipio con la implementación de por lo menos una (1) actividad anual de educación ambiental</v>
      </c>
    </row>
    <row r="189" spans="1:59" customFormat="1" ht="307.5" customHeight="1" x14ac:dyDescent="0.25">
      <c r="A189" s="19" t="s">
        <v>203</v>
      </c>
      <c r="B189" s="129" t="s">
        <v>1286</v>
      </c>
      <c r="C189" s="129" t="s">
        <v>1287</v>
      </c>
      <c r="D189" s="130" t="s">
        <v>1288</v>
      </c>
      <c r="E189" s="13" t="s">
        <v>236</v>
      </c>
      <c r="F189" s="25" t="s">
        <v>222</v>
      </c>
      <c r="G189" s="25" t="s">
        <v>6</v>
      </c>
      <c r="H189" s="25" t="s">
        <v>8</v>
      </c>
      <c r="I189" s="25" t="s">
        <v>240</v>
      </c>
      <c r="J189" s="25" t="s">
        <v>237</v>
      </c>
      <c r="K189" s="20" t="s">
        <v>227</v>
      </c>
      <c r="L189" s="14" t="s">
        <v>152</v>
      </c>
      <c r="M189" s="14" t="s">
        <v>316</v>
      </c>
      <c r="N189" s="14" t="s">
        <v>93</v>
      </c>
      <c r="O189" s="14" t="s">
        <v>317</v>
      </c>
      <c r="P189" s="17" t="s">
        <v>180</v>
      </c>
      <c r="Q189" s="17" t="s">
        <v>212</v>
      </c>
      <c r="R189" s="17" t="s">
        <v>366</v>
      </c>
      <c r="S189" s="15" t="s">
        <v>39</v>
      </c>
      <c r="T189" s="15" t="s">
        <v>40</v>
      </c>
      <c r="U189" s="15" t="s">
        <v>42</v>
      </c>
      <c r="V189" s="45" t="s">
        <v>404</v>
      </c>
      <c r="W189" s="40" t="s">
        <v>467</v>
      </c>
      <c r="X189" s="40" t="s">
        <v>468</v>
      </c>
      <c r="Y189" s="40" t="s">
        <v>527</v>
      </c>
      <c r="Z189" s="55" t="s">
        <v>887</v>
      </c>
      <c r="AA189" s="55" t="s">
        <v>890</v>
      </c>
      <c r="AB189" s="55" t="s">
        <v>891</v>
      </c>
      <c r="AC189" s="51" t="s">
        <v>814</v>
      </c>
      <c r="AD189" s="51" t="s">
        <v>846</v>
      </c>
      <c r="AE189" s="51" t="s">
        <v>847</v>
      </c>
      <c r="AF189" s="51" t="s">
        <v>759</v>
      </c>
      <c r="AG189" s="51" t="s">
        <v>759</v>
      </c>
      <c r="AH189" s="51" t="s">
        <v>759</v>
      </c>
      <c r="AI189" s="50" t="s">
        <v>759</v>
      </c>
      <c r="AJ189" s="50" t="s">
        <v>759</v>
      </c>
      <c r="AK189" s="50" t="s">
        <v>759</v>
      </c>
      <c r="AL189" s="50" t="s">
        <v>759</v>
      </c>
      <c r="AM189" s="50" t="s">
        <v>759</v>
      </c>
      <c r="AN189" s="50" t="s">
        <v>759</v>
      </c>
      <c r="AO189" s="51" t="s">
        <v>759</v>
      </c>
      <c r="AP189" s="51" t="s">
        <v>759</v>
      </c>
      <c r="AQ189" s="51" t="s">
        <v>759</v>
      </c>
      <c r="AR189" s="24" t="s">
        <v>759</v>
      </c>
      <c r="AS189" s="24" t="s">
        <v>759</v>
      </c>
      <c r="AT189" s="24" t="s">
        <v>759</v>
      </c>
      <c r="AU189" s="53" t="s">
        <v>759</v>
      </c>
      <c r="AV189" s="53" t="s">
        <v>759</v>
      </c>
      <c r="AW189" s="53" t="s">
        <v>759</v>
      </c>
      <c r="AX189" s="55" t="s">
        <v>759</v>
      </c>
      <c r="AY189" s="55" t="s">
        <v>759</v>
      </c>
      <c r="AZ189" s="55" t="s">
        <v>759</v>
      </c>
      <c r="BA189" s="55" t="s">
        <v>759</v>
      </c>
      <c r="BB189" s="55" t="s">
        <v>759</v>
      </c>
      <c r="BC189" s="55" t="s">
        <v>759</v>
      </c>
      <c r="BD189" s="55" t="s">
        <v>759</v>
      </c>
      <c r="BE189" s="54" t="str">
        <f>'PTEA 2020-2023'!A38</f>
        <v>5. Gestión del conocimiento para la Dinamización Ambiental</v>
      </c>
      <c r="BF189" s="54" t="str">
        <f>'PTEA 2020-2023'!B38</f>
        <v>3. Comunidad Sanantoniuna promoviendo el Turismo Ambiental</v>
      </c>
      <c r="BG189" s="54" t="str">
        <f>'PTEA 2020-2023'!C38</f>
        <v xml:space="preserve">Realizar como mínimo una (1) jornada de capacitación y sensibilización anual en prácticas de Turismo sostenible. </v>
      </c>
    </row>
    <row r="190" spans="1:59" customFormat="1" ht="288" customHeight="1" x14ac:dyDescent="0.25">
      <c r="A190" s="19" t="s">
        <v>203</v>
      </c>
      <c r="B190" s="129" t="s">
        <v>1286</v>
      </c>
      <c r="C190" s="129" t="s">
        <v>1287</v>
      </c>
      <c r="D190" s="130" t="s">
        <v>1288</v>
      </c>
      <c r="E190" s="13" t="s">
        <v>236</v>
      </c>
      <c r="F190" s="25" t="s">
        <v>222</v>
      </c>
      <c r="G190" s="25" t="s">
        <v>6</v>
      </c>
      <c r="H190" s="25" t="s">
        <v>8</v>
      </c>
      <c r="I190" s="25" t="s">
        <v>240</v>
      </c>
      <c r="J190" s="25" t="s">
        <v>237</v>
      </c>
      <c r="K190" s="20" t="s">
        <v>227</v>
      </c>
      <c r="L190" s="14" t="s">
        <v>152</v>
      </c>
      <c r="M190" s="14" t="s">
        <v>316</v>
      </c>
      <c r="N190" s="14" t="s">
        <v>93</v>
      </c>
      <c r="O190" s="14" t="s">
        <v>317</v>
      </c>
      <c r="P190" s="17" t="s">
        <v>180</v>
      </c>
      <c r="Q190" s="17" t="s">
        <v>212</v>
      </c>
      <c r="R190" s="17" t="s">
        <v>366</v>
      </c>
      <c r="S190" s="15" t="s">
        <v>39</v>
      </c>
      <c r="T190" s="15" t="s">
        <v>40</v>
      </c>
      <c r="U190" s="15" t="s">
        <v>42</v>
      </c>
      <c r="V190" s="45" t="s">
        <v>404</v>
      </c>
      <c r="W190" s="40" t="s">
        <v>471</v>
      </c>
      <c r="X190" s="40" t="s">
        <v>472</v>
      </c>
      <c r="Y190" s="40" t="s">
        <v>473</v>
      </c>
      <c r="Z190" s="55" t="s">
        <v>868</v>
      </c>
      <c r="AA190" s="55" t="s">
        <v>877</v>
      </c>
      <c r="AB190" s="55" t="s">
        <v>879</v>
      </c>
      <c r="AC190" s="51" t="s">
        <v>759</v>
      </c>
      <c r="AD190" s="51" t="s">
        <v>759</v>
      </c>
      <c r="AE190" s="51" t="s">
        <v>759</v>
      </c>
      <c r="AF190" s="51" t="s">
        <v>759</v>
      </c>
      <c r="AG190" s="51" t="s">
        <v>759</v>
      </c>
      <c r="AH190" s="51" t="s">
        <v>759</v>
      </c>
      <c r="AI190" s="50" t="s">
        <v>759</v>
      </c>
      <c r="AJ190" s="50" t="s">
        <v>759</v>
      </c>
      <c r="AK190" s="50" t="s">
        <v>759</v>
      </c>
      <c r="AL190" s="50" t="s">
        <v>759</v>
      </c>
      <c r="AM190" s="50" t="s">
        <v>759</v>
      </c>
      <c r="AN190" s="50" t="s">
        <v>759</v>
      </c>
      <c r="AO190" s="51" t="s">
        <v>759</v>
      </c>
      <c r="AP190" s="51" t="s">
        <v>759</v>
      </c>
      <c r="AQ190" s="51" t="s">
        <v>759</v>
      </c>
      <c r="AR190" s="24" t="s">
        <v>759</v>
      </c>
      <c r="AS190" s="24" t="s">
        <v>759</v>
      </c>
      <c r="AT190" s="24" t="s">
        <v>759</v>
      </c>
      <c r="AU190" s="53" t="s">
        <v>759</v>
      </c>
      <c r="AV190" s="53" t="s">
        <v>759</v>
      </c>
      <c r="AW190" s="53" t="s">
        <v>759</v>
      </c>
      <c r="AX190" s="55" t="s">
        <v>759</v>
      </c>
      <c r="AY190" s="55" t="s">
        <v>759</v>
      </c>
      <c r="AZ190" s="55" t="s">
        <v>759</v>
      </c>
      <c r="BA190" s="55" t="s">
        <v>759</v>
      </c>
      <c r="BB190" s="55" t="s">
        <v>759</v>
      </c>
      <c r="BC190" s="55" t="s">
        <v>759</v>
      </c>
      <c r="BD190" s="55" t="s">
        <v>759</v>
      </c>
      <c r="BE190" s="54" t="str">
        <f>'PTEA 2020-2023'!A39</f>
        <v>5. Gestión del conocimiento para la Dinamización Ambiental</v>
      </c>
      <c r="BF190" s="54" t="str">
        <f>'PTEA 2020-2023'!B39</f>
        <v>3. Comunidad Sanantoniuna promoviendo el Turismo Ambiental</v>
      </c>
      <c r="BG190" s="54" t="str">
        <f>'PTEA 2020-2023'!C39</f>
        <v>Realizar  por lo menos un  (1) recorrido anual de caminos reales del municipio</v>
      </c>
    </row>
    <row r="191" spans="1:59" customFormat="1" ht="243" customHeight="1" x14ac:dyDescent="0.25">
      <c r="A191" s="19" t="s">
        <v>203</v>
      </c>
      <c r="B191" s="129" t="s">
        <v>1286</v>
      </c>
      <c r="C191" s="129" t="s">
        <v>1287</v>
      </c>
      <c r="D191" s="130" t="s">
        <v>1288</v>
      </c>
      <c r="E191" s="13" t="s">
        <v>236</v>
      </c>
      <c r="F191" s="25" t="s">
        <v>222</v>
      </c>
      <c r="G191" s="25" t="s">
        <v>6</v>
      </c>
      <c r="H191" s="25" t="s">
        <v>8</v>
      </c>
      <c r="I191" s="25" t="s">
        <v>240</v>
      </c>
      <c r="J191" s="25" t="s">
        <v>237</v>
      </c>
      <c r="K191" s="20" t="s">
        <v>227</v>
      </c>
      <c r="L191" s="14" t="s">
        <v>152</v>
      </c>
      <c r="M191" s="14" t="s">
        <v>316</v>
      </c>
      <c r="N191" s="14" t="s">
        <v>93</v>
      </c>
      <c r="O191" s="14" t="s">
        <v>317</v>
      </c>
      <c r="P191" s="17" t="s">
        <v>180</v>
      </c>
      <c r="Q191" s="17" t="s">
        <v>212</v>
      </c>
      <c r="R191" s="17" t="s">
        <v>366</v>
      </c>
      <c r="S191" s="15" t="s">
        <v>39</v>
      </c>
      <c r="T191" s="15" t="s">
        <v>40</v>
      </c>
      <c r="U191" s="15" t="s">
        <v>42</v>
      </c>
      <c r="V191" s="45" t="s">
        <v>404</v>
      </c>
      <c r="W191" s="40" t="s">
        <v>471</v>
      </c>
      <c r="X191" s="40" t="s">
        <v>472</v>
      </c>
      <c r="Y191" s="40" t="s">
        <v>474</v>
      </c>
      <c r="Z191" s="55" t="s">
        <v>855</v>
      </c>
      <c r="AA191" s="55" t="s">
        <v>858</v>
      </c>
      <c r="AB191" s="55" t="s">
        <v>859</v>
      </c>
      <c r="AC191" s="51" t="s">
        <v>759</v>
      </c>
      <c r="AD191" s="51" t="s">
        <v>759</v>
      </c>
      <c r="AE191" s="51" t="s">
        <v>759</v>
      </c>
      <c r="AF191" s="51" t="s">
        <v>759</v>
      </c>
      <c r="AG191" s="51" t="s">
        <v>759</v>
      </c>
      <c r="AH191" s="51" t="s">
        <v>759</v>
      </c>
      <c r="AI191" s="50" t="s">
        <v>759</v>
      </c>
      <c r="AJ191" s="50" t="s">
        <v>759</v>
      </c>
      <c r="AK191" s="50" t="s">
        <v>759</v>
      </c>
      <c r="AL191" s="50" t="s">
        <v>759</v>
      </c>
      <c r="AM191" s="50" t="s">
        <v>759</v>
      </c>
      <c r="AN191" s="50" t="s">
        <v>759</v>
      </c>
      <c r="AO191" s="51" t="s">
        <v>759</v>
      </c>
      <c r="AP191" s="51" t="s">
        <v>759</v>
      </c>
      <c r="AQ191" s="51" t="s">
        <v>759</v>
      </c>
      <c r="AR191" s="24" t="s">
        <v>780</v>
      </c>
      <c r="AS191" s="24" t="s">
        <v>830</v>
      </c>
      <c r="AT191" s="24" t="s">
        <v>853</v>
      </c>
      <c r="AU191" s="53" t="s">
        <v>759</v>
      </c>
      <c r="AV191" s="53" t="s">
        <v>759</v>
      </c>
      <c r="AW191" s="53" t="s">
        <v>759</v>
      </c>
      <c r="AX191" s="55" t="s">
        <v>759</v>
      </c>
      <c r="AY191" s="55" t="s">
        <v>759</v>
      </c>
      <c r="AZ191" s="55" t="s">
        <v>759</v>
      </c>
      <c r="BA191" s="55" t="s">
        <v>759</v>
      </c>
      <c r="BB191" s="55" t="s">
        <v>759</v>
      </c>
      <c r="BC191" s="55" t="s">
        <v>759</v>
      </c>
      <c r="BD191" s="55" t="s">
        <v>759</v>
      </c>
      <c r="BE191" s="54" t="str">
        <f>'PTEA 2020-2023'!A47</f>
        <v>5. Gestión del conocimiento para la Dinamización Ambiental</v>
      </c>
      <c r="BF191" s="54" t="str">
        <f>'PTEA 2020-2023'!B47</f>
        <v>8. Gobernanza corredor Ecológico, difusión y apropiación</v>
      </c>
      <c r="BG191" s="54" t="str">
        <f>'PTEA 2020-2023'!C47</f>
        <v>Capacitar y/o sensibilizar a por lo menos (100) actores sociales de las unidades territoriales para que reconozcan la importancia del corredor ecológico y sus áreas protegidas.</v>
      </c>
    </row>
    <row r="192" spans="1:59" customFormat="1" ht="243" customHeight="1" x14ac:dyDescent="0.25">
      <c r="A192" s="19" t="s">
        <v>203</v>
      </c>
      <c r="B192" s="129" t="s">
        <v>1286</v>
      </c>
      <c r="C192" s="129" t="s">
        <v>1287</v>
      </c>
      <c r="D192" s="130" t="s">
        <v>1288</v>
      </c>
      <c r="E192" s="13" t="s">
        <v>236</v>
      </c>
      <c r="F192" s="25" t="s">
        <v>222</v>
      </c>
      <c r="G192" s="25" t="s">
        <v>6</v>
      </c>
      <c r="H192" s="25" t="s">
        <v>8</v>
      </c>
      <c r="I192" s="25" t="s">
        <v>240</v>
      </c>
      <c r="J192" s="25" t="s">
        <v>237</v>
      </c>
      <c r="K192" s="20" t="s">
        <v>227</v>
      </c>
      <c r="L192" s="14" t="s">
        <v>152</v>
      </c>
      <c r="M192" s="14" t="s">
        <v>316</v>
      </c>
      <c r="N192" s="14" t="s">
        <v>93</v>
      </c>
      <c r="O192" s="14" t="s">
        <v>317</v>
      </c>
      <c r="P192" s="17" t="s">
        <v>180</v>
      </c>
      <c r="Q192" s="17" t="s">
        <v>212</v>
      </c>
      <c r="R192" s="17" t="s">
        <v>366</v>
      </c>
      <c r="S192" s="15" t="s">
        <v>39</v>
      </c>
      <c r="T192" s="15" t="s">
        <v>40</v>
      </c>
      <c r="U192" s="15" t="s">
        <v>42</v>
      </c>
      <c r="V192" s="45" t="s">
        <v>404</v>
      </c>
      <c r="W192" s="40" t="s">
        <v>471</v>
      </c>
      <c r="X192" s="40" t="s">
        <v>472</v>
      </c>
      <c r="Y192" s="40" t="s">
        <v>475</v>
      </c>
      <c r="Z192" s="55" t="s">
        <v>887</v>
      </c>
      <c r="AA192" s="55" t="s">
        <v>890</v>
      </c>
      <c r="AB192" s="55" t="s">
        <v>891</v>
      </c>
      <c r="AC192" s="51" t="s">
        <v>759</v>
      </c>
      <c r="AD192" s="51" t="s">
        <v>759</v>
      </c>
      <c r="AE192" s="51" t="s">
        <v>759</v>
      </c>
      <c r="AF192" s="51" t="s">
        <v>759</v>
      </c>
      <c r="AG192" s="51" t="s">
        <v>759</v>
      </c>
      <c r="AH192" s="51" t="s">
        <v>759</v>
      </c>
      <c r="AI192" s="50" t="s">
        <v>759</v>
      </c>
      <c r="AJ192" s="50" t="s">
        <v>759</v>
      </c>
      <c r="AK192" s="50" t="s">
        <v>759</v>
      </c>
      <c r="AL192" s="50" t="s">
        <v>759</v>
      </c>
      <c r="AM192" s="50" t="s">
        <v>759</v>
      </c>
      <c r="AN192" s="50" t="s">
        <v>759</v>
      </c>
      <c r="AO192" s="51" t="s">
        <v>759</v>
      </c>
      <c r="AP192" s="51" t="s">
        <v>759</v>
      </c>
      <c r="AQ192" s="51" t="s">
        <v>759</v>
      </c>
      <c r="AR192" s="24" t="s">
        <v>759</v>
      </c>
      <c r="AS192" s="24" t="s">
        <v>759</v>
      </c>
      <c r="AT192" s="24" t="s">
        <v>759</v>
      </c>
      <c r="AU192" s="53" t="s">
        <v>759</v>
      </c>
      <c r="AV192" s="53" t="s">
        <v>759</v>
      </c>
      <c r="AW192" s="53" t="s">
        <v>759</v>
      </c>
      <c r="AX192" s="55" t="s">
        <v>759</v>
      </c>
      <c r="AY192" s="55" t="s">
        <v>759</v>
      </c>
      <c r="AZ192" s="55" t="s">
        <v>759</v>
      </c>
      <c r="BA192" s="55" t="s">
        <v>759</v>
      </c>
      <c r="BB192" s="55" t="s">
        <v>759</v>
      </c>
      <c r="BC192" s="55" t="s">
        <v>759</v>
      </c>
      <c r="BD192" s="55" t="s">
        <v>759</v>
      </c>
      <c r="BE192" s="54" t="s">
        <v>759</v>
      </c>
      <c r="BF192" s="54" t="s">
        <v>759</v>
      </c>
      <c r="BG192" s="54" t="s">
        <v>759</v>
      </c>
    </row>
    <row r="193" spans="1:59" customFormat="1" ht="243" customHeight="1" x14ac:dyDescent="0.25">
      <c r="A193" s="19" t="s">
        <v>203</v>
      </c>
      <c r="B193" s="129" t="s">
        <v>1286</v>
      </c>
      <c r="C193" s="129" t="s">
        <v>1287</v>
      </c>
      <c r="D193" s="130" t="s">
        <v>1288</v>
      </c>
      <c r="E193" s="13" t="s">
        <v>236</v>
      </c>
      <c r="F193" s="25" t="s">
        <v>222</v>
      </c>
      <c r="G193" s="25" t="s">
        <v>6</v>
      </c>
      <c r="H193" s="25" t="s">
        <v>8</v>
      </c>
      <c r="I193" s="25" t="s">
        <v>240</v>
      </c>
      <c r="J193" s="25" t="s">
        <v>237</v>
      </c>
      <c r="K193" s="20" t="s">
        <v>227</v>
      </c>
      <c r="L193" s="14" t="s">
        <v>152</v>
      </c>
      <c r="M193" s="14" t="s">
        <v>316</v>
      </c>
      <c r="N193" s="14" t="s">
        <v>93</v>
      </c>
      <c r="O193" s="14" t="s">
        <v>317</v>
      </c>
      <c r="P193" s="17" t="s">
        <v>180</v>
      </c>
      <c r="Q193" s="17" t="s">
        <v>212</v>
      </c>
      <c r="R193" s="17" t="s">
        <v>366</v>
      </c>
      <c r="S193" s="15" t="s">
        <v>39</v>
      </c>
      <c r="T193" s="15" t="s">
        <v>40</v>
      </c>
      <c r="U193" s="15" t="s">
        <v>42</v>
      </c>
      <c r="V193" s="45" t="s">
        <v>404</v>
      </c>
      <c r="W193" s="40" t="s">
        <v>471</v>
      </c>
      <c r="X193" s="40" t="s">
        <v>472</v>
      </c>
      <c r="Y193" s="40" t="s">
        <v>476</v>
      </c>
      <c r="Z193" s="55" t="s">
        <v>855</v>
      </c>
      <c r="AA193" s="55" t="s">
        <v>858</v>
      </c>
      <c r="AB193" s="55" t="s">
        <v>859</v>
      </c>
      <c r="AC193" s="51" t="s">
        <v>759</v>
      </c>
      <c r="AD193" s="51" t="s">
        <v>759</v>
      </c>
      <c r="AE193" s="51" t="s">
        <v>759</v>
      </c>
      <c r="AF193" s="51" t="s">
        <v>759</v>
      </c>
      <c r="AG193" s="51" t="s">
        <v>759</v>
      </c>
      <c r="AH193" s="51" t="s">
        <v>759</v>
      </c>
      <c r="AI193" s="50" t="s">
        <v>759</v>
      </c>
      <c r="AJ193" s="50" t="s">
        <v>759</v>
      </c>
      <c r="AK193" s="50" t="s">
        <v>759</v>
      </c>
      <c r="AL193" s="50" t="s">
        <v>759</v>
      </c>
      <c r="AM193" s="50" t="s">
        <v>759</v>
      </c>
      <c r="AN193" s="50" t="s">
        <v>759</v>
      </c>
      <c r="AO193" s="51" t="s">
        <v>759</v>
      </c>
      <c r="AP193" s="51" t="s">
        <v>759</v>
      </c>
      <c r="AQ193" s="51" t="s">
        <v>759</v>
      </c>
      <c r="AR193" s="24" t="s">
        <v>759</v>
      </c>
      <c r="AS193" s="24" t="s">
        <v>759</v>
      </c>
      <c r="AT193" s="24" t="s">
        <v>759</v>
      </c>
      <c r="AU193" s="53" t="s">
        <v>759</v>
      </c>
      <c r="AV193" s="53" t="s">
        <v>759</v>
      </c>
      <c r="AW193" s="53" t="s">
        <v>759</v>
      </c>
      <c r="AX193" s="55" t="s">
        <v>759</v>
      </c>
      <c r="AY193" s="55" t="s">
        <v>759</v>
      </c>
      <c r="AZ193" s="55" t="s">
        <v>759</v>
      </c>
      <c r="BA193" s="55" t="s">
        <v>759</v>
      </c>
      <c r="BB193" s="55" t="s">
        <v>759</v>
      </c>
      <c r="BC193" s="55" t="s">
        <v>759</v>
      </c>
      <c r="BD193" s="55" t="s">
        <v>759</v>
      </c>
      <c r="BE193" s="54" t="s">
        <v>759</v>
      </c>
      <c r="BF193" s="54" t="s">
        <v>759</v>
      </c>
      <c r="BG193" s="54" t="s">
        <v>759</v>
      </c>
    </row>
    <row r="194" spans="1:59" customFormat="1" ht="267.75" customHeight="1" x14ac:dyDescent="0.25">
      <c r="A194" s="19" t="s">
        <v>203</v>
      </c>
      <c r="B194" s="127" t="s">
        <v>93</v>
      </c>
      <c r="C194" s="127" t="s">
        <v>93</v>
      </c>
      <c r="D194" s="127" t="s">
        <v>93</v>
      </c>
      <c r="E194" s="13" t="s">
        <v>236</v>
      </c>
      <c r="F194" s="25" t="s">
        <v>222</v>
      </c>
      <c r="G194" s="25" t="s">
        <v>6</v>
      </c>
      <c r="H194" s="25" t="s">
        <v>8</v>
      </c>
      <c r="I194" s="25" t="s">
        <v>242</v>
      </c>
      <c r="J194" s="25" t="s">
        <v>36</v>
      </c>
      <c r="K194" s="14" t="s">
        <v>172</v>
      </c>
      <c r="L194" s="14" t="s">
        <v>171</v>
      </c>
      <c r="M194" s="14" t="s">
        <v>262</v>
      </c>
      <c r="N194" s="14" t="s">
        <v>93</v>
      </c>
      <c r="O194" s="14" t="s">
        <v>334</v>
      </c>
      <c r="P194" s="17" t="s">
        <v>195</v>
      </c>
      <c r="Q194" s="17" t="s">
        <v>387</v>
      </c>
      <c r="R194" s="17" t="s">
        <v>241</v>
      </c>
      <c r="S194" s="15" t="s">
        <v>39</v>
      </c>
      <c r="T194" s="15" t="s">
        <v>43</v>
      </c>
      <c r="U194" s="15" t="s">
        <v>44</v>
      </c>
      <c r="V194" s="15" t="s">
        <v>410</v>
      </c>
      <c r="W194" s="40" t="s">
        <v>442</v>
      </c>
      <c r="X194" s="40" t="s">
        <v>447</v>
      </c>
      <c r="Y194" s="40" t="s">
        <v>490</v>
      </c>
      <c r="Z194" s="55" t="s">
        <v>883</v>
      </c>
      <c r="AA194" s="55" t="s">
        <v>884</v>
      </c>
      <c r="AB194" s="55" t="s">
        <v>885</v>
      </c>
      <c r="AC194" s="51" t="s">
        <v>814</v>
      </c>
      <c r="AD194" s="51" t="s">
        <v>815</v>
      </c>
      <c r="AE194" s="51" t="s">
        <v>826</v>
      </c>
      <c r="AF194" s="51" t="s">
        <v>759</v>
      </c>
      <c r="AG194" s="51" t="s">
        <v>759</v>
      </c>
      <c r="AH194" s="51" t="s">
        <v>759</v>
      </c>
      <c r="AI194" s="50" t="s">
        <v>759</v>
      </c>
      <c r="AJ194" s="50" t="s">
        <v>759</v>
      </c>
      <c r="AK194" s="50" t="s">
        <v>759</v>
      </c>
      <c r="AL194" s="50" t="s">
        <v>759</v>
      </c>
      <c r="AM194" s="50" t="s">
        <v>759</v>
      </c>
      <c r="AN194" s="50" t="s">
        <v>759</v>
      </c>
      <c r="AO194" s="51" t="s">
        <v>759</v>
      </c>
      <c r="AP194" s="51" t="s">
        <v>759</v>
      </c>
      <c r="AQ194" s="51" t="s">
        <v>759</v>
      </c>
      <c r="AR194" s="24" t="s">
        <v>759</v>
      </c>
      <c r="AS194" s="24" t="s">
        <v>759</v>
      </c>
      <c r="AT194" s="24" t="s">
        <v>759</v>
      </c>
      <c r="AU194" s="53" t="s">
        <v>759</v>
      </c>
      <c r="AV194" s="53" t="s">
        <v>759</v>
      </c>
      <c r="AW194" s="53" t="s">
        <v>759</v>
      </c>
      <c r="AX194" s="82" t="s">
        <v>1031</v>
      </c>
      <c r="AY194" s="83" t="s">
        <v>1025</v>
      </c>
      <c r="AZ194" s="84" t="s">
        <v>1032</v>
      </c>
      <c r="BA194" s="84" t="s">
        <v>1033</v>
      </c>
      <c r="BB194" s="83" t="s">
        <v>1034</v>
      </c>
      <c r="BC194" s="84" t="s">
        <v>1035</v>
      </c>
      <c r="BD194" s="86" t="s">
        <v>1036</v>
      </c>
      <c r="BE194" s="54" t="str">
        <f>'PTEA 2020-2023'!A21</f>
        <v>3. San Antonio del Tequendama Educado para la protección y conservación del recurso hídrico</v>
      </c>
      <c r="BF194" s="54" t="str">
        <f>'PTEA 2020-2023'!B21</f>
        <v>2. Comunidad Sanantoniuna empoderada en el cuidado y la preservación del recurso hídrico.</v>
      </c>
      <c r="BG194" s="54" t="str">
        <f>'PTEA 2020-2023'!C21</f>
        <v>Realizar por lo menos una (1) jornada de socialización de la estrategia Pago por servicios ambientales, con dueños de áreas de importancia ambiental e hídrica del municipio, durante la vigencia del PTEA.</v>
      </c>
    </row>
    <row r="195" spans="1:59" customFormat="1" ht="312" customHeight="1" x14ac:dyDescent="0.25">
      <c r="A195" s="12" t="s">
        <v>204</v>
      </c>
      <c r="B195" s="127" t="s">
        <v>1276</v>
      </c>
      <c r="C195" s="127" t="s">
        <v>1279</v>
      </c>
      <c r="D195" s="128" t="s">
        <v>1280</v>
      </c>
      <c r="E195" s="13" t="s">
        <v>89</v>
      </c>
      <c r="F195" s="16" t="s">
        <v>220</v>
      </c>
      <c r="G195" s="16" t="s">
        <v>6</v>
      </c>
      <c r="H195" s="16" t="s">
        <v>7</v>
      </c>
      <c r="I195" s="16" t="s">
        <v>210</v>
      </c>
      <c r="J195" s="16" t="s">
        <v>219</v>
      </c>
      <c r="K195" s="14" t="s">
        <v>102</v>
      </c>
      <c r="L195" s="14" t="s">
        <v>157</v>
      </c>
      <c r="M195" s="14" t="s">
        <v>315</v>
      </c>
      <c r="N195" s="14" t="s">
        <v>198</v>
      </c>
      <c r="O195" s="14" t="s">
        <v>255</v>
      </c>
      <c r="P195" s="17" t="s">
        <v>180</v>
      </c>
      <c r="Q195" s="17" t="s">
        <v>212</v>
      </c>
      <c r="R195" s="17" t="s">
        <v>366</v>
      </c>
      <c r="S195" s="15" t="s">
        <v>86</v>
      </c>
      <c r="T195" s="15" t="s">
        <v>85</v>
      </c>
      <c r="U195" s="15" t="s">
        <v>84</v>
      </c>
      <c r="V195" s="15" t="s">
        <v>401</v>
      </c>
      <c r="W195" s="40" t="s">
        <v>442</v>
      </c>
      <c r="X195" s="40" t="s">
        <v>447</v>
      </c>
      <c r="Y195" s="40" t="s">
        <v>596</v>
      </c>
      <c r="Z195" s="55" t="s">
        <v>868</v>
      </c>
      <c r="AA195" s="55" t="s">
        <v>872</v>
      </c>
      <c r="AB195" s="55" t="s">
        <v>876</v>
      </c>
      <c r="AC195" s="51" t="s">
        <v>759</v>
      </c>
      <c r="AD195" s="51" t="s">
        <v>759</v>
      </c>
      <c r="AE195" s="51" t="s">
        <v>759</v>
      </c>
      <c r="AF195" s="51" t="s">
        <v>759</v>
      </c>
      <c r="AG195" s="51" t="s">
        <v>759</v>
      </c>
      <c r="AH195" s="51" t="s">
        <v>759</v>
      </c>
      <c r="AI195" s="50" t="s">
        <v>759</v>
      </c>
      <c r="AJ195" s="50" t="s">
        <v>759</v>
      </c>
      <c r="AK195" s="50" t="s">
        <v>759</v>
      </c>
      <c r="AL195" s="50" t="s">
        <v>759</v>
      </c>
      <c r="AM195" s="50" t="s">
        <v>759</v>
      </c>
      <c r="AN195" s="50" t="s">
        <v>759</v>
      </c>
      <c r="AO195" s="51" t="s">
        <v>759</v>
      </c>
      <c r="AP195" s="51" t="s">
        <v>759</v>
      </c>
      <c r="AQ195" s="51" t="s">
        <v>759</v>
      </c>
      <c r="AR195" s="24" t="s">
        <v>759</v>
      </c>
      <c r="AS195" s="24" t="s">
        <v>759</v>
      </c>
      <c r="AT195" s="24" t="s">
        <v>759</v>
      </c>
      <c r="AU195" s="53" t="s">
        <v>775</v>
      </c>
      <c r="AV195" s="53" t="s">
        <v>832</v>
      </c>
      <c r="AW195" s="53" t="s">
        <v>841</v>
      </c>
      <c r="AX195" s="55" t="s">
        <v>759</v>
      </c>
      <c r="AY195" s="55" t="s">
        <v>759</v>
      </c>
      <c r="AZ195" s="55" t="s">
        <v>759</v>
      </c>
      <c r="BA195" s="55" t="s">
        <v>759</v>
      </c>
      <c r="BB195" s="55" t="s">
        <v>759</v>
      </c>
      <c r="BC195" s="55" t="s">
        <v>759</v>
      </c>
      <c r="BD195" s="55" t="s">
        <v>759</v>
      </c>
      <c r="BE195" s="54" t="str">
        <f>'PTEA 2020-2023'!A31</f>
        <v>5. Gestión del conocimiento para la Dinamización Ambiental</v>
      </c>
      <c r="BF195" s="54" t="str">
        <f>'PTEA 2020-2023'!B31</f>
        <v>1. Fortalecimiento de la Comunidad Educativa Sanantoniuna en procesos de educación ambiental</v>
      </c>
      <c r="BG195" s="54" t="str">
        <f>'PTEA 2020-2023'!C31</f>
        <v>Fortalecimiento y seguimiento de por lo menos un (1) PRAE de cada institución educativa.</v>
      </c>
    </row>
    <row r="196" spans="1:59" s="1" customFormat="1" ht="245.25" customHeight="1" x14ac:dyDescent="0.25">
      <c r="A196" s="12" t="s">
        <v>204</v>
      </c>
      <c r="B196" s="127" t="s">
        <v>1276</v>
      </c>
      <c r="C196" s="127" t="s">
        <v>1279</v>
      </c>
      <c r="D196" s="128" t="s">
        <v>1280</v>
      </c>
      <c r="E196" s="13" t="s">
        <v>218</v>
      </c>
      <c r="F196" s="16" t="s">
        <v>220</v>
      </c>
      <c r="G196" s="25" t="s">
        <v>6</v>
      </c>
      <c r="H196" s="25" t="s">
        <v>7</v>
      </c>
      <c r="I196" s="25" t="s">
        <v>210</v>
      </c>
      <c r="J196" s="25" t="s">
        <v>219</v>
      </c>
      <c r="K196" s="14" t="s">
        <v>102</v>
      </c>
      <c r="L196" s="14" t="s">
        <v>158</v>
      </c>
      <c r="M196" s="14" t="s">
        <v>292</v>
      </c>
      <c r="N196" s="14" t="s">
        <v>198</v>
      </c>
      <c r="O196" s="14" t="s">
        <v>291</v>
      </c>
      <c r="P196" s="17" t="s">
        <v>211</v>
      </c>
      <c r="Q196" s="17" t="s">
        <v>212</v>
      </c>
      <c r="R196" s="17" t="s">
        <v>341</v>
      </c>
      <c r="S196" s="15" t="s">
        <v>52</v>
      </c>
      <c r="T196" s="15" t="s">
        <v>62</v>
      </c>
      <c r="U196" s="15" t="s">
        <v>66</v>
      </c>
      <c r="V196" s="15" t="s">
        <v>950</v>
      </c>
      <c r="W196" s="40" t="s">
        <v>442</v>
      </c>
      <c r="X196" s="40" t="s">
        <v>447</v>
      </c>
      <c r="Y196" s="40" t="s">
        <v>596</v>
      </c>
      <c r="Z196" s="55" t="s">
        <v>868</v>
      </c>
      <c r="AA196" s="55" t="s">
        <v>877</v>
      </c>
      <c r="AB196" s="55" t="s">
        <v>880</v>
      </c>
      <c r="AC196" s="51" t="s">
        <v>759</v>
      </c>
      <c r="AD196" s="51" t="s">
        <v>759</v>
      </c>
      <c r="AE196" s="51" t="s">
        <v>759</v>
      </c>
      <c r="AF196" s="51" t="s">
        <v>759</v>
      </c>
      <c r="AG196" s="51" t="s">
        <v>759</v>
      </c>
      <c r="AH196" s="51" t="s">
        <v>759</v>
      </c>
      <c r="AI196" s="50" t="s">
        <v>759</v>
      </c>
      <c r="AJ196" s="50" t="s">
        <v>759</v>
      </c>
      <c r="AK196" s="50" t="s">
        <v>759</v>
      </c>
      <c r="AL196" s="50" t="s">
        <v>759</v>
      </c>
      <c r="AM196" s="50" t="s">
        <v>759</v>
      </c>
      <c r="AN196" s="50" t="s">
        <v>759</v>
      </c>
      <c r="AO196" s="51" t="s">
        <v>759</v>
      </c>
      <c r="AP196" s="51" t="s">
        <v>759</v>
      </c>
      <c r="AQ196" s="51" t="s">
        <v>759</v>
      </c>
      <c r="AR196" s="24" t="s">
        <v>842</v>
      </c>
      <c r="AS196" s="24" t="s">
        <v>843</v>
      </c>
      <c r="AT196" s="24" t="s">
        <v>844</v>
      </c>
      <c r="AU196" s="53" t="s">
        <v>817</v>
      </c>
      <c r="AV196" s="53" t="s">
        <v>818</v>
      </c>
      <c r="AW196" s="53" t="s">
        <v>845</v>
      </c>
      <c r="AX196" s="55" t="s">
        <v>759</v>
      </c>
      <c r="AY196" s="55" t="s">
        <v>759</v>
      </c>
      <c r="AZ196" s="55" t="s">
        <v>759</v>
      </c>
      <c r="BA196" s="55" t="s">
        <v>759</v>
      </c>
      <c r="BB196" s="55" t="s">
        <v>759</v>
      </c>
      <c r="BC196" s="55" t="s">
        <v>759</v>
      </c>
      <c r="BD196" s="55" t="s">
        <v>759</v>
      </c>
      <c r="BE196" s="54" t="str">
        <f>'PTEA 2020-2023'!A35</f>
        <v>5. Gestión del conocimiento para la Dinamización Ambiental</v>
      </c>
      <c r="BF196" s="54" t="str">
        <f>'PTEA 2020-2023'!B35</f>
        <v>2. Comunidad Sanantoniuna vinculada en la Gestión Ambiental Participativa</v>
      </c>
      <c r="BG196" s="54" t="str">
        <f>'PTEA 2020-2023'!C35</f>
        <v>Generar espacios de socialización,  asesoría y seguimiento de por lo menos, una (1) iniciativa ciudadana de educación Ambiental PROCEDA, anual del PTEA Municipal.</v>
      </c>
    </row>
    <row r="197" spans="1:59" s="1" customFormat="1" ht="245.25" customHeight="1" x14ac:dyDescent="0.25">
      <c r="A197" s="12" t="s">
        <v>204</v>
      </c>
      <c r="B197" s="127" t="s">
        <v>1276</v>
      </c>
      <c r="C197" s="127" t="s">
        <v>1279</v>
      </c>
      <c r="D197" s="128" t="s">
        <v>1280</v>
      </c>
      <c r="E197" s="13" t="s">
        <v>218</v>
      </c>
      <c r="F197" s="16" t="s">
        <v>220</v>
      </c>
      <c r="G197" s="25" t="s">
        <v>6</v>
      </c>
      <c r="H197" s="25" t="s">
        <v>7</v>
      </c>
      <c r="I197" s="25" t="s">
        <v>210</v>
      </c>
      <c r="J197" s="25" t="s">
        <v>219</v>
      </c>
      <c r="K197" s="14" t="s">
        <v>102</v>
      </c>
      <c r="L197" s="14" t="s">
        <v>158</v>
      </c>
      <c r="M197" s="14" t="s">
        <v>292</v>
      </c>
      <c r="N197" s="14" t="s">
        <v>198</v>
      </c>
      <c r="O197" s="14" t="s">
        <v>291</v>
      </c>
      <c r="P197" s="17" t="s">
        <v>211</v>
      </c>
      <c r="Q197" s="17" t="s">
        <v>212</v>
      </c>
      <c r="R197" s="17" t="s">
        <v>341</v>
      </c>
      <c r="S197" s="15" t="s">
        <v>69</v>
      </c>
      <c r="T197" s="15" t="s">
        <v>81</v>
      </c>
      <c r="U197" s="15" t="s">
        <v>80</v>
      </c>
      <c r="V197" s="15" t="s">
        <v>393</v>
      </c>
      <c r="W197" s="40" t="s">
        <v>442</v>
      </c>
      <c r="X197" s="40" t="s">
        <v>447</v>
      </c>
      <c r="Y197" s="40" t="s">
        <v>596</v>
      </c>
      <c r="Z197" s="55" t="s">
        <v>868</v>
      </c>
      <c r="AA197" s="55" t="s">
        <v>872</v>
      </c>
      <c r="AB197" s="55" t="s">
        <v>876</v>
      </c>
      <c r="AC197" s="51" t="s">
        <v>759</v>
      </c>
      <c r="AD197" s="51" t="s">
        <v>759</v>
      </c>
      <c r="AE197" s="51" t="s">
        <v>759</v>
      </c>
      <c r="AF197" s="51" t="s">
        <v>759</v>
      </c>
      <c r="AG197" s="51" t="s">
        <v>759</v>
      </c>
      <c r="AH197" s="51" t="s">
        <v>759</v>
      </c>
      <c r="AI197" s="50" t="s">
        <v>759</v>
      </c>
      <c r="AJ197" s="50" t="s">
        <v>759</v>
      </c>
      <c r="AK197" s="50" t="s">
        <v>759</v>
      </c>
      <c r="AL197" s="50" t="s">
        <v>759</v>
      </c>
      <c r="AM197" s="50" t="s">
        <v>759</v>
      </c>
      <c r="AN197" s="50" t="s">
        <v>759</v>
      </c>
      <c r="AO197" s="51" t="s">
        <v>759</v>
      </c>
      <c r="AP197" s="51" t="s">
        <v>759</v>
      </c>
      <c r="AQ197" s="51" t="s">
        <v>759</v>
      </c>
      <c r="AR197" s="24" t="s">
        <v>780</v>
      </c>
      <c r="AS197" s="24" t="s">
        <v>830</v>
      </c>
      <c r="AT197" s="24" t="s">
        <v>853</v>
      </c>
      <c r="AU197" s="53" t="s">
        <v>759</v>
      </c>
      <c r="AV197" s="53" t="s">
        <v>759</v>
      </c>
      <c r="AW197" s="53" t="s">
        <v>759</v>
      </c>
      <c r="AX197" s="55" t="s">
        <v>759</v>
      </c>
      <c r="AY197" s="55" t="s">
        <v>759</v>
      </c>
      <c r="AZ197" s="55" t="s">
        <v>759</v>
      </c>
      <c r="BA197" s="55" t="s">
        <v>759</v>
      </c>
      <c r="BB197" s="55" t="s">
        <v>759</v>
      </c>
      <c r="BC197" s="55" t="s">
        <v>759</v>
      </c>
      <c r="BD197" s="55" t="s">
        <v>759</v>
      </c>
      <c r="BE197" s="54" t="str">
        <f>'PTEA 2020-2023'!A48</f>
        <v>5. Gestión del conocimiento para la Dinamización Ambiental</v>
      </c>
      <c r="BF197" s="54" t="str">
        <f>'PTEA 2020-2023'!B48</f>
        <v>8. Gobernanza corredor Ecológico, difusión y apropiación</v>
      </c>
      <c r="BG197" s="54" t="str">
        <f>'PTEA 2020-2023'!C48</f>
        <v>Participar en por lo menos un (1) encuentro regional de CIDEA durante el periodo de vigencia, para el fortalecimiento del corredor ecológico y sus áreas protegidas.</v>
      </c>
    </row>
    <row r="198" spans="1:59" customFormat="1" ht="258" customHeight="1" x14ac:dyDescent="0.25">
      <c r="A198" s="12" t="s">
        <v>204</v>
      </c>
      <c r="B198" s="127" t="s">
        <v>93</v>
      </c>
      <c r="C198" s="127" t="s">
        <v>93</v>
      </c>
      <c r="D198" s="127" t="s">
        <v>93</v>
      </c>
      <c r="E198" s="29" t="s">
        <v>90</v>
      </c>
      <c r="F198" s="25" t="s">
        <v>264</v>
      </c>
      <c r="G198" s="25" t="s">
        <v>6</v>
      </c>
      <c r="H198" s="25" t="s">
        <v>9</v>
      </c>
      <c r="I198" s="25" t="s">
        <v>276</v>
      </c>
      <c r="J198" s="48" t="s">
        <v>277</v>
      </c>
      <c r="K198" s="14" t="s">
        <v>164</v>
      </c>
      <c r="L198" s="14" t="s">
        <v>165</v>
      </c>
      <c r="M198" s="14" t="s">
        <v>326</v>
      </c>
      <c r="N198" s="14" t="s">
        <v>93</v>
      </c>
      <c r="O198" s="14" t="s">
        <v>327</v>
      </c>
      <c r="P198" s="17" t="s">
        <v>179</v>
      </c>
      <c r="Q198" s="17" t="s">
        <v>367</v>
      </c>
      <c r="R198" s="17" t="s">
        <v>376</v>
      </c>
      <c r="S198" s="15" t="s">
        <v>69</v>
      </c>
      <c r="T198" s="15" t="s">
        <v>81</v>
      </c>
      <c r="U198" s="15" t="s">
        <v>80</v>
      </c>
      <c r="V198" s="15" t="s">
        <v>405</v>
      </c>
      <c r="W198" s="40" t="s">
        <v>93</v>
      </c>
      <c r="X198" s="40" t="s">
        <v>93</v>
      </c>
      <c r="Y198" s="40" t="s">
        <v>93</v>
      </c>
      <c r="Z198" s="55" t="s">
        <v>93</v>
      </c>
      <c r="AA198" s="55" t="s">
        <v>93</v>
      </c>
      <c r="AB198" s="55" t="s">
        <v>93</v>
      </c>
      <c r="AC198" s="51" t="s">
        <v>759</v>
      </c>
      <c r="AD198" s="51" t="s">
        <v>759</v>
      </c>
      <c r="AE198" s="51" t="s">
        <v>759</v>
      </c>
      <c r="AF198" s="51" t="s">
        <v>759</v>
      </c>
      <c r="AG198" s="51" t="s">
        <v>759</v>
      </c>
      <c r="AH198" s="51" t="s">
        <v>759</v>
      </c>
      <c r="AI198" s="50" t="s">
        <v>759</v>
      </c>
      <c r="AJ198" s="50" t="s">
        <v>759</v>
      </c>
      <c r="AK198" s="50" t="s">
        <v>759</v>
      </c>
      <c r="AL198" s="50" t="s">
        <v>759</v>
      </c>
      <c r="AM198" s="50" t="s">
        <v>759</v>
      </c>
      <c r="AN198" s="50" t="s">
        <v>759</v>
      </c>
      <c r="AO198" s="51" t="s">
        <v>759</v>
      </c>
      <c r="AP198" s="51" t="s">
        <v>759</v>
      </c>
      <c r="AQ198" s="51" t="s">
        <v>759</v>
      </c>
      <c r="AR198" s="24" t="s">
        <v>759</v>
      </c>
      <c r="AS198" s="24" t="s">
        <v>759</v>
      </c>
      <c r="AT198" s="24" t="s">
        <v>759</v>
      </c>
      <c r="AU198" s="53" t="s">
        <v>759</v>
      </c>
      <c r="AV198" s="53" t="s">
        <v>759</v>
      </c>
      <c r="AW198" s="53" t="s">
        <v>759</v>
      </c>
      <c r="AX198" s="55" t="s">
        <v>759</v>
      </c>
      <c r="AY198" s="55" t="s">
        <v>759</v>
      </c>
      <c r="AZ198" s="55" t="s">
        <v>759</v>
      </c>
      <c r="BA198" s="55" t="s">
        <v>759</v>
      </c>
      <c r="BB198" s="55" t="s">
        <v>759</v>
      </c>
      <c r="BC198" s="55" t="s">
        <v>759</v>
      </c>
      <c r="BD198" s="55" t="s">
        <v>759</v>
      </c>
      <c r="BE198" s="54" t="s">
        <v>759</v>
      </c>
      <c r="BF198" s="54" t="s">
        <v>759</v>
      </c>
      <c r="BG198" s="54" t="s">
        <v>759</v>
      </c>
    </row>
    <row r="199" spans="1:59" customFormat="1" ht="318" customHeight="1" x14ac:dyDescent="0.25">
      <c r="A199" s="12" t="s">
        <v>204</v>
      </c>
      <c r="B199" s="127" t="s">
        <v>93</v>
      </c>
      <c r="C199" s="127" t="s">
        <v>93</v>
      </c>
      <c r="D199" s="127" t="s">
        <v>93</v>
      </c>
      <c r="E199" s="29" t="s">
        <v>90</v>
      </c>
      <c r="F199" s="25" t="s">
        <v>264</v>
      </c>
      <c r="G199" s="25" t="s">
        <v>6</v>
      </c>
      <c r="H199" s="25" t="s">
        <v>9</v>
      </c>
      <c r="I199" s="25" t="s">
        <v>466</v>
      </c>
      <c r="J199" s="47" t="s">
        <v>14</v>
      </c>
      <c r="K199" s="14" t="s">
        <v>102</v>
      </c>
      <c r="L199" s="14" t="s">
        <v>166</v>
      </c>
      <c r="M199" s="14" t="s">
        <v>323</v>
      </c>
      <c r="N199" s="14" t="s">
        <v>93</v>
      </c>
      <c r="O199" s="14" t="s">
        <v>324</v>
      </c>
      <c r="P199" s="17" t="s">
        <v>192</v>
      </c>
      <c r="Q199" s="17" t="s">
        <v>377</v>
      </c>
      <c r="R199" s="17" t="s">
        <v>378</v>
      </c>
      <c r="S199" s="15" t="s">
        <v>69</v>
      </c>
      <c r="T199" s="15" t="s">
        <v>81</v>
      </c>
      <c r="U199" s="15" t="s">
        <v>80</v>
      </c>
      <c r="V199" s="15" t="s">
        <v>405</v>
      </c>
      <c r="W199" s="40" t="s">
        <v>93</v>
      </c>
      <c r="X199" s="40" t="s">
        <v>93</v>
      </c>
      <c r="Y199" s="40" t="s">
        <v>93</v>
      </c>
      <c r="Z199" s="55" t="s">
        <v>93</v>
      </c>
      <c r="AA199" s="55" t="s">
        <v>93</v>
      </c>
      <c r="AB199" s="55" t="s">
        <v>93</v>
      </c>
      <c r="AC199" s="51" t="s">
        <v>759</v>
      </c>
      <c r="AD199" s="51" t="s">
        <v>759</v>
      </c>
      <c r="AE199" s="51" t="s">
        <v>759</v>
      </c>
      <c r="AF199" s="51" t="s">
        <v>759</v>
      </c>
      <c r="AG199" s="51" t="s">
        <v>759</v>
      </c>
      <c r="AH199" s="51" t="s">
        <v>759</v>
      </c>
      <c r="AI199" s="50" t="s">
        <v>759</v>
      </c>
      <c r="AJ199" s="50" t="s">
        <v>759</v>
      </c>
      <c r="AK199" s="50" t="s">
        <v>759</v>
      </c>
      <c r="AL199" s="50" t="s">
        <v>759</v>
      </c>
      <c r="AM199" s="50" t="s">
        <v>759</v>
      </c>
      <c r="AN199" s="50" t="s">
        <v>759</v>
      </c>
      <c r="AO199" s="51" t="s">
        <v>759</v>
      </c>
      <c r="AP199" s="51" t="s">
        <v>759</v>
      </c>
      <c r="AQ199" s="51" t="s">
        <v>759</v>
      </c>
      <c r="AR199" s="24" t="s">
        <v>759</v>
      </c>
      <c r="AS199" s="24" t="s">
        <v>759</v>
      </c>
      <c r="AT199" s="24" t="s">
        <v>759</v>
      </c>
      <c r="AU199" s="53" t="s">
        <v>759</v>
      </c>
      <c r="AV199" s="53" t="s">
        <v>759</v>
      </c>
      <c r="AW199" s="53" t="s">
        <v>759</v>
      </c>
      <c r="AX199" s="55" t="s">
        <v>759</v>
      </c>
      <c r="AY199" s="55" t="s">
        <v>759</v>
      </c>
      <c r="AZ199" s="55" t="s">
        <v>759</v>
      </c>
      <c r="BA199" s="55" t="s">
        <v>759</v>
      </c>
      <c r="BB199" s="55" t="s">
        <v>759</v>
      </c>
      <c r="BC199" s="55" t="s">
        <v>759</v>
      </c>
      <c r="BD199" s="55" t="s">
        <v>759</v>
      </c>
      <c r="BE199" s="54" t="s">
        <v>759</v>
      </c>
      <c r="BF199" s="54" t="s">
        <v>759</v>
      </c>
      <c r="BG199" s="54" t="s">
        <v>759</v>
      </c>
    </row>
    <row r="200" spans="1:59" customFormat="1" ht="322.5" customHeight="1" x14ac:dyDescent="0.25">
      <c r="A200" s="12" t="s">
        <v>204</v>
      </c>
      <c r="B200" s="127" t="s">
        <v>93</v>
      </c>
      <c r="C200" s="127" t="s">
        <v>93</v>
      </c>
      <c r="D200" s="127" t="s">
        <v>93</v>
      </c>
      <c r="E200" s="29" t="s">
        <v>90</v>
      </c>
      <c r="F200" s="25" t="s">
        <v>264</v>
      </c>
      <c r="G200" s="25" t="s">
        <v>6</v>
      </c>
      <c r="H200" s="25" t="s">
        <v>9</v>
      </c>
      <c r="I200" s="25" t="s">
        <v>275</v>
      </c>
      <c r="J200" s="47" t="s">
        <v>37</v>
      </c>
      <c r="K200" s="14" t="s">
        <v>102</v>
      </c>
      <c r="L200" s="14" t="s">
        <v>167</v>
      </c>
      <c r="M200" s="14" t="s">
        <v>328</v>
      </c>
      <c r="N200" s="14" t="s">
        <v>93</v>
      </c>
      <c r="O200" s="14" t="s">
        <v>329</v>
      </c>
      <c r="P200" s="17" t="s">
        <v>180</v>
      </c>
      <c r="Q200" s="17" t="s">
        <v>212</v>
      </c>
      <c r="R200" s="17" t="s">
        <v>379</v>
      </c>
      <c r="S200" s="15" t="s">
        <v>69</v>
      </c>
      <c r="T200" s="15" t="s">
        <v>81</v>
      </c>
      <c r="U200" s="15" t="s">
        <v>80</v>
      </c>
      <c r="V200" s="15" t="s">
        <v>405</v>
      </c>
      <c r="W200" s="40" t="s">
        <v>467</v>
      </c>
      <c r="X200" s="40" t="s">
        <v>468</v>
      </c>
      <c r="Y200" s="40" t="s">
        <v>527</v>
      </c>
      <c r="Z200" s="55" t="s">
        <v>93</v>
      </c>
      <c r="AA200" s="55" t="s">
        <v>93</v>
      </c>
      <c r="AB200" s="55" t="s">
        <v>93</v>
      </c>
      <c r="AC200" s="51" t="s">
        <v>759</v>
      </c>
      <c r="AD200" s="51" t="s">
        <v>759</v>
      </c>
      <c r="AE200" s="51" t="s">
        <v>759</v>
      </c>
      <c r="AF200" s="51" t="s">
        <v>759</v>
      </c>
      <c r="AG200" s="51" t="s">
        <v>759</v>
      </c>
      <c r="AH200" s="51" t="s">
        <v>759</v>
      </c>
      <c r="AI200" s="50" t="s">
        <v>759</v>
      </c>
      <c r="AJ200" s="50" t="s">
        <v>759</v>
      </c>
      <c r="AK200" s="50" t="s">
        <v>759</v>
      </c>
      <c r="AL200" s="50" t="s">
        <v>759</v>
      </c>
      <c r="AM200" s="50" t="s">
        <v>759</v>
      </c>
      <c r="AN200" s="50" t="s">
        <v>759</v>
      </c>
      <c r="AO200" s="51" t="s">
        <v>759</v>
      </c>
      <c r="AP200" s="51" t="s">
        <v>759</v>
      </c>
      <c r="AQ200" s="51" t="s">
        <v>759</v>
      </c>
      <c r="AR200" s="24" t="s">
        <v>842</v>
      </c>
      <c r="AS200" s="24" t="s">
        <v>843</v>
      </c>
      <c r="AT200" s="24" t="s">
        <v>844</v>
      </c>
      <c r="AU200" s="53" t="s">
        <v>817</v>
      </c>
      <c r="AV200" s="53" t="s">
        <v>818</v>
      </c>
      <c r="AW200" s="53" t="s">
        <v>851</v>
      </c>
      <c r="AX200" s="55" t="s">
        <v>759</v>
      </c>
      <c r="AY200" s="55" t="s">
        <v>759</v>
      </c>
      <c r="AZ200" s="55" t="s">
        <v>759</v>
      </c>
      <c r="BA200" s="55" t="s">
        <v>759</v>
      </c>
      <c r="BB200" s="55" t="s">
        <v>759</v>
      </c>
      <c r="BC200" s="55" t="s">
        <v>759</v>
      </c>
      <c r="BD200" s="55" t="s">
        <v>759</v>
      </c>
      <c r="BE200" s="54" t="str">
        <f>'PTEA 2020-2023'!A42</f>
        <v>5. Gestión del conocimiento para la Dinamización Ambiental</v>
      </c>
      <c r="BF200" s="54" t="str">
        <f>'PTEA 2020-2023'!B42</f>
        <v>6. Comunidad Sanantoniuna capacitada en Legalidad Ambiental.</v>
      </c>
      <c r="BG200" s="54" t="str">
        <f>'PTEA 2020-2023'!C42</f>
        <v xml:space="preserve">Capacitar a grupos de representantes de como mínimo cuatro (4) sectores del municipio en Legalidad Ambiental acompañada de la reglamentación y tramites existentes, que conlleven a la concientización del uso legal y racional de bienes y servicios ecosistémicos; así como el vertimiento de aguas residuales </v>
      </c>
    </row>
    <row r="201" spans="1:59" customFormat="1" ht="271.5" customHeight="1" x14ac:dyDescent="0.25">
      <c r="A201" s="12" t="s">
        <v>204</v>
      </c>
      <c r="B201" s="127" t="s">
        <v>93</v>
      </c>
      <c r="C201" s="127" t="s">
        <v>93</v>
      </c>
      <c r="D201" s="127" t="s">
        <v>93</v>
      </c>
      <c r="E201" s="29" t="s">
        <v>90</v>
      </c>
      <c r="F201" s="25" t="s">
        <v>264</v>
      </c>
      <c r="G201" s="25" t="s">
        <v>6</v>
      </c>
      <c r="H201" s="25" t="s">
        <v>9</v>
      </c>
      <c r="I201" s="25" t="s">
        <v>275</v>
      </c>
      <c r="J201" s="47" t="s">
        <v>37</v>
      </c>
      <c r="K201" s="14" t="s">
        <v>102</v>
      </c>
      <c r="L201" s="14" t="s">
        <v>167</v>
      </c>
      <c r="M201" s="14" t="s">
        <v>328</v>
      </c>
      <c r="N201" s="14" t="s">
        <v>93</v>
      </c>
      <c r="O201" s="14" t="s">
        <v>329</v>
      </c>
      <c r="P201" s="17" t="s">
        <v>180</v>
      </c>
      <c r="Q201" s="17" t="s">
        <v>212</v>
      </c>
      <c r="R201" s="17" t="s">
        <v>379</v>
      </c>
      <c r="S201" s="15" t="s">
        <v>69</v>
      </c>
      <c r="T201" s="15" t="s">
        <v>81</v>
      </c>
      <c r="U201" s="15" t="s">
        <v>80</v>
      </c>
      <c r="V201" s="15" t="s">
        <v>405</v>
      </c>
      <c r="W201" s="40" t="s">
        <v>467</v>
      </c>
      <c r="X201" s="40" t="s">
        <v>468</v>
      </c>
      <c r="Y201" s="40" t="s">
        <v>527</v>
      </c>
      <c r="Z201" s="55" t="s">
        <v>93</v>
      </c>
      <c r="AA201" s="55" t="s">
        <v>93</v>
      </c>
      <c r="AB201" s="55" t="s">
        <v>93</v>
      </c>
      <c r="AC201" s="51" t="s">
        <v>759</v>
      </c>
      <c r="AD201" s="51" t="s">
        <v>759</v>
      </c>
      <c r="AE201" s="51" t="s">
        <v>759</v>
      </c>
      <c r="AF201" s="51" t="s">
        <v>759</v>
      </c>
      <c r="AG201" s="51" t="s">
        <v>759</v>
      </c>
      <c r="AH201" s="51" t="s">
        <v>759</v>
      </c>
      <c r="AI201" s="50" t="s">
        <v>759</v>
      </c>
      <c r="AJ201" s="50" t="s">
        <v>759</v>
      </c>
      <c r="AK201" s="50" t="s">
        <v>759</v>
      </c>
      <c r="AL201" s="50" t="s">
        <v>759</v>
      </c>
      <c r="AM201" s="50" t="s">
        <v>759</v>
      </c>
      <c r="AN201" s="50" t="s">
        <v>759</v>
      </c>
      <c r="AO201" s="51" t="s">
        <v>759</v>
      </c>
      <c r="AP201" s="51" t="s">
        <v>759</v>
      </c>
      <c r="AQ201" s="51" t="s">
        <v>759</v>
      </c>
      <c r="AR201" s="24" t="s">
        <v>842</v>
      </c>
      <c r="AS201" s="24" t="s">
        <v>843</v>
      </c>
      <c r="AT201" s="24" t="s">
        <v>852</v>
      </c>
      <c r="AU201" s="53" t="s">
        <v>817</v>
      </c>
      <c r="AV201" s="53" t="s">
        <v>818</v>
      </c>
      <c r="AW201" s="53" t="s">
        <v>851</v>
      </c>
      <c r="AX201" s="55" t="s">
        <v>759</v>
      </c>
      <c r="AY201" s="55" t="s">
        <v>759</v>
      </c>
      <c r="AZ201" s="55" t="s">
        <v>759</v>
      </c>
      <c r="BA201" s="55" t="s">
        <v>759</v>
      </c>
      <c r="BB201" s="55" t="s">
        <v>759</v>
      </c>
      <c r="BC201" s="55" t="s">
        <v>759</v>
      </c>
      <c r="BD201" s="55" t="s">
        <v>759</v>
      </c>
      <c r="BE201" s="54" t="str">
        <f>'PTEA 2020-2023'!A43</f>
        <v>5. Gestión del conocimiento para la Dinamización Ambiental</v>
      </c>
      <c r="BF201" s="54" t="str">
        <f>'PTEA 2020-2023'!B43</f>
        <v>6. Comunidad Sanantoniuna capacitada en Legalidad Ambiental.</v>
      </c>
      <c r="BG201" s="54" t="str">
        <f>'PTEA 2020-2023'!C43</f>
        <v>Realizar como mínimo dos (2) capacitaciones durante el periodo de vigencia con comunidad priorizada, en Legalidad Ambiental, donde se socialicen las afectaciones ambientales que conlleva el tráfico y tenencia en cautiverio de fauna silvestre; además de las sanciones que traen este tipo de prácticas.</v>
      </c>
    </row>
    <row r="202" spans="1:59" customFormat="1" ht="271.5" customHeight="1" x14ac:dyDescent="0.25">
      <c r="A202" s="12" t="s">
        <v>204</v>
      </c>
      <c r="B202" s="127" t="s">
        <v>93</v>
      </c>
      <c r="C202" s="127" t="s">
        <v>93</v>
      </c>
      <c r="D202" s="127" t="s">
        <v>93</v>
      </c>
      <c r="E202" s="29" t="s">
        <v>90</v>
      </c>
      <c r="F202" s="25" t="s">
        <v>264</v>
      </c>
      <c r="G202" s="25" t="s">
        <v>6</v>
      </c>
      <c r="H202" s="25" t="s">
        <v>9</v>
      </c>
      <c r="I202" s="25" t="s">
        <v>275</v>
      </c>
      <c r="J202" s="47" t="s">
        <v>37</v>
      </c>
      <c r="K202" s="14" t="s">
        <v>102</v>
      </c>
      <c r="L202" s="14" t="s">
        <v>167</v>
      </c>
      <c r="M202" s="14" t="s">
        <v>328</v>
      </c>
      <c r="N202" s="14" t="s">
        <v>93</v>
      </c>
      <c r="O202" s="14" t="s">
        <v>329</v>
      </c>
      <c r="P202" s="17" t="s">
        <v>180</v>
      </c>
      <c r="Q202" s="17" t="s">
        <v>212</v>
      </c>
      <c r="R202" s="17" t="s">
        <v>379</v>
      </c>
      <c r="S202" s="15" t="s">
        <v>69</v>
      </c>
      <c r="T202" s="15" t="s">
        <v>81</v>
      </c>
      <c r="U202" s="15" t="s">
        <v>80</v>
      </c>
      <c r="V202" s="15" t="s">
        <v>405</v>
      </c>
      <c r="W202" s="40" t="s">
        <v>467</v>
      </c>
      <c r="X202" s="40" t="s">
        <v>468</v>
      </c>
      <c r="Y202" s="40" t="s">
        <v>527</v>
      </c>
      <c r="Z202" s="55" t="s">
        <v>93</v>
      </c>
      <c r="AA202" s="55" t="s">
        <v>93</v>
      </c>
      <c r="AB202" s="55" t="s">
        <v>93</v>
      </c>
      <c r="AC202" s="51" t="s">
        <v>759</v>
      </c>
      <c r="AD202" s="51" t="s">
        <v>759</v>
      </c>
      <c r="AE202" s="51" t="s">
        <v>759</v>
      </c>
      <c r="AF202" s="51" t="s">
        <v>759</v>
      </c>
      <c r="AG202" s="51" t="s">
        <v>759</v>
      </c>
      <c r="AH202" s="51" t="s">
        <v>759</v>
      </c>
      <c r="AI202" s="50" t="s">
        <v>759</v>
      </c>
      <c r="AJ202" s="50" t="s">
        <v>759</v>
      </c>
      <c r="AK202" s="50" t="s">
        <v>759</v>
      </c>
      <c r="AL202" s="50" t="s">
        <v>759</v>
      </c>
      <c r="AM202" s="50" t="s">
        <v>759</v>
      </c>
      <c r="AN202" s="50" t="s">
        <v>759</v>
      </c>
      <c r="AO202" s="51" t="s">
        <v>759</v>
      </c>
      <c r="AP202" s="51" t="s">
        <v>759</v>
      </c>
      <c r="AQ202" s="51" t="s">
        <v>759</v>
      </c>
      <c r="AR202" s="24" t="s">
        <v>842</v>
      </c>
      <c r="AS202" s="24" t="s">
        <v>843</v>
      </c>
      <c r="AT202" s="24" t="s">
        <v>852</v>
      </c>
      <c r="AU202" s="53" t="s">
        <v>817</v>
      </c>
      <c r="AV202" s="53" t="s">
        <v>818</v>
      </c>
      <c r="AW202" s="53" t="s">
        <v>851</v>
      </c>
      <c r="AX202" s="55" t="s">
        <v>759</v>
      </c>
      <c r="AY202" s="55" t="s">
        <v>759</v>
      </c>
      <c r="AZ202" s="55" t="s">
        <v>759</v>
      </c>
      <c r="BA202" s="55" t="s">
        <v>759</v>
      </c>
      <c r="BB202" s="55" t="s">
        <v>759</v>
      </c>
      <c r="BC202" s="55" t="s">
        <v>759</v>
      </c>
      <c r="BD202" s="55" t="s">
        <v>759</v>
      </c>
      <c r="BE202" s="54" t="str">
        <f>'PTEA 2020-2023'!A44</f>
        <v>5. Gestión del conocimiento para la Dinamización Ambiental</v>
      </c>
      <c r="BF202" s="54" t="str">
        <f>'PTEA 2020-2023'!B44</f>
        <v>6. Comunidad Sanantoniuna capacitada en Legalidad Ambiental.</v>
      </c>
      <c r="BG202" s="54" t="str">
        <f>'PTEA 2020-2023'!C44</f>
        <v>Realizar como mínimo cuatro (4) campañas a la comunidad  del municipio sobre las sanciones que trae la incorrecta disposición de residuos en áreas no habilitadas por la empresa de servicios públicos PROGRESAR</v>
      </c>
    </row>
    <row r="203" spans="1:59" customFormat="1" ht="271.5" customHeight="1" x14ac:dyDescent="0.25">
      <c r="A203" s="12" t="s">
        <v>204</v>
      </c>
      <c r="B203" s="127" t="s">
        <v>93</v>
      </c>
      <c r="C203" s="127" t="s">
        <v>93</v>
      </c>
      <c r="D203" s="127" t="s">
        <v>93</v>
      </c>
      <c r="E203" s="29" t="s">
        <v>90</v>
      </c>
      <c r="F203" s="25" t="s">
        <v>264</v>
      </c>
      <c r="G203" s="25" t="s">
        <v>6</v>
      </c>
      <c r="H203" s="25" t="s">
        <v>9</v>
      </c>
      <c r="I203" s="25" t="s">
        <v>275</v>
      </c>
      <c r="J203" s="47" t="s">
        <v>37</v>
      </c>
      <c r="K203" s="14" t="s">
        <v>102</v>
      </c>
      <c r="L203" s="14" t="s">
        <v>167</v>
      </c>
      <c r="M203" s="14" t="s">
        <v>328</v>
      </c>
      <c r="N203" s="14" t="s">
        <v>93</v>
      </c>
      <c r="O203" s="14" t="s">
        <v>329</v>
      </c>
      <c r="P203" s="17" t="s">
        <v>180</v>
      </c>
      <c r="Q203" s="17" t="s">
        <v>212</v>
      </c>
      <c r="R203" s="17" t="s">
        <v>379</v>
      </c>
      <c r="S203" s="15" t="s">
        <v>69</v>
      </c>
      <c r="T203" s="15" t="s">
        <v>81</v>
      </c>
      <c r="U203" s="15" t="s">
        <v>80</v>
      </c>
      <c r="V203" s="15" t="s">
        <v>405</v>
      </c>
      <c r="W203" s="40" t="s">
        <v>467</v>
      </c>
      <c r="X203" s="40" t="s">
        <v>468</v>
      </c>
      <c r="Y203" s="40" t="s">
        <v>527</v>
      </c>
      <c r="Z203" s="55" t="s">
        <v>93</v>
      </c>
      <c r="AA203" s="55" t="s">
        <v>93</v>
      </c>
      <c r="AB203" s="55" t="s">
        <v>93</v>
      </c>
      <c r="AC203" s="51" t="s">
        <v>759</v>
      </c>
      <c r="AD203" s="51" t="s">
        <v>759</v>
      </c>
      <c r="AE203" s="51" t="s">
        <v>759</v>
      </c>
      <c r="AF203" s="51" t="s">
        <v>759</v>
      </c>
      <c r="AG203" s="51" t="s">
        <v>759</v>
      </c>
      <c r="AH203" s="51" t="s">
        <v>759</v>
      </c>
      <c r="AI203" s="50" t="s">
        <v>759</v>
      </c>
      <c r="AJ203" s="50" t="s">
        <v>759</v>
      </c>
      <c r="AK203" s="50" t="s">
        <v>759</v>
      </c>
      <c r="AL203" s="50" t="s">
        <v>759</v>
      </c>
      <c r="AM203" s="50" t="s">
        <v>759</v>
      </c>
      <c r="AN203" s="50" t="s">
        <v>759</v>
      </c>
      <c r="AO203" s="51" t="s">
        <v>759</v>
      </c>
      <c r="AP203" s="51" t="s">
        <v>759</v>
      </c>
      <c r="AQ203" s="51" t="s">
        <v>759</v>
      </c>
      <c r="AR203" s="24" t="s">
        <v>842</v>
      </c>
      <c r="AS203" s="24" t="s">
        <v>843</v>
      </c>
      <c r="AT203" s="24" t="s">
        <v>852</v>
      </c>
      <c r="AU203" s="53" t="s">
        <v>817</v>
      </c>
      <c r="AV203" s="53" t="s">
        <v>818</v>
      </c>
      <c r="AW203" s="53" t="s">
        <v>851</v>
      </c>
      <c r="AX203" s="55" t="s">
        <v>759</v>
      </c>
      <c r="AY203" s="55" t="s">
        <v>759</v>
      </c>
      <c r="AZ203" s="55" t="s">
        <v>759</v>
      </c>
      <c r="BA203" s="55" t="s">
        <v>759</v>
      </c>
      <c r="BB203" s="55" t="s">
        <v>759</v>
      </c>
      <c r="BC203" s="55" t="s">
        <v>759</v>
      </c>
      <c r="BD203" s="55" t="s">
        <v>759</v>
      </c>
      <c r="BE203" s="54" t="str">
        <f>'PTEA 2020-2023'!A45</f>
        <v>5. Gestión del conocimiento para la Dinamización Ambiental</v>
      </c>
      <c r="BF203" s="54" t="str">
        <f>'PTEA 2020-2023'!B45</f>
        <v>6. Comunidad Sanantoniuna capacitada en Legalidad Ambiental.</v>
      </c>
      <c r="BG203" s="54" t="str">
        <f>'PTEA 2020-2023'!C45</f>
        <v>Realizar como mínimo una (1) capacitación anual, en las afectaciones ambientales que conlleva la intervención de actividades agrícolas, de caza y de contemplación, en áreas protegidas o de importancia ambiental, con los pobladores con incidencia en estos ecosistemas; además de las sanciones que traen este tipo de prácticas.</v>
      </c>
    </row>
    <row r="204" spans="1:59" customFormat="1" ht="271.5" customHeight="1" x14ac:dyDescent="0.25">
      <c r="A204" s="12" t="s">
        <v>204</v>
      </c>
      <c r="B204" s="127" t="s">
        <v>93</v>
      </c>
      <c r="C204" s="127" t="s">
        <v>93</v>
      </c>
      <c r="D204" s="127" t="s">
        <v>93</v>
      </c>
      <c r="E204" s="29" t="s">
        <v>90</v>
      </c>
      <c r="F204" s="25" t="s">
        <v>264</v>
      </c>
      <c r="G204" s="25" t="s">
        <v>6</v>
      </c>
      <c r="H204" s="25" t="s">
        <v>9</v>
      </c>
      <c r="I204" s="25" t="s">
        <v>275</v>
      </c>
      <c r="J204" s="47" t="s">
        <v>37</v>
      </c>
      <c r="K204" s="14" t="s">
        <v>102</v>
      </c>
      <c r="L204" s="14" t="s">
        <v>167</v>
      </c>
      <c r="M204" s="14" t="s">
        <v>328</v>
      </c>
      <c r="N204" s="14" t="s">
        <v>93</v>
      </c>
      <c r="O204" s="14" t="s">
        <v>329</v>
      </c>
      <c r="P204" s="17" t="s">
        <v>180</v>
      </c>
      <c r="Q204" s="17" t="s">
        <v>212</v>
      </c>
      <c r="R204" s="17" t="s">
        <v>379</v>
      </c>
      <c r="S204" s="15" t="s">
        <v>69</v>
      </c>
      <c r="T204" s="15" t="s">
        <v>81</v>
      </c>
      <c r="U204" s="15" t="s">
        <v>80</v>
      </c>
      <c r="V204" s="15" t="s">
        <v>405</v>
      </c>
      <c r="W204" s="40" t="s">
        <v>467</v>
      </c>
      <c r="X204" s="40" t="s">
        <v>468</v>
      </c>
      <c r="Y204" s="40" t="s">
        <v>527</v>
      </c>
      <c r="Z204" s="55" t="s">
        <v>93</v>
      </c>
      <c r="AA204" s="55" t="s">
        <v>93</v>
      </c>
      <c r="AB204" s="55" t="s">
        <v>93</v>
      </c>
      <c r="AC204" s="51" t="s">
        <v>759</v>
      </c>
      <c r="AD204" s="51" t="s">
        <v>759</v>
      </c>
      <c r="AE204" s="51" t="s">
        <v>759</v>
      </c>
      <c r="AF204" s="51" t="s">
        <v>759</v>
      </c>
      <c r="AG204" s="51" t="s">
        <v>759</v>
      </c>
      <c r="AH204" s="51" t="s">
        <v>759</v>
      </c>
      <c r="AI204" s="50" t="s">
        <v>759</v>
      </c>
      <c r="AJ204" s="50" t="s">
        <v>759</v>
      </c>
      <c r="AK204" s="50" t="s">
        <v>759</v>
      </c>
      <c r="AL204" s="50" t="s">
        <v>759</v>
      </c>
      <c r="AM204" s="50" t="s">
        <v>759</v>
      </c>
      <c r="AN204" s="50" t="s">
        <v>759</v>
      </c>
      <c r="AO204" s="51" t="s">
        <v>759</v>
      </c>
      <c r="AP204" s="51" t="s">
        <v>759</v>
      </c>
      <c r="AQ204" s="51" t="s">
        <v>759</v>
      </c>
      <c r="AR204" s="24" t="s">
        <v>842</v>
      </c>
      <c r="AS204" s="24" t="s">
        <v>843</v>
      </c>
      <c r="AT204" s="24" t="s">
        <v>852</v>
      </c>
      <c r="AU204" s="53" t="s">
        <v>817</v>
      </c>
      <c r="AV204" s="53" t="s">
        <v>818</v>
      </c>
      <c r="AW204" s="53" t="s">
        <v>851</v>
      </c>
      <c r="AX204" s="55" t="s">
        <v>759</v>
      </c>
      <c r="AY204" s="55" t="s">
        <v>759</v>
      </c>
      <c r="AZ204" s="55" t="s">
        <v>759</v>
      </c>
      <c r="BA204" s="55" t="s">
        <v>759</v>
      </c>
      <c r="BB204" s="55" t="s">
        <v>759</v>
      </c>
      <c r="BC204" s="55" t="s">
        <v>759</v>
      </c>
      <c r="BD204" s="55" t="s">
        <v>759</v>
      </c>
      <c r="BE204" s="54" t="str">
        <f>'PTEA 2020-2023'!A45</f>
        <v>5. Gestión del conocimiento para la Dinamización Ambiental</v>
      </c>
      <c r="BF204" s="54" t="str">
        <f>'PTEA 2020-2023'!B45</f>
        <v>6. Comunidad Sanantoniuna capacitada en Legalidad Ambiental.</v>
      </c>
      <c r="BG204" s="54" t="str">
        <f>'PTEA 2020-2023'!C45</f>
        <v>Realizar como mínimo una (1) capacitación anual, en las afectaciones ambientales que conlleva la intervención de actividades agrícolas, de caza y de contemplación, en áreas protegidas o de importancia ambiental, con los pobladores con incidencia en estos ecosistemas; además de las sanciones que traen este tipo de prácticas.</v>
      </c>
    </row>
    <row r="205" spans="1:59" customFormat="1" ht="356.25" customHeight="1" x14ac:dyDescent="0.25">
      <c r="A205" s="12" t="s">
        <v>204</v>
      </c>
      <c r="B205" s="127" t="s">
        <v>93</v>
      </c>
      <c r="C205" s="127" t="s">
        <v>93</v>
      </c>
      <c r="D205" s="127" t="s">
        <v>93</v>
      </c>
      <c r="E205" s="29" t="s">
        <v>90</v>
      </c>
      <c r="F205" s="25" t="s">
        <v>264</v>
      </c>
      <c r="G205" s="25" t="s">
        <v>6</v>
      </c>
      <c r="H205" s="25" t="s">
        <v>9</v>
      </c>
      <c r="I205" s="25" t="s">
        <v>271</v>
      </c>
      <c r="J205" s="47" t="s">
        <v>38</v>
      </c>
      <c r="K205" s="14" t="s">
        <v>116</v>
      </c>
      <c r="L205" s="14" t="s">
        <v>162</v>
      </c>
      <c r="M205" s="14" t="s">
        <v>322</v>
      </c>
      <c r="N205" s="14" t="s">
        <v>93</v>
      </c>
      <c r="O205" s="14" t="s">
        <v>244</v>
      </c>
      <c r="P205" s="17" t="s">
        <v>193</v>
      </c>
      <c r="Q205" s="17" t="s">
        <v>212</v>
      </c>
      <c r="R205" s="17" t="s">
        <v>380</v>
      </c>
      <c r="S205" s="15" t="s">
        <v>69</v>
      </c>
      <c r="T205" s="15" t="s">
        <v>75</v>
      </c>
      <c r="U205" s="15" t="s">
        <v>76</v>
      </c>
      <c r="V205" s="15" t="s">
        <v>412</v>
      </c>
      <c r="W205" s="40" t="s">
        <v>467</v>
      </c>
      <c r="X205" s="40" t="s">
        <v>468</v>
      </c>
      <c r="Y205" s="40" t="s">
        <v>527</v>
      </c>
      <c r="Z205" s="55" t="s">
        <v>93</v>
      </c>
      <c r="AA205" s="55" t="s">
        <v>93</v>
      </c>
      <c r="AB205" s="55" t="s">
        <v>93</v>
      </c>
      <c r="AC205" s="51" t="s">
        <v>759</v>
      </c>
      <c r="AD205" s="51" t="s">
        <v>759</v>
      </c>
      <c r="AE205" s="51" t="s">
        <v>759</v>
      </c>
      <c r="AF205" s="51" t="s">
        <v>759</v>
      </c>
      <c r="AG205" s="51" t="s">
        <v>759</v>
      </c>
      <c r="AH205" s="51" t="s">
        <v>759</v>
      </c>
      <c r="AI205" s="50" t="s">
        <v>759</v>
      </c>
      <c r="AJ205" s="50" t="s">
        <v>759</v>
      </c>
      <c r="AK205" s="50" t="s">
        <v>759</v>
      </c>
      <c r="AL205" s="50" t="s">
        <v>759</v>
      </c>
      <c r="AM205" s="50" t="s">
        <v>759</v>
      </c>
      <c r="AN205" s="50" t="s">
        <v>759</v>
      </c>
      <c r="AO205" s="51" t="s">
        <v>759</v>
      </c>
      <c r="AP205" s="51" t="s">
        <v>759</v>
      </c>
      <c r="AQ205" s="51" t="s">
        <v>759</v>
      </c>
      <c r="AR205" s="24" t="s">
        <v>759</v>
      </c>
      <c r="AS205" s="24" t="s">
        <v>759</v>
      </c>
      <c r="AT205" s="24" t="s">
        <v>759</v>
      </c>
      <c r="AU205" s="53" t="s">
        <v>759</v>
      </c>
      <c r="AV205" s="53" t="s">
        <v>759</v>
      </c>
      <c r="AW205" s="53" t="s">
        <v>759</v>
      </c>
      <c r="AX205" s="55" t="s">
        <v>759</v>
      </c>
      <c r="AY205" s="55" t="s">
        <v>759</v>
      </c>
      <c r="AZ205" s="55" t="s">
        <v>759</v>
      </c>
      <c r="BA205" s="55" t="s">
        <v>759</v>
      </c>
      <c r="BB205" s="55" t="s">
        <v>759</v>
      </c>
      <c r="BC205" s="55" t="s">
        <v>759</v>
      </c>
      <c r="BD205" s="55" t="s">
        <v>759</v>
      </c>
      <c r="BE205" s="54" t="s">
        <v>759</v>
      </c>
      <c r="BF205" s="54" t="s">
        <v>759</v>
      </c>
      <c r="BG205" s="54" t="s">
        <v>759</v>
      </c>
    </row>
    <row r="206" spans="1:59" customFormat="1" ht="356.25" customHeight="1" x14ac:dyDescent="0.25">
      <c r="A206" s="12" t="s">
        <v>204</v>
      </c>
      <c r="B206" s="127" t="s">
        <v>93</v>
      </c>
      <c r="C206" s="127" t="s">
        <v>93</v>
      </c>
      <c r="D206" s="127" t="s">
        <v>93</v>
      </c>
      <c r="E206" s="29" t="s">
        <v>90</v>
      </c>
      <c r="F206" s="25" t="s">
        <v>264</v>
      </c>
      <c r="G206" s="25" t="s">
        <v>6</v>
      </c>
      <c r="H206" s="25" t="s">
        <v>9</v>
      </c>
      <c r="I206" s="25" t="s">
        <v>271</v>
      </c>
      <c r="J206" s="47" t="s">
        <v>38</v>
      </c>
      <c r="K206" s="14" t="s">
        <v>116</v>
      </c>
      <c r="L206" s="14" t="s">
        <v>162</v>
      </c>
      <c r="M206" s="14" t="s">
        <v>322</v>
      </c>
      <c r="N206" s="14" t="s">
        <v>93</v>
      </c>
      <c r="O206" s="14" t="s">
        <v>244</v>
      </c>
      <c r="P206" s="17" t="s">
        <v>193</v>
      </c>
      <c r="Q206" s="17" t="s">
        <v>212</v>
      </c>
      <c r="R206" s="17" t="s">
        <v>380</v>
      </c>
      <c r="S206" s="15" t="s">
        <v>69</v>
      </c>
      <c r="T206" s="15" t="s">
        <v>75</v>
      </c>
      <c r="U206" s="15" t="s">
        <v>76</v>
      </c>
      <c r="V206" s="15" t="s">
        <v>412</v>
      </c>
      <c r="W206" s="40" t="s">
        <v>442</v>
      </c>
      <c r="X206" s="40" t="s">
        <v>447</v>
      </c>
      <c r="Y206" s="40" t="s">
        <v>490</v>
      </c>
      <c r="Z206" s="55" t="s">
        <v>93</v>
      </c>
      <c r="AA206" s="55" t="s">
        <v>93</v>
      </c>
      <c r="AB206" s="55" t="s">
        <v>93</v>
      </c>
      <c r="AC206" s="51" t="s">
        <v>759</v>
      </c>
      <c r="AD206" s="51" t="s">
        <v>759</v>
      </c>
      <c r="AE206" s="51" t="s">
        <v>759</v>
      </c>
      <c r="AF206" s="51" t="s">
        <v>759</v>
      </c>
      <c r="AG206" s="51" t="s">
        <v>759</v>
      </c>
      <c r="AH206" s="51" t="s">
        <v>759</v>
      </c>
      <c r="AI206" s="50" t="s">
        <v>759</v>
      </c>
      <c r="AJ206" s="50" t="s">
        <v>759</v>
      </c>
      <c r="AK206" s="50" t="s">
        <v>759</v>
      </c>
      <c r="AL206" s="50" t="s">
        <v>759</v>
      </c>
      <c r="AM206" s="50" t="s">
        <v>759</v>
      </c>
      <c r="AN206" s="50" t="s">
        <v>759</v>
      </c>
      <c r="AO206" s="51" t="s">
        <v>759</v>
      </c>
      <c r="AP206" s="51" t="s">
        <v>759</v>
      </c>
      <c r="AQ206" s="51" t="s">
        <v>759</v>
      </c>
      <c r="AR206" s="24" t="s">
        <v>759</v>
      </c>
      <c r="AS206" s="24" t="s">
        <v>759</v>
      </c>
      <c r="AT206" s="24" t="s">
        <v>759</v>
      </c>
      <c r="AU206" s="53" t="s">
        <v>759</v>
      </c>
      <c r="AV206" s="53" t="s">
        <v>759</v>
      </c>
      <c r="AW206" s="53" t="s">
        <v>759</v>
      </c>
      <c r="AX206" s="55" t="s">
        <v>759</v>
      </c>
      <c r="AY206" s="55" t="s">
        <v>759</v>
      </c>
      <c r="AZ206" s="55" t="s">
        <v>759</v>
      </c>
      <c r="BA206" s="55" t="s">
        <v>759</v>
      </c>
      <c r="BB206" s="55" t="s">
        <v>759</v>
      </c>
      <c r="BC206" s="55" t="s">
        <v>759</v>
      </c>
      <c r="BD206" s="55" t="s">
        <v>759</v>
      </c>
      <c r="BE206" s="54" t="s">
        <v>759</v>
      </c>
      <c r="BF206" s="54" t="s">
        <v>759</v>
      </c>
      <c r="BG206" s="54" t="s">
        <v>759</v>
      </c>
    </row>
    <row r="207" spans="1:59" customFormat="1" ht="356.25" customHeight="1" x14ac:dyDescent="0.25">
      <c r="A207" s="12" t="s">
        <v>204</v>
      </c>
      <c r="B207" s="127" t="s">
        <v>93</v>
      </c>
      <c r="C207" s="127" t="s">
        <v>93</v>
      </c>
      <c r="D207" s="127" t="s">
        <v>93</v>
      </c>
      <c r="E207" s="29" t="s">
        <v>90</v>
      </c>
      <c r="F207" s="25" t="s">
        <v>264</v>
      </c>
      <c r="G207" s="25" t="s">
        <v>6</v>
      </c>
      <c r="H207" s="25" t="s">
        <v>9</v>
      </c>
      <c r="I207" s="25" t="s">
        <v>271</v>
      </c>
      <c r="J207" s="47" t="s">
        <v>38</v>
      </c>
      <c r="K207" s="14" t="s">
        <v>116</v>
      </c>
      <c r="L207" s="14" t="s">
        <v>162</v>
      </c>
      <c r="M207" s="14" t="s">
        <v>322</v>
      </c>
      <c r="N207" s="14" t="s">
        <v>93</v>
      </c>
      <c r="O207" s="14" t="s">
        <v>244</v>
      </c>
      <c r="P207" s="17" t="s">
        <v>193</v>
      </c>
      <c r="Q207" s="17" t="s">
        <v>212</v>
      </c>
      <c r="R207" s="17" t="s">
        <v>380</v>
      </c>
      <c r="S207" s="15" t="s">
        <v>69</v>
      </c>
      <c r="T207" s="15" t="s">
        <v>75</v>
      </c>
      <c r="U207" s="15" t="s">
        <v>76</v>
      </c>
      <c r="V207" s="15" t="s">
        <v>412</v>
      </c>
      <c r="W207" s="40" t="s">
        <v>442</v>
      </c>
      <c r="X207" s="40" t="s">
        <v>492</v>
      </c>
      <c r="Y207" s="40" t="s">
        <v>493</v>
      </c>
      <c r="Z207" s="55" t="s">
        <v>93</v>
      </c>
      <c r="AA207" s="55" t="s">
        <v>93</v>
      </c>
      <c r="AB207" s="55" t="s">
        <v>93</v>
      </c>
      <c r="AC207" s="51" t="s">
        <v>759</v>
      </c>
      <c r="AD207" s="51" t="s">
        <v>759</v>
      </c>
      <c r="AE207" s="51" t="s">
        <v>759</v>
      </c>
      <c r="AF207" s="51" t="s">
        <v>759</v>
      </c>
      <c r="AG207" s="51" t="s">
        <v>759</v>
      </c>
      <c r="AH207" s="51" t="s">
        <v>759</v>
      </c>
      <c r="AI207" s="50" t="s">
        <v>759</v>
      </c>
      <c r="AJ207" s="50" t="s">
        <v>759</v>
      </c>
      <c r="AK207" s="50" t="s">
        <v>759</v>
      </c>
      <c r="AL207" s="50" t="s">
        <v>759</v>
      </c>
      <c r="AM207" s="50" t="s">
        <v>759</v>
      </c>
      <c r="AN207" s="50" t="s">
        <v>759</v>
      </c>
      <c r="AO207" s="51" t="s">
        <v>759</v>
      </c>
      <c r="AP207" s="51" t="s">
        <v>759</v>
      </c>
      <c r="AQ207" s="51" t="s">
        <v>759</v>
      </c>
      <c r="AR207" s="24" t="s">
        <v>759</v>
      </c>
      <c r="AS207" s="24" t="s">
        <v>759</v>
      </c>
      <c r="AT207" s="24" t="s">
        <v>759</v>
      </c>
      <c r="AU207" s="53" t="s">
        <v>759</v>
      </c>
      <c r="AV207" s="53" t="s">
        <v>759</v>
      </c>
      <c r="AW207" s="53" t="s">
        <v>759</v>
      </c>
      <c r="AX207" s="55" t="s">
        <v>759</v>
      </c>
      <c r="AY207" s="55" t="s">
        <v>759</v>
      </c>
      <c r="AZ207" s="55" t="s">
        <v>759</v>
      </c>
      <c r="BA207" s="55" t="s">
        <v>759</v>
      </c>
      <c r="BB207" s="55" t="s">
        <v>759</v>
      </c>
      <c r="BC207" s="55" t="s">
        <v>759</v>
      </c>
      <c r="BD207" s="55" t="s">
        <v>759</v>
      </c>
      <c r="BE207" s="54" t="s">
        <v>759</v>
      </c>
      <c r="BF207" s="54" t="s">
        <v>759</v>
      </c>
      <c r="BG207" s="54" t="s">
        <v>759</v>
      </c>
    </row>
    <row r="208" spans="1:59" customFormat="1" ht="322.5" customHeight="1" x14ac:dyDescent="0.25">
      <c r="A208" s="12" t="s">
        <v>204</v>
      </c>
      <c r="B208" s="127" t="s">
        <v>93</v>
      </c>
      <c r="C208" s="127" t="s">
        <v>93</v>
      </c>
      <c r="D208" s="127" t="s">
        <v>93</v>
      </c>
      <c r="E208" s="13" t="s">
        <v>89</v>
      </c>
      <c r="F208" s="16" t="s">
        <v>232</v>
      </c>
      <c r="G208" s="25" t="s">
        <v>231</v>
      </c>
      <c r="H208" s="25" t="s">
        <v>230</v>
      </c>
      <c r="I208" s="25" t="s">
        <v>229</v>
      </c>
      <c r="J208" s="44" t="s">
        <v>278</v>
      </c>
      <c r="K208" s="14" t="s">
        <v>102</v>
      </c>
      <c r="L208" s="14" t="s">
        <v>166</v>
      </c>
      <c r="M208" s="14" t="s">
        <v>323</v>
      </c>
      <c r="N208" s="14" t="s">
        <v>93</v>
      </c>
      <c r="O208" s="14" t="s">
        <v>324</v>
      </c>
      <c r="P208" s="17" t="s">
        <v>180</v>
      </c>
      <c r="Q208" s="17" t="s">
        <v>212</v>
      </c>
      <c r="R208" s="17" t="s">
        <v>233</v>
      </c>
      <c r="S208" s="15" t="s">
        <v>69</v>
      </c>
      <c r="T208" s="15" t="s">
        <v>81</v>
      </c>
      <c r="U208" s="15" t="s">
        <v>80</v>
      </c>
      <c r="V208" s="15" t="s">
        <v>405</v>
      </c>
      <c r="W208" s="40" t="s">
        <v>93</v>
      </c>
      <c r="X208" s="40" t="s">
        <v>93</v>
      </c>
      <c r="Y208" s="40" t="s">
        <v>93</v>
      </c>
      <c r="Z208" s="55" t="s">
        <v>868</v>
      </c>
      <c r="AA208" s="55" t="s">
        <v>872</v>
      </c>
      <c r="AB208" s="55" t="s">
        <v>875</v>
      </c>
      <c r="AC208" s="51" t="s">
        <v>759</v>
      </c>
      <c r="AD208" s="51" t="s">
        <v>759</v>
      </c>
      <c r="AE208" s="51" t="s">
        <v>759</v>
      </c>
      <c r="AF208" s="51" t="s">
        <v>759</v>
      </c>
      <c r="AG208" s="51" t="s">
        <v>759</v>
      </c>
      <c r="AH208" s="51" t="s">
        <v>759</v>
      </c>
      <c r="AI208" s="50" t="s">
        <v>759</v>
      </c>
      <c r="AJ208" s="50" t="s">
        <v>759</v>
      </c>
      <c r="AK208" s="50" t="s">
        <v>759</v>
      </c>
      <c r="AL208" s="50" t="s">
        <v>759</v>
      </c>
      <c r="AM208" s="50" t="s">
        <v>759</v>
      </c>
      <c r="AN208" s="50" t="s">
        <v>759</v>
      </c>
      <c r="AO208" s="51" t="s">
        <v>759</v>
      </c>
      <c r="AP208" s="51" t="s">
        <v>759</v>
      </c>
      <c r="AQ208" s="51" t="s">
        <v>759</v>
      </c>
      <c r="AR208" s="24" t="s">
        <v>759</v>
      </c>
      <c r="AS208" s="24" t="s">
        <v>759</v>
      </c>
      <c r="AT208" s="24" t="s">
        <v>759</v>
      </c>
      <c r="AU208" s="53" t="s">
        <v>759</v>
      </c>
      <c r="AV208" s="53" t="s">
        <v>759</v>
      </c>
      <c r="AW208" s="53" t="s">
        <v>759</v>
      </c>
      <c r="AX208" s="55" t="s">
        <v>759</v>
      </c>
      <c r="AY208" s="55" t="s">
        <v>759</v>
      </c>
      <c r="AZ208" s="55" t="s">
        <v>759</v>
      </c>
      <c r="BA208" s="55" t="s">
        <v>759</v>
      </c>
      <c r="BB208" s="55" t="s">
        <v>759</v>
      </c>
      <c r="BC208" s="55" t="s">
        <v>759</v>
      </c>
      <c r="BD208" s="55" t="s">
        <v>759</v>
      </c>
      <c r="BE208" s="54" t="s">
        <v>759</v>
      </c>
      <c r="BF208" s="54" t="s">
        <v>759</v>
      </c>
      <c r="BG208" s="54" t="s">
        <v>759</v>
      </c>
    </row>
    <row r="209" spans="1:59" customFormat="1" ht="330.75" customHeight="1" x14ac:dyDescent="0.25">
      <c r="A209" s="12" t="s">
        <v>205</v>
      </c>
      <c r="B209" s="127" t="s">
        <v>1276</v>
      </c>
      <c r="C209" s="127" t="s">
        <v>1279</v>
      </c>
      <c r="D209" s="128" t="s">
        <v>1280</v>
      </c>
      <c r="E209" s="13" t="s">
        <v>218</v>
      </c>
      <c r="F209" s="16" t="s">
        <v>234</v>
      </c>
      <c r="G209" s="25" t="s">
        <v>6</v>
      </c>
      <c r="H209" s="25" t="s">
        <v>7</v>
      </c>
      <c r="I209" s="25" t="s">
        <v>210</v>
      </c>
      <c r="J209" s="25" t="s">
        <v>219</v>
      </c>
      <c r="K209" s="14" t="s">
        <v>102</v>
      </c>
      <c r="L209" s="14" t="s">
        <v>103</v>
      </c>
      <c r="M209" s="14" t="s">
        <v>325</v>
      </c>
      <c r="N209" s="14" t="s">
        <v>198</v>
      </c>
      <c r="O209" s="14" t="s">
        <v>290</v>
      </c>
      <c r="P209" s="17" t="s">
        <v>211</v>
      </c>
      <c r="Q209" s="17" t="s">
        <v>212</v>
      </c>
      <c r="R209" s="17" t="s">
        <v>375</v>
      </c>
      <c r="S209" s="15" t="s">
        <v>52</v>
      </c>
      <c r="T209" s="15" t="s">
        <v>62</v>
      </c>
      <c r="U209" s="15" t="s">
        <v>66</v>
      </c>
      <c r="V209" s="15" t="s">
        <v>405</v>
      </c>
      <c r="W209" s="40" t="s">
        <v>442</v>
      </c>
      <c r="X209" s="40" t="s">
        <v>447</v>
      </c>
      <c r="Y209" s="40" t="s">
        <v>596</v>
      </c>
      <c r="Z209" s="55" t="s">
        <v>93</v>
      </c>
      <c r="AA209" s="55" t="s">
        <v>93</v>
      </c>
      <c r="AB209" s="55" t="s">
        <v>93</v>
      </c>
      <c r="AC209" s="51" t="s">
        <v>93</v>
      </c>
      <c r="AD209" s="51" t="s">
        <v>93</v>
      </c>
      <c r="AE209" s="51" t="s">
        <v>93</v>
      </c>
      <c r="AF209" s="51" t="s">
        <v>93</v>
      </c>
      <c r="AG209" s="51" t="s">
        <v>93</v>
      </c>
      <c r="AH209" s="51" t="s">
        <v>93</v>
      </c>
      <c r="AI209" s="50" t="s">
        <v>93</v>
      </c>
      <c r="AJ209" s="50" t="s">
        <v>93</v>
      </c>
      <c r="AK209" s="50" t="s">
        <v>93</v>
      </c>
      <c r="AL209" s="50" t="s">
        <v>759</v>
      </c>
      <c r="AM209" s="50" t="s">
        <v>759</v>
      </c>
      <c r="AN209" s="50" t="s">
        <v>759</v>
      </c>
      <c r="AO209" s="51" t="s">
        <v>93</v>
      </c>
      <c r="AP209" s="51" t="s">
        <v>93</v>
      </c>
      <c r="AQ209" s="51" t="s">
        <v>93</v>
      </c>
      <c r="AR209" s="24" t="s">
        <v>93</v>
      </c>
      <c r="AS209" s="24" t="s">
        <v>93</v>
      </c>
      <c r="AT209" s="24" t="s">
        <v>93</v>
      </c>
      <c r="AU209" s="53" t="s">
        <v>93</v>
      </c>
      <c r="AV209" s="53" t="s">
        <v>93</v>
      </c>
      <c r="AW209" s="53" t="s">
        <v>93</v>
      </c>
      <c r="AX209" s="87" t="s">
        <v>1075</v>
      </c>
      <c r="AY209" s="94" t="s">
        <v>1069</v>
      </c>
      <c r="AZ209" s="89" t="s">
        <v>1076</v>
      </c>
      <c r="BA209" s="89" t="s">
        <v>1077</v>
      </c>
      <c r="BB209" s="88" t="s">
        <v>1078</v>
      </c>
      <c r="BC209" s="84" t="s">
        <v>1079</v>
      </c>
      <c r="BD209" s="90" t="s">
        <v>1080</v>
      </c>
      <c r="BE209" s="54" t="s">
        <v>93</v>
      </c>
      <c r="BF209" s="54" t="s">
        <v>93</v>
      </c>
      <c r="BG209" s="54" t="s">
        <v>93</v>
      </c>
    </row>
    <row r="210" spans="1:59" customFormat="1" ht="313.5" customHeight="1" x14ac:dyDescent="0.25">
      <c r="A210" s="12" t="s">
        <v>205</v>
      </c>
      <c r="B210" s="127" t="s">
        <v>93</v>
      </c>
      <c r="C210" s="127" t="s">
        <v>93</v>
      </c>
      <c r="D210" s="127" t="s">
        <v>93</v>
      </c>
      <c r="E210" s="13" t="s">
        <v>89</v>
      </c>
      <c r="F210" s="16" t="s">
        <v>261</v>
      </c>
      <c r="G210" s="25" t="s">
        <v>6</v>
      </c>
      <c r="H210" s="25" t="s">
        <v>7</v>
      </c>
      <c r="I210" s="25" t="s">
        <v>273</v>
      </c>
      <c r="J210" s="46" t="s">
        <v>30</v>
      </c>
      <c r="K210" s="14" t="s">
        <v>168</v>
      </c>
      <c r="L210" s="14" t="s">
        <v>169</v>
      </c>
      <c r="M210" s="14" t="s">
        <v>330</v>
      </c>
      <c r="N210" s="14" t="s">
        <v>93</v>
      </c>
      <c r="O210" s="14" t="s">
        <v>331</v>
      </c>
      <c r="P210" s="17" t="s">
        <v>180</v>
      </c>
      <c r="Q210" s="17" t="s">
        <v>212</v>
      </c>
      <c r="R210" s="17" t="s">
        <v>381</v>
      </c>
      <c r="S210" s="15" t="s">
        <v>18</v>
      </c>
      <c r="T210" s="15" t="s">
        <v>21</v>
      </c>
      <c r="U210" s="15" t="s">
        <v>22</v>
      </c>
      <c r="V210" s="15" t="s">
        <v>406</v>
      </c>
      <c r="W210" s="40" t="s">
        <v>93</v>
      </c>
      <c r="X210" s="40" t="s">
        <v>93</v>
      </c>
      <c r="Y210" s="40" t="s">
        <v>93</v>
      </c>
      <c r="Z210" s="55" t="s">
        <v>93</v>
      </c>
      <c r="AA210" s="55" t="s">
        <v>93</v>
      </c>
      <c r="AB210" s="55" t="s">
        <v>93</v>
      </c>
      <c r="AC210" s="51" t="s">
        <v>93</v>
      </c>
      <c r="AD210" s="51" t="s">
        <v>93</v>
      </c>
      <c r="AE210" s="51" t="s">
        <v>93</v>
      </c>
      <c r="AF210" s="51" t="s">
        <v>93</v>
      </c>
      <c r="AG210" s="51" t="s">
        <v>93</v>
      </c>
      <c r="AH210" s="51" t="s">
        <v>93</v>
      </c>
      <c r="AI210" s="50" t="s">
        <v>93</v>
      </c>
      <c r="AJ210" s="50" t="s">
        <v>93</v>
      </c>
      <c r="AK210" s="50" t="s">
        <v>93</v>
      </c>
      <c r="AL210" s="50" t="s">
        <v>759</v>
      </c>
      <c r="AM210" s="50" t="s">
        <v>759</v>
      </c>
      <c r="AN210" s="50" t="s">
        <v>759</v>
      </c>
      <c r="AO210" s="51" t="s">
        <v>93</v>
      </c>
      <c r="AP210" s="51" t="s">
        <v>93</v>
      </c>
      <c r="AQ210" s="51" t="s">
        <v>93</v>
      </c>
      <c r="AR210" s="24" t="s">
        <v>93</v>
      </c>
      <c r="AS210" s="24" t="s">
        <v>93</v>
      </c>
      <c r="AT210" s="24" t="s">
        <v>93</v>
      </c>
      <c r="AU210" s="54" t="s">
        <v>93</v>
      </c>
      <c r="AV210" s="54" t="s">
        <v>93</v>
      </c>
      <c r="AW210" s="54" t="s">
        <v>93</v>
      </c>
      <c r="AX210" s="55" t="s">
        <v>759</v>
      </c>
      <c r="AY210" s="55" t="s">
        <v>759</v>
      </c>
      <c r="AZ210" s="55" t="s">
        <v>759</v>
      </c>
      <c r="BA210" s="55" t="s">
        <v>759</v>
      </c>
      <c r="BB210" s="55" t="s">
        <v>759</v>
      </c>
      <c r="BC210" s="55" t="s">
        <v>759</v>
      </c>
      <c r="BD210" s="55" t="s">
        <v>759</v>
      </c>
      <c r="BE210" s="54" t="s">
        <v>93</v>
      </c>
      <c r="BF210" s="54" t="s">
        <v>93</v>
      </c>
      <c r="BG210" s="54" t="s">
        <v>93</v>
      </c>
    </row>
    <row r="211" spans="1:59" customFormat="1" ht="294" customHeight="1" x14ac:dyDescent="0.25">
      <c r="A211" s="12" t="s">
        <v>205</v>
      </c>
      <c r="B211" s="127" t="s">
        <v>93</v>
      </c>
      <c r="C211" s="127" t="s">
        <v>93</v>
      </c>
      <c r="D211" s="127" t="s">
        <v>93</v>
      </c>
      <c r="E211" s="13" t="s">
        <v>89</v>
      </c>
      <c r="F211" s="16" t="s">
        <v>261</v>
      </c>
      <c r="G211" s="25" t="s">
        <v>6</v>
      </c>
      <c r="H211" s="25" t="s">
        <v>7</v>
      </c>
      <c r="I211" s="25" t="s">
        <v>273</v>
      </c>
      <c r="J211" s="46" t="s">
        <v>30</v>
      </c>
      <c r="K211" s="14" t="s">
        <v>106</v>
      </c>
      <c r="L211" s="14" t="s">
        <v>170</v>
      </c>
      <c r="M211" s="14" t="s">
        <v>332</v>
      </c>
      <c r="N211" s="14" t="s">
        <v>92</v>
      </c>
      <c r="O211" s="14" t="s">
        <v>333</v>
      </c>
      <c r="P211" s="17" t="s">
        <v>194</v>
      </c>
      <c r="Q211" s="17" t="s">
        <v>384</v>
      </c>
      <c r="R211" s="17" t="s">
        <v>239</v>
      </c>
      <c r="S211" s="15" t="s">
        <v>18</v>
      </c>
      <c r="T211" s="15" t="s">
        <v>21</v>
      </c>
      <c r="U211" s="15" t="s">
        <v>22</v>
      </c>
      <c r="V211" s="15" t="s">
        <v>406</v>
      </c>
      <c r="W211" s="40" t="s">
        <v>519</v>
      </c>
      <c r="X211" s="40" t="s">
        <v>519</v>
      </c>
      <c r="Y211" s="40" t="s">
        <v>525</v>
      </c>
      <c r="Z211" s="55" t="s">
        <v>93</v>
      </c>
      <c r="AA211" s="55" t="s">
        <v>93</v>
      </c>
      <c r="AB211" s="55" t="s">
        <v>93</v>
      </c>
      <c r="AC211" s="51" t="s">
        <v>93</v>
      </c>
      <c r="AD211" s="51" t="s">
        <v>93</v>
      </c>
      <c r="AE211" s="51" t="s">
        <v>93</v>
      </c>
      <c r="AF211" s="51" t="s">
        <v>93</v>
      </c>
      <c r="AG211" s="51" t="s">
        <v>93</v>
      </c>
      <c r="AH211" s="51" t="s">
        <v>93</v>
      </c>
      <c r="AI211" s="50" t="s">
        <v>93</v>
      </c>
      <c r="AJ211" s="50" t="s">
        <v>93</v>
      </c>
      <c r="AK211" s="50" t="s">
        <v>93</v>
      </c>
      <c r="AL211" s="50" t="s">
        <v>759</v>
      </c>
      <c r="AM211" s="50" t="s">
        <v>759</v>
      </c>
      <c r="AN211" s="50" t="s">
        <v>759</v>
      </c>
      <c r="AO211" s="51" t="s">
        <v>93</v>
      </c>
      <c r="AP211" s="51" t="s">
        <v>93</v>
      </c>
      <c r="AQ211" s="51" t="s">
        <v>93</v>
      </c>
      <c r="AR211" s="24" t="s">
        <v>93</v>
      </c>
      <c r="AS211" s="24" t="s">
        <v>93</v>
      </c>
      <c r="AT211" s="24" t="s">
        <v>93</v>
      </c>
      <c r="AU211" s="54" t="s">
        <v>93</v>
      </c>
      <c r="AV211" s="54" t="s">
        <v>93</v>
      </c>
      <c r="AW211" s="54" t="s">
        <v>93</v>
      </c>
      <c r="AX211" s="55" t="s">
        <v>759</v>
      </c>
      <c r="AY211" s="55" t="s">
        <v>759</v>
      </c>
      <c r="AZ211" s="55" t="s">
        <v>759</v>
      </c>
      <c r="BA211" s="55" t="s">
        <v>759</v>
      </c>
      <c r="BB211" s="55" t="s">
        <v>759</v>
      </c>
      <c r="BC211" s="55" t="s">
        <v>759</v>
      </c>
      <c r="BD211" s="55" t="s">
        <v>759</v>
      </c>
      <c r="BE211" s="54" t="s">
        <v>93</v>
      </c>
      <c r="BF211" s="54" t="s">
        <v>93</v>
      </c>
      <c r="BG211" s="54" t="s">
        <v>93</v>
      </c>
    </row>
    <row r="212" spans="1:59" customFormat="1" ht="294" customHeight="1" x14ac:dyDescent="0.25">
      <c r="A212" s="12" t="s">
        <v>205</v>
      </c>
      <c r="B212" s="127" t="s">
        <v>93</v>
      </c>
      <c r="C212" s="127" t="s">
        <v>93</v>
      </c>
      <c r="D212" s="127" t="s">
        <v>93</v>
      </c>
      <c r="E212" s="13" t="s">
        <v>89</v>
      </c>
      <c r="F212" s="16" t="s">
        <v>261</v>
      </c>
      <c r="G212" s="25" t="s">
        <v>6</v>
      </c>
      <c r="H212" s="25" t="s">
        <v>7</v>
      </c>
      <c r="I212" s="25" t="s">
        <v>273</v>
      </c>
      <c r="J212" s="46" t="s">
        <v>30</v>
      </c>
      <c r="K212" s="14" t="s">
        <v>106</v>
      </c>
      <c r="L212" s="14" t="s">
        <v>170</v>
      </c>
      <c r="M212" s="14" t="s">
        <v>332</v>
      </c>
      <c r="N212" s="14" t="s">
        <v>92</v>
      </c>
      <c r="O212" s="14" t="s">
        <v>333</v>
      </c>
      <c r="P212" s="17" t="s">
        <v>194</v>
      </c>
      <c r="Q212" s="17" t="s">
        <v>384</v>
      </c>
      <c r="R212" s="17" t="s">
        <v>239</v>
      </c>
      <c r="S212" s="15" t="s">
        <v>18</v>
      </c>
      <c r="T212" s="15" t="s">
        <v>21</v>
      </c>
      <c r="U212" s="15" t="s">
        <v>22</v>
      </c>
      <c r="V212" s="15" t="s">
        <v>406</v>
      </c>
      <c r="W212" s="40" t="s">
        <v>536</v>
      </c>
      <c r="X212" s="40" t="s">
        <v>536</v>
      </c>
      <c r="Y212" s="40" t="s">
        <v>535</v>
      </c>
      <c r="Z212" s="55" t="s">
        <v>93</v>
      </c>
      <c r="AA212" s="55" t="s">
        <v>93</v>
      </c>
      <c r="AB212" s="55" t="s">
        <v>93</v>
      </c>
      <c r="AC212" s="51" t="s">
        <v>93</v>
      </c>
      <c r="AD212" s="51" t="s">
        <v>93</v>
      </c>
      <c r="AE212" s="51" t="s">
        <v>93</v>
      </c>
      <c r="AF212" s="51" t="s">
        <v>93</v>
      </c>
      <c r="AG212" s="51" t="s">
        <v>93</v>
      </c>
      <c r="AH212" s="51" t="s">
        <v>93</v>
      </c>
      <c r="AI212" s="50" t="s">
        <v>93</v>
      </c>
      <c r="AJ212" s="50" t="s">
        <v>93</v>
      </c>
      <c r="AK212" s="50" t="s">
        <v>93</v>
      </c>
      <c r="AL212" s="50" t="s">
        <v>759</v>
      </c>
      <c r="AM212" s="50" t="s">
        <v>759</v>
      </c>
      <c r="AN212" s="50" t="s">
        <v>759</v>
      </c>
      <c r="AO212" s="51" t="s">
        <v>93</v>
      </c>
      <c r="AP212" s="51" t="s">
        <v>93</v>
      </c>
      <c r="AQ212" s="51" t="s">
        <v>93</v>
      </c>
      <c r="AR212" s="24" t="s">
        <v>93</v>
      </c>
      <c r="AS212" s="24" t="s">
        <v>93</v>
      </c>
      <c r="AT212" s="24" t="s">
        <v>93</v>
      </c>
      <c r="AU212" s="54" t="s">
        <v>93</v>
      </c>
      <c r="AV212" s="54" t="s">
        <v>93</v>
      </c>
      <c r="AW212" s="54" t="s">
        <v>93</v>
      </c>
      <c r="AX212" s="55" t="s">
        <v>759</v>
      </c>
      <c r="AY212" s="55" t="s">
        <v>759</v>
      </c>
      <c r="AZ212" s="55" t="s">
        <v>759</v>
      </c>
      <c r="BA212" s="55" t="s">
        <v>759</v>
      </c>
      <c r="BB212" s="55" t="s">
        <v>759</v>
      </c>
      <c r="BC212" s="55" t="s">
        <v>759</v>
      </c>
      <c r="BD212" s="55" t="s">
        <v>759</v>
      </c>
      <c r="BE212" s="54" t="s">
        <v>93</v>
      </c>
      <c r="BF212" s="54" t="s">
        <v>93</v>
      </c>
      <c r="BG212" s="54" t="s">
        <v>93</v>
      </c>
    </row>
    <row r="213" spans="1:59" customFormat="1" ht="294" customHeight="1" x14ac:dyDescent="0.25">
      <c r="A213" s="12" t="s">
        <v>205</v>
      </c>
      <c r="B213" s="127" t="s">
        <v>93</v>
      </c>
      <c r="C213" s="127" t="s">
        <v>93</v>
      </c>
      <c r="D213" s="127" t="s">
        <v>93</v>
      </c>
      <c r="E213" s="13" t="s">
        <v>89</v>
      </c>
      <c r="F213" s="16" t="s">
        <v>261</v>
      </c>
      <c r="G213" s="25" t="s">
        <v>6</v>
      </c>
      <c r="H213" s="25" t="s">
        <v>7</v>
      </c>
      <c r="I213" s="25" t="s">
        <v>273</v>
      </c>
      <c r="J213" s="46" t="s">
        <v>30</v>
      </c>
      <c r="K213" s="14" t="s">
        <v>106</v>
      </c>
      <c r="L213" s="14" t="s">
        <v>170</v>
      </c>
      <c r="M213" s="14" t="s">
        <v>332</v>
      </c>
      <c r="N213" s="14" t="s">
        <v>92</v>
      </c>
      <c r="O213" s="14" t="s">
        <v>333</v>
      </c>
      <c r="P213" s="17" t="s">
        <v>194</v>
      </c>
      <c r="Q213" s="17" t="s">
        <v>384</v>
      </c>
      <c r="R213" s="17" t="s">
        <v>239</v>
      </c>
      <c r="S213" s="15" t="s">
        <v>18</v>
      </c>
      <c r="T213" s="15" t="s">
        <v>21</v>
      </c>
      <c r="U213" s="15" t="s">
        <v>22</v>
      </c>
      <c r="V213" s="15" t="s">
        <v>406</v>
      </c>
      <c r="W213" s="40" t="s">
        <v>533</v>
      </c>
      <c r="X213" s="40" t="s">
        <v>533</v>
      </c>
      <c r="Y213" s="40" t="s">
        <v>534</v>
      </c>
      <c r="Z213" s="55" t="s">
        <v>93</v>
      </c>
      <c r="AA213" s="55" t="s">
        <v>93</v>
      </c>
      <c r="AB213" s="55" t="s">
        <v>93</v>
      </c>
      <c r="AC213" s="51" t="s">
        <v>93</v>
      </c>
      <c r="AD213" s="51" t="s">
        <v>93</v>
      </c>
      <c r="AE213" s="51" t="s">
        <v>93</v>
      </c>
      <c r="AF213" s="51" t="s">
        <v>93</v>
      </c>
      <c r="AG213" s="51" t="s">
        <v>93</v>
      </c>
      <c r="AH213" s="51" t="s">
        <v>93</v>
      </c>
      <c r="AI213" s="50" t="s">
        <v>93</v>
      </c>
      <c r="AJ213" s="50" t="s">
        <v>93</v>
      </c>
      <c r="AK213" s="50" t="s">
        <v>93</v>
      </c>
      <c r="AL213" s="50" t="s">
        <v>759</v>
      </c>
      <c r="AM213" s="50" t="s">
        <v>759</v>
      </c>
      <c r="AN213" s="50" t="s">
        <v>759</v>
      </c>
      <c r="AO213" s="51" t="s">
        <v>93</v>
      </c>
      <c r="AP213" s="51" t="s">
        <v>93</v>
      </c>
      <c r="AQ213" s="51" t="s">
        <v>93</v>
      </c>
      <c r="AR213" s="24" t="s">
        <v>93</v>
      </c>
      <c r="AS213" s="24" t="s">
        <v>93</v>
      </c>
      <c r="AT213" s="24" t="s">
        <v>93</v>
      </c>
      <c r="AU213" s="54" t="s">
        <v>93</v>
      </c>
      <c r="AV213" s="54" t="s">
        <v>93</v>
      </c>
      <c r="AW213" s="54" t="s">
        <v>93</v>
      </c>
      <c r="AX213" s="55" t="s">
        <v>759</v>
      </c>
      <c r="AY213" s="55" t="s">
        <v>759</v>
      </c>
      <c r="AZ213" s="55" t="s">
        <v>759</v>
      </c>
      <c r="BA213" s="55" t="s">
        <v>759</v>
      </c>
      <c r="BB213" s="55" t="s">
        <v>759</v>
      </c>
      <c r="BC213" s="55" t="s">
        <v>759</v>
      </c>
      <c r="BD213" s="55" t="s">
        <v>759</v>
      </c>
      <c r="BE213" s="54" t="s">
        <v>93</v>
      </c>
      <c r="BF213" s="54" t="s">
        <v>93</v>
      </c>
      <c r="BG213" s="54" t="s">
        <v>93</v>
      </c>
    </row>
    <row r="214" spans="1:59" customFormat="1" ht="312" customHeight="1" x14ac:dyDescent="0.25">
      <c r="A214" s="12" t="s">
        <v>205</v>
      </c>
      <c r="B214" s="127" t="s">
        <v>93</v>
      </c>
      <c r="C214" s="127" t="s">
        <v>93</v>
      </c>
      <c r="D214" s="127" t="s">
        <v>93</v>
      </c>
      <c r="E214" s="13" t="s">
        <v>236</v>
      </c>
      <c r="F214" s="16" t="s">
        <v>265</v>
      </c>
      <c r="G214" s="16" t="s">
        <v>6</v>
      </c>
      <c r="H214" s="16" t="s">
        <v>7</v>
      </c>
      <c r="I214" s="16" t="s">
        <v>273</v>
      </c>
      <c r="J214" s="49" t="s">
        <v>30</v>
      </c>
      <c r="K214" s="14" t="s">
        <v>106</v>
      </c>
      <c r="L214" s="14" t="s">
        <v>170</v>
      </c>
      <c r="M214" s="14" t="s">
        <v>332</v>
      </c>
      <c r="N214" s="14" t="s">
        <v>92</v>
      </c>
      <c r="O214" s="14" t="s">
        <v>333</v>
      </c>
      <c r="P214" s="21" t="s">
        <v>93</v>
      </c>
      <c r="Q214" s="21" t="s">
        <v>93</v>
      </c>
      <c r="R214" s="21" t="s">
        <v>93</v>
      </c>
      <c r="S214" s="15" t="s">
        <v>39</v>
      </c>
      <c r="T214" s="15" t="s">
        <v>21</v>
      </c>
      <c r="U214" s="15" t="s">
        <v>22</v>
      </c>
      <c r="V214" s="45" t="s">
        <v>409</v>
      </c>
      <c r="W214" s="40" t="s">
        <v>467</v>
      </c>
      <c r="X214" s="40" t="s">
        <v>468</v>
      </c>
      <c r="Y214" s="40" t="s">
        <v>527</v>
      </c>
      <c r="Z214" s="55" t="s">
        <v>93</v>
      </c>
      <c r="AA214" s="55" t="s">
        <v>93</v>
      </c>
      <c r="AB214" s="55" t="s">
        <v>93</v>
      </c>
      <c r="AC214" s="51" t="s">
        <v>93</v>
      </c>
      <c r="AD214" s="51" t="s">
        <v>93</v>
      </c>
      <c r="AE214" s="51" t="s">
        <v>93</v>
      </c>
      <c r="AF214" s="51" t="s">
        <v>93</v>
      </c>
      <c r="AG214" s="51" t="s">
        <v>93</v>
      </c>
      <c r="AH214" s="51" t="s">
        <v>93</v>
      </c>
      <c r="AI214" s="50" t="s">
        <v>93</v>
      </c>
      <c r="AJ214" s="50" t="s">
        <v>93</v>
      </c>
      <c r="AK214" s="50" t="s">
        <v>93</v>
      </c>
      <c r="AL214" s="50" t="s">
        <v>759</v>
      </c>
      <c r="AM214" s="50" t="s">
        <v>759</v>
      </c>
      <c r="AN214" s="50" t="s">
        <v>759</v>
      </c>
      <c r="AO214" s="51" t="s">
        <v>93</v>
      </c>
      <c r="AP214" s="51" t="s">
        <v>93</v>
      </c>
      <c r="AQ214" s="51" t="s">
        <v>93</v>
      </c>
      <c r="AR214" s="24" t="s">
        <v>93</v>
      </c>
      <c r="AS214" s="24" t="s">
        <v>93</v>
      </c>
      <c r="AT214" s="24" t="s">
        <v>93</v>
      </c>
      <c r="AU214" s="54" t="s">
        <v>93</v>
      </c>
      <c r="AV214" s="54" t="s">
        <v>93</v>
      </c>
      <c r="AW214" s="54" t="s">
        <v>93</v>
      </c>
      <c r="AX214" s="55" t="s">
        <v>759</v>
      </c>
      <c r="AY214" s="55" t="s">
        <v>759</v>
      </c>
      <c r="AZ214" s="55" t="s">
        <v>759</v>
      </c>
      <c r="BA214" s="55" t="s">
        <v>759</v>
      </c>
      <c r="BB214" s="55" t="s">
        <v>759</v>
      </c>
      <c r="BC214" s="55" t="s">
        <v>759</v>
      </c>
      <c r="BD214" s="55" t="s">
        <v>759</v>
      </c>
      <c r="BE214" s="54" t="s">
        <v>93</v>
      </c>
      <c r="BF214" s="54" t="s">
        <v>93</v>
      </c>
      <c r="BG214" s="54" t="s">
        <v>93</v>
      </c>
    </row>
    <row r="215" spans="1:59" customFormat="1" ht="302.25" customHeight="1" x14ac:dyDescent="0.25">
      <c r="A215" s="12" t="s">
        <v>205</v>
      </c>
      <c r="B215" s="129" t="s">
        <v>1286</v>
      </c>
      <c r="C215" s="129" t="s">
        <v>1287</v>
      </c>
      <c r="D215" s="130" t="s">
        <v>1288</v>
      </c>
      <c r="E215" s="13" t="s">
        <v>236</v>
      </c>
      <c r="F215" s="25" t="s">
        <v>222</v>
      </c>
      <c r="G215" s="25" t="s">
        <v>6</v>
      </c>
      <c r="H215" s="25" t="s">
        <v>8</v>
      </c>
      <c r="I215" s="25" t="s">
        <v>240</v>
      </c>
      <c r="J215" s="25" t="s">
        <v>237</v>
      </c>
      <c r="K215" s="14" t="s">
        <v>106</v>
      </c>
      <c r="L215" s="14" t="s">
        <v>170</v>
      </c>
      <c r="M215" s="14" t="s">
        <v>332</v>
      </c>
      <c r="N215" s="14" t="s">
        <v>92</v>
      </c>
      <c r="O215" s="14" t="s">
        <v>333</v>
      </c>
      <c r="P215" s="17" t="s">
        <v>238</v>
      </c>
      <c r="Q215" s="17" t="s">
        <v>382</v>
      </c>
      <c r="R215" s="17" t="s">
        <v>383</v>
      </c>
      <c r="S215" s="15" t="s">
        <v>18</v>
      </c>
      <c r="T215" s="15" t="s">
        <v>21</v>
      </c>
      <c r="U215" s="15" t="s">
        <v>22</v>
      </c>
      <c r="V215" s="15" t="s">
        <v>406</v>
      </c>
      <c r="W215" s="40" t="s">
        <v>467</v>
      </c>
      <c r="X215" s="40" t="s">
        <v>468</v>
      </c>
      <c r="Y215" s="40" t="s">
        <v>527</v>
      </c>
      <c r="Z215" s="55" t="s">
        <v>93</v>
      </c>
      <c r="AA215" s="55" t="s">
        <v>93</v>
      </c>
      <c r="AB215" s="55" t="s">
        <v>93</v>
      </c>
      <c r="AC215" s="51" t="s">
        <v>93</v>
      </c>
      <c r="AD215" s="51" t="s">
        <v>93</v>
      </c>
      <c r="AE215" s="51" t="s">
        <v>93</v>
      </c>
      <c r="AF215" s="51" t="s">
        <v>93</v>
      </c>
      <c r="AG215" s="51" t="s">
        <v>93</v>
      </c>
      <c r="AH215" s="51" t="s">
        <v>93</v>
      </c>
      <c r="AI215" s="50" t="s">
        <v>93</v>
      </c>
      <c r="AJ215" s="50" t="s">
        <v>93</v>
      </c>
      <c r="AK215" s="50" t="s">
        <v>93</v>
      </c>
      <c r="AL215" s="50" t="s">
        <v>759</v>
      </c>
      <c r="AM215" s="50" t="s">
        <v>759</v>
      </c>
      <c r="AN215" s="50" t="s">
        <v>759</v>
      </c>
      <c r="AO215" s="51" t="s">
        <v>93</v>
      </c>
      <c r="AP215" s="51" t="s">
        <v>93</v>
      </c>
      <c r="AQ215" s="51" t="s">
        <v>93</v>
      </c>
      <c r="AR215" s="24" t="s">
        <v>93</v>
      </c>
      <c r="AS215" s="24" t="s">
        <v>93</v>
      </c>
      <c r="AT215" s="24" t="s">
        <v>93</v>
      </c>
      <c r="AU215" s="54" t="s">
        <v>93</v>
      </c>
      <c r="AV215" s="54" t="s">
        <v>93</v>
      </c>
      <c r="AW215" s="54" t="s">
        <v>93</v>
      </c>
      <c r="AX215" s="55" t="s">
        <v>759</v>
      </c>
      <c r="AY215" s="55" t="s">
        <v>759</v>
      </c>
      <c r="AZ215" s="55" t="s">
        <v>759</v>
      </c>
      <c r="BA215" s="55" t="s">
        <v>759</v>
      </c>
      <c r="BB215" s="55" t="s">
        <v>759</v>
      </c>
      <c r="BC215" s="55" t="s">
        <v>759</v>
      </c>
      <c r="BD215" s="55" t="s">
        <v>759</v>
      </c>
      <c r="BE215" s="54" t="s">
        <v>93</v>
      </c>
      <c r="BF215" s="54" t="s">
        <v>93</v>
      </c>
      <c r="BG215" s="54" t="s">
        <v>93</v>
      </c>
    </row>
    <row r="216" spans="1:59" customFormat="1" ht="312.75" customHeight="1" x14ac:dyDescent="0.25">
      <c r="A216" s="12" t="s">
        <v>205</v>
      </c>
      <c r="B216" s="129" t="s">
        <v>1286</v>
      </c>
      <c r="C216" s="129" t="s">
        <v>1287</v>
      </c>
      <c r="D216" s="130" t="s">
        <v>1288</v>
      </c>
      <c r="E216" s="13" t="s">
        <v>236</v>
      </c>
      <c r="F216" s="25" t="s">
        <v>222</v>
      </c>
      <c r="G216" s="25" t="s">
        <v>6</v>
      </c>
      <c r="H216" s="25" t="s">
        <v>8</v>
      </c>
      <c r="I216" s="25" t="s">
        <v>240</v>
      </c>
      <c r="J216" s="25" t="s">
        <v>32</v>
      </c>
      <c r="K216" s="14" t="s">
        <v>106</v>
      </c>
      <c r="L216" s="14" t="s">
        <v>170</v>
      </c>
      <c r="M216" s="14" t="s">
        <v>332</v>
      </c>
      <c r="N216" s="14" t="s">
        <v>92</v>
      </c>
      <c r="O216" s="14" t="s">
        <v>333</v>
      </c>
      <c r="P216" s="17" t="s">
        <v>238</v>
      </c>
      <c r="Q216" s="17" t="s">
        <v>384</v>
      </c>
      <c r="R216" s="17" t="s">
        <v>385</v>
      </c>
      <c r="S216" s="15" t="s">
        <v>69</v>
      </c>
      <c r="T216" s="15" t="s">
        <v>70</v>
      </c>
      <c r="U216" s="15" t="s">
        <v>74</v>
      </c>
      <c r="V216" s="15" t="s">
        <v>407</v>
      </c>
      <c r="W216" s="40" t="s">
        <v>467</v>
      </c>
      <c r="X216" s="40" t="s">
        <v>468</v>
      </c>
      <c r="Y216" s="40" t="s">
        <v>527</v>
      </c>
      <c r="Z216" s="55" t="s">
        <v>93</v>
      </c>
      <c r="AA216" s="55" t="s">
        <v>93</v>
      </c>
      <c r="AB216" s="55" t="s">
        <v>93</v>
      </c>
      <c r="AC216" s="51" t="s">
        <v>93</v>
      </c>
      <c r="AD216" s="51" t="s">
        <v>93</v>
      </c>
      <c r="AE216" s="51" t="s">
        <v>93</v>
      </c>
      <c r="AF216" s="51" t="s">
        <v>93</v>
      </c>
      <c r="AG216" s="51" t="s">
        <v>93</v>
      </c>
      <c r="AH216" s="51" t="s">
        <v>93</v>
      </c>
      <c r="AI216" s="50" t="s">
        <v>93</v>
      </c>
      <c r="AJ216" s="50" t="s">
        <v>93</v>
      </c>
      <c r="AK216" s="50" t="s">
        <v>93</v>
      </c>
      <c r="AL216" s="50" t="s">
        <v>759</v>
      </c>
      <c r="AM216" s="50" t="s">
        <v>759</v>
      </c>
      <c r="AN216" s="50" t="s">
        <v>759</v>
      </c>
      <c r="AO216" s="51" t="s">
        <v>93</v>
      </c>
      <c r="AP216" s="51" t="s">
        <v>93</v>
      </c>
      <c r="AQ216" s="51" t="s">
        <v>93</v>
      </c>
      <c r="AR216" s="24" t="s">
        <v>93</v>
      </c>
      <c r="AS216" s="24" t="s">
        <v>93</v>
      </c>
      <c r="AT216" s="24" t="s">
        <v>93</v>
      </c>
      <c r="AU216" s="54" t="s">
        <v>93</v>
      </c>
      <c r="AV216" s="54" t="s">
        <v>93</v>
      </c>
      <c r="AW216" s="54" t="s">
        <v>93</v>
      </c>
      <c r="AX216" s="55" t="s">
        <v>759</v>
      </c>
      <c r="AY216" s="55" t="s">
        <v>759</v>
      </c>
      <c r="AZ216" s="55" t="s">
        <v>759</v>
      </c>
      <c r="BA216" s="55" t="s">
        <v>759</v>
      </c>
      <c r="BB216" s="55" t="s">
        <v>759</v>
      </c>
      <c r="BC216" s="55" t="s">
        <v>759</v>
      </c>
      <c r="BD216" s="55" t="s">
        <v>759</v>
      </c>
      <c r="BE216" s="54" t="s">
        <v>93</v>
      </c>
      <c r="BF216" s="54" t="s">
        <v>93</v>
      </c>
      <c r="BG216" s="54" t="s">
        <v>93</v>
      </c>
    </row>
    <row r="217" spans="1:59" customFormat="1" ht="312.75" customHeight="1" x14ac:dyDescent="0.25">
      <c r="A217" s="12" t="s">
        <v>205</v>
      </c>
      <c r="B217" s="129" t="s">
        <v>1286</v>
      </c>
      <c r="C217" s="129" t="s">
        <v>1287</v>
      </c>
      <c r="D217" s="130" t="s">
        <v>1288</v>
      </c>
      <c r="E217" s="13" t="s">
        <v>236</v>
      </c>
      <c r="F217" s="25" t="s">
        <v>222</v>
      </c>
      <c r="G217" s="25" t="s">
        <v>6</v>
      </c>
      <c r="H217" s="25" t="s">
        <v>8</v>
      </c>
      <c r="I217" s="25" t="s">
        <v>240</v>
      </c>
      <c r="J217" s="25" t="s">
        <v>32</v>
      </c>
      <c r="K217" s="14" t="s">
        <v>106</v>
      </c>
      <c r="L217" s="14" t="s">
        <v>170</v>
      </c>
      <c r="M217" s="14" t="s">
        <v>332</v>
      </c>
      <c r="N217" s="14" t="s">
        <v>92</v>
      </c>
      <c r="O217" s="14" t="s">
        <v>333</v>
      </c>
      <c r="P217" s="17" t="s">
        <v>238</v>
      </c>
      <c r="Q217" s="17" t="s">
        <v>384</v>
      </c>
      <c r="R217" s="17" t="s">
        <v>385</v>
      </c>
      <c r="S217" s="15" t="s">
        <v>69</v>
      </c>
      <c r="T217" s="15" t="s">
        <v>70</v>
      </c>
      <c r="U217" s="15" t="s">
        <v>74</v>
      </c>
      <c r="V217" s="15" t="s">
        <v>407</v>
      </c>
      <c r="W217" s="40" t="s">
        <v>471</v>
      </c>
      <c r="X217" s="40" t="s">
        <v>472</v>
      </c>
      <c r="Y217" s="40" t="s">
        <v>474</v>
      </c>
      <c r="Z217" s="55" t="s">
        <v>93</v>
      </c>
      <c r="AA217" s="55" t="s">
        <v>93</v>
      </c>
      <c r="AB217" s="55" t="s">
        <v>93</v>
      </c>
      <c r="AC217" s="51" t="s">
        <v>93</v>
      </c>
      <c r="AD217" s="51" t="s">
        <v>93</v>
      </c>
      <c r="AE217" s="51" t="s">
        <v>93</v>
      </c>
      <c r="AF217" s="51" t="s">
        <v>93</v>
      </c>
      <c r="AG217" s="51" t="s">
        <v>93</v>
      </c>
      <c r="AH217" s="51" t="s">
        <v>93</v>
      </c>
      <c r="AI217" s="50" t="s">
        <v>93</v>
      </c>
      <c r="AJ217" s="50" t="s">
        <v>93</v>
      </c>
      <c r="AK217" s="50" t="s">
        <v>93</v>
      </c>
      <c r="AL217" s="50" t="s">
        <v>759</v>
      </c>
      <c r="AM217" s="50" t="s">
        <v>759</v>
      </c>
      <c r="AN217" s="50" t="s">
        <v>759</v>
      </c>
      <c r="AO217" s="51" t="s">
        <v>93</v>
      </c>
      <c r="AP217" s="51" t="s">
        <v>93</v>
      </c>
      <c r="AQ217" s="51" t="s">
        <v>93</v>
      </c>
      <c r="AR217" s="24" t="s">
        <v>93</v>
      </c>
      <c r="AS217" s="24" t="s">
        <v>93</v>
      </c>
      <c r="AT217" s="24" t="s">
        <v>93</v>
      </c>
      <c r="AU217" s="54" t="s">
        <v>93</v>
      </c>
      <c r="AV217" s="54" t="s">
        <v>93</v>
      </c>
      <c r="AW217" s="54" t="s">
        <v>93</v>
      </c>
      <c r="AX217" s="55" t="s">
        <v>759</v>
      </c>
      <c r="AY217" s="55" t="s">
        <v>759</v>
      </c>
      <c r="AZ217" s="55" t="s">
        <v>759</v>
      </c>
      <c r="BA217" s="55" t="s">
        <v>759</v>
      </c>
      <c r="BB217" s="55" t="s">
        <v>759</v>
      </c>
      <c r="BC217" s="55" t="s">
        <v>759</v>
      </c>
      <c r="BD217" s="55" t="s">
        <v>759</v>
      </c>
      <c r="BE217" s="54" t="s">
        <v>93</v>
      </c>
      <c r="BF217" s="54" t="s">
        <v>93</v>
      </c>
      <c r="BG217" s="54" t="s">
        <v>93</v>
      </c>
    </row>
    <row r="218" spans="1:59" customFormat="1" ht="312.75" customHeight="1" x14ac:dyDescent="0.25">
      <c r="A218" s="12" t="s">
        <v>205</v>
      </c>
      <c r="B218" s="129" t="s">
        <v>1286</v>
      </c>
      <c r="C218" s="129" t="s">
        <v>1287</v>
      </c>
      <c r="D218" s="130" t="s">
        <v>1288</v>
      </c>
      <c r="E218" s="13" t="s">
        <v>236</v>
      </c>
      <c r="F218" s="25" t="s">
        <v>222</v>
      </c>
      <c r="G218" s="25" t="s">
        <v>6</v>
      </c>
      <c r="H218" s="25" t="s">
        <v>8</v>
      </c>
      <c r="I218" s="25" t="s">
        <v>240</v>
      </c>
      <c r="J218" s="25" t="s">
        <v>32</v>
      </c>
      <c r="K218" s="14" t="s">
        <v>106</v>
      </c>
      <c r="L218" s="14" t="s">
        <v>170</v>
      </c>
      <c r="M218" s="14" t="s">
        <v>332</v>
      </c>
      <c r="N218" s="14" t="s">
        <v>92</v>
      </c>
      <c r="O218" s="14" t="s">
        <v>333</v>
      </c>
      <c r="P218" s="17" t="s">
        <v>238</v>
      </c>
      <c r="Q218" s="17" t="s">
        <v>384</v>
      </c>
      <c r="R218" s="17" t="s">
        <v>385</v>
      </c>
      <c r="S218" s="15" t="s">
        <v>69</v>
      </c>
      <c r="T218" s="15" t="s">
        <v>70</v>
      </c>
      <c r="U218" s="15" t="s">
        <v>74</v>
      </c>
      <c r="V218" s="15" t="s">
        <v>407</v>
      </c>
      <c r="W218" s="40" t="s">
        <v>471</v>
      </c>
      <c r="X218" s="40" t="s">
        <v>472</v>
      </c>
      <c r="Y218" s="40" t="s">
        <v>475</v>
      </c>
      <c r="Z218" s="55" t="s">
        <v>93</v>
      </c>
      <c r="AA218" s="55" t="s">
        <v>93</v>
      </c>
      <c r="AB218" s="55" t="s">
        <v>93</v>
      </c>
      <c r="AC218" s="51" t="s">
        <v>93</v>
      </c>
      <c r="AD218" s="51" t="s">
        <v>93</v>
      </c>
      <c r="AE218" s="51" t="s">
        <v>93</v>
      </c>
      <c r="AF218" s="51" t="s">
        <v>93</v>
      </c>
      <c r="AG218" s="51" t="s">
        <v>93</v>
      </c>
      <c r="AH218" s="51" t="s">
        <v>93</v>
      </c>
      <c r="AI218" s="50" t="s">
        <v>93</v>
      </c>
      <c r="AJ218" s="50" t="s">
        <v>93</v>
      </c>
      <c r="AK218" s="50" t="s">
        <v>93</v>
      </c>
      <c r="AL218" s="50" t="s">
        <v>759</v>
      </c>
      <c r="AM218" s="50" t="s">
        <v>759</v>
      </c>
      <c r="AN218" s="50" t="s">
        <v>759</v>
      </c>
      <c r="AO218" s="51" t="s">
        <v>93</v>
      </c>
      <c r="AP218" s="51" t="s">
        <v>93</v>
      </c>
      <c r="AQ218" s="51" t="s">
        <v>93</v>
      </c>
      <c r="AR218" s="24" t="s">
        <v>93</v>
      </c>
      <c r="AS218" s="24" t="s">
        <v>93</v>
      </c>
      <c r="AT218" s="24" t="s">
        <v>93</v>
      </c>
      <c r="AU218" s="54" t="s">
        <v>93</v>
      </c>
      <c r="AV218" s="54" t="s">
        <v>93</v>
      </c>
      <c r="AW218" s="54" t="s">
        <v>93</v>
      </c>
      <c r="AX218" s="55" t="s">
        <v>759</v>
      </c>
      <c r="AY218" s="55" t="s">
        <v>759</v>
      </c>
      <c r="AZ218" s="55" t="s">
        <v>759</v>
      </c>
      <c r="BA218" s="55" t="s">
        <v>759</v>
      </c>
      <c r="BB218" s="55" t="s">
        <v>759</v>
      </c>
      <c r="BC218" s="55" t="s">
        <v>759</v>
      </c>
      <c r="BD218" s="55" t="s">
        <v>759</v>
      </c>
      <c r="BE218" s="54" t="s">
        <v>93</v>
      </c>
      <c r="BF218" s="54" t="s">
        <v>93</v>
      </c>
      <c r="BG218" s="54" t="s">
        <v>93</v>
      </c>
    </row>
    <row r="219" spans="1:59" customFormat="1" ht="312.75" customHeight="1" x14ac:dyDescent="0.25">
      <c r="A219" s="12" t="s">
        <v>205</v>
      </c>
      <c r="B219" s="129" t="s">
        <v>1286</v>
      </c>
      <c r="C219" s="129" t="s">
        <v>1287</v>
      </c>
      <c r="D219" s="130" t="s">
        <v>1288</v>
      </c>
      <c r="E219" s="13" t="s">
        <v>236</v>
      </c>
      <c r="F219" s="25" t="s">
        <v>222</v>
      </c>
      <c r="G219" s="25" t="s">
        <v>6</v>
      </c>
      <c r="H219" s="25" t="s">
        <v>8</v>
      </c>
      <c r="I219" s="25" t="s">
        <v>240</v>
      </c>
      <c r="J219" s="25" t="s">
        <v>32</v>
      </c>
      <c r="K219" s="14" t="s">
        <v>106</v>
      </c>
      <c r="L219" s="14" t="s">
        <v>170</v>
      </c>
      <c r="M219" s="14" t="s">
        <v>332</v>
      </c>
      <c r="N219" s="14" t="s">
        <v>92</v>
      </c>
      <c r="O219" s="14" t="s">
        <v>333</v>
      </c>
      <c r="P219" s="17" t="s">
        <v>238</v>
      </c>
      <c r="Q219" s="17" t="s">
        <v>384</v>
      </c>
      <c r="R219" s="17" t="s">
        <v>385</v>
      </c>
      <c r="S219" s="15" t="s">
        <v>69</v>
      </c>
      <c r="T219" s="15" t="s">
        <v>70</v>
      </c>
      <c r="U219" s="15" t="s">
        <v>74</v>
      </c>
      <c r="V219" s="15" t="s">
        <v>407</v>
      </c>
      <c r="W219" s="40" t="s">
        <v>471</v>
      </c>
      <c r="X219" s="40" t="s">
        <v>472</v>
      </c>
      <c r="Y219" s="40" t="s">
        <v>476</v>
      </c>
      <c r="Z219" s="55" t="s">
        <v>93</v>
      </c>
      <c r="AA219" s="55" t="s">
        <v>93</v>
      </c>
      <c r="AB219" s="55" t="s">
        <v>93</v>
      </c>
      <c r="AC219" s="51" t="s">
        <v>93</v>
      </c>
      <c r="AD219" s="51" t="s">
        <v>93</v>
      </c>
      <c r="AE219" s="51" t="s">
        <v>93</v>
      </c>
      <c r="AF219" s="51" t="s">
        <v>93</v>
      </c>
      <c r="AG219" s="51" t="s">
        <v>93</v>
      </c>
      <c r="AH219" s="51" t="s">
        <v>93</v>
      </c>
      <c r="AI219" s="50" t="s">
        <v>93</v>
      </c>
      <c r="AJ219" s="50" t="s">
        <v>93</v>
      </c>
      <c r="AK219" s="50" t="s">
        <v>93</v>
      </c>
      <c r="AL219" s="50" t="s">
        <v>759</v>
      </c>
      <c r="AM219" s="50" t="s">
        <v>759</v>
      </c>
      <c r="AN219" s="50" t="s">
        <v>759</v>
      </c>
      <c r="AO219" s="51" t="s">
        <v>93</v>
      </c>
      <c r="AP219" s="51" t="s">
        <v>93</v>
      </c>
      <c r="AQ219" s="51" t="s">
        <v>93</v>
      </c>
      <c r="AR219" s="24" t="s">
        <v>93</v>
      </c>
      <c r="AS219" s="24" t="s">
        <v>93</v>
      </c>
      <c r="AT219" s="24" t="s">
        <v>93</v>
      </c>
      <c r="AU219" s="54" t="s">
        <v>93</v>
      </c>
      <c r="AV219" s="54" t="s">
        <v>93</v>
      </c>
      <c r="AW219" s="54" t="s">
        <v>93</v>
      </c>
      <c r="AX219" s="55" t="s">
        <v>759</v>
      </c>
      <c r="AY219" s="55" t="s">
        <v>759</v>
      </c>
      <c r="AZ219" s="55" t="s">
        <v>759</v>
      </c>
      <c r="BA219" s="55" t="s">
        <v>759</v>
      </c>
      <c r="BB219" s="55" t="s">
        <v>759</v>
      </c>
      <c r="BC219" s="55" t="s">
        <v>759</v>
      </c>
      <c r="BD219" s="55" t="s">
        <v>759</v>
      </c>
      <c r="BE219" s="54" t="s">
        <v>93</v>
      </c>
      <c r="BF219" s="54" t="s">
        <v>93</v>
      </c>
      <c r="BG219" s="54" t="s">
        <v>93</v>
      </c>
    </row>
    <row r="220" spans="1:59" customFormat="1" ht="287.25" customHeight="1" x14ac:dyDescent="0.25">
      <c r="A220" s="12" t="s">
        <v>205</v>
      </c>
      <c r="B220" s="129" t="s">
        <v>1286</v>
      </c>
      <c r="C220" s="129" t="s">
        <v>1287</v>
      </c>
      <c r="D220" s="130" t="s">
        <v>1288</v>
      </c>
      <c r="E220" s="13" t="s">
        <v>236</v>
      </c>
      <c r="F220" s="25" t="s">
        <v>222</v>
      </c>
      <c r="G220" s="25" t="s">
        <v>6</v>
      </c>
      <c r="H220" s="25" t="s">
        <v>8</v>
      </c>
      <c r="I220" s="25" t="s">
        <v>240</v>
      </c>
      <c r="J220" s="25" t="s">
        <v>237</v>
      </c>
      <c r="K220" s="14" t="s">
        <v>106</v>
      </c>
      <c r="L220" s="14" t="s">
        <v>170</v>
      </c>
      <c r="M220" s="14" t="s">
        <v>332</v>
      </c>
      <c r="N220" s="14" t="s">
        <v>92</v>
      </c>
      <c r="O220" s="14" t="s">
        <v>333</v>
      </c>
      <c r="P220" s="17" t="s">
        <v>194</v>
      </c>
      <c r="Q220" s="17" t="s">
        <v>384</v>
      </c>
      <c r="R220" s="17" t="s">
        <v>386</v>
      </c>
      <c r="S220" s="15" t="s">
        <v>45</v>
      </c>
      <c r="T220" s="15" t="s">
        <v>46</v>
      </c>
      <c r="U220" s="15" t="s">
        <v>51</v>
      </c>
      <c r="V220" s="15" t="s">
        <v>408</v>
      </c>
      <c r="W220" s="40" t="s">
        <v>471</v>
      </c>
      <c r="X220" s="40" t="s">
        <v>472</v>
      </c>
      <c r="Y220" s="40" t="s">
        <v>473</v>
      </c>
      <c r="Z220" s="55" t="s">
        <v>93</v>
      </c>
      <c r="AA220" s="55" t="s">
        <v>93</v>
      </c>
      <c r="AB220" s="55" t="s">
        <v>93</v>
      </c>
      <c r="AC220" s="51" t="s">
        <v>93</v>
      </c>
      <c r="AD220" s="51" t="s">
        <v>93</v>
      </c>
      <c r="AE220" s="51" t="s">
        <v>93</v>
      </c>
      <c r="AF220" s="51" t="s">
        <v>93</v>
      </c>
      <c r="AG220" s="51" t="s">
        <v>93</v>
      </c>
      <c r="AH220" s="51" t="s">
        <v>93</v>
      </c>
      <c r="AI220" s="50" t="s">
        <v>93</v>
      </c>
      <c r="AJ220" s="50" t="s">
        <v>93</v>
      </c>
      <c r="AK220" s="50" t="s">
        <v>93</v>
      </c>
      <c r="AL220" s="50" t="s">
        <v>759</v>
      </c>
      <c r="AM220" s="50" t="s">
        <v>759</v>
      </c>
      <c r="AN220" s="50" t="s">
        <v>759</v>
      </c>
      <c r="AO220" s="51" t="s">
        <v>93</v>
      </c>
      <c r="AP220" s="51" t="s">
        <v>93</v>
      </c>
      <c r="AQ220" s="51" t="s">
        <v>93</v>
      </c>
      <c r="AR220" s="24" t="s">
        <v>93</v>
      </c>
      <c r="AS220" s="24" t="s">
        <v>93</v>
      </c>
      <c r="AT220" s="24" t="s">
        <v>93</v>
      </c>
      <c r="AU220" s="54" t="s">
        <v>93</v>
      </c>
      <c r="AV220" s="54" t="s">
        <v>93</v>
      </c>
      <c r="AW220" s="54" t="s">
        <v>93</v>
      </c>
      <c r="AX220" s="55" t="s">
        <v>759</v>
      </c>
      <c r="AY220" s="55" t="s">
        <v>759</v>
      </c>
      <c r="AZ220" s="55" t="s">
        <v>759</v>
      </c>
      <c r="BA220" s="55" t="s">
        <v>759</v>
      </c>
      <c r="BB220" s="55" t="s">
        <v>759</v>
      </c>
      <c r="BC220" s="55" t="s">
        <v>759</v>
      </c>
      <c r="BD220" s="55" t="s">
        <v>759</v>
      </c>
      <c r="BE220" s="54" t="s">
        <v>93</v>
      </c>
      <c r="BF220" s="54" t="s">
        <v>93</v>
      </c>
      <c r="BG220" s="54" t="s">
        <v>93</v>
      </c>
    </row>
    <row r="221" spans="1:59" s="1" customFormat="1" ht="226.5" customHeight="1" x14ac:dyDescent="0.25">
      <c r="A221" s="12" t="s">
        <v>206</v>
      </c>
      <c r="B221" s="127" t="s">
        <v>93</v>
      </c>
      <c r="C221" s="127" t="s">
        <v>93</v>
      </c>
      <c r="D221" s="127" t="s">
        <v>93</v>
      </c>
      <c r="E221" s="13" t="s">
        <v>218</v>
      </c>
      <c r="F221" s="25" t="s">
        <v>12</v>
      </c>
      <c r="G221" s="25" t="s">
        <v>10</v>
      </c>
      <c r="H221" s="25" t="s">
        <v>11</v>
      </c>
      <c r="I221" s="25" t="s">
        <v>217</v>
      </c>
      <c r="J221" s="25" t="s">
        <v>289</v>
      </c>
      <c r="K221" s="14" t="s">
        <v>109</v>
      </c>
      <c r="L221" s="14" t="s">
        <v>108</v>
      </c>
      <c r="M221" s="14" t="s">
        <v>293</v>
      </c>
      <c r="N221" s="14" t="s">
        <v>94</v>
      </c>
      <c r="O221" s="14" t="s">
        <v>294</v>
      </c>
      <c r="P221" s="17" t="s">
        <v>180</v>
      </c>
      <c r="Q221" s="17" t="s">
        <v>344</v>
      </c>
      <c r="R221" s="17" t="s">
        <v>253</v>
      </c>
      <c r="S221" s="15" t="s">
        <v>69</v>
      </c>
      <c r="T221" s="15" t="s">
        <v>75</v>
      </c>
      <c r="U221" s="15" t="s">
        <v>77</v>
      </c>
      <c r="V221" s="15" t="s">
        <v>395</v>
      </c>
      <c r="W221" s="40" t="s">
        <v>93</v>
      </c>
      <c r="X221" s="40" t="s">
        <v>93</v>
      </c>
      <c r="Y221" s="40" t="s">
        <v>93</v>
      </c>
      <c r="Z221" s="55" t="s">
        <v>93</v>
      </c>
      <c r="AA221" s="55" t="s">
        <v>93</v>
      </c>
      <c r="AB221" s="55" t="s">
        <v>93</v>
      </c>
      <c r="AC221" s="51" t="s">
        <v>759</v>
      </c>
      <c r="AD221" s="51" t="s">
        <v>759</v>
      </c>
      <c r="AE221" s="51" t="s">
        <v>759</v>
      </c>
      <c r="AF221" s="51" t="s">
        <v>759</v>
      </c>
      <c r="AG221" s="51" t="s">
        <v>759</v>
      </c>
      <c r="AH221" s="51" t="s">
        <v>759</v>
      </c>
      <c r="AI221" s="50" t="s">
        <v>759</v>
      </c>
      <c r="AJ221" s="50" t="s">
        <v>759</v>
      </c>
      <c r="AK221" s="50" t="s">
        <v>759</v>
      </c>
      <c r="AL221" s="50" t="s">
        <v>759</v>
      </c>
      <c r="AM221" s="50" t="s">
        <v>759</v>
      </c>
      <c r="AN221" s="50" t="s">
        <v>759</v>
      </c>
      <c r="AO221" s="51" t="s">
        <v>797</v>
      </c>
      <c r="AP221" s="51" t="s">
        <v>820</v>
      </c>
      <c r="AQ221" s="51" t="s">
        <v>821</v>
      </c>
      <c r="AR221" s="24" t="s">
        <v>800</v>
      </c>
      <c r="AS221" s="24" t="s">
        <v>801</v>
      </c>
      <c r="AT221" s="24" t="s">
        <v>802</v>
      </c>
      <c r="AU221" s="53" t="s">
        <v>803</v>
      </c>
      <c r="AV221" s="53" t="s">
        <v>804</v>
      </c>
      <c r="AW221" s="53" t="s">
        <v>822</v>
      </c>
      <c r="AX221" s="55" t="s">
        <v>759</v>
      </c>
      <c r="AY221" s="55" t="s">
        <v>759</v>
      </c>
      <c r="AZ221" s="55" t="s">
        <v>759</v>
      </c>
      <c r="BA221" s="55" t="s">
        <v>759</v>
      </c>
      <c r="BB221" s="55" t="s">
        <v>759</v>
      </c>
      <c r="BC221" s="55" t="s">
        <v>759</v>
      </c>
      <c r="BD221" s="55" t="s">
        <v>759</v>
      </c>
      <c r="BE221" s="54" t="str">
        <f>'PTEA 2020-2023'!A17</f>
        <v>2. San Antonio del Tequendama Educado para la gestión del riesgo y resiliente en la adaptación al cambio climático</v>
      </c>
      <c r="BF221" s="54" t="str">
        <f>'PTEA 2020-2023'!B17</f>
        <v>4. Comunidad Sanantoniuna resiliente con medidas de prevención y adaptación a un ambiente cambiante.</v>
      </c>
      <c r="BG221" s="54" t="str">
        <f>'PTEA 2020-2023'!C17</f>
        <v>Implementar por lo menos una (1) campaña de educación ambiental que fomente el ahorro y uso eficiente de energía y/o además promueva la movilidad limpia en el municipio, durante la vigencia del PTEA.</v>
      </c>
    </row>
    <row r="222" spans="1:59" s="1" customFormat="1" ht="297.75" customHeight="1" x14ac:dyDescent="0.25">
      <c r="A222" s="12" t="s">
        <v>206</v>
      </c>
      <c r="B222" s="127" t="s">
        <v>1265</v>
      </c>
      <c r="C222" s="127" t="s">
        <v>1269</v>
      </c>
      <c r="D222" s="128" t="s">
        <v>1270</v>
      </c>
      <c r="E222" s="13" t="s">
        <v>87</v>
      </c>
      <c r="F222" s="25" t="s">
        <v>413</v>
      </c>
      <c r="G222" s="25" t="s">
        <v>6</v>
      </c>
      <c r="H222" s="25" t="s">
        <v>5</v>
      </c>
      <c r="I222" s="25" t="s">
        <v>415</v>
      </c>
      <c r="J222" s="25" t="s">
        <v>24</v>
      </c>
      <c r="K222" s="14" t="s">
        <v>122</v>
      </c>
      <c r="L222" s="14" t="s">
        <v>123</v>
      </c>
      <c r="M222" s="14" t="s">
        <v>418</v>
      </c>
      <c r="N222" s="14" t="s">
        <v>124</v>
      </c>
      <c r="O222" s="14" t="s">
        <v>417</v>
      </c>
      <c r="P222" s="17" t="s">
        <v>252</v>
      </c>
      <c r="Q222" s="17" t="s">
        <v>251</v>
      </c>
      <c r="R222" s="17" t="s">
        <v>253</v>
      </c>
      <c r="S222" s="15" t="s">
        <v>69</v>
      </c>
      <c r="T222" s="15" t="s">
        <v>70</v>
      </c>
      <c r="U222" s="15" t="s">
        <v>71</v>
      </c>
      <c r="V222" s="15" t="s">
        <v>73</v>
      </c>
      <c r="W222" s="40" t="s">
        <v>93</v>
      </c>
      <c r="X222" s="40" t="s">
        <v>93</v>
      </c>
      <c r="Y222" s="40" t="s">
        <v>93</v>
      </c>
      <c r="Z222" s="55" t="s">
        <v>871</v>
      </c>
      <c r="AA222" s="55" t="s">
        <v>872</v>
      </c>
      <c r="AB222" s="55" t="s">
        <v>873</v>
      </c>
      <c r="AC222" s="51" t="s">
        <v>759</v>
      </c>
      <c r="AD222" s="51" t="s">
        <v>759</v>
      </c>
      <c r="AE222" s="51" t="s">
        <v>759</v>
      </c>
      <c r="AF222" s="51" t="s">
        <v>759</v>
      </c>
      <c r="AG222" s="51" t="s">
        <v>759</v>
      </c>
      <c r="AH222" s="51" t="s">
        <v>759</v>
      </c>
      <c r="AI222" s="50" t="s">
        <v>759</v>
      </c>
      <c r="AJ222" s="50" t="s">
        <v>759</v>
      </c>
      <c r="AK222" s="50" t="s">
        <v>759</v>
      </c>
      <c r="AL222" s="50" t="s">
        <v>759</v>
      </c>
      <c r="AM222" s="50" t="s">
        <v>759</v>
      </c>
      <c r="AN222" s="50" t="s">
        <v>759</v>
      </c>
      <c r="AO222" s="51" t="s">
        <v>759</v>
      </c>
      <c r="AP222" s="51" t="s">
        <v>759</v>
      </c>
      <c r="AQ222" s="51" t="s">
        <v>759</v>
      </c>
      <c r="AR222" s="24" t="s">
        <v>759</v>
      </c>
      <c r="AS222" s="24" t="s">
        <v>759</v>
      </c>
      <c r="AT222" s="24" t="s">
        <v>759</v>
      </c>
      <c r="AU222" s="53" t="s">
        <v>759</v>
      </c>
      <c r="AV222" s="53" t="s">
        <v>759</v>
      </c>
      <c r="AW222" s="53" t="s">
        <v>759</v>
      </c>
      <c r="AX222" s="55" t="s">
        <v>759</v>
      </c>
      <c r="AY222" s="55" t="s">
        <v>759</v>
      </c>
      <c r="AZ222" s="55" t="s">
        <v>759</v>
      </c>
      <c r="BA222" s="55" t="s">
        <v>759</v>
      </c>
      <c r="BB222" s="55" t="s">
        <v>759</v>
      </c>
      <c r="BC222" s="55" t="s">
        <v>759</v>
      </c>
      <c r="BD222" s="55" t="s">
        <v>759</v>
      </c>
      <c r="BE222" s="54" t="s">
        <v>759</v>
      </c>
      <c r="BF222" s="54" t="s">
        <v>759</v>
      </c>
      <c r="BG222" s="54" t="s">
        <v>759</v>
      </c>
    </row>
    <row r="223" spans="1:59" s="1" customFormat="1" ht="292.5" customHeight="1" x14ac:dyDescent="0.25">
      <c r="A223" s="12" t="s">
        <v>206</v>
      </c>
      <c r="B223" s="127" t="s">
        <v>1265</v>
      </c>
      <c r="C223" s="127" t="s">
        <v>1269</v>
      </c>
      <c r="D223" s="128" t="s">
        <v>1270</v>
      </c>
      <c r="E223" s="13" t="s">
        <v>87</v>
      </c>
      <c r="F223" s="25" t="s">
        <v>221</v>
      </c>
      <c r="G223" s="25" t="s">
        <v>6</v>
      </c>
      <c r="H223" s="25" t="s">
        <v>5</v>
      </c>
      <c r="I223" s="25" t="s">
        <v>415</v>
      </c>
      <c r="J223" s="25" t="s">
        <v>24</v>
      </c>
      <c r="K223" s="14" t="s">
        <v>122</v>
      </c>
      <c r="L223" s="14" t="s">
        <v>125</v>
      </c>
      <c r="M223" s="14" t="s">
        <v>421</v>
      </c>
      <c r="N223" s="14" t="s">
        <v>420</v>
      </c>
      <c r="O223" s="14" t="s">
        <v>419</v>
      </c>
      <c r="P223" s="17" t="s">
        <v>180</v>
      </c>
      <c r="Q223" s="17" t="s">
        <v>353</v>
      </c>
      <c r="R223" s="17" t="s">
        <v>354</v>
      </c>
      <c r="S223" s="15" t="s">
        <v>52</v>
      </c>
      <c r="T223" s="15" t="s">
        <v>62</v>
      </c>
      <c r="U223" s="15" t="s">
        <v>63</v>
      </c>
      <c r="V223" s="15" t="s">
        <v>65</v>
      </c>
      <c r="W223" s="40" t="s">
        <v>93</v>
      </c>
      <c r="X223" s="40" t="s">
        <v>93</v>
      </c>
      <c r="Y223" s="40" t="s">
        <v>93</v>
      </c>
      <c r="Z223" s="55" t="s">
        <v>871</v>
      </c>
      <c r="AA223" s="55" t="s">
        <v>872</v>
      </c>
      <c r="AB223" s="55" t="s">
        <v>874</v>
      </c>
      <c r="AC223" s="51" t="s">
        <v>759</v>
      </c>
      <c r="AD223" s="51" t="s">
        <v>759</v>
      </c>
      <c r="AE223" s="51" t="s">
        <v>759</v>
      </c>
      <c r="AF223" s="51" t="s">
        <v>759</v>
      </c>
      <c r="AG223" s="51" t="s">
        <v>759</v>
      </c>
      <c r="AH223" s="51" t="s">
        <v>759</v>
      </c>
      <c r="AI223" s="50" t="s">
        <v>759</v>
      </c>
      <c r="AJ223" s="50" t="s">
        <v>759</v>
      </c>
      <c r="AK223" s="50" t="s">
        <v>759</v>
      </c>
      <c r="AL223" s="50" t="s">
        <v>759</v>
      </c>
      <c r="AM223" s="50" t="s">
        <v>759</v>
      </c>
      <c r="AN223" s="50" t="s">
        <v>759</v>
      </c>
      <c r="AO223" s="51" t="s">
        <v>759</v>
      </c>
      <c r="AP223" s="51" t="s">
        <v>759</v>
      </c>
      <c r="AQ223" s="51" t="s">
        <v>759</v>
      </c>
      <c r="AR223" s="24" t="s">
        <v>759</v>
      </c>
      <c r="AS223" s="24" t="s">
        <v>759</v>
      </c>
      <c r="AT223" s="24" t="s">
        <v>759</v>
      </c>
      <c r="AU223" s="53" t="s">
        <v>759</v>
      </c>
      <c r="AV223" s="53" t="s">
        <v>759</v>
      </c>
      <c r="AW223" s="53" t="s">
        <v>759</v>
      </c>
      <c r="AX223" s="55" t="s">
        <v>759</v>
      </c>
      <c r="AY223" s="55" t="s">
        <v>759</v>
      </c>
      <c r="AZ223" s="55" t="s">
        <v>759</v>
      </c>
      <c r="BA223" s="55" t="s">
        <v>759</v>
      </c>
      <c r="BB223" s="55" t="s">
        <v>759</v>
      </c>
      <c r="BC223" s="55" t="s">
        <v>759</v>
      </c>
      <c r="BD223" s="55" t="s">
        <v>759</v>
      </c>
      <c r="BE223" s="54" t="s">
        <v>759</v>
      </c>
      <c r="BF223" s="54" t="s">
        <v>759</v>
      </c>
      <c r="BG223" s="54" t="s">
        <v>759</v>
      </c>
    </row>
    <row r="224" spans="1:59" s="1" customFormat="1" ht="302.25" customHeight="1" x14ac:dyDescent="0.25">
      <c r="A224" s="12" t="s">
        <v>206</v>
      </c>
      <c r="B224" s="127" t="s">
        <v>1272</v>
      </c>
      <c r="C224" s="127" t="s">
        <v>1273</v>
      </c>
      <c r="D224" s="128" t="s">
        <v>1274</v>
      </c>
      <c r="E224" s="13" t="s">
        <v>87</v>
      </c>
      <c r="F224" s="25" t="s">
        <v>221</v>
      </c>
      <c r="G224" s="25" t="s">
        <v>6</v>
      </c>
      <c r="H224" s="25" t="s">
        <v>5</v>
      </c>
      <c r="I224" s="25" t="s">
        <v>423</v>
      </c>
      <c r="J224" s="25" t="s">
        <v>25</v>
      </c>
      <c r="K224" s="14" t="s">
        <v>130</v>
      </c>
      <c r="L224" s="14" t="s">
        <v>129</v>
      </c>
      <c r="M224" s="14" t="s">
        <v>131</v>
      </c>
      <c r="N224" s="14" t="s">
        <v>92</v>
      </c>
      <c r="O224" s="14" t="s">
        <v>424</v>
      </c>
      <c r="P224" s="17" t="s">
        <v>180</v>
      </c>
      <c r="Q224" s="17" t="s">
        <v>357</v>
      </c>
      <c r="R224" s="17" t="s">
        <v>355</v>
      </c>
      <c r="S224" s="15" t="s">
        <v>52</v>
      </c>
      <c r="T224" s="15" t="s">
        <v>62</v>
      </c>
      <c r="U224" s="15" t="s">
        <v>66</v>
      </c>
      <c r="V224" s="15" t="s">
        <v>425</v>
      </c>
      <c r="W224" s="40" t="s">
        <v>471</v>
      </c>
      <c r="X224" s="40" t="s">
        <v>484</v>
      </c>
      <c r="Y224" s="40" t="s">
        <v>529</v>
      </c>
      <c r="Z224" s="55" t="s">
        <v>93</v>
      </c>
      <c r="AA224" s="55" t="s">
        <v>93</v>
      </c>
      <c r="AB224" s="55" t="s">
        <v>93</v>
      </c>
      <c r="AC224" s="51" t="s">
        <v>759</v>
      </c>
      <c r="AD224" s="51" t="s">
        <v>759</v>
      </c>
      <c r="AE224" s="51" t="s">
        <v>759</v>
      </c>
      <c r="AF224" s="51" t="s">
        <v>759</v>
      </c>
      <c r="AG224" s="51" t="s">
        <v>759</v>
      </c>
      <c r="AH224" s="51" t="s">
        <v>759</v>
      </c>
      <c r="AI224" s="50" t="s">
        <v>759</v>
      </c>
      <c r="AJ224" s="50" t="s">
        <v>759</v>
      </c>
      <c r="AK224" s="50" t="s">
        <v>759</v>
      </c>
      <c r="AL224" s="50" t="s">
        <v>759</v>
      </c>
      <c r="AM224" s="50" t="s">
        <v>759</v>
      </c>
      <c r="AN224" s="50" t="s">
        <v>759</v>
      </c>
      <c r="AO224" s="51" t="s">
        <v>759</v>
      </c>
      <c r="AP224" s="51" t="s">
        <v>759</v>
      </c>
      <c r="AQ224" s="51" t="s">
        <v>759</v>
      </c>
      <c r="AR224" s="24" t="s">
        <v>780</v>
      </c>
      <c r="AS224" s="24" t="s">
        <v>781</v>
      </c>
      <c r="AT224" s="24" t="s">
        <v>782</v>
      </c>
      <c r="AU224" s="53" t="s">
        <v>783</v>
      </c>
      <c r="AV224" s="53" t="s">
        <v>784</v>
      </c>
      <c r="AW224" s="53" t="s">
        <v>785</v>
      </c>
      <c r="AX224" s="55" t="s">
        <v>759</v>
      </c>
      <c r="AY224" s="55" t="s">
        <v>759</v>
      </c>
      <c r="AZ224" s="55" t="s">
        <v>759</v>
      </c>
      <c r="BA224" s="55" t="s">
        <v>759</v>
      </c>
      <c r="BB224" s="55" t="s">
        <v>759</v>
      </c>
      <c r="BC224" s="55" t="s">
        <v>759</v>
      </c>
      <c r="BD224" s="55" t="s">
        <v>759</v>
      </c>
      <c r="BE224" s="54" t="str">
        <f>'PTEA 2020-2023'!A25</f>
        <v>4. San Antonio del Tequendama promueve la producción Agropecuaria sostenible</v>
      </c>
      <c r="BF224" s="54" t="str">
        <f>'PTEA 2020-2023'!B25</f>
        <v>1. Productores Sanantoniunos responsables con la utilización de Agroquímicos</v>
      </c>
      <c r="BG224" s="54" t="str">
        <f>'PTEA 2020-2023'!C25</f>
        <v>Realizar como mínimo una (1) capacitación anual a productores agrícolas en manejo adecuado de productos agroquímicos, en Buenas Prácticas Agrícolas - BPA y Buenas Prácticas Ganaderas - BPG.</v>
      </c>
    </row>
    <row r="225" spans="1:59" s="1" customFormat="1" ht="302.25" customHeight="1" x14ac:dyDescent="0.25">
      <c r="A225" s="12" t="s">
        <v>206</v>
      </c>
      <c r="B225" s="127" t="s">
        <v>1272</v>
      </c>
      <c r="C225" s="127" t="s">
        <v>1273</v>
      </c>
      <c r="D225" s="128" t="s">
        <v>1274</v>
      </c>
      <c r="E225" s="13" t="s">
        <v>87</v>
      </c>
      <c r="F225" s="25" t="s">
        <v>221</v>
      </c>
      <c r="G225" s="25" t="s">
        <v>6</v>
      </c>
      <c r="H225" s="25" t="s">
        <v>5</v>
      </c>
      <c r="I225" s="25" t="s">
        <v>423</v>
      </c>
      <c r="J225" s="25" t="s">
        <v>25</v>
      </c>
      <c r="K225" s="14" t="s">
        <v>130</v>
      </c>
      <c r="L225" s="14" t="s">
        <v>129</v>
      </c>
      <c r="M225" s="14" t="s">
        <v>131</v>
      </c>
      <c r="N225" s="14" t="s">
        <v>92</v>
      </c>
      <c r="O225" s="14" t="s">
        <v>424</v>
      </c>
      <c r="P225" s="17" t="s">
        <v>180</v>
      </c>
      <c r="Q225" s="17" t="s">
        <v>357</v>
      </c>
      <c r="R225" s="17" t="s">
        <v>355</v>
      </c>
      <c r="S225" s="15" t="s">
        <v>52</v>
      </c>
      <c r="T225" s="15" t="s">
        <v>62</v>
      </c>
      <c r="U225" s="15" t="s">
        <v>66</v>
      </c>
      <c r="V225" s="15" t="s">
        <v>425</v>
      </c>
      <c r="W225" s="40" t="s">
        <v>471</v>
      </c>
      <c r="X225" s="40" t="s">
        <v>484</v>
      </c>
      <c r="Y225" s="40" t="s">
        <v>529</v>
      </c>
      <c r="Z225" s="55" t="s">
        <v>93</v>
      </c>
      <c r="AA225" s="55" t="s">
        <v>93</v>
      </c>
      <c r="AB225" s="55" t="s">
        <v>93</v>
      </c>
      <c r="AC225" s="51" t="s">
        <v>759</v>
      </c>
      <c r="AD225" s="51" t="s">
        <v>759</v>
      </c>
      <c r="AE225" s="51" t="s">
        <v>759</v>
      </c>
      <c r="AF225" s="51" t="s">
        <v>759</v>
      </c>
      <c r="AG225" s="51" t="s">
        <v>759</v>
      </c>
      <c r="AH225" s="51" t="s">
        <v>759</v>
      </c>
      <c r="AI225" s="50" t="s">
        <v>759</v>
      </c>
      <c r="AJ225" s="50" t="s">
        <v>759</v>
      </c>
      <c r="AK225" s="50" t="s">
        <v>759</v>
      </c>
      <c r="AL225" s="50" t="s">
        <v>759</v>
      </c>
      <c r="AM225" s="50" t="s">
        <v>759</v>
      </c>
      <c r="AN225" s="50" t="s">
        <v>759</v>
      </c>
      <c r="AO225" s="51" t="s">
        <v>759</v>
      </c>
      <c r="AP225" s="51" t="s">
        <v>759</v>
      </c>
      <c r="AQ225" s="51" t="s">
        <v>759</v>
      </c>
      <c r="AR225" s="24" t="s">
        <v>759</v>
      </c>
      <c r="AS225" s="24" t="s">
        <v>759</v>
      </c>
      <c r="AT225" s="24" t="s">
        <v>759</v>
      </c>
      <c r="AU225" s="53" t="s">
        <v>759</v>
      </c>
      <c r="AV225" s="53" t="s">
        <v>759</v>
      </c>
      <c r="AW225" s="53" t="s">
        <v>759</v>
      </c>
      <c r="AX225" s="55" t="s">
        <v>759</v>
      </c>
      <c r="AY225" s="55" t="s">
        <v>759</v>
      </c>
      <c r="AZ225" s="55" t="s">
        <v>759</v>
      </c>
      <c r="BA225" s="55" t="s">
        <v>759</v>
      </c>
      <c r="BB225" s="55" t="s">
        <v>759</v>
      </c>
      <c r="BC225" s="55" t="s">
        <v>759</v>
      </c>
      <c r="BD225" s="55" t="s">
        <v>759</v>
      </c>
      <c r="BE225" s="54" t="str">
        <f>'PTEA 2020-2023'!A25</f>
        <v>4. San Antonio del Tequendama promueve la producción Agropecuaria sostenible</v>
      </c>
      <c r="BF225" s="54" t="str">
        <f>'PTEA 2020-2023'!B25</f>
        <v>1. Productores Sanantoniunos responsables con la utilización de Agroquímicos</v>
      </c>
      <c r="BG225" s="54" t="str">
        <f>'PTEA 2020-2023'!C25</f>
        <v>Realizar como mínimo una (1) capacitación anual a productores agrícolas en manejo adecuado de productos agroquímicos, en Buenas Prácticas Agrícolas - BPA y Buenas Prácticas Ganaderas - BPG.</v>
      </c>
    </row>
    <row r="226" spans="1:59" s="1" customFormat="1" ht="302.25" customHeight="1" x14ac:dyDescent="0.25">
      <c r="A226" s="12" t="s">
        <v>206</v>
      </c>
      <c r="B226" s="127" t="s">
        <v>1272</v>
      </c>
      <c r="C226" s="127" t="s">
        <v>1273</v>
      </c>
      <c r="D226" s="128" t="s">
        <v>1274</v>
      </c>
      <c r="E226" s="13" t="s">
        <v>87</v>
      </c>
      <c r="F226" s="25" t="s">
        <v>221</v>
      </c>
      <c r="G226" s="25" t="s">
        <v>6</v>
      </c>
      <c r="H226" s="25" t="s">
        <v>5</v>
      </c>
      <c r="I226" s="25" t="s">
        <v>423</v>
      </c>
      <c r="J226" s="25" t="s">
        <v>25</v>
      </c>
      <c r="K226" s="14" t="s">
        <v>130</v>
      </c>
      <c r="L226" s="14" t="s">
        <v>129</v>
      </c>
      <c r="M226" s="14" t="s">
        <v>131</v>
      </c>
      <c r="N226" s="14" t="s">
        <v>92</v>
      </c>
      <c r="O226" s="14" t="s">
        <v>424</v>
      </c>
      <c r="P226" s="17" t="s">
        <v>180</v>
      </c>
      <c r="Q226" s="17" t="s">
        <v>357</v>
      </c>
      <c r="R226" s="17" t="s">
        <v>355</v>
      </c>
      <c r="S226" s="15" t="s">
        <v>52</v>
      </c>
      <c r="T226" s="15" t="s">
        <v>62</v>
      </c>
      <c r="U226" s="15" t="s">
        <v>66</v>
      </c>
      <c r="V226" s="15" t="s">
        <v>425</v>
      </c>
      <c r="W226" s="40" t="s">
        <v>471</v>
      </c>
      <c r="X226" s="40" t="s">
        <v>484</v>
      </c>
      <c r="Y226" s="40" t="s">
        <v>530</v>
      </c>
      <c r="Z226" s="55" t="s">
        <v>93</v>
      </c>
      <c r="AA226" s="55" t="s">
        <v>93</v>
      </c>
      <c r="AB226" s="55" t="s">
        <v>93</v>
      </c>
      <c r="AC226" s="51" t="s">
        <v>759</v>
      </c>
      <c r="AD226" s="51" t="s">
        <v>759</v>
      </c>
      <c r="AE226" s="51" t="s">
        <v>759</v>
      </c>
      <c r="AF226" s="51" t="s">
        <v>759</v>
      </c>
      <c r="AG226" s="51" t="s">
        <v>759</v>
      </c>
      <c r="AH226" s="51" t="s">
        <v>759</v>
      </c>
      <c r="AI226" s="50" t="s">
        <v>759</v>
      </c>
      <c r="AJ226" s="50" t="s">
        <v>759</v>
      </c>
      <c r="AK226" s="50" t="s">
        <v>759</v>
      </c>
      <c r="AL226" s="50" t="s">
        <v>759</v>
      </c>
      <c r="AM226" s="50" t="s">
        <v>759</v>
      </c>
      <c r="AN226" s="50" t="s">
        <v>759</v>
      </c>
      <c r="AO226" s="51" t="s">
        <v>759</v>
      </c>
      <c r="AP226" s="51" t="s">
        <v>759</v>
      </c>
      <c r="AQ226" s="51" t="s">
        <v>759</v>
      </c>
      <c r="AR226" s="24" t="s">
        <v>759</v>
      </c>
      <c r="AS226" s="24" t="s">
        <v>759</v>
      </c>
      <c r="AT226" s="24" t="s">
        <v>759</v>
      </c>
      <c r="AU226" s="53" t="s">
        <v>759</v>
      </c>
      <c r="AV226" s="53" t="s">
        <v>759</v>
      </c>
      <c r="AW226" s="53" t="s">
        <v>759</v>
      </c>
      <c r="AX226" s="55" t="s">
        <v>759</v>
      </c>
      <c r="AY226" s="55" t="s">
        <v>759</v>
      </c>
      <c r="AZ226" s="55" t="s">
        <v>759</v>
      </c>
      <c r="BA226" s="55" t="s">
        <v>759</v>
      </c>
      <c r="BB226" s="55" t="s">
        <v>759</v>
      </c>
      <c r="BC226" s="55" t="s">
        <v>759</v>
      </c>
      <c r="BD226" s="55" t="s">
        <v>759</v>
      </c>
      <c r="BE226" s="54" t="s">
        <v>759</v>
      </c>
      <c r="BF226" s="54" t="s">
        <v>759</v>
      </c>
      <c r="BG226" s="54" t="s">
        <v>759</v>
      </c>
    </row>
    <row r="227" spans="1:59" s="1" customFormat="1" ht="302.25" customHeight="1" x14ac:dyDescent="0.25">
      <c r="A227" s="12" t="s">
        <v>206</v>
      </c>
      <c r="B227" s="127" t="s">
        <v>1272</v>
      </c>
      <c r="C227" s="127" t="s">
        <v>1273</v>
      </c>
      <c r="D227" s="128" t="s">
        <v>1274</v>
      </c>
      <c r="E227" s="13" t="s">
        <v>87</v>
      </c>
      <c r="F227" s="25" t="s">
        <v>221</v>
      </c>
      <c r="G227" s="25" t="s">
        <v>6</v>
      </c>
      <c r="H227" s="25" t="s">
        <v>5</v>
      </c>
      <c r="I227" s="25" t="s">
        <v>423</v>
      </c>
      <c r="J227" s="25" t="s">
        <v>25</v>
      </c>
      <c r="K227" s="14" t="s">
        <v>130</v>
      </c>
      <c r="L227" s="14" t="s">
        <v>129</v>
      </c>
      <c r="M227" s="14" t="s">
        <v>131</v>
      </c>
      <c r="N227" s="14" t="s">
        <v>92</v>
      </c>
      <c r="O227" s="14" t="s">
        <v>424</v>
      </c>
      <c r="P227" s="17" t="s">
        <v>180</v>
      </c>
      <c r="Q227" s="17" t="s">
        <v>357</v>
      </c>
      <c r="R227" s="17" t="s">
        <v>355</v>
      </c>
      <c r="S227" s="15" t="s">
        <v>52</v>
      </c>
      <c r="T227" s="15" t="s">
        <v>62</v>
      </c>
      <c r="U227" s="15" t="s">
        <v>66</v>
      </c>
      <c r="V227" s="15" t="s">
        <v>425</v>
      </c>
      <c r="W227" s="40" t="s">
        <v>471</v>
      </c>
      <c r="X227" s="40" t="s">
        <v>484</v>
      </c>
      <c r="Y227" s="40" t="s">
        <v>530</v>
      </c>
      <c r="Z227" s="55" t="s">
        <v>93</v>
      </c>
      <c r="AA227" s="55" t="s">
        <v>93</v>
      </c>
      <c r="AB227" s="55" t="s">
        <v>93</v>
      </c>
      <c r="AC227" s="51" t="s">
        <v>759</v>
      </c>
      <c r="AD227" s="51" t="s">
        <v>759</v>
      </c>
      <c r="AE227" s="51" t="s">
        <v>759</v>
      </c>
      <c r="AF227" s="51" t="s">
        <v>759</v>
      </c>
      <c r="AG227" s="51" t="s">
        <v>759</v>
      </c>
      <c r="AH227" s="51" t="s">
        <v>759</v>
      </c>
      <c r="AI227" s="50" t="s">
        <v>759</v>
      </c>
      <c r="AJ227" s="50" t="s">
        <v>759</v>
      </c>
      <c r="AK227" s="50" t="s">
        <v>759</v>
      </c>
      <c r="AL227" s="50" t="s">
        <v>759</v>
      </c>
      <c r="AM227" s="50" t="s">
        <v>759</v>
      </c>
      <c r="AN227" s="50" t="s">
        <v>759</v>
      </c>
      <c r="AO227" s="51" t="s">
        <v>759</v>
      </c>
      <c r="AP227" s="51" t="s">
        <v>759</v>
      </c>
      <c r="AQ227" s="51" t="s">
        <v>759</v>
      </c>
      <c r="AR227" s="24" t="s">
        <v>759</v>
      </c>
      <c r="AS227" s="24" t="s">
        <v>759</v>
      </c>
      <c r="AT227" s="24" t="s">
        <v>759</v>
      </c>
      <c r="AU227" s="53" t="s">
        <v>759</v>
      </c>
      <c r="AV227" s="53" t="s">
        <v>759</v>
      </c>
      <c r="AW227" s="53" t="s">
        <v>759</v>
      </c>
      <c r="AX227" s="55" t="s">
        <v>759</v>
      </c>
      <c r="AY227" s="55" t="s">
        <v>759</v>
      </c>
      <c r="AZ227" s="55" t="s">
        <v>759</v>
      </c>
      <c r="BA227" s="55" t="s">
        <v>759</v>
      </c>
      <c r="BB227" s="55" t="s">
        <v>759</v>
      </c>
      <c r="BC227" s="55" t="s">
        <v>759</v>
      </c>
      <c r="BD227" s="55" t="s">
        <v>759</v>
      </c>
      <c r="BE227" s="54" t="str">
        <f>'PTEA 2020-2023'!A25</f>
        <v>4. San Antonio del Tequendama promueve la producción Agropecuaria sostenible</v>
      </c>
      <c r="BF227" s="54" t="str">
        <f>'PTEA 2020-2023'!B25</f>
        <v>1. Productores Sanantoniunos responsables con la utilización de Agroquímicos</v>
      </c>
      <c r="BG227" s="54" t="str">
        <f>'PTEA 2020-2023'!C25</f>
        <v>Realizar como mínimo una (1) capacitación anual a productores agrícolas en manejo adecuado de productos agroquímicos, en Buenas Prácticas Agrícolas - BPA y Buenas Prácticas Ganaderas - BPG.</v>
      </c>
    </row>
    <row r="228" spans="1:59" s="1" customFormat="1" ht="333.75" customHeight="1" x14ac:dyDescent="0.25">
      <c r="A228" s="12" t="s">
        <v>206</v>
      </c>
      <c r="B228" s="127" t="s">
        <v>93</v>
      </c>
      <c r="C228" s="127" t="s">
        <v>93</v>
      </c>
      <c r="D228" s="127" t="s">
        <v>93</v>
      </c>
      <c r="E228" s="13" t="s">
        <v>87</v>
      </c>
      <c r="F228" s="25" t="s">
        <v>221</v>
      </c>
      <c r="G228" s="25" t="s">
        <v>6</v>
      </c>
      <c r="H228" s="25" t="s">
        <v>5</v>
      </c>
      <c r="I228" s="25" t="s">
        <v>426</v>
      </c>
      <c r="J228" s="25" t="s">
        <v>26</v>
      </c>
      <c r="K228" s="14" t="s">
        <v>133</v>
      </c>
      <c r="L228" s="14" t="s">
        <v>137</v>
      </c>
      <c r="M228" s="14" t="s">
        <v>139</v>
      </c>
      <c r="N228" s="14" t="s">
        <v>138</v>
      </c>
      <c r="O228" s="14" t="s">
        <v>186</v>
      </c>
      <c r="P228" s="17" t="s">
        <v>180</v>
      </c>
      <c r="Q228" s="17" t="s">
        <v>357</v>
      </c>
      <c r="R228" s="17" t="s">
        <v>358</v>
      </c>
      <c r="S228" s="15" t="s">
        <v>93</v>
      </c>
      <c r="T228" s="15" t="s">
        <v>93</v>
      </c>
      <c r="U228" s="15" t="s">
        <v>93</v>
      </c>
      <c r="V228" s="15" t="s">
        <v>93</v>
      </c>
      <c r="W228" s="40" t="s">
        <v>471</v>
      </c>
      <c r="X228" s="40" t="s">
        <v>477</v>
      </c>
      <c r="Y228" s="40" t="s">
        <v>501</v>
      </c>
      <c r="Z228" s="55" t="s">
        <v>93</v>
      </c>
      <c r="AA228" s="55" t="s">
        <v>93</v>
      </c>
      <c r="AB228" s="55" t="s">
        <v>93</v>
      </c>
      <c r="AC228" s="51" t="s">
        <v>759</v>
      </c>
      <c r="AD228" s="51" t="s">
        <v>759</v>
      </c>
      <c r="AE228" s="51" t="s">
        <v>759</v>
      </c>
      <c r="AF228" s="51" t="s">
        <v>759</v>
      </c>
      <c r="AG228" s="51" t="s">
        <v>759</v>
      </c>
      <c r="AH228" s="51" t="s">
        <v>759</v>
      </c>
      <c r="AI228" s="50" t="s">
        <v>759</v>
      </c>
      <c r="AJ228" s="50" t="s">
        <v>759</v>
      </c>
      <c r="AK228" s="50" t="s">
        <v>759</v>
      </c>
      <c r="AL228" s="50" t="s">
        <v>759</v>
      </c>
      <c r="AM228" s="50" t="s">
        <v>759</v>
      </c>
      <c r="AN228" s="50" t="s">
        <v>759</v>
      </c>
      <c r="AO228" s="51" t="s">
        <v>759</v>
      </c>
      <c r="AP228" s="51" t="s">
        <v>759</v>
      </c>
      <c r="AQ228" s="51" t="s">
        <v>759</v>
      </c>
      <c r="AR228" s="24" t="s">
        <v>780</v>
      </c>
      <c r="AS228" s="24" t="s">
        <v>781</v>
      </c>
      <c r="AT228" s="24" t="s">
        <v>782</v>
      </c>
      <c r="AU228" s="53" t="s">
        <v>783</v>
      </c>
      <c r="AV228" s="53" t="s">
        <v>784</v>
      </c>
      <c r="AW228" s="53" t="s">
        <v>785</v>
      </c>
      <c r="AX228" s="55" t="s">
        <v>759</v>
      </c>
      <c r="AY228" s="55" t="s">
        <v>759</v>
      </c>
      <c r="AZ228" s="55" t="s">
        <v>759</v>
      </c>
      <c r="BA228" s="55" t="s">
        <v>759</v>
      </c>
      <c r="BB228" s="55" t="s">
        <v>759</v>
      </c>
      <c r="BC228" s="55" t="s">
        <v>759</v>
      </c>
      <c r="BD228" s="55" t="s">
        <v>759</v>
      </c>
      <c r="BE228" s="54" t="str">
        <f>'PTEA 2020-2023'!A26</f>
        <v>4. San Antonio del Tequendama promueve la producción Agropecuaria sostenible</v>
      </c>
      <c r="BF228" s="54" t="str">
        <f>'PTEA 2020-2023'!B26</f>
        <v>2. Productores Sanantoniunos fortalecidos en temas de conservación y sostenibilidad ambiental</v>
      </c>
      <c r="BG228" s="54" t="str">
        <f>'PTEA 2020-2023'!C26</f>
        <v>Realizar por lo mínimo una (1) capacitación anual a productores agropecuarios en prácticas agrícolas y pecuarias sostenibles con el medioambiente.</v>
      </c>
    </row>
    <row r="229" spans="1:59" s="1" customFormat="1" ht="318.75" customHeight="1" x14ac:dyDescent="0.25">
      <c r="A229" s="12" t="s">
        <v>206</v>
      </c>
      <c r="B229" s="127" t="s">
        <v>93</v>
      </c>
      <c r="C229" s="127" t="s">
        <v>93</v>
      </c>
      <c r="D229" s="127" t="s">
        <v>93</v>
      </c>
      <c r="E229" s="13" t="s">
        <v>87</v>
      </c>
      <c r="F229" s="25" t="s">
        <v>221</v>
      </c>
      <c r="G229" s="25" t="s">
        <v>6</v>
      </c>
      <c r="H229" s="25" t="s">
        <v>5</v>
      </c>
      <c r="I229" s="25" t="s">
        <v>426</v>
      </c>
      <c r="J229" s="25" t="s">
        <v>26</v>
      </c>
      <c r="K229" s="14" t="s">
        <v>133</v>
      </c>
      <c r="L229" s="14" t="s">
        <v>137</v>
      </c>
      <c r="M229" s="14" t="s">
        <v>139</v>
      </c>
      <c r="N229" s="14" t="s">
        <v>138</v>
      </c>
      <c r="O229" s="14" t="s">
        <v>186</v>
      </c>
      <c r="P229" s="17" t="s">
        <v>180</v>
      </c>
      <c r="Q229" s="17" t="s">
        <v>357</v>
      </c>
      <c r="R229" s="17" t="s">
        <v>358</v>
      </c>
      <c r="S229" s="15" t="s">
        <v>93</v>
      </c>
      <c r="T229" s="15" t="s">
        <v>93</v>
      </c>
      <c r="U229" s="15" t="s">
        <v>93</v>
      </c>
      <c r="V229" s="15" t="s">
        <v>93</v>
      </c>
      <c r="W229" s="40" t="s">
        <v>471</v>
      </c>
      <c r="X229" s="40" t="s">
        <v>484</v>
      </c>
      <c r="Y229" s="40" t="s">
        <v>531</v>
      </c>
      <c r="Z229" s="55" t="s">
        <v>93</v>
      </c>
      <c r="AA229" s="55" t="s">
        <v>93</v>
      </c>
      <c r="AB229" s="55" t="s">
        <v>93</v>
      </c>
      <c r="AC229" s="51" t="s">
        <v>759</v>
      </c>
      <c r="AD229" s="51" t="s">
        <v>759</v>
      </c>
      <c r="AE229" s="51" t="s">
        <v>759</v>
      </c>
      <c r="AF229" s="51" t="s">
        <v>759</v>
      </c>
      <c r="AG229" s="51" t="s">
        <v>759</v>
      </c>
      <c r="AH229" s="51" t="s">
        <v>759</v>
      </c>
      <c r="AI229" s="50" t="s">
        <v>759</v>
      </c>
      <c r="AJ229" s="50" t="s">
        <v>759</v>
      </c>
      <c r="AK229" s="50" t="s">
        <v>759</v>
      </c>
      <c r="AL229" s="50" t="s">
        <v>759</v>
      </c>
      <c r="AM229" s="50" t="s">
        <v>759</v>
      </c>
      <c r="AN229" s="50" t="s">
        <v>759</v>
      </c>
      <c r="AO229" s="51" t="s">
        <v>759</v>
      </c>
      <c r="AP229" s="51" t="s">
        <v>759</v>
      </c>
      <c r="AQ229" s="51" t="s">
        <v>759</v>
      </c>
      <c r="AR229" s="24" t="s">
        <v>780</v>
      </c>
      <c r="AS229" s="24" t="s">
        <v>781</v>
      </c>
      <c r="AT229" s="24" t="s">
        <v>782</v>
      </c>
      <c r="AU229" s="53" t="s">
        <v>783</v>
      </c>
      <c r="AV229" s="53" t="s">
        <v>784</v>
      </c>
      <c r="AW229" s="53" t="s">
        <v>785</v>
      </c>
      <c r="AX229" s="55" t="s">
        <v>759</v>
      </c>
      <c r="AY229" s="55" t="s">
        <v>759</v>
      </c>
      <c r="AZ229" s="55" t="s">
        <v>759</v>
      </c>
      <c r="BA229" s="55" t="s">
        <v>759</v>
      </c>
      <c r="BB229" s="55" t="s">
        <v>759</v>
      </c>
      <c r="BC229" s="55" t="s">
        <v>759</v>
      </c>
      <c r="BD229" s="55" t="s">
        <v>759</v>
      </c>
      <c r="BE229" s="54" t="str">
        <f>'PTEA 2020-2023'!A25</f>
        <v>4. San Antonio del Tequendama promueve la producción Agropecuaria sostenible</v>
      </c>
      <c r="BF229" s="54" t="str">
        <f>'PTEA 2020-2023'!B25</f>
        <v>1. Productores Sanantoniunos responsables con la utilización de Agroquímicos</v>
      </c>
      <c r="BG229" s="54" t="str">
        <f>'PTEA 2020-2023'!C25</f>
        <v>Realizar como mínimo una (1) capacitación anual a productores agrícolas en manejo adecuado de productos agroquímicos, en Buenas Prácticas Agrícolas - BPA y Buenas Prácticas Ganaderas - BPG.</v>
      </c>
    </row>
    <row r="230" spans="1:59" s="1" customFormat="1" ht="299.25" customHeight="1" x14ac:dyDescent="0.25">
      <c r="A230" s="12" t="s">
        <v>206</v>
      </c>
      <c r="B230" s="127" t="s">
        <v>93</v>
      </c>
      <c r="C230" s="127" t="s">
        <v>93</v>
      </c>
      <c r="D230" s="127" t="s">
        <v>93</v>
      </c>
      <c r="E230" s="13" t="s">
        <v>87</v>
      </c>
      <c r="F230" s="25" t="s">
        <v>221</v>
      </c>
      <c r="G230" s="25" t="s">
        <v>6</v>
      </c>
      <c r="H230" s="25" t="s">
        <v>5</v>
      </c>
      <c r="I230" s="25" t="s">
        <v>428</v>
      </c>
      <c r="J230" s="25" t="s">
        <v>27</v>
      </c>
      <c r="K230" s="14" t="s">
        <v>133</v>
      </c>
      <c r="L230" s="14" t="s">
        <v>146</v>
      </c>
      <c r="M230" s="14" t="s">
        <v>147</v>
      </c>
      <c r="N230" s="14" t="s">
        <v>149</v>
      </c>
      <c r="O230" s="14" t="s">
        <v>148</v>
      </c>
      <c r="P230" s="17" t="s">
        <v>193</v>
      </c>
      <c r="Q230" s="17" t="s">
        <v>440</v>
      </c>
      <c r="R230" s="17" t="s">
        <v>441</v>
      </c>
      <c r="S230" s="15" t="s">
        <v>52</v>
      </c>
      <c r="T230" s="15" t="s">
        <v>53</v>
      </c>
      <c r="U230" s="15" t="s">
        <v>54</v>
      </c>
      <c r="V230" s="15" t="s">
        <v>56</v>
      </c>
      <c r="W230" s="40" t="s">
        <v>442</v>
      </c>
      <c r="X230" s="40" t="s">
        <v>449</v>
      </c>
      <c r="Y230" s="40" t="s">
        <v>532</v>
      </c>
      <c r="Z230" s="55" t="s">
        <v>883</v>
      </c>
      <c r="AA230" s="55" t="s">
        <v>884</v>
      </c>
      <c r="AB230" s="55" t="s">
        <v>885</v>
      </c>
      <c r="AC230" s="51" t="s">
        <v>814</v>
      </c>
      <c r="AD230" s="51" t="s">
        <v>815</v>
      </c>
      <c r="AE230" s="51" t="s">
        <v>816</v>
      </c>
      <c r="AF230" s="51" t="s">
        <v>759</v>
      </c>
      <c r="AG230" s="51" t="s">
        <v>759</v>
      </c>
      <c r="AH230" s="51" t="s">
        <v>759</v>
      </c>
      <c r="AI230" s="50" t="s">
        <v>759</v>
      </c>
      <c r="AJ230" s="50" t="s">
        <v>759</v>
      </c>
      <c r="AK230" s="50" t="s">
        <v>759</v>
      </c>
      <c r="AL230" s="50" t="s">
        <v>759</v>
      </c>
      <c r="AM230" s="50" t="s">
        <v>759</v>
      </c>
      <c r="AN230" s="50" t="s">
        <v>759</v>
      </c>
      <c r="AO230" s="51" t="s">
        <v>759</v>
      </c>
      <c r="AP230" s="51" t="s">
        <v>759</v>
      </c>
      <c r="AQ230" s="51" t="s">
        <v>759</v>
      </c>
      <c r="AR230" s="24" t="s">
        <v>835</v>
      </c>
      <c r="AS230" s="24" t="s">
        <v>836</v>
      </c>
      <c r="AT230" s="24" t="s">
        <v>837</v>
      </c>
      <c r="AU230" s="53" t="s">
        <v>817</v>
      </c>
      <c r="AV230" s="53" t="s">
        <v>818</v>
      </c>
      <c r="AW230" s="53" t="s">
        <v>831</v>
      </c>
      <c r="AX230" s="340" t="s">
        <v>1037</v>
      </c>
      <c r="AY230" s="342" t="s">
        <v>1025</v>
      </c>
      <c r="AZ230" s="343" t="s">
        <v>1038</v>
      </c>
      <c r="BA230" s="343" t="s">
        <v>1039</v>
      </c>
      <c r="BB230" s="342" t="s">
        <v>1040</v>
      </c>
      <c r="BC230" s="339" t="s">
        <v>1041</v>
      </c>
      <c r="BD230" s="339" t="s">
        <v>1042</v>
      </c>
      <c r="BE230" s="54" t="str">
        <f>'PTEA 2020-2023'!A22</f>
        <v>3. San Antonio del Tequendama Educado para la protección y conservación del recurso hídrico</v>
      </c>
      <c r="BF230" s="54" t="str">
        <f>'PTEA 2020-2023'!B22</f>
        <v>2. Comunidad Sanantoniuna empoderada en el cuidado y la preservación del recurso hídrico.</v>
      </c>
      <c r="BG230" s="54" t="str">
        <f>'PTEA 2020-2023'!C22</f>
        <v>Realizar por lo menos dos (2) jornadas de reforestación anual con especies nativas en áreas de importancia hídrica.</v>
      </c>
    </row>
    <row r="231" spans="1:59" s="1" customFormat="1" ht="299.25" customHeight="1" x14ac:dyDescent="0.25">
      <c r="A231" s="12" t="s">
        <v>206</v>
      </c>
      <c r="B231" s="127" t="s">
        <v>93</v>
      </c>
      <c r="C231" s="127" t="s">
        <v>93</v>
      </c>
      <c r="D231" s="127" t="s">
        <v>93</v>
      </c>
      <c r="E231" s="13" t="s">
        <v>87</v>
      </c>
      <c r="F231" s="25" t="s">
        <v>221</v>
      </c>
      <c r="G231" s="25" t="s">
        <v>6</v>
      </c>
      <c r="H231" s="25" t="s">
        <v>5</v>
      </c>
      <c r="I231" s="25" t="s">
        <v>428</v>
      </c>
      <c r="J231" s="25" t="s">
        <v>27</v>
      </c>
      <c r="K231" s="14" t="s">
        <v>133</v>
      </c>
      <c r="L231" s="14" t="s">
        <v>146</v>
      </c>
      <c r="M231" s="14" t="s">
        <v>147</v>
      </c>
      <c r="N231" s="14" t="s">
        <v>149</v>
      </c>
      <c r="O231" s="14" t="s">
        <v>148</v>
      </c>
      <c r="P231" s="17" t="s">
        <v>193</v>
      </c>
      <c r="Q231" s="17" t="s">
        <v>440</v>
      </c>
      <c r="R231" s="17" t="s">
        <v>441</v>
      </c>
      <c r="S231" s="15" t="s">
        <v>52</v>
      </c>
      <c r="T231" s="15" t="s">
        <v>53</v>
      </c>
      <c r="U231" s="15" t="s">
        <v>54</v>
      </c>
      <c r="V231" s="15" t="s">
        <v>56</v>
      </c>
      <c r="W231" s="40" t="s">
        <v>467</v>
      </c>
      <c r="X231" s="40" t="s">
        <v>494</v>
      </c>
      <c r="Y231" s="40" t="s">
        <v>495</v>
      </c>
      <c r="Z231" s="55" t="s">
        <v>868</v>
      </c>
      <c r="AA231" s="55" t="s">
        <v>877</v>
      </c>
      <c r="AB231" s="55" t="s">
        <v>882</v>
      </c>
      <c r="AC231" s="51" t="s">
        <v>814</v>
      </c>
      <c r="AD231" s="51" t="s">
        <v>815</v>
      </c>
      <c r="AE231" s="51" t="s">
        <v>834</v>
      </c>
      <c r="AF231" s="51" t="s">
        <v>759</v>
      </c>
      <c r="AG231" s="51" t="s">
        <v>759</v>
      </c>
      <c r="AH231" s="51" t="s">
        <v>759</v>
      </c>
      <c r="AI231" s="50" t="s">
        <v>759</v>
      </c>
      <c r="AJ231" s="50" t="s">
        <v>759</v>
      </c>
      <c r="AK231" s="50" t="s">
        <v>759</v>
      </c>
      <c r="AL231" s="50" t="s">
        <v>759</v>
      </c>
      <c r="AM231" s="50" t="s">
        <v>759</v>
      </c>
      <c r="AN231" s="50" t="s">
        <v>759</v>
      </c>
      <c r="AO231" s="51" t="s">
        <v>759</v>
      </c>
      <c r="AP231" s="51" t="s">
        <v>759</v>
      </c>
      <c r="AQ231" s="51" t="s">
        <v>759</v>
      </c>
      <c r="AR231" s="24" t="s">
        <v>835</v>
      </c>
      <c r="AS231" s="24" t="s">
        <v>836</v>
      </c>
      <c r="AT231" s="24" t="s">
        <v>837</v>
      </c>
      <c r="AU231" s="53" t="s">
        <v>759</v>
      </c>
      <c r="AV231" s="53" t="s">
        <v>759</v>
      </c>
      <c r="AW231" s="53" t="s">
        <v>759</v>
      </c>
      <c r="AX231" s="341"/>
      <c r="AY231" s="342"/>
      <c r="AZ231" s="343"/>
      <c r="BA231" s="343"/>
      <c r="BB231" s="342"/>
      <c r="BC231" s="339"/>
      <c r="BD231" s="339"/>
      <c r="BE231" s="54" t="str">
        <f>'PTEA 2020-2023'!A28</f>
        <v>4. San Antonio del Tequendama promueve la producción Agropecuaria sostenible</v>
      </c>
      <c r="BF231" s="54" t="str">
        <f>'PTEA 2020-2023'!B28</f>
        <v>4. Educar para propagar</v>
      </c>
      <c r="BG231" s="54" t="str">
        <f>'PTEA 2020-2023'!C28</f>
        <v>Promover como mínimo una (1) acción de educación ambiental anual con guardabosque relacionadas con la propagación de especies nativas.</v>
      </c>
    </row>
    <row r="232" spans="1:59" s="1" customFormat="1" ht="299.25" customHeight="1" x14ac:dyDescent="0.25">
      <c r="A232" s="12" t="s">
        <v>206</v>
      </c>
      <c r="B232" s="127" t="s">
        <v>93</v>
      </c>
      <c r="C232" s="127" t="s">
        <v>93</v>
      </c>
      <c r="D232" s="127" t="s">
        <v>93</v>
      </c>
      <c r="E232" s="13" t="s">
        <v>87</v>
      </c>
      <c r="F232" s="25" t="s">
        <v>221</v>
      </c>
      <c r="G232" s="25" t="s">
        <v>6</v>
      </c>
      <c r="H232" s="25" t="s">
        <v>5</v>
      </c>
      <c r="I232" s="25" t="s">
        <v>428</v>
      </c>
      <c r="J232" s="25" t="s">
        <v>27</v>
      </c>
      <c r="K232" s="14" t="s">
        <v>133</v>
      </c>
      <c r="L232" s="14" t="s">
        <v>146</v>
      </c>
      <c r="M232" s="14" t="s">
        <v>147</v>
      </c>
      <c r="N232" s="14" t="s">
        <v>149</v>
      </c>
      <c r="O232" s="14" t="s">
        <v>148</v>
      </c>
      <c r="P232" s="17" t="s">
        <v>193</v>
      </c>
      <c r="Q232" s="17" t="s">
        <v>440</v>
      </c>
      <c r="R232" s="17" t="s">
        <v>441</v>
      </c>
      <c r="S232" s="15" t="s">
        <v>52</v>
      </c>
      <c r="T232" s="15" t="s">
        <v>53</v>
      </c>
      <c r="U232" s="15" t="s">
        <v>54</v>
      </c>
      <c r="V232" s="15" t="s">
        <v>56</v>
      </c>
      <c r="W232" s="40" t="s">
        <v>537</v>
      </c>
      <c r="X232" s="40" t="s">
        <v>538</v>
      </c>
      <c r="Y232" s="40" t="s">
        <v>539</v>
      </c>
      <c r="Z232" s="55" t="s">
        <v>93</v>
      </c>
      <c r="AA232" s="55" t="s">
        <v>93</v>
      </c>
      <c r="AB232" s="55" t="s">
        <v>93</v>
      </c>
      <c r="AC232" s="51" t="s">
        <v>759</v>
      </c>
      <c r="AD232" s="51" t="s">
        <v>759</v>
      </c>
      <c r="AE232" s="51" t="s">
        <v>759</v>
      </c>
      <c r="AF232" s="51" t="s">
        <v>759</v>
      </c>
      <c r="AG232" s="51" t="s">
        <v>759</v>
      </c>
      <c r="AH232" s="51" t="s">
        <v>759</v>
      </c>
      <c r="AI232" s="50" t="s">
        <v>759</v>
      </c>
      <c r="AJ232" s="50" t="s">
        <v>759</v>
      </c>
      <c r="AK232" s="50" t="s">
        <v>759</v>
      </c>
      <c r="AL232" s="50" t="s">
        <v>759</v>
      </c>
      <c r="AM232" s="50" t="s">
        <v>759</v>
      </c>
      <c r="AN232" s="50" t="s">
        <v>759</v>
      </c>
      <c r="AO232" s="51" t="s">
        <v>759</v>
      </c>
      <c r="AP232" s="51" t="s">
        <v>759</v>
      </c>
      <c r="AQ232" s="51" t="s">
        <v>759</v>
      </c>
      <c r="AR232" s="24" t="s">
        <v>759</v>
      </c>
      <c r="AS232" s="24" t="s">
        <v>759</v>
      </c>
      <c r="AT232" s="24" t="s">
        <v>759</v>
      </c>
      <c r="AU232" s="53" t="s">
        <v>759</v>
      </c>
      <c r="AV232" s="53" t="s">
        <v>759</v>
      </c>
      <c r="AW232" s="53" t="s">
        <v>759</v>
      </c>
      <c r="AX232" s="341"/>
      <c r="AY232" s="342"/>
      <c r="AZ232" s="343"/>
      <c r="BA232" s="343"/>
      <c r="BB232" s="342"/>
      <c r="BC232" s="339"/>
      <c r="BD232" s="339"/>
      <c r="BE232" s="54" t="s">
        <v>759</v>
      </c>
      <c r="BF232" s="54" t="s">
        <v>759</v>
      </c>
      <c r="BG232" s="54" t="s">
        <v>759</v>
      </c>
    </row>
    <row r="233" spans="1:59" customFormat="1" ht="252.75" customHeight="1" x14ac:dyDescent="0.25">
      <c r="A233" s="12" t="s">
        <v>206</v>
      </c>
      <c r="B233" s="127" t="s">
        <v>1272</v>
      </c>
      <c r="C233" s="127" t="s">
        <v>1273</v>
      </c>
      <c r="D233" s="128" t="s">
        <v>1274</v>
      </c>
      <c r="E233" s="13" t="s">
        <v>87</v>
      </c>
      <c r="F233" s="25" t="s">
        <v>88</v>
      </c>
      <c r="G233" s="25" t="s">
        <v>6</v>
      </c>
      <c r="H233" s="25" t="s">
        <v>5</v>
      </c>
      <c r="I233" s="25" t="s">
        <v>285</v>
      </c>
      <c r="J233" s="25" t="s">
        <v>284</v>
      </c>
      <c r="K233" s="14" t="s">
        <v>142</v>
      </c>
      <c r="L233" s="14" t="s">
        <v>140</v>
      </c>
      <c r="M233" s="14" t="s">
        <v>433</v>
      </c>
      <c r="N233" s="14" t="s">
        <v>141</v>
      </c>
      <c r="O233" s="14" t="s">
        <v>432</v>
      </c>
      <c r="P233" s="17" t="s">
        <v>180</v>
      </c>
      <c r="Q233" s="17" t="s">
        <v>431</v>
      </c>
      <c r="R233" s="17" t="s">
        <v>189</v>
      </c>
      <c r="S233" s="15" t="s">
        <v>45</v>
      </c>
      <c r="T233" s="15" t="s">
        <v>46</v>
      </c>
      <c r="U233" s="15" t="s">
        <v>47</v>
      </c>
      <c r="V233" s="45" t="s">
        <v>411</v>
      </c>
      <c r="W233" s="40" t="s">
        <v>471</v>
      </c>
      <c r="X233" s="40" t="s">
        <v>486</v>
      </c>
      <c r="Y233" s="40" t="s">
        <v>491</v>
      </c>
      <c r="Z233" s="55" t="s">
        <v>93</v>
      </c>
      <c r="AA233" s="55" t="s">
        <v>93</v>
      </c>
      <c r="AB233" s="55" t="s">
        <v>93</v>
      </c>
      <c r="AC233" s="51" t="s">
        <v>814</v>
      </c>
      <c r="AD233" s="51" t="s">
        <v>838</v>
      </c>
      <c r="AE233" s="51" t="s">
        <v>839</v>
      </c>
      <c r="AF233" s="51" t="s">
        <v>759</v>
      </c>
      <c r="AG233" s="51" t="s">
        <v>759</v>
      </c>
      <c r="AH233" s="51" t="s">
        <v>759</v>
      </c>
      <c r="AI233" s="50" t="s">
        <v>759</v>
      </c>
      <c r="AJ233" s="50" t="s">
        <v>759</v>
      </c>
      <c r="AK233" s="50" t="s">
        <v>759</v>
      </c>
      <c r="AL233" s="50" t="s">
        <v>759</v>
      </c>
      <c r="AM233" s="50" t="s">
        <v>759</v>
      </c>
      <c r="AN233" s="50" t="s">
        <v>759</v>
      </c>
      <c r="AO233" s="51" t="s">
        <v>759</v>
      </c>
      <c r="AP233" s="51" t="s">
        <v>759</v>
      </c>
      <c r="AQ233" s="51" t="s">
        <v>759</v>
      </c>
      <c r="AR233" s="24" t="s">
        <v>759</v>
      </c>
      <c r="AS233" s="24" t="s">
        <v>759</v>
      </c>
      <c r="AT233" s="24" t="s">
        <v>759</v>
      </c>
      <c r="AU233" s="53" t="s">
        <v>759</v>
      </c>
      <c r="AV233" s="53" t="s">
        <v>759</v>
      </c>
      <c r="AW233" s="53" t="s">
        <v>759</v>
      </c>
      <c r="AX233" s="55" t="s">
        <v>759</v>
      </c>
      <c r="AY233" s="55" t="s">
        <v>759</v>
      </c>
      <c r="AZ233" s="55" t="s">
        <v>759</v>
      </c>
      <c r="BA233" s="55" t="s">
        <v>759</v>
      </c>
      <c r="BB233" s="55" t="s">
        <v>759</v>
      </c>
      <c r="BC233" s="55" t="s">
        <v>759</v>
      </c>
      <c r="BD233" s="55" t="s">
        <v>759</v>
      </c>
      <c r="BE233" s="54" t="str">
        <f>'PTEA 2020-2023'!A29</f>
        <v>4. San Antonio del Tequendama promueve la producción Agropecuaria sostenible</v>
      </c>
      <c r="BF233" s="54" t="str">
        <f>'PTEA 2020-2023'!B29</f>
        <v>5. Fortalecimiento de negocios verdes en el municipio</v>
      </c>
      <c r="BG233" s="54" t="str">
        <f>'PTEA 2020-2023'!C29</f>
        <v>Realizar por lo menos una (1) capacitación anual en estrategias de negocios verdes durante la vigencia del PTEA</v>
      </c>
    </row>
    <row r="234" spans="1:59" customFormat="1" ht="322.5" customHeight="1" x14ac:dyDescent="0.25">
      <c r="A234" s="12" t="s">
        <v>206</v>
      </c>
      <c r="B234" s="127" t="s">
        <v>1272</v>
      </c>
      <c r="C234" s="127" t="s">
        <v>1273</v>
      </c>
      <c r="D234" s="128" t="s">
        <v>1274</v>
      </c>
      <c r="E234" s="13" t="s">
        <v>87</v>
      </c>
      <c r="F234" s="25" t="s">
        <v>221</v>
      </c>
      <c r="G234" s="25" t="s">
        <v>6</v>
      </c>
      <c r="H234" s="25" t="s">
        <v>5</v>
      </c>
      <c r="I234" s="25" t="s">
        <v>285</v>
      </c>
      <c r="J234" s="25" t="s">
        <v>284</v>
      </c>
      <c r="K234" s="14" t="s">
        <v>133</v>
      </c>
      <c r="L234" s="14" t="s">
        <v>134</v>
      </c>
      <c r="M234" s="14" t="s">
        <v>135</v>
      </c>
      <c r="N234" s="14" t="s">
        <v>136</v>
      </c>
      <c r="O234" s="14" t="s">
        <v>427</v>
      </c>
      <c r="P234" s="17" t="s">
        <v>180</v>
      </c>
      <c r="Q234" s="17" t="s">
        <v>357</v>
      </c>
      <c r="R234" s="17" t="s">
        <v>356</v>
      </c>
      <c r="S234" s="15" t="s">
        <v>52</v>
      </c>
      <c r="T234" s="15" t="s">
        <v>62</v>
      </c>
      <c r="U234" s="15" t="s">
        <v>63</v>
      </c>
      <c r="V234" s="15" t="s">
        <v>65</v>
      </c>
      <c r="W234" s="40" t="s">
        <v>442</v>
      </c>
      <c r="X234" s="40" t="s">
        <v>449</v>
      </c>
      <c r="Y234" s="40" t="s">
        <v>485</v>
      </c>
      <c r="Z234" s="55" t="s">
        <v>93</v>
      </c>
      <c r="AA234" s="55" t="s">
        <v>93</v>
      </c>
      <c r="AB234" s="55" t="s">
        <v>93</v>
      </c>
      <c r="AC234" s="51" t="s">
        <v>759</v>
      </c>
      <c r="AD234" s="51" t="s">
        <v>759</v>
      </c>
      <c r="AE234" s="51" t="s">
        <v>759</v>
      </c>
      <c r="AF234" s="51" t="s">
        <v>759</v>
      </c>
      <c r="AG234" s="51" t="s">
        <v>759</v>
      </c>
      <c r="AH234" s="51" t="s">
        <v>759</v>
      </c>
      <c r="AI234" s="50" t="s">
        <v>759</v>
      </c>
      <c r="AJ234" s="50" t="s">
        <v>759</v>
      </c>
      <c r="AK234" s="50" t="s">
        <v>759</v>
      </c>
      <c r="AL234" s="50" t="s">
        <v>759</v>
      </c>
      <c r="AM234" s="50" t="s">
        <v>759</v>
      </c>
      <c r="AN234" s="50" t="s">
        <v>759</v>
      </c>
      <c r="AO234" s="51" t="s">
        <v>759</v>
      </c>
      <c r="AP234" s="51" t="s">
        <v>759</v>
      </c>
      <c r="AQ234" s="51" t="s">
        <v>759</v>
      </c>
      <c r="AR234" s="24" t="s">
        <v>759</v>
      </c>
      <c r="AS234" s="24" t="s">
        <v>759</v>
      </c>
      <c r="AT234" s="24" t="s">
        <v>759</v>
      </c>
      <c r="AU234" s="53" t="s">
        <v>759</v>
      </c>
      <c r="AV234" s="53" t="s">
        <v>759</v>
      </c>
      <c r="AW234" s="53" t="s">
        <v>759</v>
      </c>
      <c r="AX234" s="55" t="s">
        <v>759</v>
      </c>
      <c r="AY234" s="55" t="s">
        <v>759</v>
      </c>
      <c r="AZ234" s="55" t="s">
        <v>759</v>
      </c>
      <c r="BA234" s="55" t="s">
        <v>759</v>
      </c>
      <c r="BB234" s="55" t="s">
        <v>759</v>
      </c>
      <c r="BC234" s="55" t="s">
        <v>759</v>
      </c>
      <c r="BD234" s="55" t="s">
        <v>759</v>
      </c>
      <c r="BE234" s="54" t="s">
        <v>759</v>
      </c>
      <c r="BF234" s="54" t="s">
        <v>759</v>
      </c>
      <c r="BG234" s="54" t="s">
        <v>759</v>
      </c>
    </row>
    <row r="235" spans="1:59" customFormat="1" ht="298.5" customHeight="1" x14ac:dyDescent="0.25">
      <c r="A235" s="12" t="s">
        <v>206</v>
      </c>
      <c r="B235" s="127" t="s">
        <v>93</v>
      </c>
      <c r="C235" s="127" t="s">
        <v>93</v>
      </c>
      <c r="D235" s="127" t="s">
        <v>93</v>
      </c>
      <c r="E235" s="13" t="s">
        <v>87</v>
      </c>
      <c r="F235" s="25" t="s">
        <v>221</v>
      </c>
      <c r="G235" s="25" t="s">
        <v>6</v>
      </c>
      <c r="H235" s="25" t="s">
        <v>5</v>
      </c>
      <c r="I235" s="25" t="s">
        <v>286</v>
      </c>
      <c r="J235" s="25" t="s">
        <v>28</v>
      </c>
      <c r="K235" s="14" t="s">
        <v>100</v>
      </c>
      <c r="L235" s="14" t="s">
        <v>150</v>
      </c>
      <c r="M235" s="14" t="s">
        <v>151</v>
      </c>
      <c r="N235" s="14" t="s">
        <v>128</v>
      </c>
      <c r="O235" s="14" t="s">
        <v>429</v>
      </c>
      <c r="P235" s="17" t="s">
        <v>180</v>
      </c>
      <c r="Q235" s="17" t="s">
        <v>190</v>
      </c>
      <c r="R235" s="17" t="s">
        <v>191</v>
      </c>
      <c r="S235" s="15" t="s">
        <v>93</v>
      </c>
      <c r="T235" s="15" t="s">
        <v>93</v>
      </c>
      <c r="U235" s="15" t="s">
        <v>93</v>
      </c>
      <c r="V235" s="15" t="s">
        <v>93</v>
      </c>
      <c r="W235" s="40" t="s">
        <v>471</v>
      </c>
      <c r="X235" s="40" t="s">
        <v>479</v>
      </c>
      <c r="Y235" s="40" t="s">
        <v>482</v>
      </c>
      <c r="Z235" s="55" t="s">
        <v>868</v>
      </c>
      <c r="AA235" s="55" t="s">
        <v>869</v>
      </c>
      <c r="AB235" s="55" t="s">
        <v>870</v>
      </c>
      <c r="AC235" s="51" t="s">
        <v>814</v>
      </c>
      <c r="AD235" s="51" t="s">
        <v>838</v>
      </c>
      <c r="AE235" s="51" t="s">
        <v>840</v>
      </c>
      <c r="AF235" s="51" t="s">
        <v>759</v>
      </c>
      <c r="AG235" s="51" t="s">
        <v>759</v>
      </c>
      <c r="AH235" s="51" t="s">
        <v>759</v>
      </c>
      <c r="AI235" s="50" t="s">
        <v>759</v>
      </c>
      <c r="AJ235" s="50" t="s">
        <v>759</v>
      </c>
      <c r="AK235" s="50" t="s">
        <v>759</v>
      </c>
      <c r="AL235" s="50" t="s">
        <v>759</v>
      </c>
      <c r="AM235" s="50" t="s">
        <v>759</v>
      </c>
      <c r="AN235" s="50" t="s">
        <v>759</v>
      </c>
      <c r="AO235" s="51" t="s">
        <v>759</v>
      </c>
      <c r="AP235" s="51" t="s">
        <v>759</v>
      </c>
      <c r="AQ235" s="51" t="s">
        <v>759</v>
      </c>
      <c r="AR235" s="24" t="s">
        <v>759</v>
      </c>
      <c r="AS235" s="24" t="s">
        <v>759</v>
      </c>
      <c r="AT235" s="24" t="s">
        <v>759</v>
      </c>
      <c r="AU235" s="53" t="s">
        <v>759</v>
      </c>
      <c r="AV235" s="53" t="s">
        <v>759</v>
      </c>
      <c r="AW235" s="53" t="s">
        <v>759</v>
      </c>
      <c r="AX235" s="55" t="s">
        <v>759</v>
      </c>
      <c r="AY235" s="55" t="s">
        <v>759</v>
      </c>
      <c r="AZ235" s="55" t="s">
        <v>759</v>
      </c>
      <c r="BA235" s="55" t="s">
        <v>759</v>
      </c>
      <c r="BB235" s="55" t="s">
        <v>759</v>
      </c>
      <c r="BC235" s="55" t="s">
        <v>759</v>
      </c>
      <c r="BD235" s="55" t="s">
        <v>759</v>
      </c>
      <c r="BE235" s="54" t="str">
        <f>'PTEA 2020-2023'!A30</f>
        <v>4. San Antonio del Tequendama promueve la producción Agropecuaria sostenible</v>
      </c>
      <c r="BF235" s="54" t="str">
        <f>'PTEA 2020-2023'!B30</f>
        <v>5. Fortalecimiento de negocios verdes en el municipio</v>
      </c>
      <c r="BG235" s="54" t="str">
        <f>'PTEA 2020-2023'!C30</f>
        <v>Acompañar la formulación de por lo menos un (1) proyecto de negocio verde en el municipio.</v>
      </c>
    </row>
    <row r="236" spans="1:59" customFormat="1" ht="298.5" customHeight="1" x14ac:dyDescent="0.25">
      <c r="A236" s="12" t="s">
        <v>206</v>
      </c>
      <c r="B236" s="127" t="s">
        <v>93</v>
      </c>
      <c r="C236" s="127" t="s">
        <v>93</v>
      </c>
      <c r="D236" s="127" t="s">
        <v>93</v>
      </c>
      <c r="E236" s="13" t="s">
        <v>87</v>
      </c>
      <c r="F236" s="25" t="s">
        <v>221</v>
      </c>
      <c r="G236" s="25" t="s">
        <v>6</v>
      </c>
      <c r="H236" s="25" t="s">
        <v>5</v>
      </c>
      <c r="I236" s="25" t="s">
        <v>286</v>
      </c>
      <c r="J236" s="25" t="s">
        <v>28</v>
      </c>
      <c r="K236" s="14" t="s">
        <v>100</v>
      </c>
      <c r="L236" s="14" t="s">
        <v>150</v>
      </c>
      <c r="M236" s="14" t="s">
        <v>151</v>
      </c>
      <c r="N236" s="14" t="s">
        <v>128</v>
      </c>
      <c r="O236" s="14" t="s">
        <v>429</v>
      </c>
      <c r="P236" s="17" t="s">
        <v>180</v>
      </c>
      <c r="Q236" s="17" t="s">
        <v>190</v>
      </c>
      <c r="R236" s="17" t="s">
        <v>191</v>
      </c>
      <c r="S236" s="15" t="s">
        <v>93</v>
      </c>
      <c r="T236" s="15" t="s">
        <v>93</v>
      </c>
      <c r="U236" s="15" t="s">
        <v>93</v>
      </c>
      <c r="V236" s="15" t="s">
        <v>93</v>
      </c>
      <c r="W236" s="40" t="s">
        <v>471</v>
      </c>
      <c r="X236" s="40" t="s">
        <v>480</v>
      </c>
      <c r="Y236" s="40" t="s">
        <v>481</v>
      </c>
      <c r="Z236" s="55" t="s">
        <v>868</v>
      </c>
      <c r="AA236" s="55" t="s">
        <v>869</v>
      </c>
      <c r="AB236" s="55" t="s">
        <v>870</v>
      </c>
      <c r="AC236" s="51" t="s">
        <v>759</v>
      </c>
      <c r="AD236" s="51" t="s">
        <v>759</v>
      </c>
      <c r="AE236" s="51" t="s">
        <v>759</v>
      </c>
      <c r="AF236" s="51" t="s">
        <v>759</v>
      </c>
      <c r="AG236" s="51" t="s">
        <v>759</v>
      </c>
      <c r="AH236" s="51" t="s">
        <v>759</v>
      </c>
      <c r="AI236" s="50" t="s">
        <v>759</v>
      </c>
      <c r="AJ236" s="50" t="s">
        <v>759</v>
      </c>
      <c r="AK236" s="50" t="s">
        <v>759</v>
      </c>
      <c r="AL236" s="50" t="s">
        <v>759</v>
      </c>
      <c r="AM236" s="50" t="s">
        <v>759</v>
      </c>
      <c r="AN236" s="50" t="s">
        <v>759</v>
      </c>
      <c r="AO236" s="51" t="s">
        <v>759</v>
      </c>
      <c r="AP236" s="51" t="s">
        <v>759</v>
      </c>
      <c r="AQ236" s="51" t="s">
        <v>759</v>
      </c>
      <c r="AR236" s="24" t="s">
        <v>759</v>
      </c>
      <c r="AS236" s="24" t="s">
        <v>759</v>
      </c>
      <c r="AT236" s="24" t="s">
        <v>759</v>
      </c>
      <c r="AU236" s="53" t="s">
        <v>759</v>
      </c>
      <c r="AV236" s="53" t="s">
        <v>759</v>
      </c>
      <c r="AW236" s="53" t="s">
        <v>759</v>
      </c>
      <c r="AX236" s="55" t="s">
        <v>759</v>
      </c>
      <c r="AY236" s="55" t="s">
        <v>759</v>
      </c>
      <c r="AZ236" s="55" t="s">
        <v>759</v>
      </c>
      <c r="BA236" s="55" t="s">
        <v>759</v>
      </c>
      <c r="BB236" s="55" t="s">
        <v>759</v>
      </c>
      <c r="BC236" s="55" t="s">
        <v>759</v>
      </c>
      <c r="BD236" s="55" t="s">
        <v>759</v>
      </c>
      <c r="BE236" s="54" t="s">
        <v>759</v>
      </c>
      <c r="BF236" s="54" t="s">
        <v>759</v>
      </c>
      <c r="BG236" s="54" t="s">
        <v>759</v>
      </c>
    </row>
    <row r="237" spans="1:59" customFormat="1" ht="298.5" customHeight="1" x14ac:dyDescent="0.25">
      <c r="A237" s="12" t="s">
        <v>206</v>
      </c>
      <c r="B237" s="127" t="s">
        <v>93</v>
      </c>
      <c r="C237" s="127" t="s">
        <v>93</v>
      </c>
      <c r="D237" s="127" t="s">
        <v>93</v>
      </c>
      <c r="E237" s="13" t="s">
        <v>87</v>
      </c>
      <c r="F237" s="25" t="s">
        <v>221</v>
      </c>
      <c r="G237" s="25" t="s">
        <v>6</v>
      </c>
      <c r="H237" s="25" t="s">
        <v>5</v>
      </c>
      <c r="I237" s="25" t="s">
        <v>286</v>
      </c>
      <c r="J237" s="25" t="s">
        <v>28</v>
      </c>
      <c r="K237" s="14" t="s">
        <v>100</v>
      </c>
      <c r="L237" s="14" t="s">
        <v>150</v>
      </c>
      <c r="M237" s="14" t="s">
        <v>151</v>
      </c>
      <c r="N237" s="14" t="s">
        <v>128</v>
      </c>
      <c r="O237" s="14" t="s">
        <v>429</v>
      </c>
      <c r="P237" s="17" t="s">
        <v>180</v>
      </c>
      <c r="Q237" s="17" t="s">
        <v>190</v>
      </c>
      <c r="R237" s="17" t="s">
        <v>191</v>
      </c>
      <c r="S237" s="15" t="s">
        <v>52</v>
      </c>
      <c r="T237" s="15" t="s">
        <v>62</v>
      </c>
      <c r="U237" s="15" t="s">
        <v>63</v>
      </c>
      <c r="V237" s="15" t="s">
        <v>64</v>
      </c>
      <c r="W237" s="40" t="s">
        <v>471</v>
      </c>
      <c r="X237" s="40" t="s">
        <v>486</v>
      </c>
      <c r="Y237" s="40" t="s">
        <v>487</v>
      </c>
      <c r="Z237" s="55" t="s">
        <v>868</v>
      </c>
      <c r="AA237" s="55" t="s">
        <v>869</v>
      </c>
      <c r="AB237" s="55" t="s">
        <v>870</v>
      </c>
      <c r="AC237" s="51" t="s">
        <v>759</v>
      </c>
      <c r="AD237" s="51" t="s">
        <v>759</v>
      </c>
      <c r="AE237" s="51" t="s">
        <v>759</v>
      </c>
      <c r="AF237" s="51" t="s">
        <v>759</v>
      </c>
      <c r="AG237" s="51" t="s">
        <v>759</v>
      </c>
      <c r="AH237" s="51" t="s">
        <v>759</v>
      </c>
      <c r="AI237" s="50" t="s">
        <v>759</v>
      </c>
      <c r="AJ237" s="50" t="s">
        <v>759</v>
      </c>
      <c r="AK237" s="50" t="s">
        <v>759</v>
      </c>
      <c r="AL237" s="50" t="s">
        <v>759</v>
      </c>
      <c r="AM237" s="50" t="s">
        <v>759</v>
      </c>
      <c r="AN237" s="50" t="s">
        <v>759</v>
      </c>
      <c r="AO237" s="51" t="s">
        <v>759</v>
      </c>
      <c r="AP237" s="51" t="s">
        <v>759</v>
      </c>
      <c r="AQ237" s="51" t="s">
        <v>759</v>
      </c>
      <c r="AR237" s="24" t="s">
        <v>759</v>
      </c>
      <c r="AS237" s="24" t="s">
        <v>759</v>
      </c>
      <c r="AT237" s="24" t="s">
        <v>759</v>
      </c>
      <c r="AU237" s="53" t="s">
        <v>759</v>
      </c>
      <c r="AV237" s="53" t="s">
        <v>759</v>
      </c>
      <c r="AW237" s="53" t="s">
        <v>759</v>
      </c>
      <c r="AX237" s="55" t="s">
        <v>759</v>
      </c>
      <c r="AY237" s="55" t="s">
        <v>759</v>
      </c>
      <c r="AZ237" s="55" t="s">
        <v>759</v>
      </c>
      <c r="BA237" s="55" t="s">
        <v>759</v>
      </c>
      <c r="BB237" s="55" t="s">
        <v>759</v>
      </c>
      <c r="BC237" s="55" t="s">
        <v>759</v>
      </c>
      <c r="BD237" s="55" t="s">
        <v>759</v>
      </c>
      <c r="BE237" s="54" t="s">
        <v>759</v>
      </c>
      <c r="BF237" s="54" t="s">
        <v>759</v>
      </c>
      <c r="BG237" s="54" t="s">
        <v>759</v>
      </c>
    </row>
    <row r="238" spans="1:59" customFormat="1" ht="298.5" customHeight="1" x14ac:dyDescent="0.25">
      <c r="A238" s="12" t="s">
        <v>206</v>
      </c>
      <c r="B238" s="127" t="s">
        <v>93</v>
      </c>
      <c r="C238" s="127" t="s">
        <v>93</v>
      </c>
      <c r="D238" s="127" t="s">
        <v>93</v>
      </c>
      <c r="E238" s="13" t="s">
        <v>87</v>
      </c>
      <c r="F238" s="25" t="s">
        <v>221</v>
      </c>
      <c r="G238" s="25" t="s">
        <v>6</v>
      </c>
      <c r="H238" s="25" t="s">
        <v>5</v>
      </c>
      <c r="I238" s="25" t="s">
        <v>286</v>
      </c>
      <c r="J238" s="25" t="s">
        <v>28</v>
      </c>
      <c r="K238" s="14" t="s">
        <v>100</v>
      </c>
      <c r="L238" s="14" t="s">
        <v>150</v>
      </c>
      <c r="M238" s="14" t="s">
        <v>151</v>
      </c>
      <c r="N238" s="14" t="s">
        <v>128</v>
      </c>
      <c r="O238" s="14" t="s">
        <v>429</v>
      </c>
      <c r="P238" s="17" t="s">
        <v>180</v>
      </c>
      <c r="Q238" s="17" t="s">
        <v>190</v>
      </c>
      <c r="R238" s="17" t="s">
        <v>191</v>
      </c>
      <c r="S238" s="15" t="s">
        <v>93</v>
      </c>
      <c r="T238" s="15" t="s">
        <v>93</v>
      </c>
      <c r="U238" s="15" t="s">
        <v>93</v>
      </c>
      <c r="V238" s="15" t="s">
        <v>93</v>
      </c>
      <c r="W238" s="40" t="s">
        <v>471</v>
      </c>
      <c r="X238" s="40" t="s">
        <v>479</v>
      </c>
      <c r="Y238" s="40" t="s">
        <v>482</v>
      </c>
      <c r="Z238" s="55" t="s">
        <v>93</v>
      </c>
      <c r="AA238" s="55" t="s">
        <v>93</v>
      </c>
      <c r="AB238" s="55" t="s">
        <v>93</v>
      </c>
      <c r="AC238" s="51" t="s">
        <v>814</v>
      </c>
      <c r="AD238" s="51" t="s">
        <v>838</v>
      </c>
      <c r="AE238" s="51" t="s">
        <v>840</v>
      </c>
      <c r="AF238" s="51" t="s">
        <v>759</v>
      </c>
      <c r="AG238" s="51" t="s">
        <v>759</v>
      </c>
      <c r="AH238" s="51" t="s">
        <v>759</v>
      </c>
      <c r="AI238" s="50" t="s">
        <v>759</v>
      </c>
      <c r="AJ238" s="50" t="s">
        <v>759</v>
      </c>
      <c r="AK238" s="50" t="s">
        <v>759</v>
      </c>
      <c r="AL238" s="50" t="s">
        <v>759</v>
      </c>
      <c r="AM238" s="50" t="s">
        <v>759</v>
      </c>
      <c r="AN238" s="50" t="s">
        <v>759</v>
      </c>
      <c r="AO238" s="51" t="s">
        <v>759</v>
      </c>
      <c r="AP238" s="51" t="s">
        <v>759</v>
      </c>
      <c r="AQ238" s="51" t="s">
        <v>759</v>
      </c>
      <c r="AR238" s="24" t="s">
        <v>759</v>
      </c>
      <c r="AS238" s="24" t="s">
        <v>759</v>
      </c>
      <c r="AT238" s="24" t="s">
        <v>759</v>
      </c>
      <c r="AU238" s="53" t="s">
        <v>759</v>
      </c>
      <c r="AV238" s="53" t="s">
        <v>759</v>
      </c>
      <c r="AW238" s="53" t="s">
        <v>759</v>
      </c>
      <c r="AX238" s="55" t="s">
        <v>759</v>
      </c>
      <c r="AY238" s="55" t="s">
        <v>759</v>
      </c>
      <c r="AZ238" s="55" t="s">
        <v>759</v>
      </c>
      <c r="BA238" s="55" t="s">
        <v>759</v>
      </c>
      <c r="BB238" s="55" t="s">
        <v>759</v>
      </c>
      <c r="BC238" s="55" t="s">
        <v>759</v>
      </c>
      <c r="BD238" s="55" t="s">
        <v>759</v>
      </c>
      <c r="BE238" s="54" t="str">
        <f>'PTEA 2020-2023'!A27</f>
        <v>4. San Antonio del Tequendama promueve la producción Agropecuaria sostenible</v>
      </c>
      <c r="BF238" s="54" t="str">
        <f>'PTEA 2020-2023'!B27</f>
        <v>3. Productores porcícolas fortalecidos en producción más limpia y autogestión ambiental</v>
      </c>
      <c r="BG238" s="54" t="str">
        <f>'PTEA 2020-2023'!C27</f>
        <v>Realizar como mínimo una (1) actividad anual de educación ambiental para el fomento del saneamiento básico de sistemas productivos Porcícolas del Municipio.</v>
      </c>
    </row>
    <row r="239" spans="1:59" s="1" customFormat="1" ht="293.25" customHeight="1" x14ac:dyDescent="0.25">
      <c r="A239" s="12" t="s">
        <v>206</v>
      </c>
      <c r="B239" s="127" t="s">
        <v>93</v>
      </c>
      <c r="C239" s="127" t="s">
        <v>93</v>
      </c>
      <c r="D239" s="127" t="s">
        <v>93</v>
      </c>
      <c r="E239" s="13" t="s">
        <v>87</v>
      </c>
      <c r="F239" s="16" t="s">
        <v>414</v>
      </c>
      <c r="G239" s="16" t="s">
        <v>6</v>
      </c>
      <c r="H239" s="16" t="s">
        <v>5</v>
      </c>
      <c r="I239" s="16" t="s">
        <v>283</v>
      </c>
      <c r="J239" s="16" t="s">
        <v>13</v>
      </c>
      <c r="K239" s="14" t="s">
        <v>153</v>
      </c>
      <c r="L239" s="14" t="s">
        <v>129</v>
      </c>
      <c r="M239" s="14" t="s">
        <v>131</v>
      </c>
      <c r="N239" s="14" t="s">
        <v>154</v>
      </c>
      <c r="O239" s="14" t="s">
        <v>434</v>
      </c>
      <c r="P239" s="17" t="s">
        <v>193</v>
      </c>
      <c r="Q239" s="17" t="s">
        <v>212</v>
      </c>
      <c r="R239" s="17" t="s">
        <v>435</v>
      </c>
      <c r="S239" s="15" t="s">
        <v>52</v>
      </c>
      <c r="T239" s="15" t="s">
        <v>62</v>
      </c>
      <c r="U239" s="15" t="s">
        <v>63</v>
      </c>
      <c r="V239" s="15" t="s">
        <v>64</v>
      </c>
      <c r="W239" s="40" t="s">
        <v>471</v>
      </c>
      <c r="X239" s="40" t="s">
        <v>488</v>
      </c>
      <c r="Y239" s="40" t="s">
        <v>489</v>
      </c>
      <c r="Z239" s="55" t="s">
        <v>93</v>
      </c>
      <c r="AA239" s="55" t="s">
        <v>93</v>
      </c>
      <c r="AB239" s="55" t="s">
        <v>93</v>
      </c>
      <c r="AC239" s="51" t="s">
        <v>759</v>
      </c>
      <c r="AD239" s="51" t="s">
        <v>759</v>
      </c>
      <c r="AE239" s="51" t="s">
        <v>759</v>
      </c>
      <c r="AF239" s="51" t="s">
        <v>759</v>
      </c>
      <c r="AG239" s="51" t="s">
        <v>759</v>
      </c>
      <c r="AH239" s="51" t="s">
        <v>759</v>
      </c>
      <c r="AI239" s="50" t="s">
        <v>759</v>
      </c>
      <c r="AJ239" s="50" t="s">
        <v>759</v>
      </c>
      <c r="AK239" s="50" t="s">
        <v>759</v>
      </c>
      <c r="AL239" s="50" t="s">
        <v>759</v>
      </c>
      <c r="AM239" s="50" t="s">
        <v>759</v>
      </c>
      <c r="AN239" s="50" t="s">
        <v>759</v>
      </c>
      <c r="AO239" s="51" t="s">
        <v>759</v>
      </c>
      <c r="AP239" s="51" t="s">
        <v>759</v>
      </c>
      <c r="AQ239" s="51" t="s">
        <v>759</v>
      </c>
      <c r="AR239" s="24" t="s">
        <v>759</v>
      </c>
      <c r="AS239" s="24" t="s">
        <v>759</v>
      </c>
      <c r="AT239" s="24" t="s">
        <v>759</v>
      </c>
      <c r="AU239" s="53" t="s">
        <v>759</v>
      </c>
      <c r="AV239" s="53" t="s">
        <v>759</v>
      </c>
      <c r="AW239" s="53" t="s">
        <v>759</v>
      </c>
      <c r="AX239" s="55" t="s">
        <v>759</v>
      </c>
      <c r="AY239" s="55" t="s">
        <v>759</v>
      </c>
      <c r="AZ239" s="55" t="s">
        <v>759</v>
      </c>
      <c r="BA239" s="55" t="s">
        <v>759</v>
      </c>
      <c r="BB239" s="55" t="s">
        <v>759</v>
      </c>
      <c r="BC239" s="55" t="s">
        <v>759</v>
      </c>
      <c r="BD239" s="55" t="s">
        <v>759</v>
      </c>
      <c r="BE239" s="54" t="s">
        <v>759</v>
      </c>
      <c r="BF239" s="54" t="s">
        <v>759</v>
      </c>
      <c r="BG239" s="54" t="s">
        <v>759</v>
      </c>
    </row>
    <row r="240" spans="1:59" ht="409.5" customHeight="1" x14ac:dyDescent="0.25">
      <c r="A240" s="12" t="s">
        <v>206</v>
      </c>
      <c r="B240" s="127" t="s">
        <v>93</v>
      </c>
      <c r="C240" s="127" t="s">
        <v>93</v>
      </c>
      <c r="D240" s="127" t="s">
        <v>93</v>
      </c>
      <c r="E240" s="13" t="s">
        <v>87</v>
      </c>
      <c r="F240" s="25" t="s">
        <v>221</v>
      </c>
      <c r="G240" s="25" t="s">
        <v>6</v>
      </c>
      <c r="H240" s="25" t="s">
        <v>5</v>
      </c>
      <c r="I240" s="25" t="s">
        <v>257</v>
      </c>
      <c r="J240" s="25" t="s">
        <v>29</v>
      </c>
      <c r="K240" s="14" t="s">
        <v>126</v>
      </c>
      <c r="L240" s="14" t="s">
        <v>99</v>
      </c>
      <c r="M240" s="14" t="s">
        <v>302</v>
      </c>
      <c r="N240" s="14" t="s">
        <v>303</v>
      </c>
      <c r="O240" s="14" t="s">
        <v>304</v>
      </c>
      <c r="P240" s="17" t="s">
        <v>196</v>
      </c>
      <c r="Q240" s="17" t="s">
        <v>344</v>
      </c>
      <c r="R240" s="17" t="s">
        <v>348</v>
      </c>
      <c r="S240" s="15" t="s">
        <v>52</v>
      </c>
      <c r="T240" s="15" t="s">
        <v>62</v>
      </c>
      <c r="U240" s="15" t="s">
        <v>67</v>
      </c>
      <c r="V240" s="15" t="s">
        <v>397</v>
      </c>
      <c r="W240" s="40" t="s">
        <v>442</v>
      </c>
      <c r="X240" s="40" t="s">
        <v>449</v>
      </c>
      <c r="Y240" s="40" t="s">
        <v>450</v>
      </c>
      <c r="Z240" s="55" t="s">
        <v>868</v>
      </c>
      <c r="AA240" s="55" t="s">
        <v>877</v>
      </c>
      <c r="AB240" s="55" t="s">
        <v>881</v>
      </c>
      <c r="AC240" s="51" t="s">
        <v>442</v>
      </c>
      <c r="AD240" s="51" t="s">
        <v>449</v>
      </c>
      <c r="AE240" s="51" t="s">
        <v>450</v>
      </c>
      <c r="AF240" s="51" t="s">
        <v>759</v>
      </c>
      <c r="AG240" s="51" t="s">
        <v>759</v>
      </c>
      <c r="AH240" s="51" t="s">
        <v>759</v>
      </c>
      <c r="AI240" s="50" t="s">
        <v>760</v>
      </c>
      <c r="AJ240" s="50" t="s">
        <v>761</v>
      </c>
      <c r="AK240" s="50" t="s">
        <v>762</v>
      </c>
      <c r="AL240" s="50" t="s">
        <v>759</v>
      </c>
      <c r="AM240" s="50" t="s">
        <v>759</v>
      </c>
      <c r="AN240" s="50" t="s">
        <v>759</v>
      </c>
      <c r="AO240" s="51" t="s">
        <v>759</v>
      </c>
      <c r="AP240" s="51" t="s">
        <v>759</v>
      </c>
      <c r="AQ240" s="51" t="s">
        <v>759</v>
      </c>
      <c r="AR240" s="24" t="s">
        <v>759</v>
      </c>
      <c r="AS240" s="24" t="s">
        <v>759</v>
      </c>
      <c r="AT240" s="24" t="s">
        <v>759</v>
      </c>
      <c r="AU240" s="53" t="s">
        <v>759</v>
      </c>
      <c r="AV240" s="53" t="s">
        <v>759</v>
      </c>
      <c r="AW240" s="53" t="s">
        <v>759</v>
      </c>
      <c r="AX240" s="55" t="s">
        <v>759</v>
      </c>
      <c r="AY240" s="55" t="s">
        <v>759</v>
      </c>
      <c r="AZ240" s="55" t="s">
        <v>759</v>
      </c>
      <c r="BA240" s="55" t="s">
        <v>759</v>
      </c>
      <c r="BB240" s="55" t="s">
        <v>759</v>
      </c>
      <c r="BC240" s="55" t="s">
        <v>759</v>
      </c>
      <c r="BD240" s="55" t="s">
        <v>759</v>
      </c>
      <c r="BE240" s="54" t="str">
        <f>'PTEA 2020-2023'!A3</f>
        <v xml:space="preserve"> 1. Educación Ambiental para la adopción de la gestión integral de los residuos solidos entre los Sanantoniunos</v>
      </c>
      <c r="BF240" s="54" t="str">
        <f>'PTEA 2020-2023'!B3</f>
        <v>1. Comunidad educativa empoderada en la gestión Integral de los residuos sólidos.</v>
      </c>
      <c r="BG240" s="54" t="str">
        <f>'PTEA 2020-2023'!C3</f>
        <v>Acompañar e implementar por lo menos nueve (9) talleres durante la vigencia del plan, sobre la estrategia de las 3R (Reducir, reutilizar y reciclar) y separación en la fuente con comunidad  educativa.</v>
      </c>
    </row>
    <row r="241" spans="1:59" ht="409.5" customHeight="1" x14ac:dyDescent="0.25">
      <c r="A241" s="12" t="s">
        <v>206</v>
      </c>
      <c r="B241" s="127" t="s">
        <v>93</v>
      </c>
      <c r="C241" s="127" t="s">
        <v>93</v>
      </c>
      <c r="D241" s="127" t="s">
        <v>93</v>
      </c>
      <c r="E241" s="13" t="s">
        <v>87</v>
      </c>
      <c r="F241" s="25" t="s">
        <v>221</v>
      </c>
      <c r="G241" s="25" t="s">
        <v>6</v>
      </c>
      <c r="H241" s="25" t="s">
        <v>5</v>
      </c>
      <c r="I241" s="25" t="s">
        <v>257</v>
      </c>
      <c r="J241" s="25" t="s">
        <v>29</v>
      </c>
      <c r="K241" s="14" t="s">
        <v>126</v>
      </c>
      <c r="L241" s="14" t="s">
        <v>99</v>
      </c>
      <c r="M241" s="14" t="s">
        <v>302</v>
      </c>
      <c r="N241" s="14" t="s">
        <v>303</v>
      </c>
      <c r="O241" s="14" t="s">
        <v>304</v>
      </c>
      <c r="P241" s="17" t="s">
        <v>196</v>
      </c>
      <c r="Q241" s="17" t="s">
        <v>344</v>
      </c>
      <c r="R241" s="17" t="s">
        <v>348</v>
      </c>
      <c r="S241" s="15" t="s">
        <v>52</v>
      </c>
      <c r="T241" s="15" t="s">
        <v>62</v>
      </c>
      <c r="U241" s="15" t="s">
        <v>67</v>
      </c>
      <c r="V241" s="15" t="s">
        <v>397</v>
      </c>
      <c r="W241" s="40" t="s">
        <v>442</v>
      </c>
      <c r="X241" s="40" t="s">
        <v>449</v>
      </c>
      <c r="Y241" s="40" t="s">
        <v>450</v>
      </c>
      <c r="Z241" s="55" t="s">
        <v>860</v>
      </c>
      <c r="AA241" s="55" t="s">
        <v>861</v>
      </c>
      <c r="AB241" s="55" t="s">
        <v>862</v>
      </c>
      <c r="AC241" s="51" t="s">
        <v>759</v>
      </c>
      <c r="AD241" s="51" t="s">
        <v>759</v>
      </c>
      <c r="AE241" s="51" t="s">
        <v>759</v>
      </c>
      <c r="AF241" s="51" t="s">
        <v>759</v>
      </c>
      <c r="AG241" s="51" t="s">
        <v>759</v>
      </c>
      <c r="AH241" s="51" t="s">
        <v>759</v>
      </c>
      <c r="AI241" s="50" t="s">
        <v>760</v>
      </c>
      <c r="AJ241" s="50" t="s">
        <v>761</v>
      </c>
      <c r="AK241" s="50" t="s">
        <v>763</v>
      </c>
      <c r="AL241" s="50" t="s">
        <v>974</v>
      </c>
      <c r="AM241" s="50" t="s">
        <v>972</v>
      </c>
      <c r="AN241" s="50" t="s">
        <v>973</v>
      </c>
      <c r="AO241" s="51" t="s">
        <v>759</v>
      </c>
      <c r="AP241" s="51" t="s">
        <v>759</v>
      </c>
      <c r="AQ241" s="51" t="s">
        <v>759</v>
      </c>
      <c r="AR241" s="24" t="s">
        <v>759</v>
      </c>
      <c r="AS241" s="24" t="s">
        <v>759</v>
      </c>
      <c r="AT241" s="24" t="s">
        <v>759</v>
      </c>
      <c r="AU241" s="53" t="s">
        <v>764</v>
      </c>
      <c r="AV241" s="53" t="s">
        <v>765</v>
      </c>
      <c r="AW241" s="53" t="s">
        <v>766</v>
      </c>
      <c r="AX241" s="55" t="s">
        <v>759</v>
      </c>
      <c r="AY241" s="55" t="s">
        <v>759</v>
      </c>
      <c r="AZ241" s="55" t="s">
        <v>759</v>
      </c>
      <c r="BA241" s="55" t="s">
        <v>759</v>
      </c>
      <c r="BB241" s="55" t="s">
        <v>759</v>
      </c>
      <c r="BC241" s="55" t="s">
        <v>759</v>
      </c>
      <c r="BD241" s="55" t="s">
        <v>759</v>
      </c>
      <c r="BE241" s="54" t="str">
        <f>'PTEA 2020-2023'!A4</f>
        <v xml:space="preserve"> 1. Educación Ambiental para la adopción de la gestión integral de los residuos solidos entre los Sanantoniunos</v>
      </c>
      <c r="BF241" s="54" t="str">
        <f>'PTEA 2020-2023'!B4</f>
        <v>2. Comunidad empoderada en la Gestión Integral de los residuos sólidos aprovechables.</v>
      </c>
      <c r="BG241" s="54" t="str">
        <f>'PTEA 2020-2023'!C4</f>
        <v>Realizar como mínimo diez (10) actividades de Educación ambiental durante la vigencia del plan, socializando la estrategia de las 3R (Reducir, reutilizar y reciclar), separación en la fuente y disposición adecuada de residuos sólidos, con usuarios del sector urbano y rural del municipio.</v>
      </c>
    </row>
    <row r="242" spans="1:59" ht="342" customHeight="1" x14ac:dyDescent="0.25">
      <c r="A242" s="12" t="s">
        <v>206</v>
      </c>
      <c r="B242" s="127" t="s">
        <v>93</v>
      </c>
      <c r="C242" s="127" t="s">
        <v>93</v>
      </c>
      <c r="D242" s="127" t="s">
        <v>93</v>
      </c>
      <c r="E242" s="13" t="s">
        <v>87</v>
      </c>
      <c r="F242" s="25" t="s">
        <v>221</v>
      </c>
      <c r="G242" s="25" t="s">
        <v>6</v>
      </c>
      <c r="H242" s="25" t="s">
        <v>5</v>
      </c>
      <c r="I242" s="25" t="s">
        <v>257</v>
      </c>
      <c r="J242" s="25" t="s">
        <v>29</v>
      </c>
      <c r="K242" s="14" t="s">
        <v>100</v>
      </c>
      <c r="L242" s="14" t="s">
        <v>115</v>
      </c>
      <c r="M242" s="14" t="s">
        <v>305</v>
      </c>
      <c r="N242" s="14" t="s">
        <v>93</v>
      </c>
      <c r="O242" s="14" t="s">
        <v>306</v>
      </c>
      <c r="P242" s="17" t="s">
        <v>182</v>
      </c>
      <c r="Q242" s="17" t="s">
        <v>344</v>
      </c>
      <c r="R242" s="17" t="s">
        <v>349</v>
      </c>
      <c r="S242" s="15" t="s">
        <v>69</v>
      </c>
      <c r="T242" s="15" t="s">
        <v>79</v>
      </c>
      <c r="U242" s="15" t="s">
        <v>78</v>
      </c>
      <c r="V242" s="15" t="s">
        <v>398</v>
      </c>
      <c r="W242" s="40" t="s">
        <v>513</v>
      </c>
      <c r="X242" s="40" t="s">
        <v>514</v>
      </c>
      <c r="Y242" s="40" t="s">
        <v>515</v>
      </c>
      <c r="Z242" s="55" t="s">
        <v>887</v>
      </c>
      <c r="AA242" s="55" t="s">
        <v>888</v>
      </c>
      <c r="AB242" s="55" t="s">
        <v>889</v>
      </c>
      <c r="AC242" s="51" t="s">
        <v>442</v>
      </c>
      <c r="AD242" s="51" t="s">
        <v>449</v>
      </c>
      <c r="AE242" s="51" t="s">
        <v>450</v>
      </c>
      <c r="AF242" s="51" t="s">
        <v>759</v>
      </c>
      <c r="AG242" s="51" t="s">
        <v>759</v>
      </c>
      <c r="AH242" s="51" t="s">
        <v>759</v>
      </c>
      <c r="AI242" s="50" t="s">
        <v>760</v>
      </c>
      <c r="AJ242" s="50" t="s">
        <v>767</v>
      </c>
      <c r="AK242" s="50" t="s">
        <v>768</v>
      </c>
      <c r="AL242" s="50" t="s">
        <v>759</v>
      </c>
      <c r="AM242" s="50" t="s">
        <v>759</v>
      </c>
      <c r="AN242" s="50" t="s">
        <v>759</v>
      </c>
      <c r="AO242" s="51" t="s">
        <v>759</v>
      </c>
      <c r="AP242" s="51" t="s">
        <v>759</v>
      </c>
      <c r="AQ242" s="51" t="s">
        <v>759</v>
      </c>
      <c r="AR242" s="24" t="s">
        <v>759</v>
      </c>
      <c r="AS242" s="24" t="s">
        <v>759</v>
      </c>
      <c r="AT242" s="24" t="s">
        <v>759</v>
      </c>
      <c r="AU242" s="53" t="s">
        <v>764</v>
      </c>
      <c r="AV242" s="53" t="s">
        <v>765</v>
      </c>
      <c r="AW242" s="53" t="s">
        <v>769</v>
      </c>
      <c r="AX242" s="55" t="s">
        <v>759</v>
      </c>
      <c r="AY242" s="55" t="s">
        <v>759</v>
      </c>
      <c r="AZ242" s="55" t="s">
        <v>759</v>
      </c>
      <c r="BA242" s="55" t="s">
        <v>759</v>
      </c>
      <c r="BB242" s="55" t="s">
        <v>759</v>
      </c>
      <c r="BC242" s="55" t="s">
        <v>759</v>
      </c>
      <c r="BD242" s="55" t="s">
        <v>759</v>
      </c>
      <c r="BE242" s="54" t="str">
        <f>'PTEA 2020-2023'!A5</f>
        <v xml:space="preserve"> 1. Educación Ambiental para la adopción de la gestión integral de los residuos solidos entre los Sanantoniunos</v>
      </c>
      <c r="BF242" s="54" t="str">
        <f>'PTEA 2020-2023'!B5</f>
        <v>2. Comunidad empoderada en la Gestión Integral de los residuos sólidos aprovechables.</v>
      </c>
      <c r="BG242" s="54" t="str">
        <f>'PTEA 2020-2023'!C5</f>
        <v>Realizar siete (7) jornadas de socialización de las rutas selectivas y horarios de recolección, con el sector urbano y rural del municipio, durante la vigencia del Plan.</v>
      </c>
    </row>
    <row r="243" spans="1:59" ht="351" customHeight="1" x14ac:dyDescent="0.25">
      <c r="A243" s="12" t="s">
        <v>206</v>
      </c>
      <c r="B243" s="127" t="s">
        <v>93</v>
      </c>
      <c r="C243" s="127" t="s">
        <v>93</v>
      </c>
      <c r="D243" s="127" t="s">
        <v>93</v>
      </c>
      <c r="E243" s="13" t="s">
        <v>87</v>
      </c>
      <c r="F243" s="25" t="s">
        <v>221</v>
      </c>
      <c r="G243" s="25" t="s">
        <v>6</v>
      </c>
      <c r="H243" s="25" t="s">
        <v>5</v>
      </c>
      <c r="I243" s="25" t="s">
        <v>257</v>
      </c>
      <c r="J243" s="25" t="s">
        <v>29</v>
      </c>
      <c r="K243" s="14" t="s">
        <v>126</v>
      </c>
      <c r="L243" s="14" t="s">
        <v>99</v>
      </c>
      <c r="M243" s="14" t="s">
        <v>302</v>
      </c>
      <c r="N243" s="14" t="s">
        <v>303</v>
      </c>
      <c r="O243" s="14" t="s">
        <v>304</v>
      </c>
      <c r="P243" s="17" t="s">
        <v>196</v>
      </c>
      <c r="Q243" s="17" t="s">
        <v>344</v>
      </c>
      <c r="R243" s="17" t="s">
        <v>348</v>
      </c>
      <c r="S243" s="15" t="s">
        <v>52</v>
      </c>
      <c r="T243" s="15" t="s">
        <v>62</v>
      </c>
      <c r="U243" s="15" t="s">
        <v>67</v>
      </c>
      <c r="V243" s="15" t="s">
        <v>397</v>
      </c>
      <c r="W243" s="40" t="s">
        <v>442</v>
      </c>
      <c r="X243" s="40" t="s">
        <v>449</v>
      </c>
      <c r="Y243" s="40" t="s">
        <v>450</v>
      </c>
      <c r="Z243" s="55" t="s">
        <v>860</v>
      </c>
      <c r="AA243" s="55" t="s">
        <v>861</v>
      </c>
      <c r="AB243" s="55" t="s">
        <v>862</v>
      </c>
      <c r="AC243" s="51" t="s">
        <v>759</v>
      </c>
      <c r="AD243" s="51" t="s">
        <v>759</v>
      </c>
      <c r="AE243" s="51" t="s">
        <v>759</v>
      </c>
      <c r="AF243" s="51" t="s">
        <v>759</v>
      </c>
      <c r="AG243" s="51" t="s">
        <v>759</v>
      </c>
      <c r="AH243" s="51" t="s">
        <v>759</v>
      </c>
      <c r="AI243" s="50" t="s">
        <v>759</v>
      </c>
      <c r="AJ243" s="50" t="s">
        <v>759</v>
      </c>
      <c r="AK243" s="50" t="s">
        <v>759</v>
      </c>
      <c r="AL243" s="50" t="s">
        <v>759</v>
      </c>
      <c r="AM243" s="50" t="s">
        <v>759</v>
      </c>
      <c r="AN243" s="50" t="s">
        <v>759</v>
      </c>
      <c r="AO243" s="51" t="s">
        <v>759</v>
      </c>
      <c r="AP243" s="51" t="s">
        <v>759</v>
      </c>
      <c r="AQ243" s="51" t="s">
        <v>759</v>
      </c>
      <c r="AR243" s="24" t="s">
        <v>759</v>
      </c>
      <c r="AS243" s="24" t="s">
        <v>759</v>
      </c>
      <c r="AT243" s="24" t="s">
        <v>759</v>
      </c>
      <c r="AU243" s="53" t="s">
        <v>770</v>
      </c>
      <c r="AV243" s="53" t="s">
        <v>771</v>
      </c>
      <c r="AW243" s="53" t="s">
        <v>772</v>
      </c>
      <c r="AX243" s="55" t="s">
        <v>759</v>
      </c>
      <c r="AY243" s="55" t="s">
        <v>759</v>
      </c>
      <c r="AZ243" s="55" t="s">
        <v>759</v>
      </c>
      <c r="BA243" s="55" t="s">
        <v>759</v>
      </c>
      <c r="BB243" s="55" t="s">
        <v>759</v>
      </c>
      <c r="BC243" s="55" t="s">
        <v>759</v>
      </c>
      <c r="BD243" s="55" t="s">
        <v>759</v>
      </c>
      <c r="BE243" s="54" t="str">
        <f>'PTEA 2020-2023'!A6</f>
        <v xml:space="preserve"> 1. Educación Ambiental para la adopción de la gestión integral de los residuos solidos entre los Sanantoniunos</v>
      </c>
      <c r="BF243" s="54" t="str">
        <f>'PTEA 2020-2023'!B6</f>
        <v>2. Comunidad empoderada en la Gestión Integral de los residuos sólidos aprovechables.</v>
      </c>
      <c r="BG243" s="54" t="str">
        <f>'PTEA 2020-2023'!C6</f>
        <v>Apoyar la formulación de por lo menos un (1) proyecto ciudadano de educación ambiental orientado en el manejo de los residuos sólidos y/o liquidos, durante la vigencia del Plan.</v>
      </c>
    </row>
    <row r="244" spans="1:59" ht="361.5" customHeight="1" x14ac:dyDescent="0.25">
      <c r="A244" s="12" t="s">
        <v>206</v>
      </c>
      <c r="B244" s="127" t="s">
        <v>93</v>
      </c>
      <c r="C244" s="127" t="s">
        <v>93</v>
      </c>
      <c r="D244" s="127" t="s">
        <v>93</v>
      </c>
      <c r="E244" s="13" t="s">
        <v>87</v>
      </c>
      <c r="F244" s="25" t="s">
        <v>221</v>
      </c>
      <c r="G244" s="25" t="s">
        <v>6</v>
      </c>
      <c r="H244" s="25" t="s">
        <v>5</v>
      </c>
      <c r="I244" s="25" t="s">
        <v>257</v>
      </c>
      <c r="J244" s="25" t="s">
        <v>29</v>
      </c>
      <c r="K244" s="14" t="s">
        <v>126</v>
      </c>
      <c r="L244" s="14" t="s">
        <v>99</v>
      </c>
      <c r="M244" s="14" t="s">
        <v>302</v>
      </c>
      <c r="N244" s="14" t="s">
        <v>303</v>
      </c>
      <c r="O244" s="14" t="s">
        <v>304</v>
      </c>
      <c r="P244" s="17" t="s">
        <v>196</v>
      </c>
      <c r="Q244" s="17" t="s">
        <v>344</v>
      </c>
      <c r="R244" s="17" t="s">
        <v>348</v>
      </c>
      <c r="S244" s="15" t="s">
        <v>52</v>
      </c>
      <c r="T244" s="15" t="s">
        <v>62</v>
      </c>
      <c r="U244" s="15" t="s">
        <v>67</v>
      </c>
      <c r="V244" s="15" t="s">
        <v>397</v>
      </c>
      <c r="W244" s="40" t="s">
        <v>442</v>
      </c>
      <c r="X244" s="40" t="s">
        <v>449</v>
      </c>
      <c r="Y244" s="40" t="s">
        <v>450</v>
      </c>
      <c r="Z244" s="55" t="s">
        <v>860</v>
      </c>
      <c r="AA244" s="55" t="s">
        <v>861</v>
      </c>
      <c r="AB244" s="55" t="s">
        <v>862</v>
      </c>
      <c r="AC244" s="51" t="s">
        <v>759</v>
      </c>
      <c r="AD244" s="51" t="s">
        <v>759</v>
      </c>
      <c r="AE244" s="51" t="s">
        <v>759</v>
      </c>
      <c r="AF244" s="51" t="s">
        <v>759</v>
      </c>
      <c r="AG244" s="51" t="s">
        <v>759</v>
      </c>
      <c r="AH244" s="51" t="s">
        <v>759</v>
      </c>
      <c r="AI244" s="50" t="s">
        <v>777</v>
      </c>
      <c r="AJ244" s="50" t="s">
        <v>778</v>
      </c>
      <c r="AK244" s="50" t="s">
        <v>779</v>
      </c>
      <c r="AL244" s="50" t="s">
        <v>759</v>
      </c>
      <c r="AM244" s="50" t="s">
        <v>759</v>
      </c>
      <c r="AN244" s="50" t="s">
        <v>759</v>
      </c>
      <c r="AO244" s="51" t="s">
        <v>759</v>
      </c>
      <c r="AP244" s="51" t="s">
        <v>759</v>
      </c>
      <c r="AQ244" s="51" t="s">
        <v>759</v>
      </c>
      <c r="AR244" s="24" t="s">
        <v>759</v>
      </c>
      <c r="AS244" s="24" t="s">
        <v>759</v>
      </c>
      <c r="AT244" s="24" t="s">
        <v>759</v>
      </c>
      <c r="AU244" s="53" t="s">
        <v>759</v>
      </c>
      <c r="AV244" s="53" t="s">
        <v>759</v>
      </c>
      <c r="AW244" s="53" t="s">
        <v>759</v>
      </c>
      <c r="AX244" s="55" t="s">
        <v>759</v>
      </c>
      <c r="AY244" s="55" t="s">
        <v>759</v>
      </c>
      <c r="AZ244" s="55" t="s">
        <v>759</v>
      </c>
      <c r="BA244" s="55" t="s">
        <v>759</v>
      </c>
      <c r="BB244" s="55" t="s">
        <v>759</v>
      </c>
      <c r="BC244" s="55" t="s">
        <v>759</v>
      </c>
      <c r="BD244" s="55" t="s">
        <v>759</v>
      </c>
      <c r="BE244" s="54" t="str">
        <f>'PTEA 2020-2023'!A8</f>
        <v xml:space="preserve"> 1. Educación Ambiental para la adopción de la gestión integral de los residuos solidos entre los Sanantoniunos</v>
      </c>
      <c r="BF244" s="54" t="str">
        <f>'PTEA 2020-2023'!B8</f>
        <v>2. Comunidad empoderada en la Gestión Integral de los residuos sólidos aprovechables.</v>
      </c>
      <c r="BG244" s="54" t="str">
        <f>'PTEA 2020-2023'!C8</f>
        <v>Desarrollar por lo menos nueve (9) jornadas de reciclatón de recolección de residuos sólidos aprovechables, como cartón, vidrio, plástico, botellas tipo PET, metal entre otros, durante el cuatrienio..</v>
      </c>
    </row>
    <row r="245" spans="1:59" ht="339" customHeight="1" x14ac:dyDescent="0.25">
      <c r="A245" s="12" t="s">
        <v>206</v>
      </c>
      <c r="B245" s="127" t="s">
        <v>93</v>
      </c>
      <c r="C245" s="127" t="s">
        <v>93</v>
      </c>
      <c r="D245" s="127" t="s">
        <v>93</v>
      </c>
      <c r="E245" s="13" t="s">
        <v>87</v>
      </c>
      <c r="F245" s="25" t="s">
        <v>221</v>
      </c>
      <c r="G245" s="25" t="s">
        <v>6</v>
      </c>
      <c r="H245" s="25" t="s">
        <v>5</v>
      </c>
      <c r="I245" s="25" t="s">
        <v>257</v>
      </c>
      <c r="J245" s="25" t="s">
        <v>29</v>
      </c>
      <c r="K245" s="14" t="s">
        <v>126</v>
      </c>
      <c r="L245" s="14" t="s">
        <v>99</v>
      </c>
      <c r="M245" s="14" t="s">
        <v>302</v>
      </c>
      <c r="N245" s="14" t="s">
        <v>303</v>
      </c>
      <c r="O245" s="14" t="s">
        <v>304</v>
      </c>
      <c r="P245" s="17" t="s">
        <v>196</v>
      </c>
      <c r="Q245" s="17" t="s">
        <v>344</v>
      </c>
      <c r="R245" s="17" t="s">
        <v>348</v>
      </c>
      <c r="S245" s="15" t="s">
        <v>52</v>
      </c>
      <c r="T245" s="15" t="s">
        <v>62</v>
      </c>
      <c r="U245" s="15" t="s">
        <v>67</v>
      </c>
      <c r="V245" s="15" t="s">
        <v>397</v>
      </c>
      <c r="W245" s="40" t="s">
        <v>442</v>
      </c>
      <c r="X245" s="40" t="s">
        <v>449</v>
      </c>
      <c r="Y245" s="40" t="s">
        <v>450</v>
      </c>
      <c r="Z245" s="55" t="s">
        <v>868</v>
      </c>
      <c r="AA245" s="55" t="s">
        <v>877</v>
      </c>
      <c r="AB245" s="55" t="s">
        <v>881</v>
      </c>
      <c r="AC245" s="51" t="s">
        <v>759</v>
      </c>
      <c r="AD245" s="51" t="s">
        <v>759</v>
      </c>
      <c r="AE245" s="51" t="s">
        <v>759</v>
      </c>
      <c r="AF245" s="51" t="s">
        <v>759</v>
      </c>
      <c r="AG245" s="51" t="s">
        <v>759</v>
      </c>
      <c r="AH245" s="51" t="s">
        <v>759</v>
      </c>
      <c r="AI245" s="50" t="s">
        <v>759</v>
      </c>
      <c r="AJ245" s="50" t="s">
        <v>759</v>
      </c>
      <c r="AK245" s="50" t="s">
        <v>759</v>
      </c>
      <c r="AL245" s="50" t="s">
        <v>759</v>
      </c>
      <c r="AM245" s="50" t="s">
        <v>759</v>
      </c>
      <c r="AN245" s="50" t="s">
        <v>759</v>
      </c>
      <c r="AO245" s="51" t="s">
        <v>759</v>
      </c>
      <c r="AP245" s="51" t="s">
        <v>759</v>
      </c>
      <c r="AQ245" s="51" t="s">
        <v>759</v>
      </c>
      <c r="AR245" s="24" t="s">
        <v>780</v>
      </c>
      <c r="AS245" s="24" t="s">
        <v>781</v>
      </c>
      <c r="AT245" s="24" t="s">
        <v>782</v>
      </c>
      <c r="AU245" s="53" t="s">
        <v>783</v>
      </c>
      <c r="AV245" s="53" t="s">
        <v>784</v>
      </c>
      <c r="AW245" s="53" t="s">
        <v>785</v>
      </c>
      <c r="AX245" s="55" t="s">
        <v>759</v>
      </c>
      <c r="AY245" s="55" t="s">
        <v>759</v>
      </c>
      <c r="AZ245" s="55" t="s">
        <v>759</v>
      </c>
      <c r="BA245" s="55" t="s">
        <v>759</v>
      </c>
      <c r="BB245" s="55" t="s">
        <v>759</v>
      </c>
      <c r="BC245" s="55" t="s">
        <v>759</v>
      </c>
      <c r="BD245" s="55" t="s">
        <v>759</v>
      </c>
      <c r="BE245" s="54" t="str">
        <f>'PTEA 2020-2023'!A9</f>
        <v xml:space="preserve"> 1. Educación Ambiental para la adopción de la gestión integral de los residuos solidos entre los Sanantoniunos</v>
      </c>
      <c r="BF245" s="54" t="str">
        <f>'PTEA 2020-2023'!B9</f>
        <v>3. Comunidad empoderada en la Gestión Integral de residuos peligrosos.</v>
      </c>
      <c r="BG245" s="54" t="str">
        <f>'PTEA 2020-2023'!C9</f>
        <v>Realizar como mínimo tres (3) capacitaciones a productores agrícolas y pecuarios en manejo adecuado y disposición de residuos peligrosos, durante la vigencia del Plan.</v>
      </c>
    </row>
    <row r="246" spans="1:59" ht="339" customHeight="1" x14ac:dyDescent="0.25">
      <c r="A246" s="12" t="s">
        <v>206</v>
      </c>
      <c r="B246" s="127" t="s">
        <v>93</v>
      </c>
      <c r="C246" s="127" t="s">
        <v>93</v>
      </c>
      <c r="D246" s="127" t="s">
        <v>93</v>
      </c>
      <c r="E246" s="13" t="s">
        <v>87</v>
      </c>
      <c r="F246" s="25" t="s">
        <v>221</v>
      </c>
      <c r="G246" s="25" t="s">
        <v>6</v>
      </c>
      <c r="H246" s="25" t="s">
        <v>5</v>
      </c>
      <c r="I246" s="25" t="s">
        <v>257</v>
      </c>
      <c r="J246" s="25" t="s">
        <v>29</v>
      </c>
      <c r="K246" s="14" t="s">
        <v>126</v>
      </c>
      <c r="L246" s="14" t="s">
        <v>99</v>
      </c>
      <c r="M246" s="14" t="s">
        <v>302</v>
      </c>
      <c r="N246" s="14" t="s">
        <v>303</v>
      </c>
      <c r="O246" s="14" t="s">
        <v>304</v>
      </c>
      <c r="P246" s="17" t="s">
        <v>196</v>
      </c>
      <c r="Q246" s="17" t="s">
        <v>344</v>
      </c>
      <c r="R246" s="17" t="s">
        <v>348</v>
      </c>
      <c r="S246" s="15" t="s">
        <v>52</v>
      </c>
      <c r="T246" s="15" t="s">
        <v>62</v>
      </c>
      <c r="U246" s="15" t="s">
        <v>67</v>
      </c>
      <c r="V246" s="15" t="s">
        <v>397</v>
      </c>
      <c r="W246" s="40" t="s">
        <v>442</v>
      </c>
      <c r="X246" s="40" t="s">
        <v>449</v>
      </c>
      <c r="Y246" s="40" t="s">
        <v>450</v>
      </c>
      <c r="Z246" s="55" t="s">
        <v>868</v>
      </c>
      <c r="AA246" s="55" t="s">
        <v>877</v>
      </c>
      <c r="AB246" s="55" t="s">
        <v>881</v>
      </c>
      <c r="AC246" s="51" t="s">
        <v>759</v>
      </c>
      <c r="AD246" s="51" t="s">
        <v>759</v>
      </c>
      <c r="AE246" s="51" t="s">
        <v>759</v>
      </c>
      <c r="AF246" s="51" t="s">
        <v>759</v>
      </c>
      <c r="AG246" s="51" t="s">
        <v>759</v>
      </c>
      <c r="AH246" s="51" t="s">
        <v>759</v>
      </c>
      <c r="AI246" s="50" t="s">
        <v>786</v>
      </c>
      <c r="AJ246" s="50" t="s">
        <v>787</v>
      </c>
      <c r="AK246" s="50" t="s">
        <v>788</v>
      </c>
      <c r="AL246" s="50" t="s">
        <v>759</v>
      </c>
      <c r="AM246" s="50" t="s">
        <v>759</v>
      </c>
      <c r="AN246" s="50" t="s">
        <v>759</v>
      </c>
      <c r="AO246" s="51" t="s">
        <v>759</v>
      </c>
      <c r="AP246" s="51" t="s">
        <v>759</v>
      </c>
      <c r="AQ246" s="51" t="s">
        <v>759</v>
      </c>
      <c r="AR246" s="24" t="s">
        <v>780</v>
      </c>
      <c r="AS246" s="24" t="s">
        <v>781</v>
      </c>
      <c r="AT246" s="24" t="s">
        <v>789</v>
      </c>
      <c r="AU246" s="53" t="s">
        <v>770</v>
      </c>
      <c r="AV246" s="53" t="s">
        <v>771</v>
      </c>
      <c r="AW246" s="53" t="s">
        <v>790</v>
      </c>
      <c r="AX246" s="55" t="s">
        <v>759</v>
      </c>
      <c r="AY246" s="55" t="s">
        <v>759</v>
      </c>
      <c r="AZ246" s="55" t="s">
        <v>759</v>
      </c>
      <c r="BA246" s="55" t="s">
        <v>759</v>
      </c>
      <c r="BB246" s="55" t="s">
        <v>759</v>
      </c>
      <c r="BC246" s="55" t="s">
        <v>759</v>
      </c>
      <c r="BD246" s="55" t="s">
        <v>759</v>
      </c>
      <c r="BE246" s="54" t="str">
        <f>'PTEA 2020-2023'!A10</f>
        <v xml:space="preserve"> 1. Educación Ambiental para la adopción de la gestión integral de los residuos solidos entre los Sanantoniunos</v>
      </c>
      <c r="BF246" s="54" t="str">
        <f>'PTEA 2020-2023'!B10</f>
        <v>3. Comunidad empoderada en la Gestión Integral de residuos peligrosos.</v>
      </c>
      <c r="BG246" s="54" t="str">
        <f>'PTEA 2020-2023'!C10</f>
        <v>Desarrollar por lo menos una (1) jornada anual de recolección de residuos de envases de agroquímicos.</v>
      </c>
    </row>
    <row r="247" spans="1:59" ht="339" customHeight="1" x14ac:dyDescent="0.25">
      <c r="A247" s="12" t="s">
        <v>206</v>
      </c>
      <c r="B247" s="127" t="s">
        <v>93</v>
      </c>
      <c r="C247" s="127" t="s">
        <v>93</v>
      </c>
      <c r="D247" s="127" t="s">
        <v>93</v>
      </c>
      <c r="E247" s="13" t="s">
        <v>87</v>
      </c>
      <c r="F247" s="25" t="s">
        <v>221</v>
      </c>
      <c r="G247" s="25" t="s">
        <v>6</v>
      </c>
      <c r="H247" s="25" t="s">
        <v>5</v>
      </c>
      <c r="I247" s="25" t="s">
        <v>257</v>
      </c>
      <c r="J247" s="25" t="s">
        <v>29</v>
      </c>
      <c r="K247" s="14" t="s">
        <v>126</v>
      </c>
      <c r="L247" s="14" t="s">
        <v>99</v>
      </c>
      <c r="M247" s="14" t="s">
        <v>302</v>
      </c>
      <c r="N247" s="14" t="s">
        <v>303</v>
      </c>
      <c r="O247" s="14" t="s">
        <v>304</v>
      </c>
      <c r="P247" s="17" t="s">
        <v>196</v>
      </c>
      <c r="Q247" s="17" t="s">
        <v>344</v>
      </c>
      <c r="R247" s="17" t="s">
        <v>348</v>
      </c>
      <c r="S247" s="15" t="s">
        <v>52</v>
      </c>
      <c r="T247" s="15" t="s">
        <v>62</v>
      </c>
      <c r="U247" s="15" t="s">
        <v>67</v>
      </c>
      <c r="V247" s="15" t="s">
        <v>397</v>
      </c>
      <c r="W247" s="40" t="s">
        <v>442</v>
      </c>
      <c r="X247" s="40" t="s">
        <v>449</v>
      </c>
      <c r="Y247" s="40" t="s">
        <v>450</v>
      </c>
      <c r="Z247" s="55" t="s">
        <v>868</v>
      </c>
      <c r="AA247" s="55" t="s">
        <v>877</v>
      </c>
      <c r="AB247" s="55" t="s">
        <v>881</v>
      </c>
      <c r="AC247" s="51" t="s">
        <v>759</v>
      </c>
      <c r="AD247" s="51" t="s">
        <v>759</v>
      </c>
      <c r="AE247" s="51" t="s">
        <v>759</v>
      </c>
      <c r="AF247" s="51" t="s">
        <v>759</v>
      </c>
      <c r="AG247" s="51" t="s">
        <v>759</v>
      </c>
      <c r="AH247" s="51" t="s">
        <v>759</v>
      </c>
      <c r="AI247" s="50" t="s">
        <v>791</v>
      </c>
      <c r="AJ247" s="50" t="s">
        <v>792</v>
      </c>
      <c r="AK247" s="50" t="s">
        <v>793</v>
      </c>
      <c r="AL247" s="50" t="s">
        <v>759</v>
      </c>
      <c r="AM247" s="50" t="s">
        <v>759</v>
      </c>
      <c r="AN247" s="50" t="s">
        <v>759</v>
      </c>
      <c r="AO247" s="51" t="s">
        <v>759</v>
      </c>
      <c r="AP247" s="51" t="s">
        <v>759</v>
      </c>
      <c r="AQ247" s="51" t="s">
        <v>759</v>
      </c>
      <c r="AR247" s="24" t="s">
        <v>759</v>
      </c>
      <c r="AS247" s="24" t="s">
        <v>759</v>
      </c>
      <c r="AT247" s="24" t="s">
        <v>759</v>
      </c>
      <c r="AU247" s="53" t="s">
        <v>759</v>
      </c>
      <c r="AV247" s="53" t="s">
        <v>759</v>
      </c>
      <c r="AW247" s="53" t="s">
        <v>759</v>
      </c>
      <c r="AX247" s="55" t="s">
        <v>759</v>
      </c>
      <c r="AY247" s="55" t="s">
        <v>759</v>
      </c>
      <c r="AZ247" s="55" t="s">
        <v>759</v>
      </c>
      <c r="BA247" s="55" t="s">
        <v>759</v>
      </c>
      <c r="BB247" s="55" t="s">
        <v>759</v>
      </c>
      <c r="BC247" s="55" t="s">
        <v>759</v>
      </c>
      <c r="BD247" s="55" t="s">
        <v>759</v>
      </c>
      <c r="BE247" s="54" t="str">
        <f>'PTEA 2020-2023'!A11</f>
        <v xml:space="preserve"> 1. Educación Ambiental para la adopción de la gestión integral de los residuos solidos entre los Sanantoniunos</v>
      </c>
      <c r="BF247" s="54" t="str">
        <f>'PTEA 2020-2023'!B11</f>
        <v>4. Comunidad empoderada en la Gestión Integral de residuos especiales.</v>
      </c>
      <c r="BG247" s="54" t="str">
        <f>'PTEA 2020-2023'!C11</f>
        <v>Desarrollar por lo menos una (1) jornada anual de recolección de  Residuos de Aparatos Eléctricos y Electrónicos (RAEEs), entre otros.</v>
      </c>
    </row>
    <row r="248" spans="1:59" ht="342" customHeight="1" x14ac:dyDescent="0.25">
      <c r="A248" s="12" t="s">
        <v>206</v>
      </c>
      <c r="B248" s="127" t="s">
        <v>93</v>
      </c>
      <c r="C248" s="127" t="s">
        <v>93</v>
      </c>
      <c r="D248" s="127" t="s">
        <v>93</v>
      </c>
      <c r="E248" s="13" t="s">
        <v>87</v>
      </c>
      <c r="F248" s="25" t="s">
        <v>221</v>
      </c>
      <c r="G248" s="25" t="s">
        <v>6</v>
      </c>
      <c r="H248" s="25" t="s">
        <v>5</v>
      </c>
      <c r="I248" s="25" t="s">
        <v>257</v>
      </c>
      <c r="J248" s="25" t="s">
        <v>29</v>
      </c>
      <c r="K248" s="14" t="s">
        <v>100</v>
      </c>
      <c r="L248" s="14" t="s">
        <v>115</v>
      </c>
      <c r="M248" s="14" t="s">
        <v>305</v>
      </c>
      <c r="N248" s="14" t="s">
        <v>93</v>
      </c>
      <c r="O248" s="14" t="s">
        <v>306</v>
      </c>
      <c r="P248" s="17" t="s">
        <v>182</v>
      </c>
      <c r="Q248" s="17" t="s">
        <v>344</v>
      </c>
      <c r="R248" s="17" t="s">
        <v>349</v>
      </c>
      <c r="S248" s="15" t="s">
        <v>69</v>
      </c>
      <c r="T248" s="15" t="s">
        <v>79</v>
      </c>
      <c r="U248" s="15" t="s">
        <v>78</v>
      </c>
      <c r="V248" s="15" t="s">
        <v>398</v>
      </c>
      <c r="W248" s="40" t="s">
        <v>513</v>
      </c>
      <c r="X248" s="40" t="s">
        <v>514</v>
      </c>
      <c r="Y248" s="40" t="s">
        <v>515</v>
      </c>
      <c r="Z248" s="55" t="s">
        <v>860</v>
      </c>
      <c r="AA248" s="55" t="s">
        <v>861</v>
      </c>
      <c r="AB248" s="55" t="s">
        <v>862</v>
      </c>
      <c r="AC248" s="51" t="s">
        <v>759</v>
      </c>
      <c r="AD248" s="51" t="s">
        <v>759</v>
      </c>
      <c r="AE248" s="51" t="s">
        <v>759</v>
      </c>
      <c r="AF248" s="51" t="s">
        <v>759</v>
      </c>
      <c r="AG248" s="51" t="s">
        <v>759</v>
      </c>
      <c r="AH248" s="51" t="s">
        <v>759</v>
      </c>
      <c r="AI248" s="50" t="s">
        <v>791</v>
      </c>
      <c r="AJ248" s="50" t="s">
        <v>792</v>
      </c>
      <c r="AK248" s="50" t="s">
        <v>793</v>
      </c>
      <c r="AL248" s="50" t="s">
        <v>759</v>
      </c>
      <c r="AM248" s="50" t="s">
        <v>759</v>
      </c>
      <c r="AN248" s="50" t="s">
        <v>759</v>
      </c>
      <c r="AO248" s="51" t="s">
        <v>759</v>
      </c>
      <c r="AP248" s="51" t="s">
        <v>759</v>
      </c>
      <c r="AQ248" s="51" t="s">
        <v>759</v>
      </c>
      <c r="AR248" s="24" t="s">
        <v>759</v>
      </c>
      <c r="AS248" s="24" t="s">
        <v>759</v>
      </c>
      <c r="AT248" s="24" t="s">
        <v>759</v>
      </c>
      <c r="AU248" s="53" t="s">
        <v>759</v>
      </c>
      <c r="AV248" s="53" t="s">
        <v>759</v>
      </c>
      <c r="AW248" s="53" t="s">
        <v>759</v>
      </c>
      <c r="AX248" s="55" t="s">
        <v>759</v>
      </c>
      <c r="AY248" s="55" t="s">
        <v>759</v>
      </c>
      <c r="AZ248" s="55" t="s">
        <v>759</v>
      </c>
      <c r="BA248" s="55" t="s">
        <v>759</v>
      </c>
      <c r="BB248" s="55" t="s">
        <v>759</v>
      </c>
      <c r="BC248" s="55" t="s">
        <v>759</v>
      </c>
      <c r="BD248" s="55" t="s">
        <v>759</v>
      </c>
      <c r="BE248" s="54" t="str">
        <f>'PTEA 2020-2023'!A11</f>
        <v xml:space="preserve"> 1. Educación Ambiental para la adopción de la gestión integral de los residuos solidos entre los Sanantoniunos</v>
      </c>
      <c r="BF248" s="54" t="str">
        <f>'PTEA 2020-2023'!B11</f>
        <v>4. Comunidad empoderada en la Gestión Integral de residuos especiales.</v>
      </c>
      <c r="BG248" s="54" t="str">
        <f>'PTEA 2020-2023'!C11</f>
        <v>Desarrollar por lo menos una (1) jornada anual de recolección de  Residuos de Aparatos Eléctricos y Electrónicos (RAEEs), entre otros.</v>
      </c>
    </row>
    <row r="249" spans="1:59" customFormat="1" ht="327" customHeight="1" x14ac:dyDescent="0.25">
      <c r="A249" s="12" t="s">
        <v>206</v>
      </c>
      <c r="B249" s="127" t="s">
        <v>93</v>
      </c>
      <c r="C249" s="127" t="s">
        <v>93</v>
      </c>
      <c r="D249" s="127" t="s">
        <v>93</v>
      </c>
      <c r="E249" s="13" t="s">
        <v>89</v>
      </c>
      <c r="F249" s="16" t="s">
        <v>261</v>
      </c>
      <c r="G249" s="16" t="s">
        <v>6</v>
      </c>
      <c r="H249" s="16" t="s">
        <v>7</v>
      </c>
      <c r="I249" s="16" t="s">
        <v>281</v>
      </c>
      <c r="J249" s="16" t="s">
        <v>282</v>
      </c>
      <c r="K249" s="14" t="s">
        <v>156</v>
      </c>
      <c r="L249" s="14" t="s">
        <v>155</v>
      </c>
      <c r="M249" s="14" t="s">
        <v>313</v>
      </c>
      <c r="N249" s="14" t="s">
        <v>93</v>
      </c>
      <c r="O249" s="14" t="s">
        <v>314</v>
      </c>
      <c r="P249" s="17" t="s">
        <v>254</v>
      </c>
      <c r="Q249" s="17" t="s">
        <v>364</v>
      </c>
      <c r="R249" s="17" t="s">
        <v>365</v>
      </c>
      <c r="S249" s="15" t="s">
        <v>45</v>
      </c>
      <c r="T249" s="15" t="s">
        <v>50</v>
      </c>
      <c r="U249" s="15" t="s">
        <v>51</v>
      </c>
      <c r="V249" s="15" t="s">
        <v>400</v>
      </c>
      <c r="W249" s="40" t="s">
        <v>442</v>
      </c>
      <c r="X249" s="40" t="s">
        <v>443</v>
      </c>
      <c r="Y249" s="40" t="s">
        <v>444</v>
      </c>
      <c r="Z249" s="55" t="s">
        <v>93</v>
      </c>
      <c r="AA249" s="55" t="s">
        <v>93</v>
      </c>
      <c r="AB249" s="55" t="s">
        <v>93</v>
      </c>
      <c r="AC249" s="51" t="s">
        <v>759</v>
      </c>
      <c r="AD249" s="51" t="s">
        <v>759</v>
      </c>
      <c r="AE249" s="51" t="s">
        <v>759</v>
      </c>
      <c r="AF249" s="51" t="s">
        <v>759</v>
      </c>
      <c r="AG249" s="51" t="s">
        <v>759</v>
      </c>
      <c r="AH249" s="51" t="s">
        <v>759</v>
      </c>
      <c r="AI249" s="50" t="s">
        <v>759</v>
      </c>
      <c r="AJ249" s="50" t="s">
        <v>759</v>
      </c>
      <c r="AK249" s="50" t="s">
        <v>759</v>
      </c>
      <c r="AL249" s="50" t="s">
        <v>759</v>
      </c>
      <c r="AM249" s="50" t="s">
        <v>759</v>
      </c>
      <c r="AN249" s="50" t="s">
        <v>759</v>
      </c>
      <c r="AO249" s="51" t="s">
        <v>759</v>
      </c>
      <c r="AP249" s="51" t="s">
        <v>759</v>
      </c>
      <c r="AQ249" s="51" t="s">
        <v>759</v>
      </c>
      <c r="AR249" s="24" t="s">
        <v>842</v>
      </c>
      <c r="AS249" s="24" t="s">
        <v>843</v>
      </c>
      <c r="AT249" s="24" t="s">
        <v>852</v>
      </c>
      <c r="AU249" s="53" t="s">
        <v>817</v>
      </c>
      <c r="AV249" s="53" t="s">
        <v>818</v>
      </c>
      <c r="AW249" s="53" t="s">
        <v>851</v>
      </c>
      <c r="AX249" s="55" t="s">
        <v>759</v>
      </c>
      <c r="AY249" s="55" t="s">
        <v>759</v>
      </c>
      <c r="AZ249" s="55" t="s">
        <v>759</v>
      </c>
      <c r="BA249" s="55" t="s">
        <v>759</v>
      </c>
      <c r="BB249" s="55" t="s">
        <v>759</v>
      </c>
      <c r="BC249" s="55" t="s">
        <v>759</v>
      </c>
      <c r="BD249" s="55" t="s">
        <v>759</v>
      </c>
      <c r="BE249" s="54" t="str">
        <f>'PTEA 2020-2023'!A46</f>
        <v>5. Gestión del conocimiento para la Dinamización Ambiental</v>
      </c>
      <c r="BF249" s="54" t="str">
        <f>'PTEA 2020-2023'!B46</f>
        <v>7. Comunicación y Divulgación de experiencias exitosas en educación e innovación ambiental</v>
      </c>
      <c r="BG249" s="54" t="str">
        <f>'PTEA 2020-2023'!C46</f>
        <v>Realizar por lo menos dos (2) campañas anuales de divulgación de experiencias exitosas en educación e innovación ambiental del municipio en medios de comunicación y/o plataformas para la participación ciudadana; en temas como agua, suelo, biodiversidad, residuos sólidos y/o Sentencia Rio Bogotá.</v>
      </c>
    </row>
    <row r="250" spans="1:59" customFormat="1" ht="312" customHeight="1" x14ac:dyDescent="0.25">
      <c r="A250" s="12" t="s">
        <v>206</v>
      </c>
      <c r="B250" s="127" t="s">
        <v>1276</v>
      </c>
      <c r="C250" s="127" t="s">
        <v>1279</v>
      </c>
      <c r="D250" s="128" t="s">
        <v>1280</v>
      </c>
      <c r="E250" s="13" t="s">
        <v>89</v>
      </c>
      <c r="F250" s="16" t="s">
        <v>220</v>
      </c>
      <c r="G250" s="16" t="s">
        <v>6</v>
      </c>
      <c r="H250" s="16" t="s">
        <v>7</v>
      </c>
      <c r="I250" s="16" t="s">
        <v>210</v>
      </c>
      <c r="J250" s="16" t="s">
        <v>219</v>
      </c>
      <c r="K250" s="14" t="s">
        <v>102</v>
      </c>
      <c r="L250" s="14" t="s">
        <v>157</v>
      </c>
      <c r="M250" s="14" t="s">
        <v>315</v>
      </c>
      <c r="N250" s="14" t="s">
        <v>198</v>
      </c>
      <c r="O250" s="14" t="s">
        <v>255</v>
      </c>
      <c r="P250" s="17" t="s">
        <v>180</v>
      </c>
      <c r="Q250" s="17" t="s">
        <v>212</v>
      </c>
      <c r="R250" s="17" t="s">
        <v>366</v>
      </c>
      <c r="S250" s="15" t="s">
        <v>86</v>
      </c>
      <c r="T250" s="15" t="s">
        <v>85</v>
      </c>
      <c r="U250" s="15" t="s">
        <v>84</v>
      </c>
      <c r="V250" s="15" t="s">
        <v>401</v>
      </c>
      <c r="W250" s="40" t="s">
        <v>442</v>
      </c>
      <c r="X250" s="40" t="s">
        <v>447</v>
      </c>
      <c r="Y250" s="40" t="s">
        <v>596</v>
      </c>
      <c r="Z250" s="55" t="s">
        <v>868</v>
      </c>
      <c r="AA250" s="55" t="s">
        <v>872</v>
      </c>
      <c r="AB250" s="55" t="s">
        <v>876</v>
      </c>
      <c r="AC250" s="51" t="s">
        <v>759</v>
      </c>
      <c r="AD250" s="51" t="s">
        <v>759</v>
      </c>
      <c r="AE250" s="51" t="s">
        <v>759</v>
      </c>
      <c r="AF250" s="51" t="s">
        <v>759</v>
      </c>
      <c r="AG250" s="51" t="s">
        <v>759</v>
      </c>
      <c r="AH250" s="51" t="s">
        <v>759</v>
      </c>
      <c r="AI250" s="50" t="s">
        <v>759</v>
      </c>
      <c r="AJ250" s="50" t="s">
        <v>759</v>
      </c>
      <c r="AK250" s="50" t="s">
        <v>759</v>
      </c>
      <c r="AL250" s="50" t="s">
        <v>759</v>
      </c>
      <c r="AM250" s="50" t="s">
        <v>759</v>
      </c>
      <c r="AN250" s="50" t="s">
        <v>759</v>
      </c>
      <c r="AO250" s="51" t="s">
        <v>759</v>
      </c>
      <c r="AP250" s="51" t="s">
        <v>759</v>
      </c>
      <c r="AQ250" s="51" t="s">
        <v>759</v>
      </c>
      <c r="AR250" s="24" t="s">
        <v>759</v>
      </c>
      <c r="AS250" s="24" t="s">
        <v>759</v>
      </c>
      <c r="AT250" s="24" t="s">
        <v>759</v>
      </c>
      <c r="AU250" s="53" t="s">
        <v>775</v>
      </c>
      <c r="AV250" s="53" t="s">
        <v>832</v>
      </c>
      <c r="AW250" s="53" t="s">
        <v>841</v>
      </c>
      <c r="AX250" s="82" t="s">
        <v>1024</v>
      </c>
      <c r="AY250" s="83" t="s">
        <v>1025</v>
      </c>
      <c r="AZ250" s="84" t="s">
        <v>1026</v>
      </c>
      <c r="BA250" s="84" t="s">
        <v>1027</v>
      </c>
      <c r="BB250" s="83" t="s">
        <v>1028</v>
      </c>
      <c r="BC250" s="84" t="s">
        <v>1029</v>
      </c>
      <c r="BD250" s="86" t="s">
        <v>1030</v>
      </c>
      <c r="BE250" s="54" t="str">
        <f>'PTEA 2020-2023'!A31</f>
        <v>5. Gestión del conocimiento para la Dinamización Ambiental</v>
      </c>
      <c r="BF250" s="54" t="str">
        <f>'PTEA 2020-2023'!B31</f>
        <v>1. Fortalecimiento de la Comunidad Educativa Sanantoniuna en procesos de educación ambiental</v>
      </c>
      <c r="BG250" s="54" t="str">
        <f>'PTEA 2020-2023'!C31</f>
        <v>Fortalecimiento y seguimiento de por lo menos un (1) PRAE de cada institución educativa.</v>
      </c>
    </row>
    <row r="251" spans="1:59" s="1" customFormat="1" ht="245.25" customHeight="1" x14ac:dyDescent="0.25">
      <c r="A251" s="12" t="s">
        <v>206</v>
      </c>
      <c r="B251" s="127" t="s">
        <v>1276</v>
      </c>
      <c r="C251" s="127" t="s">
        <v>1279</v>
      </c>
      <c r="D251" s="128" t="s">
        <v>1280</v>
      </c>
      <c r="E251" s="13" t="s">
        <v>218</v>
      </c>
      <c r="F251" s="16" t="s">
        <v>220</v>
      </c>
      <c r="G251" s="25" t="s">
        <v>6</v>
      </c>
      <c r="H251" s="25" t="s">
        <v>7</v>
      </c>
      <c r="I251" s="25" t="s">
        <v>210</v>
      </c>
      <c r="J251" s="25" t="s">
        <v>219</v>
      </c>
      <c r="K251" s="14" t="s">
        <v>102</v>
      </c>
      <c r="L251" s="14" t="s">
        <v>158</v>
      </c>
      <c r="M251" s="14" t="s">
        <v>292</v>
      </c>
      <c r="N251" s="14" t="s">
        <v>198</v>
      </c>
      <c r="O251" s="14" t="s">
        <v>291</v>
      </c>
      <c r="P251" s="17" t="s">
        <v>211</v>
      </c>
      <c r="Q251" s="17" t="s">
        <v>212</v>
      </c>
      <c r="R251" s="17" t="s">
        <v>341</v>
      </c>
      <c r="S251" s="15" t="s">
        <v>52</v>
      </c>
      <c r="T251" s="15" t="s">
        <v>62</v>
      </c>
      <c r="U251" s="15" t="s">
        <v>66</v>
      </c>
      <c r="V251" s="15" t="s">
        <v>950</v>
      </c>
      <c r="W251" s="40" t="s">
        <v>442</v>
      </c>
      <c r="X251" s="40" t="s">
        <v>447</v>
      </c>
      <c r="Y251" s="40" t="s">
        <v>596</v>
      </c>
      <c r="Z251" s="55" t="s">
        <v>868</v>
      </c>
      <c r="AA251" s="55" t="s">
        <v>877</v>
      </c>
      <c r="AB251" s="55" t="s">
        <v>880</v>
      </c>
      <c r="AC251" s="51" t="s">
        <v>759</v>
      </c>
      <c r="AD251" s="51" t="s">
        <v>759</v>
      </c>
      <c r="AE251" s="51" t="s">
        <v>759</v>
      </c>
      <c r="AF251" s="51" t="s">
        <v>759</v>
      </c>
      <c r="AG251" s="51" t="s">
        <v>759</v>
      </c>
      <c r="AH251" s="51" t="s">
        <v>759</v>
      </c>
      <c r="AI251" s="50" t="s">
        <v>759</v>
      </c>
      <c r="AJ251" s="50" t="s">
        <v>759</v>
      </c>
      <c r="AK251" s="50" t="s">
        <v>759</v>
      </c>
      <c r="AL251" s="50" t="s">
        <v>759</v>
      </c>
      <c r="AM251" s="50" t="s">
        <v>759</v>
      </c>
      <c r="AN251" s="50" t="s">
        <v>759</v>
      </c>
      <c r="AO251" s="51" t="s">
        <v>759</v>
      </c>
      <c r="AP251" s="51" t="s">
        <v>759</v>
      </c>
      <c r="AQ251" s="51" t="s">
        <v>759</v>
      </c>
      <c r="AR251" s="24" t="s">
        <v>842</v>
      </c>
      <c r="AS251" s="24" t="s">
        <v>843</v>
      </c>
      <c r="AT251" s="24" t="s">
        <v>844</v>
      </c>
      <c r="AU251" s="53" t="s">
        <v>817</v>
      </c>
      <c r="AV251" s="53" t="s">
        <v>818</v>
      </c>
      <c r="AW251" s="53" t="s">
        <v>845</v>
      </c>
      <c r="AX251" s="87" t="s">
        <v>1056</v>
      </c>
      <c r="AY251" s="88" t="s">
        <v>1025</v>
      </c>
      <c r="AZ251" s="89" t="s">
        <v>1057</v>
      </c>
      <c r="BA251" s="89" t="s">
        <v>1058</v>
      </c>
      <c r="BB251" s="88" t="s">
        <v>1059</v>
      </c>
      <c r="BC251" s="84" t="s">
        <v>1060</v>
      </c>
      <c r="BD251" s="90" t="s">
        <v>1061</v>
      </c>
      <c r="BE251" s="54" t="str">
        <f>'PTEA 2020-2023'!A35</f>
        <v>5. Gestión del conocimiento para la Dinamización Ambiental</v>
      </c>
      <c r="BF251" s="54" t="str">
        <f>'PTEA 2020-2023'!B35</f>
        <v>2. Comunidad Sanantoniuna vinculada en la Gestión Ambiental Participativa</v>
      </c>
      <c r="BG251" s="54" t="str">
        <f>'PTEA 2020-2023'!C35</f>
        <v>Generar espacios de socialización,  asesoría y seguimiento de por lo menos, una (1) iniciativa ciudadana de educación Ambiental PROCEDA, anual del PTEA Municipal.</v>
      </c>
    </row>
    <row r="252" spans="1:59" s="1" customFormat="1" ht="245.25" customHeight="1" x14ac:dyDescent="0.25">
      <c r="A252" s="12" t="s">
        <v>206</v>
      </c>
      <c r="B252" s="127" t="s">
        <v>1276</v>
      </c>
      <c r="C252" s="127" t="s">
        <v>1279</v>
      </c>
      <c r="D252" s="128" t="s">
        <v>1280</v>
      </c>
      <c r="E252" s="13" t="s">
        <v>218</v>
      </c>
      <c r="F252" s="16" t="s">
        <v>220</v>
      </c>
      <c r="G252" s="25" t="s">
        <v>6</v>
      </c>
      <c r="H252" s="25" t="s">
        <v>7</v>
      </c>
      <c r="I252" s="25" t="s">
        <v>210</v>
      </c>
      <c r="J252" s="25" t="s">
        <v>219</v>
      </c>
      <c r="K252" s="14" t="s">
        <v>102</v>
      </c>
      <c r="L252" s="14" t="s">
        <v>158</v>
      </c>
      <c r="M252" s="14" t="s">
        <v>292</v>
      </c>
      <c r="N252" s="14" t="s">
        <v>198</v>
      </c>
      <c r="O252" s="14" t="s">
        <v>291</v>
      </c>
      <c r="P252" s="17" t="s">
        <v>211</v>
      </c>
      <c r="Q252" s="17" t="s">
        <v>212</v>
      </c>
      <c r="R252" s="17" t="s">
        <v>341</v>
      </c>
      <c r="S252" s="15" t="s">
        <v>52</v>
      </c>
      <c r="T252" s="15" t="s">
        <v>62</v>
      </c>
      <c r="U252" s="15" t="s">
        <v>66</v>
      </c>
      <c r="V252" s="15" t="s">
        <v>950</v>
      </c>
      <c r="W252" s="40" t="s">
        <v>442</v>
      </c>
      <c r="X252" s="40" t="s">
        <v>447</v>
      </c>
      <c r="Y252" s="40" t="s">
        <v>596</v>
      </c>
      <c r="Z252" s="55" t="s">
        <v>868</v>
      </c>
      <c r="AA252" s="55" t="s">
        <v>877</v>
      </c>
      <c r="AB252" s="55" t="s">
        <v>880</v>
      </c>
      <c r="AC252" s="51" t="s">
        <v>759</v>
      </c>
      <c r="AD252" s="51" t="s">
        <v>759</v>
      </c>
      <c r="AE252" s="51" t="s">
        <v>759</v>
      </c>
      <c r="AF252" s="51" t="s">
        <v>759</v>
      </c>
      <c r="AG252" s="51" t="s">
        <v>759</v>
      </c>
      <c r="AH252" s="51" t="s">
        <v>759</v>
      </c>
      <c r="AI252" s="50" t="s">
        <v>759</v>
      </c>
      <c r="AJ252" s="50" t="s">
        <v>759</v>
      </c>
      <c r="AK252" s="50" t="s">
        <v>759</v>
      </c>
      <c r="AL252" s="50" t="s">
        <v>759</v>
      </c>
      <c r="AM252" s="50" t="s">
        <v>759</v>
      </c>
      <c r="AN252" s="50" t="s">
        <v>759</v>
      </c>
      <c r="AO252" s="51" t="s">
        <v>759</v>
      </c>
      <c r="AP252" s="51" t="s">
        <v>759</v>
      </c>
      <c r="AQ252" s="51" t="s">
        <v>759</v>
      </c>
      <c r="AR252" s="24" t="s">
        <v>842</v>
      </c>
      <c r="AS252" s="24" t="s">
        <v>843</v>
      </c>
      <c r="AT252" s="24" t="s">
        <v>844</v>
      </c>
      <c r="AU252" s="53" t="s">
        <v>817</v>
      </c>
      <c r="AV252" s="53" t="s">
        <v>818</v>
      </c>
      <c r="AW252" s="53" t="s">
        <v>845</v>
      </c>
      <c r="AX252" s="87" t="s">
        <v>1062</v>
      </c>
      <c r="AY252" s="88" t="s">
        <v>1044</v>
      </c>
      <c r="AZ252" s="89" t="s">
        <v>1063</v>
      </c>
      <c r="BA252" s="89" t="s">
        <v>1064</v>
      </c>
      <c r="BB252" s="88" t="s">
        <v>1065</v>
      </c>
      <c r="BC252" s="85" t="s">
        <v>1066</v>
      </c>
      <c r="BD252" s="90" t="s">
        <v>1067</v>
      </c>
      <c r="BE252" s="54" t="str">
        <f>'PTEA 2020-2023'!A35</f>
        <v>5. Gestión del conocimiento para la Dinamización Ambiental</v>
      </c>
      <c r="BF252" s="54" t="str">
        <f>'PTEA 2020-2023'!B35</f>
        <v>2. Comunidad Sanantoniuna vinculada en la Gestión Ambiental Participativa</v>
      </c>
      <c r="BG252" s="54" t="str">
        <f>'PTEA 2020-2023'!C35</f>
        <v>Generar espacios de socialización,  asesoría y seguimiento de por lo menos, una (1) iniciativa ciudadana de educación Ambiental PROCEDA, anual del PTEA Municipal.</v>
      </c>
    </row>
    <row r="253" spans="1:59" s="1" customFormat="1" ht="245.25" customHeight="1" x14ac:dyDescent="0.25">
      <c r="A253" s="12" t="s">
        <v>206</v>
      </c>
      <c r="B253" s="127" t="s">
        <v>1276</v>
      </c>
      <c r="C253" s="127" t="s">
        <v>1279</v>
      </c>
      <c r="D253" s="128" t="s">
        <v>1280</v>
      </c>
      <c r="E253" s="13" t="s">
        <v>218</v>
      </c>
      <c r="F253" s="16" t="s">
        <v>220</v>
      </c>
      <c r="G253" s="25" t="s">
        <v>6</v>
      </c>
      <c r="H253" s="25" t="s">
        <v>7</v>
      </c>
      <c r="I253" s="25" t="s">
        <v>210</v>
      </c>
      <c r="J253" s="25" t="s">
        <v>219</v>
      </c>
      <c r="K253" s="14" t="s">
        <v>102</v>
      </c>
      <c r="L253" s="14" t="s">
        <v>158</v>
      </c>
      <c r="M253" s="14" t="s">
        <v>292</v>
      </c>
      <c r="N253" s="14" t="s">
        <v>198</v>
      </c>
      <c r="O253" s="14" t="s">
        <v>291</v>
      </c>
      <c r="P253" s="17" t="s">
        <v>211</v>
      </c>
      <c r="Q253" s="17" t="s">
        <v>212</v>
      </c>
      <c r="R253" s="17" t="s">
        <v>341</v>
      </c>
      <c r="S253" s="15" t="s">
        <v>52</v>
      </c>
      <c r="T253" s="15" t="s">
        <v>62</v>
      </c>
      <c r="U253" s="15" t="s">
        <v>66</v>
      </c>
      <c r="V253" s="15" t="s">
        <v>950</v>
      </c>
      <c r="W253" s="40" t="s">
        <v>442</v>
      </c>
      <c r="X253" s="40" t="s">
        <v>447</v>
      </c>
      <c r="Y253" s="40" t="s">
        <v>596</v>
      </c>
      <c r="Z253" s="55" t="s">
        <v>868</v>
      </c>
      <c r="AA253" s="55" t="s">
        <v>877</v>
      </c>
      <c r="AB253" s="55" t="s">
        <v>1014</v>
      </c>
      <c r="AC253" s="51" t="s">
        <v>759</v>
      </c>
      <c r="AD253" s="51" t="s">
        <v>759</v>
      </c>
      <c r="AE253" s="51" t="s">
        <v>759</v>
      </c>
      <c r="AF253" s="51" t="s">
        <v>759</v>
      </c>
      <c r="AG253" s="51" t="s">
        <v>759</v>
      </c>
      <c r="AH253" s="51" t="s">
        <v>759</v>
      </c>
      <c r="AI253" s="50" t="s">
        <v>759</v>
      </c>
      <c r="AJ253" s="50" t="s">
        <v>759</v>
      </c>
      <c r="AK253" s="50" t="s">
        <v>759</v>
      </c>
      <c r="AL253" s="50" t="s">
        <v>759</v>
      </c>
      <c r="AM253" s="50" t="s">
        <v>759</v>
      </c>
      <c r="AN253" s="50" t="s">
        <v>759</v>
      </c>
      <c r="AO253" s="51" t="s">
        <v>759</v>
      </c>
      <c r="AP253" s="51" t="s">
        <v>759</v>
      </c>
      <c r="AQ253" s="51" t="s">
        <v>759</v>
      </c>
      <c r="AR253" s="24" t="s">
        <v>842</v>
      </c>
      <c r="AS253" s="24" t="s">
        <v>843</v>
      </c>
      <c r="AT253" s="24" t="s">
        <v>844</v>
      </c>
      <c r="AU253" s="53" t="s">
        <v>817</v>
      </c>
      <c r="AV253" s="53" t="s">
        <v>818</v>
      </c>
      <c r="AW253" s="53" t="s">
        <v>845</v>
      </c>
      <c r="AX253" s="87" t="s">
        <v>1075</v>
      </c>
      <c r="AY253" s="94" t="s">
        <v>1069</v>
      </c>
      <c r="AZ253" s="89" t="s">
        <v>1076</v>
      </c>
      <c r="BA253" s="89" t="s">
        <v>1077</v>
      </c>
      <c r="BB253" s="88" t="s">
        <v>1078</v>
      </c>
      <c r="BC253" s="84" t="s">
        <v>1079</v>
      </c>
      <c r="BD253" s="90" t="s">
        <v>1080</v>
      </c>
      <c r="BE253" s="54" t="str">
        <f>'PTEA 2020-2023'!A35</f>
        <v>5. Gestión del conocimiento para la Dinamización Ambiental</v>
      </c>
      <c r="BF253" s="54" t="str">
        <f>'PTEA 2020-2023'!B35</f>
        <v>2. Comunidad Sanantoniuna vinculada en la Gestión Ambiental Participativa</v>
      </c>
      <c r="BG253" s="54" t="str">
        <f>'PTEA 2020-2023'!C35</f>
        <v>Generar espacios de socialización,  asesoría y seguimiento de por lo menos, una (1) iniciativa ciudadana de educación Ambiental PROCEDA, anual del PTEA Municipal.</v>
      </c>
    </row>
    <row r="254" spans="1:59" s="1" customFormat="1" ht="245.25" customHeight="1" x14ac:dyDescent="0.25">
      <c r="A254" s="12" t="s">
        <v>206</v>
      </c>
      <c r="B254" s="127" t="s">
        <v>1276</v>
      </c>
      <c r="C254" s="127" t="s">
        <v>1279</v>
      </c>
      <c r="D254" s="128" t="s">
        <v>1280</v>
      </c>
      <c r="E254" s="13" t="s">
        <v>218</v>
      </c>
      <c r="F254" s="16" t="s">
        <v>220</v>
      </c>
      <c r="G254" s="25" t="s">
        <v>6</v>
      </c>
      <c r="H254" s="25" t="s">
        <v>7</v>
      </c>
      <c r="I254" s="25" t="s">
        <v>210</v>
      </c>
      <c r="J254" s="25" t="s">
        <v>219</v>
      </c>
      <c r="K254" s="14" t="s">
        <v>102</v>
      </c>
      <c r="L254" s="14" t="s">
        <v>158</v>
      </c>
      <c r="M254" s="14" t="s">
        <v>292</v>
      </c>
      <c r="N254" s="14" t="s">
        <v>198</v>
      </c>
      <c r="O254" s="14" t="s">
        <v>291</v>
      </c>
      <c r="P254" s="17" t="s">
        <v>211</v>
      </c>
      <c r="Q254" s="17" t="s">
        <v>212</v>
      </c>
      <c r="R254" s="17" t="s">
        <v>341</v>
      </c>
      <c r="S254" s="15" t="s">
        <v>69</v>
      </c>
      <c r="T254" s="15" t="s">
        <v>81</v>
      </c>
      <c r="U254" s="15" t="s">
        <v>80</v>
      </c>
      <c r="V254" s="15" t="s">
        <v>393</v>
      </c>
      <c r="W254" s="40" t="s">
        <v>442</v>
      </c>
      <c r="X254" s="40" t="s">
        <v>447</v>
      </c>
      <c r="Y254" s="40" t="s">
        <v>596</v>
      </c>
      <c r="Z254" s="55" t="s">
        <v>868</v>
      </c>
      <c r="AA254" s="55" t="s">
        <v>872</v>
      </c>
      <c r="AB254" s="55" t="s">
        <v>876</v>
      </c>
      <c r="AC254" s="51" t="s">
        <v>759</v>
      </c>
      <c r="AD254" s="51" t="s">
        <v>759</v>
      </c>
      <c r="AE254" s="51" t="s">
        <v>759</v>
      </c>
      <c r="AF254" s="51" t="s">
        <v>759</v>
      </c>
      <c r="AG254" s="51" t="s">
        <v>759</v>
      </c>
      <c r="AH254" s="51" t="s">
        <v>759</v>
      </c>
      <c r="AI254" s="50" t="s">
        <v>759</v>
      </c>
      <c r="AJ254" s="50" t="s">
        <v>759</v>
      </c>
      <c r="AK254" s="50" t="s">
        <v>759</v>
      </c>
      <c r="AL254" s="50" t="s">
        <v>759</v>
      </c>
      <c r="AM254" s="50" t="s">
        <v>759</v>
      </c>
      <c r="AN254" s="50" t="s">
        <v>759</v>
      </c>
      <c r="AO254" s="51" t="s">
        <v>759</v>
      </c>
      <c r="AP254" s="51" t="s">
        <v>759</v>
      </c>
      <c r="AQ254" s="51" t="s">
        <v>759</v>
      </c>
      <c r="AR254" s="24" t="s">
        <v>780</v>
      </c>
      <c r="AS254" s="24" t="s">
        <v>830</v>
      </c>
      <c r="AT254" s="24" t="s">
        <v>853</v>
      </c>
      <c r="AU254" s="53" t="s">
        <v>759</v>
      </c>
      <c r="AV254" s="53" t="s">
        <v>759</v>
      </c>
      <c r="AW254" s="53" t="s">
        <v>759</v>
      </c>
      <c r="AX254" s="55" t="s">
        <v>759</v>
      </c>
      <c r="AY254" s="55" t="s">
        <v>759</v>
      </c>
      <c r="AZ254" s="55" t="s">
        <v>759</v>
      </c>
      <c r="BA254" s="55" t="s">
        <v>759</v>
      </c>
      <c r="BB254" s="55" t="s">
        <v>759</v>
      </c>
      <c r="BC254" s="55" t="s">
        <v>759</v>
      </c>
      <c r="BD254" s="55" t="s">
        <v>759</v>
      </c>
      <c r="BE254" s="54" t="str">
        <f>'PTEA 2020-2023'!A48</f>
        <v>5. Gestión del conocimiento para la Dinamización Ambiental</v>
      </c>
      <c r="BF254" s="54" t="str">
        <f>'PTEA 2020-2023'!B48</f>
        <v>8. Gobernanza corredor Ecológico, difusión y apropiación</v>
      </c>
      <c r="BG254" s="54" t="str">
        <f>'PTEA 2020-2023'!C48</f>
        <v>Participar en por lo menos un (1) encuentro regional de CIDEA durante el periodo de vigencia, para el fortalecimiento del corredor ecológico y sus áreas protegidas.</v>
      </c>
    </row>
    <row r="255" spans="1:59" customFormat="1" ht="250.5" customHeight="1" x14ac:dyDescent="0.25">
      <c r="A255" s="12" t="s">
        <v>206</v>
      </c>
      <c r="B255" s="127" t="s">
        <v>93</v>
      </c>
      <c r="C255" s="127" t="s">
        <v>93</v>
      </c>
      <c r="D255" s="127" t="s">
        <v>93</v>
      </c>
      <c r="E255" s="13" t="s">
        <v>218</v>
      </c>
      <c r="F255" s="16" t="s">
        <v>220</v>
      </c>
      <c r="G255" s="25" t="s">
        <v>6</v>
      </c>
      <c r="H255" s="25" t="s">
        <v>7</v>
      </c>
      <c r="I255" s="25" t="s">
        <v>213</v>
      </c>
      <c r="J255" s="25" t="s">
        <v>214</v>
      </c>
      <c r="K255" s="14" t="s">
        <v>106</v>
      </c>
      <c r="L255" s="14" t="s">
        <v>107</v>
      </c>
      <c r="M255" s="14" t="s">
        <v>215</v>
      </c>
      <c r="N255" s="14" t="s">
        <v>93</v>
      </c>
      <c r="O255" s="14" t="s">
        <v>216</v>
      </c>
      <c r="P255" s="17" t="s">
        <v>183</v>
      </c>
      <c r="Q255" s="17" t="s">
        <v>342</v>
      </c>
      <c r="R255" s="17" t="s">
        <v>343</v>
      </c>
      <c r="S255" s="15" t="s">
        <v>18</v>
      </c>
      <c r="T255" s="15" t="s">
        <v>40</v>
      </c>
      <c r="U255" s="15" t="s">
        <v>41</v>
      </c>
      <c r="V255" s="15" t="s">
        <v>394</v>
      </c>
      <c r="W255" s="40" t="s">
        <v>442</v>
      </c>
      <c r="X255" s="40" t="s">
        <v>447</v>
      </c>
      <c r="Y255" s="40" t="s">
        <v>596</v>
      </c>
      <c r="Z255" s="55" t="s">
        <v>93</v>
      </c>
      <c r="AA255" s="55" t="s">
        <v>93</v>
      </c>
      <c r="AB255" s="55" t="s">
        <v>93</v>
      </c>
      <c r="AC255" s="51" t="s">
        <v>814</v>
      </c>
      <c r="AD255" s="51" t="s">
        <v>815</v>
      </c>
      <c r="AE255" s="51" t="s">
        <v>816</v>
      </c>
      <c r="AF255" s="51" t="s">
        <v>759</v>
      </c>
      <c r="AG255" s="51" t="s">
        <v>759</v>
      </c>
      <c r="AH255" s="51" t="s">
        <v>759</v>
      </c>
      <c r="AI255" s="50" t="s">
        <v>759</v>
      </c>
      <c r="AJ255" s="50" t="s">
        <v>759</v>
      </c>
      <c r="AK255" s="50" t="s">
        <v>759</v>
      </c>
      <c r="AL255" s="50" t="s">
        <v>969</v>
      </c>
      <c r="AM255" s="50" t="s">
        <v>970</v>
      </c>
      <c r="AN255" s="50" t="s">
        <v>971</v>
      </c>
      <c r="AO255" s="51" t="s">
        <v>759</v>
      </c>
      <c r="AP255" s="51" t="s">
        <v>759</v>
      </c>
      <c r="AQ255" s="51" t="s">
        <v>759</v>
      </c>
      <c r="AR255" s="24" t="s">
        <v>759</v>
      </c>
      <c r="AS255" s="24" t="s">
        <v>759</v>
      </c>
      <c r="AT255" s="24" t="s">
        <v>759</v>
      </c>
      <c r="AU255" s="53" t="s">
        <v>817</v>
      </c>
      <c r="AV255" s="53" t="s">
        <v>818</v>
      </c>
      <c r="AW255" s="53" t="s">
        <v>819</v>
      </c>
      <c r="AX255" s="55" t="s">
        <v>759</v>
      </c>
      <c r="AY255" s="55" t="s">
        <v>759</v>
      </c>
      <c r="AZ255" s="55" t="s">
        <v>759</v>
      </c>
      <c r="BA255" s="55" t="s">
        <v>759</v>
      </c>
      <c r="BB255" s="55" t="s">
        <v>759</v>
      </c>
      <c r="BC255" s="55" t="s">
        <v>759</v>
      </c>
      <c r="BD255" s="55" t="s">
        <v>759</v>
      </c>
      <c r="BE255" s="54" t="str">
        <f>'PTEA 2020-2023'!A16</f>
        <v>2. San Antonio del Tequendama Educado para la gestión del riesgo y resiliente en la adaptación al cambio climático</v>
      </c>
      <c r="BF255" s="54" t="str">
        <f>'PTEA 2020-2023'!B16</f>
        <v>4. Comunidad Sanantoniuna resiliente con medidas de prevención y adaptación a un ambiente cambiante.</v>
      </c>
      <c r="BG255" s="54" t="str">
        <f>'PTEA 2020-2023'!C16</f>
        <v>Implementar como mínimo una (1) jornada anual de limpieza y/o reforestación de fuentes hídricas que puedan presentar riesgo de represamiento, previamente identificadas por el Comité Municipal de gestión del Riesgo de Desastres y comunidad.</v>
      </c>
    </row>
    <row r="256" spans="1:59" customFormat="1" ht="243" customHeight="1" x14ac:dyDescent="0.25">
      <c r="A256" s="12" t="s">
        <v>206</v>
      </c>
      <c r="B256" s="127" t="s">
        <v>93</v>
      </c>
      <c r="C256" s="127" t="s">
        <v>93</v>
      </c>
      <c r="D256" s="127" t="s">
        <v>93</v>
      </c>
      <c r="E256" s="13" t="s">
        <v>218</v>
      </c>
      <c r="F256" s="16" t="s">
        <v>220</v>
      </c>
      <c r="G256" s="25" t="s">
        <v>6</v>
      </c>
      <c r="H256" s="25" t="s">
        <v>7</v>
      </c>
      <c r="I256" s="25" t="s">
        <v>213</v>
      </c>
      <c r="J256" s="25" t="s">
        <v>214</v>
      </c>
      <c r="K256" s="14" t="s">
        <v>106</v>
      </c>
      <c r="L256" s="14" t="s">
        <v>107</v>
      </c>
      <c r="M256" s="14" t="s">
        <v>215</v>
      </c>
      <c r="N256" s="14" t="s">
        <v>93</v>
      </c>
      <c r="O256" s="14" t="s">
        <v>216</v>
      </c>
      <c r="P256" s="17" t="s">
        <v>183</v>
      </c>
      <c r="Q256" s="17" t="s">
        <v>342</v>
      </c>
      <c r="R256" s="17" t="s">
        <v>343</v>
      </c>
      <c r="S256" s="15" t="s">
        <v>18</v>
      </c>
      <c r="T256" s="15" t="s">
        <v>40</v>
      </c>
      <c r="U256" s="15" t="s">
        <v>41</v>
      </c>
      <c r="V256" s="15" t="s">
        <v>394</v>
      </c>
      <c r="W256" s="40" t="s">
        <v>442</v>
      </c>
      <c r="X256" s="40" t="s">
        <v>447</v>
      </c>
      <c r="Y256" s="40" t="s">
        <v>596</v>
      </c>
      <c r="Z256" s="55" t="s">
        <v>93</v>
      </c>
      <c r="AA256" s="55" t="s">
        <v>93</v>
      </c>
      <c r="AB256" s="55" t="s">
        <v>93</v>
      </c>
      <c r="AC256" s="51" t="s">
        <v>759</v>
      </c>
      <c r="AD256" s="51" t="s">
        <v>759</v>
      </c>
      <c r="AE256" s="51" t="s">
        <v>759</v>
      </c>
      <c r="AF256" s="51" t="s">
        <v>759</v>
      </c>
      <c r="AG256" s="51" t="s">
        <v>759</v>
      </c>
      <c r="AH256" s="51" t="s">
        <v>759</v>
      </c>
      <c r="AI256" s="50" t="s">
        <v>759</v>
      </c>
      <c r="AJ256" s="50" t="s">
        <v>759</v>
      </c>
      <c r="AK256" s="50" t="s">
        <v>759</v>
      </c>
      <c r="AL256" s="50" t="s">
        <v>759</v>
      </c>
      <c r="AM256" s="50" t="s">
        <v>759</v>
      </c>
      <c r="AN256" s="50" t="s">
        <v>759</v>
      </c>
      <c r="AO256" s="51" t="s">
        <v>759</v>
      </c>
      <c r="AP256" s="51" t="s">
        <v>759</v>
      </c>
      <c r="AQ256" s="51" t="s">
        <v>759</v>
      </c>
      <c r="AR256" s="24" t="s">
        <v>759</v>
      </c>
      <c r="AS256" s="24" t="s">
        <v>759</v>
      </c>
      <c r="AT256" s="24" t="s">
        <v>759</v>
      </c>
      <c r="AU256" s="53" t="s">
        <v>759</v>
      </c>
      <c r="AV256" s="53" t="s">
        <v>759</v>
      </c>
      <c r="AW256" s="53" t="s">
        <v>759</v>
      </c>
      <c r="AX256" s="55" t="s">
        <v>759</v>
      </c>
      <c r="AY256" s="55" t="s">
        <v>759</v>
      </c>
      <c r="AZ256" s="55" t="s">
        <v>759</v>
      </c>
      <c r="BA256" s="55" t="s">
        <v>759</v>
      </c>
      <c r="BB256" s="55" t="s">
        <v>759</v>
      </c>
      <c r="BC256" s="55" t="s">
        <v>759</v>
      </c>
      <c r="BD256" s="55" t="s">
        <v>759</v>
      </c>
      <c r="BE256" s="54" t="s">
        <v>759</v>
      </c>
      <c r="BF256" s="54" t="s">
        <v>759</v>
      </c>
      <c r="BG256" s="54" t="s">
        <v>759</v>
      </c>
    </row>
    <row r="257" spans="1:59" customFormat="1" ht="347.25" customHeight="1" x14ac:dyDescent="0.25">
      <c r="A257" s="12" t="s">
        <v>206</v>
      </c>
      <c r="B257" s="127" t="s">
        <v>93</v>
      </c>
      <c r="C257" s="127" t="s">
        <v>93</v>
      </c>
      <c r="D257" s="127" t="s">
        <v>93</v>
      </c>
      <c r="E257" s="13" t="s">
        <v>89</v>
      </c>
      <c r="F257" s="16" t="s">
        <v>266</v>
      </c>
      <c r="G257" s="25" t="s">
        <v>6</v>
      </c>
      <c r="H257" s="25" t="s">
        <v>7</v>
      </c>
      <c r="I257" s="25" t="s">
        <v>268</v>
      </c>
      <c r="J257" s="46" t="s">
        <v>267</v>
      </c>
      <c r="K257" s="14" t="s">
        <v>109</v>
      </c>
      <c r="L257" s="14" t="s">
        <v>108</v>
      </c>
      <c r="M257" s="14" t="s">
        <v>293</v>
      </c>
      <c r="N257" s="14" t="s">
        <v>175</v>
      </c>
      <c r="O257" s="14" t="s">
        <v>340</v>
      </c>
      <c r="P257" s="17" t="s">
        <v>180</v>
      </c>
      <c r="Q257" s="17" t="s">
        <v>392</v>
      </c>
      <c r="R257" s="17" t="s">
        <v>249</v>
      </c>
      <c r="S257" s="15" t="s">
        <v>39</v>
      </c>
      <c r="T257" s="15" t="s">
        <v>40</v>
      </c>
      <c r="U257" s="15" t="s">
        <v>42</v>
      </c>
      <c r="V257" s="15" t="s">
        <v>402</v>
      </c>
      <c r="W257" s="40" t="s">
        <v>93</v>
      </c>
      <c r="X257" s="40" t="s">
        <v>93</v>
      </c>
      <c r="Y257" s="40" t="s">
        <v>93</v>
      </c>
      <c r="Z257" s="55" t="s">
        <v>93</v>
      </c>
      <c r="AA257" s="55" t="s">
        <v>93</v>
      </c>
      <c r="AB257" s="55" t="s">
        <v>93</v>
      </c>
      <c r="AC257" s="51" t="s">
        <v>759</v>
      </c>
      <c r="AD257" s="51" t="s">
        <v>759</v>
      </c>
      <c r="AE257" s="51" t="s">
        <v>759</v>
      </c>
      <c r="AF257" s="51" t="s">
        <v>759</v>
      </c>
      <c r="AG257" s="51" t="s">
        <v>759</v>
      </c>
      <c r="AH257" s="51" t="s">
        <v>759</v>
      </c>
      <c r="AI257" s="50" t="s">
        <v>759</v>
      </c>
      <c r="AJ257" s="50" t="s">
        <v>759</v>
      </c>
      <c r="AK257" s="50" t="s">
        <v>759</v>
      </c>
      <c r="AL257" s="50" t="s">
        <v>759</v>
      </c>
      <c r="AM257" s="50" t="s">
        <v>759</v>
      </c>
      <c r="AN257" s="50" t="s">
        <v>759</v>
      </c>
      <c r="AO257" s="51" t="s">
        <v>797</v>
      </c>
      <c r="AP257" s="51" t="s">
        <v>811</v>
      </c>
      <c r="AQ257" s="51" t="s">
        <v>812</v>
      </c>
      <c r="AR257" s="24" t="s">
        <v>800</v>
      </c>
      <c r="AS257" s="24" t="s">
        <v>801</v>
      </c>
      <c r="AT257" s="24" t="s">
        <v>802</v>
      </c>
      <c r="AU257" s="53" t="s">
        <v>803</v>
      </c>
      <c r="AV257" s="53" t="s">
        <v>804</v>
      </c>
      <c r="AW257" s="53" t="s">
        <v>813</v>
      </c>
      <c r="AX257" s="55" t="s">
        <v>759</v>
      </c>
      <c r="AY257" s="55" t="s">
        <v>759</v>
      </c>
      <c r="AZ257" s="55" t="s">
        <v>759</v>
      </c>
      <c r="BA257" s="55" t="s">
        <v>759</v>
      </c>
      <c r="BB257" s="55" t="s">
        <v>759</v>
      </c>
      <c r="BC257" s="55" t="s">
        <v>759</v>
      </c>
      <c r="BD257" s="55" t="s">
        <v>759</v>
      </c>
      <c r="BE257" s="54" t="str">
        <f>'PTEA 2020-2023'!A15</f>
        <v>2. San Antonio del Tequendama Educado para la gestión del riesgo y resiliente en la adaptación al cambio climático</v>
      </c>
      <c r="BF257" s="54" t="str">
        <f>'PTEA 2020-2023'!B15</f>
        <v>3. Comunidad educativa Sanantoniuna, preparada con educación ambiental frente al cambio climático y sus efectos</v>
      </c>
      <c r="BG257" s="54" t="str">
        <f>'PTEA 2020-2023'!C15</f>
        <v>Acompañar e implementar por lo menos dos (2) procesos de formación (simulacro de evacuación)  durante la vigencia del Plan, en estrategias de adaptación al cambio climático y medidas de prevención del riesgo de desastres, con docentes, niños y jóvenes de instituciones educativas.</v>
      </c>
    </row>
    <row r="258" spans="1:59" s="1" customFormat="1" ht="312" customHeight="1" x14ac:dyDescent="0.25">
      <c r="A258" s="12" t="s">
        <v>206</v>
      </c>
      <c r="B258" s="127" t="s">
        <v>93</v>
      </c>
      <c r="C258" s="127" t="s">
        <v>93</v>
      </c>
      <c r="D258" s="127" t="s">
        <v>93</v>
      </c>
      <c r="E258" s="13" t="s">
        <v>89</v>
      </c>
      <c r="F258" s="16" t="s">
        <v>266</v>
      </c>
      <c r="G258" s="25" t="s">
        <v>6</v>
      </c>
      <c r="H258" s="25" t="s">
        <v>7</v>
      </c>
      <c r="I258" s="25" t="s">
        <v>268</v>
      </c>
      <c r="J258" s="46" t="s">
        <v>267</v>
      </c>
      <c r="K258" s="14" t="s">
        <v>109</v>
      </c>
      <c r="L258" s="14" t="s">
        <v>108</v>
      </c>
      <c r="M258" s="14" t="s">
        <v>293</v>
      </c>
      <c r="N258" s="14" t="s">
        <v>175</v>
      </c>
      <c r="O258" s="14" t="s">
        <v>340</v>
      </c>
      <c r="P258" s="17" t="s">
        <v>180</v>
      </c>
      <c r="Q258" s="17" t="s">
        <v>392</v>
      </c>
      <c r="R258" s="17" t="s">
        <v>249</v>
      </c>
      <c r="S258" s="15" t="s">
        <v>52</v>
      </c>
      <c r="T258" s="15" t="s">
        <v>58</v>
      </c>
      <c r="U258" s="15" t="s">
        <v>59</v>
      </c>
      <c r="V258" s="15" t="s">
        <v>250</v>
      </c>
      <c r="W258" s="40" t="s">
        <v>452</v>
      </c>
      <c r="X258" s="40" t="s">
        <v>454</v>
      </c>
      <c r="Y258" s="40" t="s">
        <v>455</v>
      </c>
      <c r="Z258" s="55" t="s">
        <v>868</v>
      </c>
      <c r="AA258" s="55" t="s">
        <v>877</v>
      </c>
      <c r="AB258" s="55" t="s">
        <v>886</v>
      </c>
      <c r="AC258" s="51" t="s">
        <v>759</v>
      </c>
      <c r="AD258" s="51" t="s">
        <v>759</v>
      </c>
      <c r="AE258" s="51" t="s">
        <v>759</v>
      </c>
      <c r="AF258" s="51" t="s">
        <v>759</v>
      </c>
      <c r="AG258" s="51" t="s">
        <v>759</v>
      </c>
      <c r="AH258" s="51" t="s">
        <v>759</v>
      </c>
      <c r="AI258" s="50" t="s">
        <v>794</v>
      </c>
      <c r="AJ258" s="50" t="s">
        <v>795</v>
      </c>
      <c r="AK258" s="50" t="s">
        <v>796</v>
      </c>
      <c r="AL258" s="50" t="s">
        <v>759</v>
      </c>
      <c r="AM258" s="50" t="s">
        <v>759</v>
      </c>
      <c r="AN258" s="50" t="s">
        <v>759</v>
      </c>
      <c r="AO258" s="51" t="s">
        <v>797</v>
      </c>
      <c r="AP258" s="51" t="s">
        <v>798</v>
      </c>
      <c r="AQ258" s="51" t="s">
        <v>799</v>
      </c>
      <c r="AR258" s="24" t="s">
        <v>800</v>
      </c>
      <c r="AS258" s="24" t="s">
        <v>801</v>
      </c>
      <c r="AT258" s="24" t="s">
        <v>802</v>
      </c>
      <c r="AU258" s="53" t="s">
        <v>803</v>
      </c>
      <c r="AV258" s="53" t="s">
        <v>804</v>
      </c>
      <c r="AW258" s="53" t="s">
        <v>805</v>
      </c>
      <c r="AX258" s="55" t="s">
        <v>759</v>
      </c>
      <c r="AY258" s="55" t="s">
        <v>759</v>
      </c>
      <c r="AZ258" s="55" t="s">
        <v>759</v>
      </c>
      <c r="BA258" s="55" t="s">
        <v>759</v>
      </c>
      <c r="BB258" s="55" t="s">
        <v>759</v>
      </c>
      <c r="BC258" s="55" t="s">
        <v>759</v>
      </c>
      <c r="BD258" s="55" t="s">
        <v>759</v>
      </c>
      <c r="BE258" s="54" t="str">
        <f>'PTEA 2020-2023'!A12</f>
        <v>2. San Antonio del Tequendama Educado para la gestión del riesgo y resiliente en la adaptación al cambio climático</v>
      </c>
      <c r="BF258" s="54" t="str">
        <f>'PTEA 2020-2023'!B12</f>
        <v>1. Comunidad Sanantoniuna preparada para prevención del riesgo de desastres</v>
      </c>
      <c r="BG258" s="54" t="str">
        <f>'PTEA 2020-2023'!C12</f>
        <v>Organizar y/o fortalecer como mínimo un (1) comité comunitario de prevención del riesgo en la zona rural y otro en la zona Urbana</v>
      </c>
    </row>
    <row r="259" spans="1:59" s="1" customFormat="1" ht="312" customHeight="1" x14ac:dyDescent="0.25">
      <c r="A259" s="12" t="s">
        <v>206</v>
      </c>
      <c r="B259" s="127" t="s">
        <v>93</v>
      </c>
      <c r="C259" s="127" t="s">
        <v>93</v>
      </c>
      <c r="D259" s="127" t="s">
        <v>93</v>
      </c>
      <c r="E259" s="13" t="s">
        <v>89</v>
      </c>
      <c r="F259" s="16" t="s">
        <v>266</v>
      </c>
      <c r="G259" s="25" t="s">
        <v>6</v>
      </c>
      <c r="H259" s="25" t="s">
        <v>7</v>
      </c>
      <c r="I259" s="25" t="s">
        <v>268</v>
      </c>
      <c r="J259" s="46" t="s">
        <v>267</v>
      </c>
      <c r="K259" s="14" t="s">
        <v>109</v>
      </c>
      <c r="L259" s="14" t="s">
        <v>108</v>
      </c>
      <c r="M259" s="14" t="s">
        <v>293</v>
      </c>
      <c r="N259" s="14" t="s">
        <v>175</v>
      </c>
      <c r="O259" s="14" t="s">
        <v>340</v>
      </c>
      <c r="P259" s="17" t="s">
        <v>180</v>
      </c>
      <c r="Q259" s="17" t="s">
        <v>392</v>
      </c>
      <c r="R259" s="17" t="s">
        <v>249</v>
      </c>
      <c r="S259" s="15" t="s">
        <v>52</v>
      </c>
      <c r="T259" s="15" t="s">
        <v>58</v>
      </c>
      <c r="U259" s="15" t="s">
        <v>59</v>
      </c>
      <c r="V259" s="15" t="s">
        <v>250</v>
      </c>
      <c r="W259" s="40" t="s">
        <v>452</v>
      </c>
      <c r="X259" s="40" t="s">
        <v>454</v>
      </c>
      <c r="Y259" s="40" t="s">
        <v>455</v>
      </c>
      <c r="Z259" s="55" t="s">
        <v>93</v>
      </c>
      <c r="AA259" s="55" t="s">
        <v>93</v>
      </c>
      <c r="AB259" s="55" t="s">
        <v>93</v>
      </c>
      <c r="AC259" s="51" t="s">
        <v>759</v>
      </c>
      <c r="AD259" s="51" t="s">
        <v>759</v>
      </c>
      <c r="AE259" s="51" t="s">
        <v>759</v>
      </c>
      <c r="AF259" s="51" t="s">
        <v>759</v>
      </c>
      <c r="AG259" s="51" t="s">
        <v>759</v>
      </c>
      <c r="AH259" s="51" t="s">
        <v>759</v>
      </c>
      <c r="AI259" s="50" t="s">
        <v>794</v>
      </c>
      <c r="AJ259" s="50" t="s">
        <v>795</v>
      </c>
      <c r="AK259" s="50" t="s">
        <v>796</v>
      </c>
      <c r="AL259" s="50" t="s">
        <v>759</v>
      </c>
      <c r="AM259" s="50" t="s">
        <v>759</v>
      </c>
      <c r="AN259" s="50" t="s">
        <v>759</v>
      </c>
      <c r="AO259" s="51" t="s">
        <v>808</v>
      </c>
      <c r="AP259" s="51" t="s">
        <v>809</v>
      </c>
      <c r="AQ259" s="51" t="s">
        <v>810</v>
      </c>
      <c r="AR259" s="24" t="s">
        <v>800</v>
      </c>
      <c r="AS259" s="24" t="s">
        <v>801</v>
      </c>
      <c r="AT259" s="24" t="s">
        <v>802</v>
      </c>
      <c r="AU259" s="53" t="s">
        <v>803</v>
      </c>
      <c r="AV259" s="53" t="s">
        <v>804</v>
      </c>
      <c r="AW259" s="53" t="s">
        <v>805</v>
      </c>
      <c r="AX259" s="55" t="s">
        <v>759</v>
      </c>
      <c r="AY259" s="55" t="s">
        <v>759</v>
      </c>
      <c r="AZ259" s="55" t="s">
        <v>759</v>
      </c>
      <c r="BA259" s="55" t="s">
        <v>759</v>
      </c>
      <c r="BB259" s="55" t="s">
        <v>759</v>
      </c>
      <c r="BC259" s="55" t="s">
        <v>759</v>
      </c>
      <c r="BD259" s="55" t="s">
        <v>759</v>
      </c>
      <c r="BE259" s="54" t="str">
        <f>'PTEA 2020-2023'!A14</f>
        <v>2. San Antonio del Tequendama Educado para la gestión del riesgo y resiliente en la adaptación al cambio climático</v>
      </c>
      <c r="BF259" s="54" t="str">
        <f>'PTEA 2020-2023'!B14</f>
        <v>2. Comunidad productora Sanantoniuna, preparada con educación ambiental frente al cambio climático y sus efectos</v>
      </c>
      <c r="BG259" s="54" t="str">
        <f>'PTEA 2020-2023'!C14</f>
        <v>Realizar como mínimo una (1) actividad de sensibilización anual a productores agrícolas, frente a las afectaciones al ecosistema y el aumento del riesgo de incendios forestales que conlleva realizar quemas, como práctica cultural de renovación de cultivos y quema de residuos sólidos generales.</v>
      </c>
    </row>
    <row r="260" spans="1:59" s="1" customFormat="1" ht="312" customHeight="1" x14ac:dyDescent="0.25">
      <c r="A260" s="12" t="s">
        <v>206</v>
      </c>
      <c r="B260" s="127" t="s">
        <v>93</v>
      </c>
      <c r="C260" s="127" t="s">
        <v>93</v>
      </c>
      <c r="D260" s="127" t="s">
        <v>93</v>
      </c>
      <c r="E260" s="13" t="s">
        <v>89</v>
      </c>
      <c r="F260" s="16" t="s">
        <v>266</v>
      </c>
      <c r="G260" s="25" t="s">
        <v>6</v>
      </c>
      <c r="H260" s="25" t="s">
        <v>7</v>
      </c>
      <c r="I260" s="25" t="s">
        <v>268</v>
      </c>
      <c r="J260" s="46" t="s">
        <v>267</v>
      </c>
      <c r="K260" s="14" t="s">
        <v>109</v>
      </c>
      <c r="L260" s="14" t="s">
        <v>108</v>
      </c>
      <c r="M260" s="14" t="s">
        <v>293</v>
      </c>
      <c r="N260" s="14" t="s">
        <v>175</v>
      </c>
      <c r="O260" s="14" t="s">
        <v>340</v>
      </c>
      <c r="P260" s="17" t="s">
        <v>180</v>
      </c>
      <c r="Q260" s="17" t="s">
        <v>392</v>
      </c>
      <c r="R260" s="17" t="s">
        <v>249</v>
      </c>
      <c r="S260" s="15" t="s">
        <v>52</v>
      </c>
      <c r="T260" s="15" t="s">
        <v>58</v>
      </c>
      <c r="U260" s="15" t="s">
        <v>59</v>
      </c>
      <c r="V260" s="15" t="s">
        <v>250</v>
      </c>
      <c r="W260" s="40" t="s">
        <v>452</v>
      </c>
      <c r="X260" s="40" t="s">
        <v>453</v>
      </c>
      <c r="Y260" s="40" t="s">
        <v>524</v>
      </c>
      <c r="Z260" s="55" t="s">
        <v>868</v>
      </c>
      <c r="AA260" s="55" t="s">
        <v>877</v>
      </c>
      <c r="AB260" s="55" t="s">
        <v>886</v>
      </c>
      <c r="AC260" s="51" t="s">
        <v>759</v>
      </c>
      <c r="AD260" s="51" t="s">
        <v>759</v>
      </c>
      <c r="AE260" s="51" t="s">
        <v>759</v>
      </c>
      <c r="AF260" s="51" t="s">
        <v>759</v>
      </c>
      <c r="AG260" s="51" t="s">
        <v>759</v>
      </c>
      <c r="AH260" s="51" t="s">
        <v>759</v>
      </c>
      <c r="AI260" s="50" t="s">
        <v>794</v>
      </c>
      <c r="AJ260" s="50" t="s">
        <v>795</v>
      </c>
      <c r="AK260" s="50" t="s">
        <v>796</v>
      </c>
      <c r="AL260" s="50" t="s">
        <v>759</v>
      </c>
      <c r="AM260" s="50" t="s">
        <v>759</v>
      </c>
      <c r="AN260" s="50" t="s">
        <v>759</v>
      </c>
      <c r="AO260" s="51" t="s">
        <v>797</v>
      </c>
      <c r="AP260" s="51" t="s">
        <v>806</v>
      </c>
      <c r="AQ260" s="51" t="s">
        <v>807</v>
      </c>
      <c r="AR260" s="24" t="s">
        <v>800</v>
      </c>
      <c r="AS260" s="24" t="s">
        <v>801</v>
      </c>
      <c r="AT260" s="24" t="s">
        <v>802</v>
      </c>
      <c r="AU260" s="53" t="s">
        <v>803</v>
      </c>
      <c r="AV260" s="53" t="s">
        <v>804</v>
      </c>
      <c r="AW260" s="53" t="s">
        <v>805</v>
      </c>
      <c r="AX260" s="55" t="s">
        <v>759</v>
      </c>
      <c r="AY260" s="55" t="s">
        <v>759</v>
      </c>
      <c r="AZ260" s="55" t="s">
        <v>759</v>
      </c>
      <c r="BA260" s="55" t="s">
        <v>759</v>
      </c>
      <c r="BB260" s="55" t="s">
        <v>759</v>
      </c>
      <c r="BC260" s="55" t="s">
        <v>759</v>
      </c>
      <c r="BD260" s="55" t="s">
        <v>759</v>
      </c>
      <c r="BE260" s="54" t="str">
        <f>'PTEA 2020-2023'!A13</f>
        <v>2. San Antonio del Tequendama Educado para la gestión del riesgo y resiliente en la adaptación al cambio climático</v>
      </c>
      <c r="BF260" s="54" t="str">
        <f>'PTEA 2020-2023'!B13</f>
        <v>1. Comunidad Sanantoniuna preparada para prevención del riesgo de desastres</v>
      </c>
      <c r="BG260" s="54" t="str">
        <f>'PTEA 2020-2023'!C13</f>
        <v>Realizar como mínimo un (1) taller de formación anual a partir del segundo año de vigencia del Plan, en estrategias de adaptación al cambio climático y medidas de prevención del riesgo de desastres, con comunidad del sector urbano y rural del municipio.</v>
      </c>
    </row>
    <row r="261" spans="1:59" ht="302.25" customHeight="1" x14ac:dyDescent="0.25">
      <c r="A261" s="12" t="s">
        <v>206</v>
      </c>
      <c r="B261" s="127" t="s">
        <v>93</v>
      </c>
      <c r="C261" s="127" t="s">
        <v>93</v>
      </c>
      <c r="D261" s="127" t="s">
        <v>93</v>
      </c>
      <c r="E261" s="13" t="s">
        <v>89</v>
      </c>
      <c r="F261" s="16" t="s">
        <v>261</v>
      </c>
      <c r="G261" s="25" t="s">
        <v>6</v>
      </c>
      <c r="H261" s="25" t="s">
        <v>7</v>
      </c>
      <c r="I261" s="25" t="s">
        <v>279</v>
      </c>
      <c r="J261" s="44" t="s">
        <v>280</v>
      </c>
      <c r="K261" s="20" t="s">
        <v>227</v>
      </c>
      <c r="L261" s="14" t="s">
        <v>152</v>
      </c>
      <c r="M261" s="14" t="s">
        <v>316</v>
      </c>
      <c r="N261" s="14" t="s">
        <v>93</v>
      </c>
      <c r="O261" s="14" t="s">
        <v>317</v>
      </c>
      <c r="P261" s="17" t="s">
        <v>180</v>
      </c>
      <c r="Q261" s="17" t="s">
        <v>212</v>
      </c>
      <c r="R261" s="17" t="s">
        <v>366</v>
      </c>
      <c r="S261" s="15" t="s">
        <v>39</v>
      </c>
      <c r="T261" s="15" t="s">
        <v>40</v>
      </c>
      <c r="U261" s="15" t="s">
        <v>42</v>
      </c>
      <c r="V261" s="45" t="s">
        <v>404</v>
      </c>
      <c r="W261" s="40" t="s">
        <v>467</v>
      </c>
      <c r="X261" s="40" t="s">
        <v>468</v>
      </c>
      <c r="Y261" s="40" t="s">
        <v>527</v>
      </c>
      <c r="Z261" s="55" t="s">
        <v>855</v>
      </c>
      <c r="AA261" s="55" t="s">
        <v>856</v>
      </c>
      <c r="AB261" s="55" t="s">
        <v>857</v>
      </c>
      <c r="AC261" s="51" t="s">
        <v>759</v>
      </c>
      <c r="AD261" s="51" t="s">
        <v>759</v>
      </c>
      <c r="AE261" s="51" t="s">
        <v>759</v>
      </c>
      <c r="AF261" s="51" t="s">
        <v>759</v>
      </c>
      <c r="AG261" s="51" t="s">
        <v>759</v>
      </c>
      <c r="AH261" s="51" t="s">
        <v>759</v>
      </c>
      <c r="AI261" s="50" t="s">
        <v>760</v>
      </c>
      <c r="AJ261" s="50" t="s">
        <v>761</v>
      </c>
      <c r="AK261" s="50" t="s">
        <v>773</v>
      </c>
      <c r="AL261" s="50" t="s">
        <v>759</v>
      </c>
      <c r="AM261" s="50" t="s">
        <v>759</v>
      </c>
      <c r="AN261" s="50" t="s">
        <v>759</v>
      </c>
      <c r="AO261" s="51" t="s">
        <v>759</v>
      </c>
      <c r="AP261" s="51" t="s">
        <v>759</v>
      </c>
      <c r="AQ261" s="51" t="s">
        <v>759</v>
      </c>
      <c r="AR261" s="24" t="s">
        <v>759</v>
      </c>
      <c r="AS261" s="24" t="s">
        <v>759</v>
      </c>
      <c r="AT261" s="24" t="s">
        <v>759</v>
      </c>
      <c r="AU261" s="53" t="s">
        <v>764</v>
      </c>
      <c r="AV261" s="53" t="s">
        <v>765</v>
      </c>
      <c r="AW261" s="53" t="s">
        <v>774</v>
      </c>
      <c r="AX261" s="55" t="s">
        <v>759</v>
      </c>
      <c r="AY261" s="55" t="s">
        <v>759</v>
      </c>
      <c r="AZ261" s="55" t="s">
        <v>759</v>
      </c>
      <c r="BA261" s="55" t="s">
        <v>759</v>
      </c>
      <c r="BB261" s="55" t="s">
        <v>759</v>
      </c>
      <c r="BC261" s="55" t="s">
        <v>759</v>
      </c>
      <c r="BD261" s="55" t="s">
        <v>759</v>
      </c>
      <c r="BE261" s="54" t="str">
        <f>'PTEA 2020-2023'!A7</f>
        <v xml:space="preserve"> 1. Educación Ambiental para la adopción de la gestión integral de los residuos solidos entre los Sanantoniunos</v>
      </c>
      <c r="BF261" s="54" t="str">
        <f>'PTEA 2020-2023'!B7</f>
        <v>2. Comunidad empoderada en la Gestión Integral de los residuos sólidos aprovechables.</v>
      </c>
      <c r="BG261" s="54" t="str">
        <f>'PTEA 2020-2023'!C7</f>
        <v>Desarrollar por lo menos un (1) taller anual, de aprovechamiento de residuos sólidos para elaborar arte ambiental con la comunidad.</v>
      </c>
    </row>
    <row r="262" spans="1:59" ht="275.25" customHeight="1" x14ac:dyDescent="0.25">
      <c r="A262" s="12" t="s">
        <v>206</v>
      </c>
      <c r="B262" s="127" t="s">
        <v>93</v>
      </c>
      <c r="C262" s="127" t="s">
        <v>93</v>
      </c>
      <c r="D262" s="127" t="s">
        <v>93</v>
      </c>
      <c r="E262" s="13" t="s">
        <v>89</v>
      </c>
      <c r="F262" s="16" t="s">
        <v>261</v>
      </c>
      <c r="G262" s="16" t="s">
        <v>6</v>
      </c>
      <c r="H262" s="16" t="s">
        <v>7</v>
      </c>
      <c r="I262" s="25" t="s">
        <v>279</v>
      </c>
      <c r="J262" s="44" t="s">
        <v>280</v>
      </c>
      <c r="K262" s="14" t="s">
        <v>104</v>
      </c>
      <c r="L262" s="14" t="s">
        <v>105</v>
      </c>
      <c r="M262" s="14" t="s">
        <v>318</v>
      </c>
      <c r="N262" s="14" t="s">
        <v>92</v>
      </c>
      <c r="O262" s="14" t="s">
        <v>291</v>
      </c>
      <c r="P262" s="17" t="s">
        <v>179</v>
      </c>
      <c r="Q262" s="17" t="s">
        <v>369</v>
      </c>
      <c r="R262" s="17" t="s">
        <v>370</v>
      </c>
      <c r="S262" s="15" t="s">
        <v>39</v>
      </c>
      <c r="T262" s="15" t="s">
        <v>40</v>
      </c>
      <c r="U262" s="15" t="s">
        <v>42</v>
      </c>
      <c r="V262" s="15" t="s">
        <v>402</v>
      </c>
      <c r="W262" s="40" t="s">
        <v>93</v>
      </c>
      <c r="X262" s="40" t="s">
        <v>93</v>
      </c>
      <c r="Y262" s="40" t="s">
        <v>93</v>
      </c>
      <c r="Z262" s="55" t="s">
        <v>93</v>
      </c>
      <c r="AA262" s="55" t="s">
        <v>93</v>
      </c>
      <c r="AB262" s="55" t="s">
        <v>93</v>
      </c>
      <c r="AC262" s="51" t="s">
        <v>759</v>
      </c>
      <c r="AD262" s="51" t="s">
        <v>759</v>
      </c>
      <c r="AE262" s="51" t="s">
        <v>759</v>
      </c>
      <c r="AF262" s="51" t="s">
        <v>759</v>
      </c>
      <c r="AG262" s="51" t="s">
        <v>759</v>
      </c>
      <c r="AH262" s="51" t="s">
        <v>759</v>
      </c>
      <c r="AI262" s="50" t="s">
        <v>760</v>
      </c>
      <c r="AJ262" s="50" t="s">
        <v>761</v>
      </c>
      <c r="AK262" s="50" t="s">
        <v>773</v>
      </c>
      <c r="AL262" s="50" t="s">
        <v>759</v>
      </c>
      <c r="AM262" s="50" t="s">
        <v>759</v>
      </c>
      <c r="AN262" s="50" t="s">
        <v>759</v>
      </c>
      <c r="AO262" s="51" t="s">
        <v>759</v>
      </c>
      <c r="AP262" s="51" t="s">
        <v>759</v>
      </c>
      <c r="AQ262" s="51" t="s">
        <v>759</v>
      </c>
      <c r="AR262" s="24" t="s">
        <v>759</v>
      </c>
      <c r="AS262" s="24" t="s">
        <v>759</v>
      </c>
      <c r="AT262" s="24" t="s">
        <v>759</v>
      </c>
      <c r="AU262" s="53" t="s">
        <v>764</v>
      </c>
      <c r="AV262" s="53" t="s">
        <v>765</v>
      </c>
      <c r="AW262" s="53" t="s">
        <v>774</v>
      </c>
      <c r="AX262" s="55" t="s">
        <v>759</v>
      </c>
      <c r="AY262" s="55" t="s">
        <v>759</v>
      </c>
      <c r="AZ262" s="55" t="s">
        <v>759</v>
      </c>
      <c r="BA262" s="55" t="s">
        <v>759</v>
      </c>
      <c r="BB262" s="55" t="s">
        <v>759</v>
      </c>
      <c r="BC262" s="55" t="s">
        <v>759</v>
      </c>
      <c r="BD262" s="55" t="s">
        <v>759</v>
      </c>
      <c r="BE262" s="54" t="str">
        <f>'PTEA 2020-2023'!A7</f>
        <v xml:space="preserve"> 1. Educación Ambiental para la adopción de la gestión integral de los residuos solidos entre los Sanantoniunos</v>
      </c>
      <c r="BF262" s="54" t="str">
        <f>'PTEA 2020-2023'!B7</f>
        <v>2. Comunidad empoderada en la Gestión Integral de los residuos sólidos aprovechables.</v>
      </c>
      <c r="BG262" s="54" t="str">
        <f>'PTEA 2020-2023'!C7</f>
        <v>Desarrollar por lo menos un (1) taller anual, de aprovechamiento de residuos sólidos para elaborar arte ambiental con la comunidad.</v>
      </c>
    </row>
    <row r="263" spans="1:59" ht="275.25" customHeight="1" x14ac:dyDescent="0.25">
      <c r="A263" s="12" t="s">
        <v>206</v>
      </c>
      <c r="B263" s="127" t="s">
        <v>93</v>
      </c>
      <c r="C263" s="127" t="s">
        <v>93</v>
      </c>
      <c r="D263" s="127" t="s">
        <v>93</v>
      </c>
      <c r="E263" s="13" t="s">
        <v>89</v>
      </c>
      <c r="F263" s="16" t="s">
        <v>261</v>
      </c>
      <c r="G263" s="16" t="s">
        <v>6</v>
      </c>
      <c r="H263" s="16" t="s">
        <v>7</v>
      </c>
      <c r="I263" s="25" t="s">
        <v>279</v>
      </c>
      <c r="J263" s="44" t="s">
        <v>280</v>
      </c>
      <c r="K263" s="14" t="s">
        <v>104</v>
      </c>
      <c r="L263" s="14" t="s">
        <v>105</v>
      </c>
      <c r="M263" s="14" t="s">
        <v>318</v>
      </c>
      <c r="N263" s="14" t="s">
        <v>92</v>
      </c>
      <c r="O263" s="14" t="s">
        <v>291</v>
      </c>
      <c r="P263" s="17" t="s">
        <v>179</v>
      </c>
      <c r="Q263" s="17" t="s">
        <v>369</v>
      </c>
      <c r="R263" s="17" t="s">
        <v>370</v>
      </c>
      <c r="S263" s="15" t="s">
        <v>39</v>
      </c>
      <c r="T263" s="15" t="s">
        <v>40</v>
      </c>
      <c r="U263" s="15" t="s">
        <v>42</v>
      </c>
      <c r="V263" s="15" t="s">
        <v>402</v>
      </c>
      <c r="W263" s="40" t="s">
        <v>93</v>
      </c>
      <c r="X263" s="40" t="s">
        <v>93</v>
      </c>
      <c r="Y263" s="40" t="s">
        <v>93</v>
      </c>
      <c r="Z263" s="55" t="s">
        <v>855</v>
      </c>
      <c r="AA263" s="55" t="s">
        <v>856</v>
      </c>
      <c r="AB263" s="55" t="s">
        <v>857</v>
      </c>
      <c r="AC263" s="51" t="s">
        <v>814</v>
      </c>
      <c r="AD263" s="51" t="s">
        <v>815</v>
      </c>
      <c r="AE263" s="51" t="s">
        <v>826</v>
      </c>
      <c r="AF263" s="51" t="s">
        <v>759</v>
      </c>
      <c r="AG263" s="51" t="s">
        <v>759</v>
      </c>
      <c r="AH263" s="51" t="s">
        <v>759</v>
      </c>
      <c r="AI263" s="50" t="s">
        <v>759</v>
      </c>
      <c r="AJ263" s="50" t="s">
        <v>759</v>
      </c>
      <c r="AK263" s="50" t="s">
        <v>759</v>
      </c>
      <c r="AL263" s="50" t="s">
        <v>759</v>
      </c>
      <c r="AM263" s="50" t="s">
        <v>759</v>
      </c>
      <c r="AN263" s="50" t="s">
        <v>759</v>
      </c>
      <c r="AO263" s="51" t="s">
        <v>759</v>
      </c>
      <c r="AP263" s="51" t="s">
        <v>759</v>
      </c>
      <c r="AQ263" s="51" t="s">
        <v>759</v>
      </c>
      <c r="AR263" s="24" t="s">
        <v>759</v>
      </c>
      <c r="AS263" s="24" t="s">
        <v>759</v>
      </c>
      <c r="AT263" s="24" t="s">
        <v>759</v>
      </c>
      <c r="AU263" s="53" t="s">
        <v>775</v>
      </c>
      <c r="AV263" s="53" t="s">
        <v>776</v>
      </c>
      <c r="AW263" s="53" t="s">
        <v>848</v>
      </c>
      <c r="AX263" s="55" t="s">
        <v>759</v>
      </c>
      <c r="AY263" s="55" t="s">
        <v>759</v>
      </c>
      <c r="AZ263" s="55" t="s">
        <v>759</v>
      </c>
      <c r="BA263" s="55" t="s">
        <v>759</v>
      </c>
      <c r="BB263" s="55" t="s">
        <v>759</v>
      </c>
      <c r="BC263" s="55" t="s">
        <v>759</v>
      </c>
      <c r="BD263" s="55" t="s">
        <v>759</v>
      </c>
      <c r="BE263" s="54" t="str">
        <f>'PTEA 2020-2023'!A40</f>
        <v>5. Gestión del conocimiento para la Dinamización Ambiental</v>
      </c>
      <c r="BF263" s="54" t="str">
        <f>'PTEA 2020-2023'!B40</f>
        <v>4. San Antonio del Tequendama conmemora días del Calendario Ambiental</v>
      </c>
      <c r="BG263" s="54" t="str">
        <f>'PTEA 2020-2023'!C40</f>
        <v>Realizar como mínimo tres (3) actos anuales de celebración de días del calendario ambiental.</v>
      </c>
    </row>
    <row r="264" spans="1:59" ht="275.25" customHeight="1" x14ac:dyDescent="0.25">
      <c r="A264" s="12" t="s">
        <v>206</v>
      </c>
      <c r="B264" s="127" t="s">
        <v>93</v>
      </c>
      <c r="C264" s="127" t="s">
        <v>93</v>
      </c>
      <c r="D264" s="127" t="s">
        <v>93</v>
      </c>
      <c r="E264" s="13" t="s">
        <v>89</v>
      </c>
      <c r="F264" s="16" t="s">
        <v>261</v>
      </c>
      <c r="G264" s="16" t="s">
        <v>6</v>
      </c>
      <c r="H264" s="16" t="s">
        <v>7</v>
      </c>
      <c r="I264" s="25" t="s">
        <v>279</v>
      </c>
      <c r="J264" s="44" t="s">
        <v>280</v>
      </c>
      <c r="K264" s="14" t="s">
        <v>104</v>
      </c>
      <c r="L264" s="14" t="s">
        <v>105</v>
      </c>
      <c r="M264" s="14" t="s">
        <v>318</v>
      </c>
      <c r="N264" s="14" t="s">
        <v>92</v>
      </c>
      <c r="O264" s="14" t="s">
        <v>291</v>
      </c>
      <c r="P264" s="17" t="s">
        <v>179</v>
      </c>
      <c r="Q264" s="17" t="s">
        <v>369</v>
      </c>
      <c r="R264" s="17" t="s">
        <v>370</v>
      </c>
      <c r="S264" s="15" t="s">
        <v>39</v>
      </c>
      <c r="T264" s="15" t="s">
        <v>40</v>
      </c>
      <c r="U264" s="15" t="s">
        <v>42</v>
      </c>
      <c r="V264" s="15" t="s">
        <v>402</v>
      </c>
      <c r="W264" s="40" t="s">
        <v>93</v>
      </c>
      <c r="X264" s="40" t="s">
        <v>93</v>
      </c>
      <c r="Y264" s="40" t="s">
        <v>93</v>
      </c>
      <c r="Z264" s="55" t="s">
        <v>93</v>
      </c>
      <c r="AA264" s="55" t="s">
        <v>93</v>
      </c>
      <c r="AB264" s="55" t="s">
        <v>93</v>
      </c>
      <c r="AC264" s="51" t="s">
        <v>759</v>
      </c>
      <c r="AD264" s="51" t="s">
        <v>759</v>
      </c>
      <c r="AE264" s="51" t="s">
        <v>759</v>
      </c>
      <c r="AF264" s="51" t="s">
        <v>759</v>
      </c>
      <c r="AG264" s="51" t="s">
        <v>759</v>
      </c>
      <c r="AH264" s="51" t="s">
        <v>759</v>
      </c>
      <c r="AI264" s="50" t="s">
        <v>759</v>
      </c>
      <c r="AJ264" s="50" t="s">
        <v>759</v>
      </c>
      <c r="AK264" s="50" t="s">
        <v>759</v>
      </c>
      <c r="AL264" s="50" t="s">
        <v>759</v>
      </c>
      <c r="AM264" s="50" t="s">
        <v>759</v>
      </c>
      <c r="AN264" s="50" t="s">
        <v>759</v>
      </c>
      <c r="AO264" s="51" t="s">
        <v>759</v>
      </c>
      <c r="AP264" s="51" t="s">
        <v>759</v>
      </c>
      <c r="AQ264" s="51" t="s">
        <v>759</v>
      </c>
      <c r="AR264" s="24" t="s">
        <v>759</v>
      </c>
      <c r="AS264" s="24" t="s">
        <v>759</v>
      </c>
      <c r="AT264" s="24" t="s">
        <v>759</v>
      </c>
      <c r="AU264" s="53" t="s">
        <v>849</v>
      </c>
      <c r="AV264" s="53" t="s">
        <v>818</v>
      </c>
      <c r="AW264" s="53" t="s">
        <v>850</v>
      </c>
      <c r="AX264" s="55" t="s">
        <v>759</v>
      </c>
      <c r="AY264" s="55" t="s">
        <v>759</v>
      </c>
      <c r="AZ264" s="55" t="s">
        <v>759</v>
      </c>
      <c r="BA264" s="55" t="s">
        <v>759</v>
      </c>
      <c r="BB264" s="55" t="s">
        <v>759</v>
      </c>
      <c r="BC264" s="55" t="s">
        <v>759</v>
      </c>
      <c r="BD264" s="55" t="s">
        <v>759</v>
      </c>
      <c r="BE264" s="54" t="str">
        <f>'PTEA 2020-2023'!A41</f>
        <v>5. Gestión del conocimiento para la Dinamización Ambiental</v>
      </c>
      <c r="BF264" s="54" t="str">
        <f>'PTEA 2020-2023'!B41</f>
        <v>5. Fortalecimiento de los Dinamizadores Ambientales del municipio</v>
      </c>
      <c r="BG264" s="54" t="str">
        <f>'PTEA 2020-2023'!C41</f>
        <v>Fortalecer a los promotores y dinamizadores ambientales del municipio con la implementación de por lo menos una (1) actividad anual de educación ambiental</v>
      </c>
    </row>
    <row r="265" spans="1:59" ht="275.25" customHeight="1" x14ac:dyDescent="0.25">
      <c r="A265" s="12" t="s">
        <v>206</v>
      </c>
      <c r="B265" s="127" t="s">
        <v>93</v>
      </c>
      <c r="C265" s="127" t="s">
        <v>93</v>
      </c>
      <c r="D265" s="127" t="s">
        <v>93</v>
      </c>
      <c r="E265" s="13" t="s">
        <v>89</v>
      </c>
      <c r="F265" s="16" t="s">
        <v>261</v>
      </c>
      <c r="G265" s="16" t="s">
        <v>6</v>
      </c>
      <c r="H265" s="16" t="s">
        <v>7</v>
      </c>
      <c r="I265" s="25" t="s">
        <v>279</v>
      </c>
      <c r="J265" s="44" t="s">
        <v>280</v>
      </c>
      <c r="K265" s="14" t="s">
        <v>104</v>
      </c>
      <c r="L265" s="14" t="s">
        <v>105</v>
      </c>
      <c r="M265" s="14" t="s">
        <v>318</v>
      </c>
      <c r="N265" s="14" t="s">
        <v>92</v>
      </c>
      <c r="O265" s="14" t="s">
        <v>291</v>
      </c>
      <c r="P265" s="17" t="s">
        <v>179</v>
      </c>
      <c r="Q265" s="17" t="s">
        <v>369</v>
      </c>
      <c r="R265" s="17" t="s">
        <v>370</v>
      </c>
      <c r="S265" s="15" t="s">
        <v>39</v>
      </c>
      <c r="T265" s="15" t="s">
        <v>40</v>
      </c>
      <c r="U265" s="15" t="s">
        <v>42</v>
      </c>
      <c r="V265" s="15" t="s">
        <v>402</v>
      </c>
      <c r="W265" s="40" t="s">
        <v>93</v>
      </c>
      <c r="X265" s="40" t="s">
        <v>93</v>
      </c>
      <c r="Y265" s="40" t="s">
        <v>93</v>
      </c>
      <c r="Z265" s="55" t="s">
        <v>93</v>
      </c>
      <c r="AA265" s="55" t="s">
        <v>93</v>
      </c>
      <c r="AB265" s="55" t="s">
        <v>93</v>
      </c>
      <c r="AC265" s="51" t="s">
        <v>759</v>
      </c>
      <c r="AD265" s="51" t="s">
        <v>759</v>
      </c>
      <c r="AE265" s="51" t="s">
        <v>759</v>
      </c>
      <c r="AF265" s="51" t="s">
        <v>759</v>
      </c>
      <c r="AG265" s="51" t="s">
        <v>759</v>
      </c>
      <c r="AH265" s="51" t="s">
        <v>759</v>
      </c>
      <c r="AI265" s="50" t="s">
        <v>759</v>
      </c>
      <c r="AJ265" s="50" t="s">
        <v>759</v>
      </c>
      <c r="AK265" s="50" t="s">
        <v>759</v>
      </c>
      <c r="AL265" s="50" t="s">
        <v>759</v>
      </c>
      <c r="AM265" s="50" t="s">
        <v>759</v>
      </c>
      <c r="AN265" s="50" t="s">
        <v>759</v>
      </c>
      <c r="AO265" s="51" t="s">
        <v>759</v>
      </c>
      <c r="AP265" s="51" t="s">
        <v>759</v>
      </c>
      <c r="AQ265" s="51" t="s">
        <v>759</v>
      </c>
      <c r="AR265" s="24" t="s">
        <v>842</v>
      </c>
      <c r="AS265" s="24" t="s">
        <v>843</v>
      </c>
      <c r="AT265" s="24" t="s">
        <v>852</v>
      </c>
      <c r="AU265" s="53" t="s">
        <v>817</v>
      </c>
      <c r="AV265" s="53" t="s">
        <v>818</v>
      </c>
      <c r="AW265" s="53" t="s">
        <v>851</v>
      </c>
      <c r="AX265" s="55" t="s">
        <v>759</v>
      </c>
      <c r="AY265" s="55" t="s">
        <v>759</v>
      </c>
      <c r="AZ265" s="55" t="s">
        <v>759</v>
      </c>
      <c r="BA265" s="55" t="s">
        <v>759</v>
      </c>
      <c r="BB265" s="55" t="s">
        <v>759</v>
      </c>
      <c r="BC265" s="55" t="s">
        <v>759</v>
      </c>
      <c r="BD265" s="55" t="s">
        <v>759</v>
      </c>
      <c r="BE265" s="54" t="str">
        <f>'PTEA 2020-2023'!A46</f>
        <v>5. Gestión del conocimiento para la Dinamización Ambiental</v>
      </c>
      <c r="BF265" s="54" t="str">
        <f>'PTEA 2020-2023'!B46</f>
        <v>7. Comunicación y Divulgación de experiencias exitosas en educación e innovación ambiental</v>
      </c>
      <c r="BG265" s="54" t="str">
        <f>'PTEA 2020-2023'!C46</f>
        <v>Realizar por lo menos dos (2) campañas anuales de divulgación de experiencias exitosas en educación e innovación ambiental del municipio en medios de comunicación y/o plataformas para la participación ciudadana; en temas como agua, suelo, biodiversidad, residuos sólidos y/o Sentencia Rio Bogotá.</v>
      </c>
    </row>
    <row r="266" spans="1:59" customFormat="1" ht="288" customHeight="1" x14ac:dyDescent="0.25">
      <c r="A266" s="12" t="s">
        <v>206</v>
      </c>
      <c r="B266" s="129" t="s">
        <v>1286</v>
      </c>
      <c r="C266" s="129" t="s">
        <v>1287</v>
      </c>
      <c r="D266" s="130" t="s">
        <v>1288</v>
      </c>
      <c r="E266" s="13" t="s">
        <v>236</v>
      </c>
      <c r="F266" s="25" t="s">
        <v>222</v>
      </c>
      <c r="G266" s="25" t="s">
        <v>6</v>
      </c>
      <c r="H266" s="25" t="s">
        <v>8</v>
      </c>
      <c r="I266" s="25" t="s">
        <v>240</v>
      </c>
      <c r="J266" s="25" t="s">
        <v>237</v>
      </c>
      <c r="K266" s="20" t="s">
        <v>227</v>
      </c>
      <c r="L266" s="14" t="s">
        <v>152</v>
      </c>
      <c r="M266" s="14" t="s">
        <v>316</v>
      </c>
      <c r="N266" s="14" t="s">
        <v>93</v>
      </c>
      <c r="O266" s="14" t="s">
        <v>317</v>
      </c>
      <c r="P266" s="17" t="s">
        <v>180</v>
      </c>
      <c r="Q266" s="17" t="s">
        <v>212</v>
      </c>
      <c r="R266" s="17" t="s">
        <v>366</v>
      </c>
      <c r="S266" s="15" t="s">
        <v>39</v>
      </c>
      <c r="T266" s="15" t="s">
        <v>40</v>
      </c>
      <c r="U266" s="15" t="s">
        <v>42</v>
      </c>
      <c r="V266" s="45" t="s">
        <v>404</v>
      </c>
      <c r="W266" s="40" t="s">
        <v>471</v>
      </c>
      <c r="X266" s="40" t="s">
        <v>472</v>
      </c>
      <c r="Y266" s="40" t="s">
        <v>473</v>
      </c>
      <c r="Z266" s="55" t="s">
        <v>868</v>
      </c>
      <c r="AA266" s="55" t="s">
        <v>877</v>
      </c>
      <c r="AB266" s="55" t="s">
        <v>879</v>
      </c>
      <c r="AC266" s="51" t="s">
        <v>759</v>
      </c>
      <c r="AD266" s="51" t="s">
        <v>759</v>
      </c>
      <c r="AE266" s="51" t="s">
        <v>759</v>
      </c>
      <c r="AF266" s="51" t="s">
        <v>759</v>
      </c>
      <c r="AG266" s="51" t="s">
        <v>759</v>
      </c>
      <c r="AH266" s="51" t="s">
        <v>759</v>
      </c>
      <c r="AI266" s="50" t="s">
        <v>759</v>
      </c>
      <c r="AJ266" s="50" t="s">
        <v>759</v>
      </c>
      <c r="AK266" s="50" t="s">
        <v>759</v>
      </c>
      <c r="AL266" s="50" t="s">
        <v>759</v>
      </c>
      <c r="AM266" s="50" t="s">
        <v>759</v>
      </c>
      <c r="AN266" s="50" t="s">
        <v>759</v>
      </c>
      <c r="AO266" s="51" t="s">
        <v>759</v>
      </c>
      <c r="AP266" s="51" t="s">
        <v>759</v>
      </c>
      <c r="AQ266" s="51" t="s">
        <v>759</v>
      </c>
      <c r="AR266" s="24" t="s">
        <v>759</v>
      </c>
      <c r="AS266" s="24" t="s">
        <v>759</v>
      </c>
      <c r="AT266" s="24" t="s">
        <v>759</v>
      </c>
      <c r="AU266" s="53" t="s">
        <v>759</v>
      </c>
      <c r="AV266" s="53" t="s">
        <v>759</v>
      </c>
      <c r="AW266" s="53" t="s">
        <v>759</v>
      </c>
      <c r="AX266" s="55" t="s">
        <v>759</v>
      </c>
      <c r="AY266" s="55" t="s">
        <v>759</v>
      </c>
      <c r="AZ266" s="55" t="s">
        <v>759</v>
      </c>
      <c r="BA266" s="55" t="s">
        <v>759</v>
      </c>
      <c r="BB266" s="55" t="s">
        <v>759</v>
      </c>
      <c r="BC266" s="55" t="s">
        <v>759</v>
      </c>
      <c r="BD266" s="55" t="s">
        <v>759</v>
      </c>
      <c r="BE266" s="54" t="str">
        <f>'PTEA 2020-2023'!A39</f>
        <v>5. Gestión del conocimiento para la Dinamización Ambiental</v>
      </c>
      <c r="BF266" s="54" t="str">
        <f>'PTEA 2020-2023'!B39</f>
        <v>3. Comunidad Sanantoniuna promoviendo el Turismo Ambiental</v>
      </c>
      <c r="BG266" s="54" t="str">
        <f>'PTEA 2020-2023'!C39</f>
        <v>Realizar  por lo menos un  (1) recorrido anual de caminos reales del municipio</v>
      </c>
    </row>
    <row r="267" spans="1:59" customFormat="1" ht="243" customHeight="1" x14ac:dyDescent="0.25">
      <c r="A267" s="12" t="s">
        <v>206</v>
      </c>
      <c r="B267" s="129" t="s">
        <v>1286</v>
      </c>
      <c r="C267" s="129" t="s">
        <v>1287</v>
      </c>
      <c r="D267" s="130" t="s">
        <v>1288</v>
      </c>
      <c r="E267" s="13" t="s">
        <v>236</v>
      </c>
      <c r="F267" s="25" t="s">
        <v>222</v>
      </c>
      <c r="G267" s="25" t="s">
        <v>6</v>
      </c>
      <c r="H267" s="25" t="s">
        <v>8</v>
      </c>
      <c r="I267" s="25" t="s">
        <v>240</v>
      </c>
      <c r="J267" s="25" t="s">
        <v>237</v>
      </c>
      <c r="K267" s="20" t="s">
        <v>227</v>
      </c>
      <c r="L267" s="14" t="s">
        <v>152</v>
      </c>
      <c r="M267" s="14" t="s">
        <v>316</v>
      </c>
      <c r="N267" s="14" t="s">
        <v>93</v>
      </c>
      <c r="O267" s="14" t="s">
        <v>317</v>
      </c>
      <c r="P267" s="17" t="s">
        <v>180</v>
      </c>
      <c r="Q267" s="17" t="s">
        <v>212</v>
      </c>
      <c r="R267" s="17" t="s">
        <v>366</v>
      </c>
      <c r="S267" s="15" t="s">
        <v>39</v>
      </c>
      <c r="T267" s="15" t="s">
        <v>40</v>
      </c>
      <c r="U267" s="15" t="s">
        <v>42</v>
      </c>
      <c r="V267" s="45" t="s">
        <v>404</v>
      </c>
      <c r="W267" s="40" t="s">
        <v>467</v>
      </c>
      <c r="X267" s="40" t="s">
        <v>468</v>
      </c>
      <c r="Y267" s="40" t="s">
        <v>527</v>
      </c>
      <c r="Z267" s="55" t="s">
        <v>868</v>
      </c>
      <c r="AA267" s="55" t="s">
        <v>877</v>
      </c>
      <c r="AB267" s="55" t="s">
        <v>879</v>
      </c>
      <c r="AC267" s="51" t="s">
        <v>814</v>
      </c>
      <c r="AD267" s="51" t="s">
        <v>846</v>
      </c>
      <c r="AE267" s="51" t="s">
        <v>847</v>
      </c>
      <c r="AF267" s="51" t="s">
        <v>759</v>
      </c>
      <c r="AG267" s="51" t="s">
        <v>759</v>
      </c>
      <c r="AH267" s="51" t="s">
        <v>759</v>
      </c>
      <c r="AI267" s="50" t="s">
        <v>759</v>
      </c>
      <c r="AJ267" s="50" t="s">
        <v>759</v>
      </c>
      <c r="AK267" s="50" t="s">
        <v>759</v>
      </c>
      <c r="AL267" s="50" t="s">
        <v>759</v>
      </c>
      <c r="AM267" s="50" t="s">
        <v>759</v>
      </c>
      <c r="AN267" s="50" t="s">
        <v>759</v>
      </c>
      <c r="AO267" s="51" t="s">
        <v>759</v>
      </c>
      <c r="AP267" s="51" t="s">
        <v>759</v>
      </c>
      <c r="AQ267" s="51" t="s">
        <v>759</v>
      </c>
      <c r="AR267" s="24" t="s">
        <v>759</v>
      </c>
      <c r="AS267" s="24" t="s">
        <v>759</v>
      </c>
      <c r="AT267" s="24" t="s">
        <v>759</v>
      </c>
      <c r="AU267" s="53" t="s">
        <v>759</v>
      </c>
      <c r="AV267" s="53" t="s">
        <v>759</v>
      </c>
      <c r="AW267" s="53" t="s">
        <v>759</v>
      </c>
      <c r="AX267" s="55" t="s">
        <v>759</v>
      </c>
      <c r="AY267" s="55" t="s">
        <v>759</v>
      </c>
      <c r="AZ267" s="55" t="s">
        <v>759</v>
      </c>
      <c r="BA267" s="55" t="s">
        <v>759</v>
      </c>
      <c r="BB267" s="55" t="s">
        <v>759</v>
      </c>
      <c r="BC267" s="55" t="s">
        <v>759</v>
      </c>
      <c r="BD267" s="55" t="s">
        <v>759</v>
      </c>
      <c r="BE267" s="54" t="str">
        <f>'PTEA 2020-2023'!A37</f>
        <v>5. Gestión del conocimiento para la Dinamización Ambiental</v>
      </c>
      <c r="BF267" s="54" t="str">
        <f>'PTEA 2020-2023'!B37</f>
        <v>3. Comunidad Sanantoniuna promoviendo el Turismo Ambiental</v>
      </c>
      <c r="BG267" s="54" t="str">
        <f>'PTEA 2020-2023'!C37</f>
        <v>Realizar como mínimo dos (2) recorridos de reconocimiento e identificación de senderos o rutas ecológicas del municipio.</v>
      </c>
    </row>
    <row r="268" spans="1:59" customFormat="1" ht="307.5" customHeight="1" x14ac:dyDescent="0.25">
      <c r="A268" s="12" t="s">
        <v>206</v>
      </c>
      <c r="B268" s="129" t="s">
        <v>1286</v>
      </c>
      <c r="C268" s="129" t="s">
        <v>1287</v>
      </c>
      <c r="D268" s="130" t="s">
        <v>1288</v>
      </c>
      <c r="E268" s="13" t="s">
        <v>236</v>
      </c>
      <c r="F268" s="25" t="s">
        <v>222</v>
      </c>
      <c r="G268" s="25" t="s">
        <v>6</v>
      </c>
      <c r="H268" s="25" t="s">
        <v>8</v>
      </c>
      <c r="I268" s="25" t="s">
        <v>240</v>
      </c>
      <c r="J268" s="25" t="s">
        <v>237</v>
      </c>
      <c r="K268" s="20" t="s">
        <v>227</v>
      </c>
      <c r="L268" s="14" t="s">
        <v>152</v>
      </c>
      <c r="M268" s="14" t="s">
        <v>316</v>
      </c>
      <c r="N268" s="14" t="s">
        <v>93</v>
      </c>
      <c r="O268" s="14" t="s">
        <v>317</v>
      </c>
      <c r="P268" s="17" t="s">
        <v>180</v>
      </c>
      <c r="Q268" s="17" t="s">
        <v>212</v>
      </c>
      <c r="R268" s="17" t="s">
        <v>366</v>
      </c>
      <c r="S268" s="15" t="s">
        <v>39</v>
      </c>
      <c r="T268" s="15" t="s">
        <v>40</v>
      </c>
      <c r="U268" s="15" t="s">
        <v>42</v>
      </c>
      <c r="V268" s="45" t="s">
        <v>404</v>
      </c>
      <c r="W268" s="40" t="s">
        <v>467</v>
      </c>
      <c r="X268" s="40" t="s">
        <v>468</v>
      </c>
      <c r="Y268" s="40" t="s">
        <v>527</v>
      </c>
      <c r="Z268" s="55" t="s">
        <v>887</v>
      </c>
      <c r="AA268" s="55" t="s">
        <v>890</v>
      </c>
      <c r="AB268" s="55" t="s">
        <v>891</v>
      </c>
      <c r="AC268" s="51" t="s">
        <v>814</v>
      </c>
      <c r="AD268" s="51" t="s">
        <v>846</v>
      </c>
      <c r="AE268" s="51" t="s">
        <v>847</v>
      </c>
      <c r="AF268" s="51" t="s">
        <v>759</v>
      </c>
      <c r="AG268" s="51" t="s">
        <v>759</v>
      </c>
      <c r="AH268" s="51" t="s">
        <v>759</v>
      </c>
      <c r="AI268" s="50" t="s">
        <v>759</v>
      </c>
      <c r="AJ268" s="50" t="s">
        <v>759</v>
      </c>
      <c r="AK268" s="50" t="s">
        <v>759</v>
      </c>
      <c r="AL268" s="50" t="s">
        <v>759</v>
      </c>
      <c r="AM268" s="50" t="s">
        <v>759</v>
      </c>
      <c r="AN268" s="50" t="s">
        <v>759</v>
      </c>
      <c r="AO268" s="51" t="s">
        <v>759</v>
      </c>
      <c r="AP268" s="51" t="s">
        <v>759</v>
      </c>
      <c r="AQ268" s="51" t="s">
        <v>759</v>
      </c>
      <c r="AR268" s="24" t="s">
        <v>759</v>
      </c>
      <c r="AS268" s="24" t="s">
        <v>759</v>
      </c>
      <c r="AT268" s="24" t="s">
        <v>759</v>
      </c>
      <c r="AU268" s="53" t="s">
        <v>759</v>
      </c>
      <c r="AV268" s="53" t="s">
        <v>759</v>
      </c>
      <c r="AW268" s="53" t="s">
        <v>759</v>
      </c>
      <c r="AX268" s="55" t="s">
        <v>759</v>
      </c>
      <c r="AY268" s="55" t="s">
        <v>759</v>
      </c>
      <c r="AZ268" s="55" t="s">
        <v>759</v>
      </c>
      <c r="BA268" s="55" t="s">
        <v>759</v>
      </c>
      <c r="BB268" s="55" t="s">
        <v>759</v>
      </c>
      <c r="BC268" s="55" t="s">
        <v>759</v>
      </c>
      <c r="BD268" s="55" t="s">
        <v>759</v>
      </c>
      <c r="BE268" s="54" t="str">
        <f>'PTEA 2020-2023'!A38</f>
        <v>5. Gestión del conocimiento para la Dinamización Ambiental</v>
      </c>
      <c r="BF268" s="54" t="str">
        <f>'PTEA 2020-2023'!B38</f>
        <v>3. Comunidad Sanantoniuna promoviendo el Turismo Ambiental</v>
      </c>
      <c r="BG268" s="54" t="str">
        <f>'PTEA 2020-2023'!C38</f>
        <v xml:space="preserve">Realizar como mínimo una (1) jornada de capacitación y sensibilización anual en prácticas de Turismo sostenible. </v>
      </c>
    </row>
    <row r="269" spans="1:59" customFormat="1" ht="312.75" customHeight="1" x14ac:dyDescent="0.25">
      <c r="A269" s="12" t="s">
        <v>206</v>
      </c>
      <c r="B269" s="129" t="s">
        <v>1286</v>
      </c>
      <c r="C269" s="129" t="s">
        <v>1287</v>
      </c>
      <c r="D269" s="130" t="s">
        <v>1288</v>
      </c>
      <c r="E269" s="13" t="s">
        <v>236</v>
      </c>
      <c r="F269" s="25" t="s">
        <v>222</v>
      </c>
      <c r="G269" s="25" t="s">
        <v>6</v>
      </c>
      <c r="H269" s="25" t="s">
        <v>8</v>
      </c>
      <c r="I269" s="25" t="s">
        <v>240</v>
      </c>
      <c r="J269" s="25" t="s">
        <v>32</v>
      </c>
      <c r="K269" s="14" t="s">
        <v>106</v>
      </c>
      <c r="L269" s="14" t="s">
        <v>170</v>
      </c>
      <c r="M269" s="14" t="s">
        <v>332</v>
      </c>
      <c r="N269" s="14" t="s">
        <v>92</v>
      </c>
      <c r="O269" s="14" t="s">
        <v>333</v>
      </c>
      <c r="P269" s="17" t="s">
        <v>238</v>
      </c>
      <c r="Q269" s="17" t="s">
        <v>384</v>
      </c>
      <c r="R269" s="17" t="s">
        <v>385</v>
      </c>
      <c r="S269" s="15" t="s">
        <v>69</v>
      </c>
      <c r="T269" s="15" t="s">
        <v>70</v>
      </c>
      <c r="U269" s="15" t="s">
        <v>74</v>
      </c>
      <c r="V269" s="15" t="s">
        <v>407</v>
      </c>
      <c r="W269" s="40" t="s">
        <v>471</v>
      </c>
      <c r="X269" s="40" t="s">
        <v>472</v>
      </c>
      <c r="Y269" s="40" t="s">
        <v>475</v>
      </c>
      <c r="Z269" s="55" t="s">
        <v>855</v>
      </c>
      <c r="AA269" s="55" t="s">
        <v>858</v>
      </c>
      <c r="AB269" s="55" t="s">
        <v>859</v>
      </c>
      <c r="AC269" s="51" t="s">
        <v>759</v>
      </c>
      <c r="AD269" s="51" t="s">
        <v>759</v>
      </c>
      <c r="AE269" s="51" t="s">
        <v>759</v>
      </c>
      <c r="AF269" s="51" t="s">
        <v>759</v>
      </c>
      <c r="AG269" s="51" t="s">
        <v>759</v>
      </c>
      <c r="AH269" s="51" t="s">
        <v>759</v>
      </c>
      <c r="AI269" s="50" t="s">
        <v>759</v>
      </c>
      <c r="AJ269" s="50" t="s">
        <v>759</v>
      </c>
      <c r="AK269" s="50" t="s">
        <v>759</v>
      </c>
      <c r="AL269" s="50" t="s">
        <v>759</v>
      </c>
      <c r="AM269" s="50" t="s">
        <v>759</v>
      </c>
      <c r="AN269" s="50" t="s">
        <v>759</v>
      </c>
      <c r="AO269" s="51" t="s">
        <v>759</v>
      </c>
      <c r="AP269" s="51" t="s">
        <v>759</v>
      </c>
      <c r="AQ269" s="51" t="s">
        <v>759</v>
      </c>
      <c r="AR269" s="24" t="s">
        <v>780</v>
      </c>
      <c r="AS269" s="24" t="s">
        <v>830</v>
      </c>
      <c r="AT269" s="24" t="s">
        <v>853</v>
      </c>
      <c r="AU269" s="53" t="s">
        <v>759</v>
      </c>
      <c r="AV269" s="53" t="s">
        <v>759</v>
      </c>
      <c r="AW269" s="53" t="s">
        <v>759</v>
      </c>
      <c r="AX269" s="55" t="s">
        <v>759</v>
      </c>
      <c r="AY269" s="55" t="s">
        <v>759</v>
      </c>
      <c r="AZ269" s="55" t="s">
        <v>759</v>
      </c>
      <c r="BA269" s="55" t="s">
        <v>759</v>
      </c>
      <c r="BB269" s="55" t="s">
        <v>759</v>
      </c>
      <c r="BC269" s="55" t="s">
        <v>759</v>
      </c>
      <c r="BD269" s="55" t="s">
        <v>759</v>
      </c>
      <c r="BE269" s="54" t="str">
        <f>'PTEA 2020-2023'!A47</f>
        <v>5. Gestión del conocimiento para la Dinamización Ambiental</v>
      </c>
      <c r="BF269" s="54" t="str">
        <f>'PTEA 2020-2023'!B47</f>
        <v>8. Gobernanza corredor Ecológico, difusión y apropiación</v>
      </c>
      <c r="BG269" s="54" t="str">
        <f>'PTEA 2020-2023'!C47</f>
        <v>Capacitar y/o sensibilizar a por lo menos (100) actores sociales de las unidades territoriales para que reconozcan la importancia del corredor ecológico y sus áreas protegidas.</v>
      </c>
    </row>
    <row r="270" spans="1:59" s="1" customFormat="1" ht="409.5" customHeight="1" x14ac:dyDescent="0.25">
      <c r="A270" s="12" t="s">
        <v>206</v>
      </c>
      <c r="B270" s="127" t="s">
        <v>93</v>
      </c>
      <c r="C270" s="127" t="s">
        <v>93</v>
      </c>
      <c r="D270" s="127" t="s">
        <v>93</v>
      </c>
      <c r="E270" s="13" t="s">
        <v>226</v>
      </c>
      <c r="F270" s="16" t="s">
        <v>222</v>
      </c>
      <c r="G270" s="16" t="s">
        <v>6</v>
      </c>
      <c r="H270" s="16" t="s">
        <v>8</v>
      </c>
      <c r="I270" s="16" t="s">
        <v>260</v>
      </c>
      <c r="J270" s="16" t="s">
        <v>259</v>
      </c>
      <c r="K270" s="14" t="s">
        <v>159</v>
      </c>
      <c r="L270" s="14" t="s">
        <v>134</v>
      </c>
      <c r="M270" s="14" t="s">
        <v>319</v>
      </c>
      <c r="N270" s="14" t="s">
        <v>160</v>
      </c>
      <c r="O270" s="14" t="s">
        <v>256</v>
      </c>
      <c r="P270" s="17" t="s">
        <v>183</v>
      </c>
      <c r="Q270" s="17" t="s">
        <v>342</v>
      </c>
      <c r="R270" s="17" t="s">
        <v>371</v>
      </c>
      <c r="S270" s="15" t="s">
        <v>52</v>
      </c>
      <c r="T270" s="15" t="s">
        <v>53</v>
      </c>
      <c r="U270" s="15" t="s">
        <v>54</v>
      </c>
      <c r="V270" s="15" t="s">
        <v>399</v>
      </c>
      <c r="W270" s="40" t="s">
        <v>467</v>
      </c>
      <c r="X270" s="40" t="s">
        <v>494</v>
      </c>
      <c r="Y270" s="40" t="s">
        <v>495</v>
      </c>
      <c r="Z270" s="55" t="s">
        <v>868</v>
      </c>
      <c r="AA270" s="55" t="s">
        <v>877</v>
      </c>
      <c r="AB270" s="55" t="s">
        <v>882</v>
      </c>
      <c r="AC270" s="51" t="s">
        <v>814</v>
      </c>
      <c r="AD270" s="51" t="s">
        <v>815</v>
      </c>
      <c r="AE270" s="51" t="s">
        <v>816</v>
      </c>
      <c r="AF270" s="51" t="s">
        <v>759</v>
      </c>
      <c r="AG270" s="51" t="s">
        <v>759</v>
      </c>
      <c r="AH270" s="51" t="s">
        <v>759</v>
      </c>
      <c r="AI270" s="50" t="s">
        <v>759</v>
      </c>
      <c r="AJ270" s="50" t="s">
        <v>759</v>
      </c>
      <c r="AK270" s="50" t="s">
        <v>759</v>
      </c>
      <c r="AL270" s="50" t="s">
        <v>759</v>
      </c>
      <c r="AM270" s="50" t="s">
        <v>759</v>
      </c>
      <c r="AN270" s="50" t="s">
        <v>759</v>
      </c>
      <c r="AO270" s="51" t="s">
        <v>759</v>
      </c>
      <c r="AP270" s="51" t="s">
        <v>759</v>
      </c>
      <c r="AQ270" s="51" t="s">
        <v>759</v>
      </c>
      <c r="AR270" s="24" t="s">
        <v>835</v>
      </c>
      <c r="AS270" s="24" t="s">
        <v>836</v>
      </c>
      <c r="AT270" s="24" t="s">
        <v>837</v>
      </c>
      <c r="AU270" s="53" t="s">
        <v>817</v>
      </c>
      <c r="AV270" s="53" t="s">
        <v>818</v>
      </c>
      <c r="AW270" s="53" t="s">
        <v>831</v>
      </c>
      <c r="AX270" s="55" t="s">
        <v>759</v>
      </c>
      <c r="AY270" s="55" t="s">
        <v>759</v>
      </c>
      <c r="AZ270" s="55" t="s">
        <v>759</v>
      </c>
      <c r="BA270" s="55" t="s">
        <v>759</v>
      </c>
      <c r="BB270" s="55" t="s">
        <v>759</v>
      </c>
      <c r="BC270" s="55" t="s">
        <v>759</v>
      </c>
      <c r="BD270" s="55" t="s">
        <v>759</v>
      </c>
      <c r="BE270" s="54" t="str">
        <f>'PTEA 2020-2023'!A22</f>
        <v>3. San Antonio del Tequendama Educado para la protección y conservación del recurso hídrico</v>
      </c>
      <c r="BF270" s="54" t="str">
        <f>'PTEA 2020-2023'!B22</f>
        <v>2. Comunidad Sanantoniuna empoderada en el cuidado y la preservación del recurso hídrico.</v>
      </c>
      <c r="BG270" s="54" t="str">
        <f>'PTEA 2020-2023'!C22</f>
        <v>Realizar por lo menos dos (2) jornadas de reforestación anual con especies nativas en áreas de importancia hídrica.</v>
      </c>
    </row>
    <row r="271" spans="1:59" customFormat="1" ht="321.75" customHeight="1" x14ac:dyDescent="0.25">
      <c r="A271" s="12" t="s">
        <v>206</v>
      </c>
      <c r="B271" s="127" t="s">
        <v>93</v>
      </c>
      <c r="C271" s="127" t="s">
        <v>93</v>
      </c>
      <c r="D271" s="127" t="s">
        <v>93</v>
      </c>
      <c r="E271" s="13" t="s">
        <v>226</v>
      </c>
      <c r="F271" s="16" t="s">
        <v>222</v>
      </c>
      <c r="G271" s="16" t="s">
        <v>6</v>
      </c>
      <c r="H271" s="16" t="s">
        <v>8</v>
      </c>
      <c r="I271" s="16" t="s">
        <v>260</v>
      </c>
      <c r="J271" s="16" t="s">
        <v>259</v>
      </c>
      <c r="K271" s="14" t="s">
        <v>159</v>
      </c>
      <c r="L271" s="14" t="s">
        <v>134</v>
      </c>
      <c r="M271" s="14" t="s">
        <v>319</v>
      </c>
      <c r="N271" s="14" t="s">
        <v>160</v>
      </c>
      <c r="O271" s="14" t="s">
        <v>256</v>
      </c>
      <c r="P271" s="17" t="s">
        <v>183</v>
      </c>
      <c r="Q271" s="17" t="s">
        <v>342</v>
      </c>
      <c r="R271" s="17" t="s">
        <v>371</v>
      </c>
      <c r="S271" s="15" t="s">
        <v>52</v>
      </c>
      <c r="T271" s="15" t="s">
        <v>53</v>
      </c>
      <c r="U271" s="15" t="s">
        <v>54</v>
      </c>
      <c r="V271" s="15" t="s">
        <v>399</v>
      </c>
      <c r="W271" s="40" t="s">
        <v>507</v>
      </c>
      <c r="X271" s="40" t="s">
        <v>508</v>
      </c>
      <c r="Y271" s="40" t="s">
        <v>516</v>
      </c>
      <c r="Z271" s="55" t="s">
        <v>93</v>
      </c>
      <c r="AA271" s="55" t="s">
        <v>93</v>
      </c>
      <c r="AB271" s="55" t="s">
        <v>93</v>
      </c>
      <c r="AC271" s="51" t="s">
        <v>759</v>
      </c>
      <c r="AD271" s="51" t="s">
        <v>759</v>
      </c>
      <c r="AE271" s="51" t="s">
        <v>759</v>
      </c>
      <c r="AF271" s="51" t="s">
        <v>759</v>
      </c>
      <c r="AG271" s="51" t="s">
        <v>759</v>
      </c>
      <c r="AH271" s="51" t="s">
        <v>759</v>
      </c>
      <c r="AI271" s="50" t="s">
        <v>759</v>
      </c>
      <c r="AJ271" s="50" t="s">
        <v>759</v>
      </c>
      <c r="AK271" s="50" t="s">
        <v>759</v>
      </c>
      <c r="AL271" s="50" t="s">
        <v>759</v>
      </c>
      <c r="AM271" s="50" t="s">
        <v>759</v>
      </c>
      <c r="AN271" s="50" t="s">
        <v>759</v>
      </c>
      <c r="AO271" s="51" t="s">
        <v>759</v>
      </c>
      <c r="AP271" s="51" t="s">
        <v>759</v>
      </c>
      <c r="AQ271" s="51" t="s">
        <v>759</v>
      </c>
      <c r="AR271" s="24" t="s">
        <v>780</v>
      </c>
      <c r="AS271" s="24" t="s">
        <v>830</v>
      </c>
      <c r="AT271" s="24" t="s">
        <v>853</v>
      </c>
      <c r="AU271" s="53" t="s">
        <v>759</v>
      </c>
      <c r="AV271" s="53" t="s">
        <v>759</v>
      </c>
      <c r="AW271" s="53" t="s">
        <v>759</v>
      </c>
      <c r="AX271" s="55" t="s">
        <v>759</v>
      </c>
      <c r="AY271" s="55" t="s">
        <v>759</v>
      </c>
      <c r="AZ271" s="55" t="s">
        <v>759</v>
      </c>
      <c r="BA271" s="55" t="s">
        <v>759</v>
      </c>
      <c r="BB271" s="55" t="s">
        <v>759</v>
      </c>
      <c r="BC271" s="55" t="s">
        <v>759</v>
      </c>
      <c r="BD271" s="55" t="s">
        <v>759</v>
      </c>
      <c r="BE271" s="54" t="str">
        <f>'PTEA 2020-2023'!A47</f>
        <v>5. Gestión del conocimiento para la Dinamización Ambiental</v>
      </c>
      <c r="BF271" s="54" t="str">
        <f>'PTEA 2020-2023'!B47</f>
        <v>8. Gobernanza corredor Ecológico, difusión y apropiación</v>
      </c>
      <c r="BG271" s="54" t="str">
        <f>'PTEA 2020-2023'!C47</f>
        <v>Capacitar y/o sensibilizar a por lo menos (100) actores sociales de las unidades territoriales para que reconozcan la importancia del corredor ecológico y sus áreas protegidas.</v>
      </c>
    </row>
    <row r="272" spans="1:59" s="1" customFormat="1" ht="299.25" customHeight="1" x14ac:dyDescent="0.25">
      <c r="A272" s="12" t="s">
        <v>206</v>
      </c>
      <c r="B272" s="127" t="s">
        <v>1276</v>
      </c>
      <c r="C272" s="127" t="s">
        <v>1273</v>
      </c>
      <c r="D272" s="128" t="s">
        <v>1277</v>
      </c>
      <c r="E272" s="13" t="s">
        <v>226</v>
      </c>
      <c r="F272" s="16" t="s">
        <v>222</v>
      </c>
      <c r="G272" s="16" t="s">
        <v>6</v>
      </c>
      <c r="H272" s="16" t="s">
        <v>8</v>
      </c>
      <c r="I272" s="16" t="s">
        <v>270</v>
      </c>
      <c r="J272" s="16" t="s">
        <v>33</v>
      </c>
      <c r="K272" s="14" t="s">
        <v>133</v>
      </c>
      <c r="L272" s="14" t="s">
        <v>146</v>
      </c>
      <c r="M272" s="14" t="s">
        <v>147</v>
      </c>
      <c r="N272" s="14" t="s">
        <v>149</v>
      </c>
      <c r="O272" s="14" t="s">
        <v>148</v>
      </c>
      <c r="P272" s="17" t="s">
        <v>185</v>
      </c>
      <c r="Q272" s="17" t="s">
        <v>184</v>
      </c>
      <c r="R272" s="17" t="s">
        <v>438</v>
      </c>
      <c r="S272" s="15" t="s">
        <v>52</v>
      </c>
      <c r="T272" s="15" t="s">
        <v>53</v>
      </c>
      <c r="U272" s="15" t="s">
        <v>54</v>
      </c>
      <c r="V272" s="15" t="s">
        <v>56</v>
      </c>
      <c r="W272" s="40" t="s">
        <v>467</v>
      </c>
      <c r="X272" s="40" t="s">
        <v>494</v>
      </c>
      <c r="Y272" s="40" t="s">
        <v>495</v>
      </c>
      <c r="Z272" s="55" t="s">
        <v>860</v>
      </c>
      <c r="AA272" s="55" t="s">
        <v>861</v>
      </c>
      <c r="AB272" s="55" t="s">
        <v>865</v>
      </c>
      <c r="AC272" s="51" t="s">
        <v>814</v>
      </c>
      <c r="AD272" s="51" t="s">
        <v>815</v>
      </c>
      <c r="AE272" s="51" t="s">
        <v>823</v>
      </c>
      <c r="AF272" s="51" t="s">
        <v>759</v>
      </c>
      <c r="AG272" s="51" t="s">
        <v>759</v>
      </c>
      <c r="AH272" s="51" t="s">
        <v>759</v>
      </c>
      <c r="AI272" s="50" t="s">
        <v>759</v>
      </c>
      <c r="AJ272" s="50" t="s">
        <v>759</v>
      </c>
      <c r="AK272" s="50" t="s">
        <v>759</v>
      </c>
      <c r="AL272" s="50" t="s">
        <v>954</v>
      </c>
      <c r="AM272" s="50" t="s">
        <v>953</v>
      </c>
      <c r="AN272" s="50" t="s">
        <v>955</v>
      </c>
      <c r="AO272" s="51" t="s">
        <v>759</v>
      </c>
      <c r="AP272" s="51" t="s">
        <v>759</v>
      </c>
      <c r="AQ272" s="51" t="s">
        <v>759</v>
      </c>
      <c r="AR272" s="24" t="s">
        <v>759</v>
      </c>
      <c r="AS272" s="24" t="s">
        <v>759</v>
      </c>
      <c r="AT272" s="24" t="s">
        <v>759</v>
      </c>
      <c r="AU272" s="53" t="s">
        <v>770</v>
      </c>
      <c r="AV272" s="53" t="s">
        <v>824</v>
      </c>
      <c r="AW272" s="53" t="s">
        <v>825</v>
      </c>
      <c r="AX272" s="55" t="s">
        <v>759</v>
      </c>
      <c r="AY272" s="55" t="s">
        <v>759</v>
      </c>
      <c r="AZ272" s="55" t="s">
        <v>759</v>
      </c>
      <c r="BA272" s="55" t="s">
        <v>759</v>
      </c>
      <c r="BB272" s="55" t="s">
        <v>759</v>
      </c>
      <c r="BC272" s="55" t="s">
        <v>759</v>
      </c>
      <c r="BD272" s="55" t="s">
        <v>759</v>
      </c>
      <c r="BE272" s="54" t="str">
        <f>'PTEA 2020-2023'!A18</f>
        <v>3. San Antonio del Tequendama Educado para la protección y conservación del recurso hídrico</v>
      </c>
      <c r="BF272" s="54" t="str">
        <f>'PTEA 2020-2023'!B18</f>
        <v>1. Comunidad Sanantoniuna consciente en el ahorro y uso eficiente del recurso hídrico.</v>
      </c>
      <c r="BG272" s="54" t="str">
        <f>'PTEA 2020-2023'!C18</f>
        <v>Realizar por lo menos una (1) capacitación y/o sensibilización anual, con funcionarios y usuarios de acueductos veredales no adscritos a PROGRESAR, en técnicas de uso eficiente y ahorro del agua.</v>
      </c>
    </row>
    <row r="273" spans="1:59" s="1" customFormat="1" ht="342" customHeight="1" x14ac:dyDescent="0.25">
      <c r="A273" s="12" t="s">
        <v>206</v>
      </c>
      <c r="B273" s="127" t="s">
        <v>1276</v>
      </c>
      <c r="C273" s="127" t="s">
        <v>1273</v>
      </c>
      <c r="D273" s="128" t="s">
        <v>1277</v>
      </c>
      <c r="E273" s="13" t="s">
        <v>226</v>
      </c>
      <c r="F273" s="16" t="s">
        <v>222</v>
      </c>
      <c r="G273" s="16" t="s">
        <v>6</v>
      </c>
      <c r="H273" s="16" t="s">
        <v>8</v>
      </c>
      <c r="I273" s="16" t="s">
        <v>270</v>
      </c>
      <c r="J273" s="16" t="s">
        <v>33</v>
      </c>
      <c r="K273" s="18" t="s">
        <v>116</v>
      </c>
      <c r="L273" s="18" t="s">
        <v>161</v>
      </c>
      <c r="M273" s="18" t="s">
        <v>320</v>
      </c>
      <c r="N273" s="18" t="s">
        <v>93</v>
      </c>
      <c r="O273" s="18" t="s">
        <v>321</v>
      </c>
      <c r="P273" s="21" t="s">
        <v>182</v>
      </c>
      <c r="Q273" s="21" t="s">
        <v>344</v>
      </c>
      <c r="R273" s="21" t="s">
        <v>372</v>
      </c>
      <c r="S273" s="15" t="s">
        <v>39</v>
      </c>
      <c r="T273" s="15" t="s">
        <v>40</v>
      </c>
      <c r="U273" s="15" t="s">
        <v>42</v>
      </c>
      <c r="V273" s="45" t="s">
        <v>404</v>
      </c>
      <c r="W273" s="40" t="s">
        <v>467</v>
      </c>
      <c r="X273" s="40" t="s">
        <v>468</v>
      </c>
      <c r="Y273" s="40" t="s">
        <v>527</v>
      </c>
      <c r="Z273" s="55" t="s">
        <v>860</v>
      </c>
      <c r="AA273" s="55" t="s">
        <v>861</v>
      </c>
      <c r="AB273" s="55" t="s">
        <v>863</v>
      </c>
      <c r="AC273" s="51" t="s">
        <v>814</v>
      </c>
      <c r="AD273" s="51" t="s">
        <v>815</v>
      </c>
      <c r="AE273" s="51" t="s">
        <v>823</v>
      </c>
      <c r="AF273" s="51" t="s">
        <v>759</v>
      </c>
      <c r="AG273" s="51" t="s">
        <v>759</v>
      </c>
      <c r="AH273" s="51" t="s">
        <v>759</v>
      </c>
      <c r="AI273" s="50" t="s">
        <v>759</v>
      </c>
      <c r="AJ273" s="50" t="s">
        <v>759</v>
      </c>
      <c r="AK273" s="50" t="s">
        <v>759</v>
      </c>
      <c r="AL273" s="50" t="s">
        <v>958</v>
      </c>
      <c r="AM273" s="50" t="s">
        <v>956</v>
      </c>
      <c r="AN273" s="50" t="s">
        <v>957</v>
      </c>
      <c r="AO273" s="51" t="s">
        <v>759</v>
      </c>
      <c r="AP273" s="51" t="s">
        <v>759</v>
      </c>
      <c r="AQ273" s="51" t="s">
        <v>759</v>
      </c>
      <c r="AR273" s="24" t="s">
        <v>759</v>
      </c>
      <c r="AS273" s="24" t="s">
        <v>759</v>
      </c>
      <c r="AT273" s="24" t="s">
        <v>759</v>
      </c>
      <c r="AU273" s="53" t="s">
        <v>770</v>
      </c>
      <c r="AV273" s="53" t="s">
        <v>824</v>
      </c>
      <c r="AW273" s="53" t="s">
        <v>825</v>
      </c>
      <c r="AX273" s="55" t="s">
        <v>759</v>
      </c>
      <c r="AY273" s="55" t="s">
        <v>759</v>
      </c>
      <c r="AZ273" s="55" t="s">
        <v>759</v>
      </c>
      <c r="BA273" s="55" t="s">
        <v>759</v>
      </c>
      <c r="BB273" s="55" t="s">
        <v>759</v>
      </c>
      <c r="BC273" s="55" t="s">
        <v>759</v>
      </c>
      <c r="BD273" s="55" t="s">
        <v>759</v>
      </c>
      <c r="BE273" s="54" t="str">
        <f>'PTEA 2020-2023'!A18</f>
        <v>3. San Antonio del Tequendama Educado para la protección y conservación del recurso hídrico</v>
      </c>
      <c r="BF273" s="54" t="str">
        <f>'PTEA 2020-2023'!B18</f>
        <v>1. Comunidad Sanantoniuna consciente en el ahorro y uso eficiente del recurso hídrico.</v>
      </c>
      <c r="BG273" s="54" t="str">
        <f>'PTEA 2020-2023'!C18</f>
        <v>Realizar por lo menos una (1) capacitación y/o sensibilización anual, con funcionarios y usuarios de acueductos veredales no adscritos a PROGRESAR, en técnicas de uso eficiente y ahorro del agua.</v>
      </c>
    </row>
    <row r="274" spans="1:59" s="1" customFormat="1" ht="342" customHeight="1" x14ac:dyDescent="0.25">
      <c r="A274" s="12" t="s">
        <v>206</v>
      </c>
      <c r="B274" s="127" t="s">
        <v>1276</v>
      </c>
      <c r="C274" s="127" t="s">
        <v>1273</v>
      </c>
      <c r="D274" s="128" t="s">
        <v>1277</v>
      </c>
      <c r="E274" s="13" t="s">
        <v>226</v>
      </c>
      <c r="F274" s="16" t="s">
        <v>222</v>
      </c>
      <c r="G274" s="16" t="s">
        <v>6</v>
      </c>
      <c r="H274" s="16" t="s">
        <v>8</v>
      </c>
      <c r="I274" s="16" t="s">
        <v>270</v>
      </c>
      <c r="J274" s="16" t="s">
        <v>33</v>
      </c>
      <c r="K274" s="18" t="s">
        <v>116</v>
      </c>
      <c r="L274" s="18" t="s">
        <v>161</v>
      </c>
      <c r="M274" s="18" t="s">
        <v>320</v>
      </c>
      <c r="N274" s="18" t="s">
        <v>93</v>
      </c>
      <c r="O274" s="18" t="s">
        <v>321</v>
      </c>
      <c r="P274" s="21" t="s">
        <v>182</v>
      </c>
      <c r="Q274" s="21" t="s">
        <v>344</v>
      </c>
      <c r="R274" s="21" t="s">
        <v>372</v>
      </c>
      <c r="S274" s="15" t="s">
        <v>39</v>
      </c>
      <c r="T274" s="15" t="s">
        <v>40</v>
      </c>
      <c r="U274" s="15" t="s">
        <v>42</v>
      </c>
      <c r="V274" s="45" t="s">
        <v>404</v>
      </c>
      <c r="W274" s="40" t="s">
        <v>467</v>
      </c>
      <c r="X274" s="40" t="s">
        <v>468</v>
      </c>
      <c r="Y274" s="40" t="s">
        <v>527</v>
      </c>
      <c r="Z274" s="55" t="s">
        <v>860</v>
      </c>
      <c r="AA274" s="55" t="s">
        <v>861</v>
      </c>
      <c r="AB274" s="55" t="s">
        <v>863</v>
      </c>
      <c r="AC274" s="51" t="s">
        <v>814</v>
      </c>
      <c r="AD274" s="51" t="s">
        <v>815</v>
      </c>
      <c r="AE274" s="51" t="s">
        <v>823</v>
      </c>
      <c r="AF274" s="51" t="s">
        <v>759</v>
      </c>
      <c r="AG274" s="51" t="s">
        <v>759</v>
      </c>
      <c r="AH274" s="51" t="s">
        <v>759</v>
      </c>
      <c r="AI274" s="50" t="s">
        <v>759</v>
      </c>
      <c r="AJ274" s="50" t="s">
        <v>759</v>
      </c>
      <c r="AK274" s="50" t="s">
        <v>759</v>
      </c>
      <c r="AL274" s="50" t="s">
        <v>960</v>
      </c>
      <c r="AM274" s="50" t="s">
        <v>959</v>
      </c>
      <c r="AN274" s="50" t="s">
        <v>957</v>
      </c>
      <c r="AO274" s="51" t="s">
        <v>759</v>
      </c>
      <c r="AP274" s="51" t="s">
        <v>759</v>
      </c>
      <c r="AQ274" s="51" t="s">
        <v>759</v>
      </c>
      <c r="AR274" s="24" t="s">
        <v>759</v>
      </c>
      <c r="AS274" s="24" t="s">
        <v>759</v>
      </c>
      <c r="AT274" s="24" t="s">
        <v>759</v>
      </c>
      <c r="AU274" s="53" t="s">
        <v>770</v>
      </c>
      <c r="AV274" s="53" t="s">
        <v>824</v>
      </c>
      <c r="AW274" s="53" t="s">
        <v>825</v>
      </c>
      <c r="AX274" s="55" t="s">
        <v>759</v>
      </c>
      <c r="AY274" s="55" t="s">
        <v>759</v>
      </c>
      <c r="AZ274" s="55" t="s">
        <v>759</v>
      </c>
      <c r="BA274" s="55" t="s">
        <v>759</v>
      </c>
      <c r="BB274" s="55" t="s">
        <v>759</v>
      </c>
      <c r="BC274" s="55" t="s">
        <v>759</v>
      </c>
      <c r="BD274" s="55" t="s">
        <v>759</v>
      </c>
      <c r="BE274" s="54" t="str">
        <f>'PTEA 2020-2023'!A18</f>
        <v>3. San Antonio del Tequendama Educado para la protección y conservación del recurso hídrico</v>
      </c>
      <c r="BF274" s="54" t="str">
        <f>'PTEA 2020-2023'!B18</f>
        <v>1. Comunidad Sanantoniuna consciente en el ahorro y uso eficiente del recurso hídrico.</v>
      </c>
      <c r="BG274" s="54" t="str">
        <f>'PTEA 2020-2023'!C18</f>
        <v>Realizar por lo menos una (1) capacitación y/o sensibilización anual, con funcionarios y usuarios de acueductos veredales no adscritos a PROGRESAR, en técnicas de uso eficiente y ahorro del agua.</v>
      </c>
    </row>
    <row r="275" spans="1:59" s="1" customFormat="1" ht="342" customHeight="1" x14ac:dyDescent="0.25">
      <c r="A275" s="12" t="s">
        <v>206</v>
      </c>
      <c r="B275" s="127" t="s">
        <v>1276</v>
      </c>
      <c r="C275" s="127" t="s">
        <v>1273</v>
      </c>
      <c r="D275" s="128" t="s">
        <v>1277</v>
      </c>
      <c r="E275" s="13" t="s">
        <v>226</v>
      </c>
      <c r="F275" s="16" t="s">
        <v>222</v>
      </c>
      <c r="G275" s="16" t="s">
        <v>6</v>
      </c>
      <c r="H275" s="16" t="s">
        <v>8</v>
      </c>
      <c r="I275" s="16" t="s">
        <v>270</v>
      </c>
      <c r="J275" s="16" t="s">
        <v>33</v>
      </c>
      <c r="K275" s="18" t="s">
        <v>116</v>
      </c>
      <c r="L275" s="18" t="s">
        <v>161</v>
      </c>
      <c r="M275" s="18" t="s">
        <v>320</v>
      </c>
      <c r="N275" s="18" t="s">
        <v>93</v>
      </c>
      <c r="O275" s="18" t="s">
        <v>321</v>
      </c>
      <c r="P275" s="21" t="s">
        <v>182</v>
      </c>
      <c r="Q275" s="21" t="s">
        <v>344</v>
      </c>
      <c r="R275" s="21" t="s">
        <v>372</v>
      </c>
      <c r="S275" s="15" t="s">
        <v>39</v>
      </c>
      <c r="T275" s="15" t="s">
        <v>40</v>
      </c>
      <c r="U275" s="15" t="s">
        <v>42</v>
      </c>
      <c r="V275" s="45" t="s">
        <v>404</v>
      </c>
      <c r="W275" s="40" t="s">
        <v>467</v>
      </c>
      <c r="X275" s="40" t="s">
        <v>468</v>
      </c>
      <c r="Y275" s="40" t="s">
        <v>527</v>
      </c>
      <c r="Z275" s="55" t="s">
        <v>860</v>
      </c>
      <c r="AA275" s="55" t="s">
        <v>861</v>
      </c>
      <c r="AB275" s="55" t="s">
        <v>863</v>
      </c>
      <c r="AC275" s="51" t="s">
        <v>814</v>
      </c>
      <c r="AD275" s="51" t="s">
        <v>815</v>
      </c>
      <c r="AE275" s="51" t="s">
        <v>823</v>
      </c>
      <c r="AF275" s="51" t="s">
        <v>759</v>
      </c>
      <c r="AG275" s="51" t="s">
        <v>759</v>
      </c>
      <c r="AH275" s="51" t="s">
        <v>759</v>
      </c>
      <c r="AI275" s="50" t="s">
        <v>759</v>
      </c>
      <c r="AJ275" s="50" t="s">
        <v>759</v>
      </c>
      <c r="AK275" s="50" t="s">
        <v>759</v>
      </c>
      <c r="AL275" s="50" t="s">
        <v>961</v>
      </c>
      <c r="AM275" s="50" t="s">
        <v>967</v>
      </c>
      <c r="AN275" s="50" t="s">
        <v>968</v>
      </c>
      <c r="AO275" s="51" t="s">
        <v>759</v>
      </c>
      <c r="AP275" s="51" t="s">
        <v>759</v>
      </c>
      <c r="AQ275" s="51" t="s">
        <v>759</v>
      </c>
      <c r="AR275" s="24" t="s">
        <v>759</v>
      </c>
      <c r="AS275" s="24" t="s">
        <v>759</v>
      </c>
      <c r="AT275" s="24" t="s">
        <v>759</v>
      </c>
      <c r="AU275" s="53" t="s">
        <v>770</v>
      </c>
      <c r="AV275" s="53" t="s">
        <v>824</v>
      </c>
      <c r="AW275" s="53" t="s">
        <v>825</v>
      </c>
      <c r="AX275" s="55" t="s">
        <v>759</v>
      </c>
      <c r="AY275" s="55" t="s">
        <v>759</v>
      </c>
      <c r="AZ275" s="55" t="s">
        <v>759</v>
      </c>
      <c r="BA275" s="55" t="s">
        <v>759</v>
      </c>
      <c r="BB275" s="55" t="s">
        <v>759</v>
      </c>
      <c r="BC275" s="55" t="s">
        <v>759</v>
      </c>
      <c r="BD275" s="55" t="s">
        <v>759</v>
      </c>
      <c r="BE275" s="54" t="str">
        <f>'PTEA 2020-2023'!A18</f>
        <v>3. San Antonio del Tequendama Educado para la protección y conservación del recurso hídrico</v>
      </c>
      <c r="BF275" s="54" t="str">
        <f>'PTEA 2020-2023'!B18</f>
        <v>1. Comunidad Sanantoniuna consciente en el ahorro y uso eficiente del recurso hídrico.</v>
      </c>
      <c r="BG275" s="54" t="str">
        <f>'PTEA 2020-2023'!C18</f>
        <v>Realizar por lo menos una (1) capacitación y/o sensibilización anual, con funcionarios y usuarios de acueductos veredales no adscritos a PROGRESAR, en técnicas de uso eficiente y ahorro del agua.</v>
      </c>
    </row>
    <row r="276" spans="1:59" s="1" customFormat="1" ht="342" customHeight="1" x14ac:dyDescent="0.25">
      <c r="A276" s="12" t="s">
        <v>206</v>
      </c>
      <c r="B276" s="127" t="s">
        <v>1276</v>
      </c>
      <c r="C276" s="127" t="s">
        <v>1273</v>
      </c>
      <c r="D276" s="128" t="s">
        <v>1277</v>
      </c>
      <c r="E276" s="13" t="s">
        <v>226</v>
      </c>
      <c r="F276" s="16" t="s">
        <v>222</v>
      </c>
      <c r="G276" s="16" t="s">
        <v>6</v>
      </c>
      <c r="H276" s="16" t="s">
        <v>8</v>
      </c>
      <c r="I276" s="16" t="s">
        <v>270</v>
      </c>
      <c r="J276" s="16" t="s">
        <v>33</v>
      </c>
      <c r="K276" s="18" t="s">
        <v>116</v>
      </c>
      <c r="L276" s="18" t="s">
        <v>161</v>
      </c>
      <c r="M276" s="18" t="s">
        <v>320</v>
      </c>
      <c r="N276" s="18" t="s">
        <v>93</v>
      </c>
      <c r="O276" s="18" t="s">
        <v>321</v>
      </c>
      <c r="P276" s="21" t="s">
        <v>182</v>
      </c>
      <c r="Q276" s="21" t="s">
        <v>344</v>
      </c>
      <c r="R276" s="21" t="s">
        <v>372</v>
      </c>
      <c r="S276" s="15" t="s">
        <v>39</v>
      </c>
      <c r="T276" s="15" t="s">
        <v>40</v>
      </c>
      <c r="U276" s="15" t="s">
        <v>42</v>
      </c>
      <c r="V276" s="45" t="s">
        <v>404</v>
      </c>
      <c r="W276" s="40" t="s">
        <v>467</v>
      </c>
      <c r="X276" s="40" t="s">
        <v>468</v>
      </c>
      <c r="Y276" s="40" t="s">
        <v>527</v>
      </c>
      <c r="Z276" s="55" t="s">
        <v>860</v>
      </c>
      <c r="AA276" s="55" t="s">
        <v>861</v>
      </c>
      <c r="AB276" s="55" t="s">
        <v>863</v>
      </c>
      <c r="AC276" s="51" t="s">
        <v>814</v>
      </c>
      <c r="AD276" s="51" t="s">
        <v>815</v>
      </c>
      <c r="AE276" s="51" t="s">
        <v>823</v>
      </c>
      <c r="AF276" s="51" t="s">
        <v>759</v>
      </c>
      <c r="AG276" s="51" t="s">
        <v>759</v>
      </c>
      <c r="AH276" s="51" t="s">
        <v>759</v>
      </c>
      <c r="AI276" s="50" t="s">
        <v>759</v>
      </c>
      <c r="AJ276" s="50" t="s">
        <v>759</v>
      </c>
      <c r="AK276" s="50" t="s">
        <v>759</v>
      </c>
      <c r="AL276" s="50" t="s">
        <v>964</v>
      </c>
      <c r="AM276" s="50" t="s">
        <v>962</v>
      </c>
      <c r="AN276" s="50" t="s">
        <v>963</v>
      </c>
      <c r="AO276" s="51" t="s">
        <v>759</v>
      </c>
      <c r="AP276" s="51" t="s">
        <v>759</v>
      </c>
      <c r="AQ276" s="51" t="s">
        <v>759</v>
      </c>
      <c r="AR276" s="24" t="s">
        <v>759</v>
      </c>
      <c r="AS276" s="24" t="s">
        <v>759</v>
      </c>
      <c r="AT276" s="24" t="s">
        <v>759</v>
      </c>
      <c r="AU276" s="53" t="s">
        <v>770</v>
      </c>
      <c r="AV276" s="53" t="s">
        <v>824</v>
      </c>
      <c r="AW276" s="53" t="s">
        <v>825</v>
      </c>
      <c r="AX276" s="55" t="s">
        <v>759</v>
      </c>
      <c r="AY276" s="55" t="s">
        <v>759</v>
      </c>
      <c r="AZ276" s="55" t="s">
        <v>759</v>
      </c>
      <c r="BA276" s="55" t="s">
        <v>759</v>
      </c>
      <c r="BB276" s="55" t="s">
        <v>759</v>
      </c>
      <c r="BC276" s="55" t="s">
        <v>759</v>
      </c>
      <c r="BD276" s="55" t="s">
        <v>759</v>
      </c>
      <c r="BE276" s="54" t="str">
        <f>'PTEA 2020-2023'!A18</f>
        <v>3. San Antonio del Tequendama Educado para la protección y conservación del recurso hídrico</v>
      </c>
      <c r="BF276" s="54" t="str">
        <f>'PTEA 2020-2023'!B18</f>
        <v>1. Comunidad Sanantoniuna consciente en el ahorro y uso eficiente del recurso hídrico.</v>
      </c>
      <c r="BG276" s="54" t="str">
        <f>'PTEA 2020-2023'!C18</f>
        <v>Realizar por lo menos una (1) capacitación y/o sensibilización anual, con funcionarios y usuarios de acueductos veredales no adscritos a PROGRESAR, en técnicas de uso eficiente y ahorro del agua.</v>
      </c>
    </row>
    <row r="277" spans="1:59" s="1" customFormat="1" ht="299.25" customHeight="1" x14ac:dyDescent="0.25">
      <c r="A277" s="12" t="s">
        <v>206</v>
      </c>
      <c r="B277" s="127" t="s">
        <v>1276</v>
      </c>
      <c r="C277" s="127" t="s">
        <v>1273</v>
      </c>
      <c r="D277" s="128" t="s">
        <v>1277</v>
      </c>
      <c r="E277" s="13" t="s">
        <v>226</v>
      </c>
      <c r="F277" s="16" t="s">
        <v>222</v>
      </c>
      <c r="G277" s="16" t="s">
        <v>6</v>
      </c>
      <c r="H277" s="16" t="s">
        <v>8</v>
      </c>
      <c r="I277" s="16" t="s">
        <v>270</v>
      </c>
      <c r="J277" s="16" t="s">
        <v>33</v>
      </c>
      <c r="K277" s="18" t="s">
        <v>116</v>
      </c>
      <c r="L277" s="18" t="s">
        <v>161</v>
      </c>
      <c r="M277" s="18" t="s">
        <v>320</v>
      </c>
      <c r="N277" s="18" t="s">
        <v>93</v>
      </c>
      <c r="O277" s="18" t="s">
        <v>321</v>
      </c>
      <c r="P277" s="21" t="s">
        <v>182</v>
      </c>
      <c r="Q277" s="21" t="s">
        <v>344</v>
      </c>
      <c r="R277" s="21" t="s">
        <v>372</v>
      </c>
      <c r="S277" s="15" t="s">
        <v>39</v>
      </c>
      <c r="T277" s="15" t="s">
        <v>40</v>
      </c>
      <c r="U277" s="15" t="s">
        <v>42</v>
      </c>
      <c r="V277" s="45" t="s">
        <v>404</v>
      </c>
      <c r="W277" s="40" t="s">
        <v>93</v>
      </c>
      <c r="X277" s="40" t="s">
        <v>93</v>
      </c>
      <c r="Y277" s="40" t="s">
        <v>93</v>
      </c>
      <c r="Z277" s="56" t="s">
        <v>860</v>
      </c>
      <c r="AA277" s="56" t="s">
        <v>861</v>
      </c>
      <c r="AB277" s="56" t="s">
        <v>864</v>
      </c>
      <c r="AC277" s="51" t="s">
        <v>759</v>
      </c>
      <c r="AD277" s="51" t="s">
        <v>759</v>
      </c>
      <c r="AE277" s="51" t="s">
        <v>759</v>
      </c>
      <c r="AF277" s="51" t="s">
        <v>759</v>
      </c>
      <c r="AG277" s="51" t="s">
        <v>759</v>
      </c>
      <c r="AH277" s="51" t="s">
        <v>759</v>
      </c>
      <c r="AI277" s="50" t="s">
        <v>759</v>
      </c>
      <c r="AJ277" s="50" t="s">
        <v>759</v>
      </c>
      <c r="AK277" s="50" t="s">
        <v>759</v>
      </c>
      <c r="AL277" s="50" t="s">
        <v>759</v>
      </c>
      <c r="AM277" s="50" t="s">
        <v>759</v>
      </c>
      <c r="AN277" s="50" t="s">
        <v>759</v>
      </c>
      <c r="AO277" s="51" t="s">
        <v>759</v>
      </c>
      <c r="AP277" s="51" t="s">
        <v>759</v>
      </c>
      <c r="AQ277" s="51" t="s">
        <v>759</v>
      </c>
      <c r="AR277" s="24" t="s">
        <v>759</v>
      </c>
      <c r="AS277" s="24" t="s">
        <v>759</v>
      </c>
      <c r="AT277" s="24" t="s">
        <v>759</v>
      </c>
      <c r="AU277" s="53" t="s">
        <v>775</v>
      </c>
      <c r="AV277" s="53" t="s">
        <v>832</v>
      </c>
      <c r="AW277" s="53" t="s">
        <v>833</v>
      </c>
      <c r="AX277" s="55" t="s">
        <v>759</v>
      </c>
      <c r="AY277" s="55" t="s">
        <v>759</v>
      </c>
      <c r="AZ277" s="55" t="s">
        <v>759</v>
      </c>
      <c r="BA277" s="55" t="s">
        <v>759</v>
      </c>
      <c r="BB277" s="55" t="s">
        <v>759</v>
      </c>
      <c r="BC277" s="55" t="s">
        <v>759</v>
      </c>
      <c r="BD277" s="55" t="s">
        <v>759</v>
      </c>
      <c r="BE277" s="54" t="str">
        <f>'PTEA 2020-2023'!A23</f>
        <v>3. San Antonio del Tequendama Educado para la protección y conservación del recurso hídrico</v>
      </c>
      <c r="BF277" s="54" t="str">
        <f>'PTEA 2020-2023'!B23</f>
        <v>3. Promoción del uso eficiente y ahorro del agua en Instituciones Educativas</v>
      </c>
      <c r="BG277" s="54" t="str">
        <f>'PTEA 2020-2023'!C23</f>
        <v>Realizar por lo menos una (1) jornada de Capacitación y/o sensibilización con Instituciones educativas del Municipio en tematicas del cuidado del agua y protección de los bienes y servicios ecositemicos.</v>
      </c>
    </row>
    <row r="278" spans="1:59" s="1" customFormat="1" ht="299.25" customHeight="1" x14ac:dyDescent="0.25">
      <c r="A278" s="12" t="s">
        <v>206</v>
      </c>
      <c r="B278" s="127" t="s">
        <v>1276</v>
      </c>
      <c r="C278" s="127" t="s">
        <v>1273</v>
      </c>
      <c r="D278" s="128" t="s">
        <v>1277</v>
      </c>
      <c r="E278" s="13" t="s">
        <v>226</v>
      </c>
      <c r="F278" s="16" t="s">
        <v>222</v>
      </c>
      <c r="G278" s="16" t="s">
        <v>6</v>
      </c>
      <c r="H278" s="16" t="s">
        <v>8</v>
      </c>
      <c r="I278" s="16" t="s">
        <v>270</v>
      </c>
      <c r="J278" s="16" t="s">
        <v>33</v>
      </c>
      <c r="K278" s="18" t="s">
        <v>116</v>
      </c>
      <c r="L278" s="18" t="s">
        <v>161</v>
      </c>
      <c r="M278" s="18" t="s">
        <v>320</v>
      </c>
      <c r="N278" s="18" t="s">
        <v>93</v>
      </c>
      <c r="O278" s="18" t="s">
        <v>321</v>
      </c>
      <c r="P278" s="21" t="s">
        <v>182</v>
      </c>
      <c r="Q278" s="21" t="s">
        <v>344</v>
      </c>
      <c r="R278" s="21" t="s">
        <v>372</v>
      </c>
      <c r="S278" s="15" t="s">
        <v>39</v>
      </c>
      <c r="T278" s="15" t="s">
        <v>40</v>
      </c>
      <c r="U278" s="15" t="s">
        <v>42</v>
      </c>
      <c r="V278" s="45" t="s">
        <v>404</v>
      </c>
      <c r="W278" s="40" t="s">
        <v>93</v>
      </c>
      <c r="X278" s="40" t="s">
        <v>93</v>
      </c>
      <c r="Y278" s="40" t="s">
        <v>93</v>
      </c>
      <c r="Z278" s="55" t="s">
        <v>868</v>
      </c>
      <c r="AA278" s="55" t="s">
        <v>877</v>
      </c>
      <c r="AB278" s="55" t="s">
        <v>882</v>
      </c>
      <c r="AC278" s="51" t="s">
        <v>814</v>
      </c>
      <c r="AD278" s="51" t="s">
        <v>815</v>
      </c>
      <c r="AE278" s="51" t="s">
        <v>826</v>
      </c>
      <c r="AF278" s="51" t="s">
        <v>759</v>
      </c>
      <c r="AG278" s="51" t="s">
        <v>759</v>
      </c>
      <c r="AH278" s="51" t="s">
        <v>759</v>
      </c>
      <c r="AI278" s="50" t="s">
        <v>759</v>
      </c>
      <c r="AJ278" s="50" t="s">
        <v>759</v>
      </c>
      <c r="AK278" s="50" t="s">
        <v>759</v>
      </c>
      <c r="AL278" s="50" t="s">
        <v>979</v>
      </c>
      <c r="AM278" s="50" t="s">
        <v>977</v>
      </c>
      <c r="AN278" s="50" t="s">
        <v>978</v>
      </c>
      <c r="AO278" s="51" t="s">
        <v>808</v>
      </c>
      <c r="AP278" s="51" t="s">
        <v>827</v>
      </c>
      <c r="AQ278" s="51" t="s">
        <v>828</v>
      </c>
      <c r="AR278" s="24" t="s">
        <v>759</v>
      </c>
      <c r="AS278" s="24" t="s">
        <v>759</v>
      </c>
      <c r="AT278" s="24" t="s">
        <v>759</v>
      </c>
      <c r="AU278" s="53" t="s">
        <v>817</v>
      </c>
      <c r="AV278" s="53" t="s">
        <v>818</v>
      </c>
      <c r="AW278" s="53" t="s">
        <v>829</v>
      </c>
      <c r="AX278" s="55" t="s">
        <v>759</v>
      </c>
      <c r="AY278" s="55" t="s">
        <v>759</v>
      </c>
      <c r="AZ278" s="55" t="s">
        <v>759</v>
      </c>
      <c r="BA278" s="55" t="s">
        <v>759</v>
      </c>
      <c r="BB278" s="55" t="s">
        <v>759</v>
      </c>
      <c r="BC278" s="55" t="s">
        <v>759</v>
      </c>
      <c r="BD278" s="55" t="s">
        <v>759</v>
      </c>
      <c r="BE278" s="54" t="str">
        <f>'PTEA 2020-2023'!A19</f>
        <v>3. San Antonio del Tequendama Educado para la protección y conservación del recurso hídrico</v>
      </c>
      <c r="BF278" s="54" t="str">
        <f>'PTEA 2020-2023'!B19</f>
        <v>2. Comunidad Sanantoniuna empoderada en el cuidado y la preservación del recurso hídrico.</v>
      </c>
      <c r="BG278" s="54" t="str">
        <f>'PTEA 2020-2023'!C19</f>
        <v>Desarrollar por lo menos una (1) salida pedagógica anual, a áreas de interés e importancia ambiental, donde se sensibilice a los habitantes del área influencia, sobre los bienes y servicios ecosistémicos amenazados para protegerlos y conservarlos.</v>
      </c>
    </row>
    <row r="279" spans="1:59" s="1" customFormat="1" ht="299.25" customHeight="1" x14ac:dyDescent="0.25">
      <c r="A279" s="12" t="s">
        <v>206</v>
      </c>
      <c r="B279" s="127" t="s">
        <v>1276</v>
      </c>
      <c r="C279" s="127" t="s">
        <v>1273</v>
      </c>
      <c r="D279" s="128" t="s">
        <v>1277</v>
      </c>
      <c r="E279" s="13" t="s">
        <v>226</v>
      </c>
      <c r="F279" s="16" t="s">
        <v>222</v>
      </c>
      <c r="G279" s="16" t="s">
        <v>6</v>
      </c>
      <c r="H279" s="16" t="s">
        <v>8</v>
      </c>
      <c r="I279" s="16" t="s">
        <v>270</v>
      </c>
      <c r="J279" s="16" t="s">
        <v>33</v>
      </c>
      <c r="K279" s="18" t="s">
        <v>116</v>
      </c>
      <c r="L279" s="18" t="s">
        <v>161</v>
      </c>
      <c r="M279" s="18" t="s">
        <v>320</v>
      </c>
      <c r="N279" s="18" t="s">
        <v>93</v>
      </c>
      <c r="O279" s="18" t="s">
        <v>321</v>
      </c>
      <c r="P279" s="21" t="s">
        <v>182</v>
      </c>
      <c r="Q279" s="21" t="s">
        <v>344</v>
      </c>
      <c r="R279" s="21" t="s">
        <v>372</v>
      </c>
      <c r="S279" s="15" t="s">
        <v>52</v>
      </c>
      <c r="T279" s="15" t="s">
        <v>58</v>
      </c>
      <c r="U279" s="15" t="s">
        <v>59</v>
      </c>
      <c r="V279" s="15" t="s">
        <v>250</v>
      </c>
      <c r="W279" s="40" t="s">
        <v>452</v>
      </c>
      <c r="X279" s="40" t="s">
        <v>457</v>
      </c>
      <c r="Y279" s="40" t="s">
        <v>464</v>
      </c>
      <c r="Z279" s="55" t="s">
        <v>868</v>
      </c>
      <c r="AA279" s="55" t="s">
        <v>877</v>
      </c>
      <c r="AB279" s="55" t="s">
        <v>882</v>
      </c>
      <c r="AC279" s="51" t="s">
        <v>814</v>
      </c>
      <c r="AD279" s="51" t="s">
        <v>815</v>
      </c>
      <c r="AE279" s="51" t="s">
        <v>816</v>
      </c>
      <c r="AF279" s="51" t="s">
        <v>759</v>
      </c>
      <c r="AG279" s="51" t="s">
        <v>759</v>
      </c>
      <c r="AH279" s="51" t="s">
        <v>759</v>
      </c>
      <c r="AI279" s="50" t="s">
        <v>759</v>
      </c>
      <c r="AJ279" s="50" t="s">
        <v>759</v>
      </c>
      <c r="AK279" s="50" t="s">
        <v>759</v>
      </c>
      <c r="AL279" s="50" t="s">
        <v>974</v>
      </c>
      <c r="AM279" s="50" t="s">
        <v>976</v>
      </c>
      <c r="AN279" s="50" t="s">
        <v>975</v>
      </c>
      <c r="AO279" s="51" t="s">
        <v>759</v>
      </c>
      <c r="AP279" s="51" t="s">
        <v>759</v>
      </c>
      <c r="AQ279" s="51" t="s">
        <v>759</v>
      </c>
      <c r="AR279" s="24" t="s">
        <v>759</v>
      </c>
      <c r="AS279" s="24" t="s">
        <v>759</v>
      </c>
      <c r="AT279" s="24" t="s">
        <v>759</v>
      </c>
      <c r="AU279" s="53" t="s">
        <v>817</v>
      </c>
      <c r="AV279" s="53" t="s">
        <v>818</v>
      </c>
      <c r="AW279" s="53" t="s">
        <v>819</v>
      </c>
      <c r="AX279" s="55" t="s">
        <v>759</v>
      </c>
      <c r="AY279" s="55" t="s">
        <v>759</v>
      </c>
      <c r="AZ279" s="55" t="s">
        <v>759</v>
      </c>
      <c r="BA279" s="55" t="s">
        <v>759</v>
      </c>
      <c r="BB279" s="55" t="s">
        <v>759</v>
      </c>
      <c r="BC279" s="55" t="s">
        <v>759</v>
      </c>
      <c r="BD279" s="55" t="s">
        <v>759</v>
      </c>
      <c r="BE279" s="54" t="str">
        <f>'PTEA 2020-2023'!A20</f>
        <v>3. San Antonio del Tequendama Educado para la protección y conservación del recurso hídrico</v>
      </c>
      <c r="BF279" s="54" t="str">
        <f>'PTEA 2020-2023'!B20</f>
        <v>2. Comunidad Sanantoniuna empoderada en el cuidado y la preservación del recurso hídrico.</v>
      </c>
      <c r="BG279" s="54" t="str">
        <f>'PTEA 2020-2023'!C20</f>
        <v>Realizar por lo menos una (1) jornada de limpieza de residuos sólidos anual de fuentes hídricas  priorizadas por el municipio.</v>
      </c>
    </row>
    <row r="280" spans="1:59" s="1" customFormat="1" ht="342" customHeight="1" x14ac:dyDescent="0.25">
      <c r="A280" s="12" t="s">
        <v>206</v>
      </c>
      <c r="B280" s="127" t="s">
        <v>1276</v>
      </c>
      <c r="C280" s="127" t="s">
        <v>1273</v>
      </c>
      <c r="D280" s="128" t="s">
        <v>1277</v>
      </c>
      <c r="E280" s="13" t="s">
        <v>226</v>
      </c>
      <c r="F280" s="16" t="s">
        <v>222</v>
      </c>
      <c r="G280" s="16" t="s">
        <v>6</v>
      </c>
      <c r="H280" s="16" t="s">
        <v>8</v>
      </c>
      <c r="I280" s="16" t="s">
        <v>270</v>
      </c>
      <c r="J280" s="16" t="s">
        <v>33</v>
      </c>
      <c r="K280" s="18" t="s">
        <v>116</v>
      </c>
      <c r="L280" s="18" t="s">
        <v>161</v>
      </c>
      <c r="M280" s="18" t="s">
        <v>320</v>
      </c>
      <c r="N280" s="18" t="s">
        <v>93</v>
      </c>
      <c r="O280" s="18" t="s">
        <v>321</v>
      </c>
      <c r="P280" s="21" t="s">
        <v>182</v>
      </c>
      <c r="Q280" s="21" t="s">
        <v>344</v>
      </c>
      <c r="R280" s="21" t="s">
        <v>372</v>
      </c>
      <c r="S280" s="15" t="s">
        <v>39</v>
      </c>
      <c r="T280" s="15" t="s">
        <v>40</v>
      </c>
      <c r="U280" s="15" t="s">
        <v>42</v>
      </c>
      <c r="V280" s="45" t="s">
        <v>404</v>
      </c>
      <c r="W280" s="40" t="s">
        <v>467</v>
      </c>
      <c r="X280" s="40" t="s">
        <v>468</v>
      </c>
      <c r="Y280" s="40" t="s">
        <v>527</v>
      </c>
      <c r="Z280" s="55" t="s">
        <v>868</v>
      </c>
      <c r="AA280" s="55" t="s">
        <v>877</v>
      </c>
      <c r="AB280" s="55" t="s">
        <v>882</v>
      </c>
      <c r="AC280" s="51" t="s">
        <v>814</v>
      </c>
      <c r="AD280" s="51" t="s">
        <v>815</v>
      </c>
      <c r="AE280" s="51" t="s">
        <v>816</v>
      </c>
      <c r="AF280" s="51" t="s">
        <v>759</v>
      </c>
      <c r="AG280" s="51" t="s">
        <v>759</v>
      </c>
      <c r="AH280" s="51" t="s">
        <v>759</v>
      </c>
      <c r="AI280" s="50" t="s">
        <v>759</v>
      </c>
      <c r="AJ280" s="50" t="s">
        <v>759</v>
      </c>
      <c r="AK280" s="50" t="s">
        <v>759</v>
      </c>
      <c r="AL280" s="50" t="s">
        <v>759</v>
      </c>
      <c r="AM280" s="50" t="s">
        <v>759</v>
      </c>
      <c r="AN280" s="50" t="s">
        <v>759</v>
      </c>
      <c r="AO280" s="51" t="s">
        <v>759</v>
      </c>
      <c r="AP280" s="51" t="s">
        <v>759</v>
      </c>
      <c r="AQ280" s="51" t="s">
        <v>759</v>
      </c>
      <c r="AR280" s="24" t="s">
        <v>835</v>
      </c>
      <c r="AS280" s="24" t="s">
        <v>836</v>
      </c>
      <c r="AT280" s="24" t="s">
        <v>837</v>
      </c>
      <c r="AU280" s="53" t="s">
        <v>817</v>
      </c>
      <c r="AV280" s="53" t="s">
        <v>818</v>
      </c>
      <c r="AW280" s="53" t="s">
        <v>831</v>
      </c>
      <c r="AX280" s="55" t="s">
        <v>759</v>
      </c>
      <c r="AY280" s="55" t="s">
        <v>759</v>
      </c>
      <c r="AZ280" s="55" t="s">
        <v>759</v>
      </c>
      <c r="BA280" s="55" t="s">
        <v>759</v>
      </c>
      <c r="BB280" s="55" t="s">
        <v>759</v>
      </c>
      <c r="BC280" s="55" t="s">
        <v>759</v>
      </c>
      <c r="BD280" s="55" t="s">
        <v>759</v>
      </c>
      <c r="BE280" s="54" t="str">
        <f>'PTEA 2020-2023'!A22</f>
        <v>3. San Antonio del Tequendama Educado para la protección y conservación del recurso hídrico</v>
      </c>
      <c r="BF280" s="54" t="str">
        <f>'PTEA 2020-2023'!B22</f>
        <v>2. Comunidad Sanantoniuna empoderada en el cuidado y la preservación del recurso hídrico.</v>
      </c>
      <c r="BG280" s="54" t="str">
        <f>'PTEA 2020-2023'!C22</f>
        <v>Realizar por lo menos dos (2) jornadas de reforestación anual con especies nativas en áreas de importancia hídrica.</v>
      </c>
    </row>
    <row r="281" spans="1:59" s="1" customFormat="1" ht="296.25" customHeight="1" x14ac:dyDescent="0.25">
      <c r="A281" s="12" t="s">
        <v>206</v>
      </c>
      <c r="B281" s="127" t="s">
        <v>1265</v>
      </c>
      <c r="C281" s="127" t="s">
        <v>1266</v>
      </c>
      <c r="D281" s="128" t="s">
        <v>1267</v>
      </c>
      <c r="E281" s="13" t="s">
        <v>209</v>
      </c>
      <c r="F281" s="25" t="s">
        <v>222</v>
      </c>
      <c r="G281" s="25" t="s">
        <v>6</v>
      </c>
      <c r="H281" s="25" t="s">
        <v>8</v>
      </c>
      <c r="I281" s="25" t="s">
        <v>223</v>
      </c>
      <c r="J281" s="25" t="s">
        <v>34</v>
      </c>
      <c r="K281" s="14" t="s">
        <v>116</v>
      </c>
      <c r="L281" s="14" t="s">
        <v>118</v>
      </c>
      <c r="M281" s="14" t="s">
        <v>307</v>
      </c>
      <c r="N281" s="14" t="s">
        <v>117</v>
      </c>
      <c r="O281" s="14" t="s">
        <v>308</v>
      </c>
      <c r="P281" s="17" t="s">
        <v>183</v>
      </c>
      <c r="Q281" s="17" t="s">
        <v>342</v>
      </c>
      <c r="R281" s="17" t="s">
        <v>350</v>
      </c>
      <c r="S281" s="15" t="s">
        <v>52</v>
      </c>
      <c r="T281" s="15" t="s">
        <v>53</v>
      </c>
      <c r="U281" s="15" t="s">
        <v>54</v>
      </c>
      <c r="V281" s="15" t="s">
        <v>399</v>
      </c>
      <c r="W281" s="40" t="s">
        <v>93</v>
      </c>
      <c r="X281" s="40" t="s">
        <v>93</v>
      </c>
      <c r="Y281" s="40" t="s">
        <v>93</v>
      </c>
      <c r="Z281" s="55" t="s">
        <v>860</v>
      </c>
      <c r="AA281" s="55" t="s">
        <v>866</v>
      </c>
      <c r="AB281" s="55" t="s">
        <v>867</v>
      </c>
      <c r="AC281" s="51" t="s">
        <v>814</v>
      </c>
      <c r="AD281" s="51" t="s">
        <v>815</v>
      </c>
      <c r="AE281" s="51" t="s">
        <v>823</v>
      </c>
      <c r="AF281" s="51" t="s">
        <v>759</v>
      </c>
      <c r="AG281" s="51" t="s">
        <v>759</v>
      </c>
      <c r="AH281" s="51" t="s">
        <v>759</v>
      </c>
      <c r="AI281" s="50" t="s">
        <v>759</v>
      </c>
      <c r="AJ281" s="50" t="s">
        <v>759</v>
      </c>
      <c r="AK281" s="50" t="s">
        <v>759</v>
      </c>
      <c r="AL281" s="50" t="s">
        <v>759</v>
      </c>
      <c r="AM281" s="50" t="s">
        <v>759</v>
      </c>
      <c r="AN281" s="50" t="s">
        <v>759</v>
      </c>
      <c r="AO281" s="51" t="s">
        <v>759</v>
      </c>
      <c r="AP281" s="51" t="s">
        <v>759</v>
      </c>
      <c r="AQ281" s="51" t="s">
        <v>759</v>
      </c>
      <c r="AR281" s="24" t="s">
        <v>759</v>
      </c>
      <c r="AS281" s="24" t="s">
        <v>759</v>
      </c>
      <c r="AT281" s="24" t="s">
        <v>759</v>
      </c>
      <c r="AU281" s="53" t="s">
        <v>775</v>
      </c>
      <c r="AV281" s="53" t="s">
        <v>832</v>
      </c>
      <c r="AW281" s="53" t="s">
        <v>833</v>
      </c>
      <c r="AX281" s="55" t="s">
        <v>759</v>
      </c>
      <c r="AY281" s="55" t="s">
        <v>759</v>
      </c>
      <c r="AZ281" s="55" t="s">
        <v>759</v>
      </c>
      <c r="BA281" s="55" t="s">
        <v>759</v>
      </c>
      <c r="BB281" s="55" t="s">
        <v>759</v>
      </c>
      <c r="BC281" s="55" t="s">
        <v>759</v>
      </c>
      <c r="BD281" s="55" t="s">
        <v>759</v>
      </c>
      <c r="BE281" s="54" t="str">
        <f>'PTEA 2020-2023'!A23</f>
        <v>3. San Antonio del Tequendama Educado para la protección y conservación del recurso hídrico</v>
      </c>
      <c r="BF281" s="54" t="str">
        <f>'PTEA 2020-2023'!B23</f>
        <v>3. Promoción del uso eficiente y ahorro del agua en Instituciones Educativas</v>
      </c>
      <c r="BG281" s="54" t="str">
        <f>'PTEA 2020-2023'!C23</f>
        <v>Realizar por lo menos una (1) jornada de Capacitación y/o sensibilización con Instituciones educativas del Municipio en tematicas del cuidado del agua y protección de los bienes y servicios ecositemicos.</v>
      </c>
    </row>
    <row r="282" spans="1:59" s="1" customFormat="1" ht="296.25" customHeight="1" x14ac:dyDescent="0.25">
      <c r="A282" s="12" t="s">
        <v>206</v>
      </c>
      <c r="B282" s="127" t="s">
        <v>1265</v>
      </c>
      <c r="C282" s="127" t="s">
        <v>1266</v>
      </c>
      <c r="D282" s="128" t="s">
        <v>1267</v>
      </c>
      <c r="E282" s="13" t="s">
        <v>209</v>
      </c>
      <c r="F282" s="25" t="s">
        <v>222</v>
      </c>
      <c r="G282" s="25" t="s">
        <v>6</v>
      </c>
      <c r="H282" s="25" t="s">
        <v>8</v>
      </c>
      <c r="I282" s="25" t="s">
        <v>223</v>
      </c>
      <c r="J282" s="25" t="s">
        <v>34</v>
      </c>
      <c r="K282" s="14" t="s">
        <v>116</v>
      </c>
      <c r="L282" s="14" t="s">
        <v>118</v>
      </c>
      <c r="M282" s="14" t="s">
        <v>307</v>
      </c>
      <c r="N282" s="14" t="s">
        <v>117</v>
      </c>
      <c r="O282" s="14" t="s">
        <v>308</v>
      </c>
      <c r="P282" s="17" t="s">
        <v>183</v>
      </c>
      <c r="Q282" s="17" t="s">
        <v>342</v>
      </c>
      <c r="R282" s="17" t="s">
        <v>350</v>
      </c>
      <c r="S282" s="15" t="s">
        <v>52</v>
      </c>
      <c r="T282" s="15" t="s">
        <v>53</v>
      </c>
      <c r="U282" s="15" t="s">
        <v>54</v>
      </c>
      <c r="V282" s="15" t="s">
        <v>399</v>
      </c>
      <c r="W282" s="40" t="s">
        <v>505</v>
      </c>
      <c r="X282" s="40" t="s">
        <v>506</v>
      </c>
      <c r="Y282" s="40" t="s">
        <v>596</v>
      </c>
      <c r="Z282" s="55" t="s">
        <v>860</v>
      </c>
      <c r="AA282" s="55" t="s">
        <v>866</v>
      </c>
      <c r="AB282" s="55" t="s">
        <v>867</v>
      </c>
      <c r="AC282" s="51" t="s">
        <v>814</v>
      </c>
      <c r="AD282" s="51" t="s">
        <v>815</v>
      </c>
      <c r="AE282" s="51" t="s">
        <v>823</v>
      </c>
      <c r="AF282" s="51" t="s">
        <v>759</v>
      </c>
      <c r="AG282" s="51" t="s">
        <v>759</v>
      </c>
      <c r="AH282" s="51" t="s">
        <v>759</v>
      </c>
      <c r="AI282" s="50" t="s">
        <v>759</v>
      </c>
      <c r="AJ282" s="50" t="s">
        <v>759</v>
      </c>
      <c r="AK282" s="50" t="s">
        <v>759</v>
      </c>
      <c r="AL282" s="50" t="s">
        <v>759</v>
      </c>
      <c r="AM282" s="50" t="s">
        <v>759</v>
      </c>
      <c r="AN282" s="50" t="s">
        <v>759</v>
      </c>
      <c r="AO282" s="51" t="s">
        <v>759</v>
      </c>
      <c r="AP282" s="51" t="s">
        <v>759</v>
      </c>
      <c r="AQ282" s="51" t="s">
        <v>759</v>
      </c>
      <c r="AR282" s="24" t="s">
        <v>759</v>
      </c>
      <c r="AS282" s="24" t="s">
        <v>759</v>
      </c>
      <c r="AT282" s="24" t="s">
        <v>759</v>
      </c>
      <c r="AU282" s="53" t="s">
        <v>770</v>
      </c>
      <c r="AV282" s="53" t="s">
        <v>824</v>
      </c>
      <c r="AW282" s="53" t="s">
        <v>825</v>
      </c>
      <c r="AX282" s="55" t="s">
        <v>759</v>
      </c>
      <c r="AY282" s="55" t="s">
        <v>759</v>
      </c>
      <c r="AZ282" s="55" t="s">
        <v>759</v>
      </c>
      <c r="BA282" s="55" t="s">
        <v>759</v>
      </c>
      <c r="BB282" s="55" t="s">
        <v>759</v>
      </c>
      <c r="BC282" s="55" t="s">
        <v>759</v>
      </c>
      <c r="BD282" s="55" t="s">
        <v>759</v>
      </c>
      <c r="BE282" s="54" t="str">
        <f>'PTEA 2020-2023'!A24</f>
        <v>3. San Antonio del Tequendama Educado para la protección y conservación del recurso hídrico</v>
      </c>
      <c r="BF282" s="54" t="str">
        <f>'PTEA 2020-2023'!B24</f>
        <v>4. Promover la organización comunitaria entre los Sanantoniunos para el desarrollo de proyectos de protección y conservación de fuentes hídricas.</v>
      </c>
      <c r="BG282" s="54" t="str">
        <f>'PTEA 2020-2023'!C24</f>
        <v xml:space="preserve">Postular como mínimo un (1) proyecto de participación ciudana, para la protección y conservación de fuentes hídricas con organizaciones comunitarias de la cuenca. </v>
      </c>
    </row>
    <row r="283" spans="1:59" customFormat="1" ht="253.5" customHeight="1" x14ac:dyDescent="0.25">
      <c r="A283" s="12" t="s">
        <v>206</v>
      </c>
      <c r="B283" s="127" t="s">
        <v>1265</v>
      </c>
      <c r="C283" s="127" t="s">
        <v>1266</v>
      </c>
      <c r="D283" s="128" t="s">
        <v>1267</v>
      </c>
      <c r="E283" s="13" t="s">
        <v>209</v>
      </c>
      <c r="F283" s="25" t="s">
        <v>222</v>
      </c>
      <c r="G283" s="25" t="s">
        <v>6</v>
      </c>
      <c r="H283" s="25" t="s">
        <v>8</v>
      </c>
      <c r="I283" s="25" t="s">
        <v>223</v>
      </c>
      <c r="J283" s="25" t="s">
        <v>34</v>
      </c>
      <c r="K283" s="14" t="s">
        <v>116</v>
      </c>
      <c r="L283" s="14" t="s">
        <v>118</v>
      </c>
      <c r="M283" s="14" t="s">
        <v>307</v>
      </c>
      <c r="N283" s="14" t="s">
        <v>117</v>
      </c>
      <c r="O283" s="14" t="s">
        <v>308</v>
      </c>
      <c r="P283" s="17" t="s">
        <v>183</v>
      </c>
      <c r="Q283" s="17" t="s">
        <v>342</v>
      </c>
      <c r="R283" s="17" t="s">
        <v>350</v>
      </c>
      <c r="S283" s="15" t="s">
        <v>52</v>
      </c>
      <c r="T283" s="15" t="s">
        <v>53</v>
      </c>
      <c r="U283" s="15" t="s">
        <v>54</v>
      </c>
      <c r="V283" s="15" t="s">
        <v>399</v>
      </c>
      <c r="W283" s="40" t="s">
        <v>93</v>
      </c>
      <c r="X283" s="40" t="s">
        <v>93</v>
      </c>
      <c r="Y283" s="40" t="s">
        <v>93</v>
      </c>
      <c r="Z283" s="55" t="s">
        <v>860</v>
      </c>
      <c r="AA283" s="55" t="s">
        <v>866</v>
      </c>
      <c r="AB283" s="55" t="s">
        <v>867</v>
      </c>
      <c r="AC283" s="51" t="s">
        <v>759</v>
      </c>
      <c r="AD283" s="51" t="s">
        <v>759</v>
      </c>
      <c r="AE283" s="51" t="s">
        <v>759</v>
      </c>
      <c r="AF283" s="51" t="s">
        <v>759</v>
      </c>
      <c r="AG283" s="51" t="s">
        <v>759</v>
      </c>
      <c r="AH283" s="51" t="s">
        <v>759</v>
      </c>
      <c r="AI283" s="50" t="s">
        <v>759</v>
      </c>
      <c r="AJ283" s="50" t="s">
        <v>759</v>
      </c>
      <c r="AK283" s="50" t="s">
        <v>759</v>
      </c>
      <c r="AL283" s="50" t="s">
        <v>759</v>
      </c>
      <c r="AM283" s="50" t="s">
        <v>759</v>
      </c>
      <c r="AN283" s="50" t="s">
        <v>759</v>
      </c>
      <c r="AO283" s="51" t="s">
        <v>759</v>
      </c>
      <c r="AP283" s="51" t="s">
        <v>759</v>
      </c>
      <c r="AQ283" s="51" t="s">
        <v>759</v>
      </c>
      <c r="AR283" s="24" t="s">
        <v>759</v>
      </c>
      <c r="AS283" s="24" t="s">
        <v>759</v>
      </c>
      <c r="AT283" s="24" t="s">
        <v>759</v>
      </c>
      <c r="AU283" s="53" t="s">
        <v>759</v>
      </c>
      <c r="AV283" s="53" t="s">
        <v>759</v>
      </c>
      <c r="AW283" s="53" t="s">
        <v>759</v>
      </c>
      <c r="AX283" s="55" t="s">
        <v>759</v>
      </c>
      <c r="AY283" s="55" t="s">
        <v>759</v>
      </c>
      <c r="AZ283" s="55" t="s">
        <v>759</v>
      </c>
      <c r="BA283" s="55" t="s">
        <v>759</v>
      </c>
      <c r="BB283" s="55" t="s">
        <v>759</v>
      </c>
      <c r="BC283" s="55" t="s">
        <v>759</v>
      </c>
      <c r="BD283" s="55" t="s">
        <v>759</v>
      </c>
      <c r="BE283" s="54" t="s">
        <v>759</v>
      </c>
      <c r="BF283" s="54" t="s">
        <v>759</v>
      </c>
      <c r="BG283" s="54" t="s">
        <v>759</v>
      </c>
    </row>
    <row r="284" spans="1:59" customFormat="1" ht="253.5" customHeight="1" x14ac:dyDescent="0.25">
      <c r="A284" s="12" t="s">
        <v>206</v>
      </c>
      <c r="B284" s="127" t="s">
        <v>93</v>
      </c>
      <c r="C284" s="127" t="s">
        <v>93</v>
      </c>
      <c r="D284" s="127" t="s">
        <v>93</v>
      </c>
      <c r="E284" s="13" t="s">
        <v>236</v>
      </c>
      <c r="F284" s="25" t="s">
        <v>222</v>
      </c>
      <c r="G284" s="25" t="s">
        <v>6</v>
      </c>
      <c r="H284" s="25" t="s">
        <v>8</v>
      </c>
      <c r="I284" s="25" t="s">
        <v>272</v>
      </c>
      <c r="J284" s="25" t="s">
        <v>35</v>
      </c>
      <c r="K284" s="14" t="s">
        <v>106</v>
      </c>
      <c r="L284" s="14" t="s">
        <v>170</v>
      </c>
      <c r="M284" s="14" t="s">
        <v>332</v>
      </c>
      <c r="N284" s="14" t="s">
        <v>92</v>
      </c>
      <c r="O284" s="14" t="s">
        <v>333</v>
      </c>
      <c r="P284" s="17" t="s">
        <v>195</v>
      </c>
      <c r="Q284" s="17" t="s">
        <v>387</v>
      </c>
      <c r="R284" s="17" t="s">
        <v>241</v>
      </c>
      <c r="S284" s="15" t="s">
        <v>39</v>
      </c>
      <c r="T284" s="15" t="s">
        <v>43</v>
      </c>
      <c r="U284" s="15" t="s">
        <v>44</v>
      </c>
      <c r="V284" s="15" t="s">
        <v>410</v>
      </c>
      <c r="W284" s="40" t="s">
        <v>467</v>
      </c>
      <c r="X284" s="40" t="s">
        <v>468</v>
      </c>
      <c r="Y284" s="40" t="s">
        <v>527</v>
      </c>
      <c r="Z284" s="55" t="s">
        <v>868</v>
      </c>
      <c r="AA284" s="55" t="s">
        <v>877</v>
      </c>
      <c r="AB284" s="55" t="s">
        <v>878</v>
      </c>
      <c r="AC284" s="51" t="s">
        <v>759</v>
      </c>
      <c r="AD284" s="51" t="s">
        <v>759</v>
      </c>
      <c r="AE284" s="51" t="s">
        <v>759</v>
      </c>
      <c r="AF284" s="51" t="s">
        <v>759</v>
      </c>
      <c r="AG284" s="51" t="s">
        <v>759</v>
      </c>
      <c r="AH284" s="51" t="s">
        <v>759</v>
      </c>
      <c r="AI284" s="50" t="s">
        <v>759</v>
      </c>
      <c r="AJ284" s="50" t="s">
        <v>759</v>
      </c>
      <c r="AK284" s="50" t="s">
        <v>759</v>
      </c>
      <c r="AL284" s="50" t="s">
        <v>759</v>
      </c>
      <c r="AM284" s="50" t="s">
        <v>759</v>
      </c>
      <c r="AN284" s="50" t="s">
        <v>759</v>
      </c>
      <c r="AO284" s="51" t="s">
        <v>759</v>
      </c>
      <c r="AP284" s="51" t="s">
        <v>759</v>
      </c>
      <c r="AQ284" s="51" t="s">
        <v>759</v>
      </c>
      <c r="AR284" s="24" t="s">
        <v>780</v>
      </c>
      <c r="AS284" s="24" t="s">
        <v>830</v>
      </c>
      <c r="AT284" s="24" t="s">
        <v>853</v>
      </c>
      <c r="AU284" s="53" t="s">
        <v>759</v>
      </c>
      <c r="AV284" s="53" t="s">
        <v>759</v>
      </c>
      <c r="AW284" s="53" t="s">
        <v>759</v>
      </c>
      <c r="AX284" s="55" t="s">
        <v>759</v>
      </c>
      <c r="AY284" s="55" t="s">
        <v>759</v>
      </c>
      <c r="AZ284" s="55" t="s">
        <v>759</v>
      </c>
      <c r="BA284" s="55" t="s">
        <v>759</v>
      </c>
      <c r="BB284" s="55" t="s">
        <v>759</v>
      </c>
      <c r="BC284" s="55" t="s">
        <v>759</v>
      </c>
      <c r="BD284" s="55" t="s">
        <v>759</v>
      </c>
      <c r="BE284" s="54" t="str">
        <f>'PTEA 2020-2023'!A47</f>
        <v>5. Gestión del conocimiento para la Dinamización Ambiental</v>
      </c>
      <c r="BF284" s="54" t="str">
        <f>'PTEA 2020-2023'!B47</f>
        <v>8. Gobernanza corredor Ecológico, difusión y apropiación</v>
      </c>
      <c r="BG284" s="54" t="str">
        <f>'PTEA 2020-2023'!C47</f>
        <v>Capacitar y/o sensibilizar a por lo menos (100) actores sociales de las unidades territoriales para que reconozcan la importancia del corredor ecológico y sus áreas protegidas.</v>
      </c>
    </row>
    <row r="285" spans="1:59" customFormat="1" ht="253.5" customHeight="1" x14ac:dyDescent="0.25">
      <c r="A285" s="12" t="s">
        <v>206</v>
      </c>
      <c r="B285" s="127" t="s">
        <v>93</v>
      </c>
      <c r="C285" s="127" t="s">
        <v>93</v>
      </c>
      <c r="D285" s="127" t="s">
        <v>93</v>
      </c>
      <c r="E285" s="13" t="s">
        <v>236</v>
      </c>
      <c r="F285" s="25" t="s">
        <v>222</v>
      </c>
      <c r="G285" s="25" t="s">
        <v>6</v>
      </c>
      <c r="H285" s="25" t="s">
        <v>8</v>
      </c>
      <c r="I285" s="25" t="s">
        <v>272</v>
      </c>
      <c r="J285" s="25" t="s">
        <v>35</v>
      </c>
      <c r="K285" s="14" t="s">
        <v>106</v>
      </c>
      <c r="L285" s="14" t="s">
        <v>170</v>
      </c>
      <c r="M285" s="14" t="s">
        <v>332</v>
      </c>
      <c r="N285" s="14" t="s">
        <v>92</v>
      </c>
      <c r="O285" s="14" t="s">
        <v>333</v>
      </c>
      <c r="P285" s="17" t="s">
        <v>195</v>
      </c>
      <c r="Q285" s="17" t="s">
        <v>387</v>
      </c>
      <c r="R285" s="17" t="s">
        <v>241</v>
      </c>
      <c r="S285" s="15" t="s">
        <v>39</v>
      </c>
      <c r="T285" s="15" t="s">
        <v>43</v>
      </c>
      <c r="U285" s="15" t="s">
        <v>44</v>
      </c>
      <c r="V285" s="15" t="s">
        <v>410</v>
      </c>
      <c r="W285" s="40" t="s">
        <v>467</v>
      </c>
      <c r="X285" s="40" t="s">
        <v>468</v>
      </c>
      <c r="Y285" s="40" t="s">
        <v>527</v>
      </c>
      <c r="Z285" s="55" t="s">
        <v>868</v>
      </c>
      <c r="AA285" s="55" t="s">
        <v>877</v>
      </c>
      <c r="AB285" s="55" t="s">
        <v>878</v>
      </c>
      <c r="AC285" s="51" t="s">
        <v>759</v>
      </c>
      <c r="AD285" s="51" t="s">
        <v>759</v>
      </c>
      <c r="AE285" s="51" t="s">
        <v>759</v>
      </c>
      <c r="AF285" s="51" t="s">
        <v>759</v>
      </c>
      <c r="AG285" s="51" t="s">
        <v>759</v>
      </c>
      <c r="AH285" s="51" t="s">
        <v>759</v>
      </c>
      <c r="AI285" s="50" t="s">
        <v>759</v>
      </c>
      <c r="AJ285" s="50" t="s">
        <v>759</v>
      </c>
      <c r="AK285" s="50" t="s">
        <v>759</v>
      </c>
      <c r="AL285" s="50" t="s">
        <v>759</v>
      </c>
      <c r="AM285" s="50" t="s">
        <v>759</v>
      </c>
      <c r="AN285" s="50" t="s">
        <v>759</v>
      </c>
      <c r="AO285" s="51" t="s">
        <v>759</v>
      </c>
      <c r="AP285" s="51" t="s">
        <v>759</v>
      </c>
      <c r="AQ285" s="51" t="s">
        <v>759</v>
      </c>
      <c r="AR285" s="24" t="s">
        <v>759</v>
      </c>
      <c r="AS285" s="24" t="s">
        <v>759</v>
      </c>
      <c r="AT285" s="24" t="s">
        <v>759</v>
      </c>
      <c r="AU285" s="53" t="s">
        <v>759</v>
      </c>
      <c r="AV285" s="53" t="s">
        <v>759</v>
      </c>
      <c r="AW285" s="53" t="s">
        <v>759</v>
      </c>
      <c r="AX285" s="55" t="s">
        <v>759</v>
      </c>
      <c r="AY285" s="55" t="s">
        <v>759</v>
      </c>
      <c r="AZ285" s="55" t="s">
        <v>759</v>
      </c>
      <c r="BA285" s="55" t="s">
        <v>759</v>
      </c>
      <c r="BB285" s="55" t="s">
        <v>759</v>
      </c>
      <c r="BC285" s="55" t="s">
        <v>759</v>
      </c>
      <c r="BD285" s="55" t="s">
        <v>759</v>
      </c>
      <c r="BE285" s="54" t="s">
        <v>759</v>
      </c>
      <c r="BF285" s="54" t="s">
        <v>759</v>
      </c>
      <c r="BG285" s="54" t="s">
        <v>759</v>
      </c>
    </row>
    <row r="286" spans="1:59" customFormat="1" ht="253.5" customHeight="1" x14ac:dyDescent="0.25">
      <c r="A286" s="12" t="s">
        <v>206</v>
      </c>
      <c r="B286" s="127" t="s">
        <v>93</v>
      </c>
      <c r="C286" s="127" t="s">
        <v>93</v>
      </c>
      <c r="D286" s="127" t="s">
        <v>93</v>
      </c>
      <c r="E286" s="13" t="s">
        <v>236</v>
      </c>
      <c r="F286" s="25" t="s">
        <v>222</v>
      </c>
      <c r="G286" s="25" t="s">
        <v>6</v>
      </c>
      <c r="H286" s="25" t="s">
        <v>8</v>
      </c>
      <c r="I286" s="25" t="s">
        <v>272</v>
      </c>
      <c r="J286" s="25" t="s">
        <v>35</v>
      </c>
      <c r="K286" s="14" t="s">
        <v>106</v>
      </c>
      <c r="L286" s="14" t="s">
        <v>170</v>
      </c>
      <c r="M286" s="14" t="s">
        <v>332</v>
      </c>
      <c r="N286" s="14" t="s">
        <v>92</v>
      </c>
      <c r="O286" s="14" t="s">
        <v>333</v>
      </c>
      <c r="P286" s="17" t="s">
        <v>195</v>
      </c>
      <c r="Q286" s="17" t="s">
        <v>387</v>
      </c>
      <c r="R286" s="17" t="s">
        <v>241</v>
      </c>
      <c r="S286" s="15" t="s">
        <v>39</v>
      </c>
      <c r="T286" s="15" t="s">
        <v>43</v>
      </c>
      <c r="U286" s="15" t="s">
        <v>44</v>
      </c>
      <c r="V286" s="15" t="s">
        <v>410</v>
      </c>
      <c r="W286" s="40" t="s">
        <v>467</v>
      </c>
      <c r="X286" s="40" t="s">
        <v>468</v>
      </c>
      <c r="Y286" s="40" t="s">
        <v>527</v>
      </c>
      <c r="Z286" s="55" t="s">
        <v>868</v>
      </c>
      <c r="AA286" s="55" t="s">
        <v>877</v>
      </c>
      <c r="AB286" s="55" t="s">
        <v>878</v>
      </c>
      <c r="AC286" s="51" t="s">
        <v>759</v>
      </c>
      <c r="AD286" s="51" t="s">
        <v>759</v>
      </c>
      <c r="AE286" s="51" t="s">
        <v>759</v>
      </c>
      <c r="AF286" s="51" t="s">
        <v>759</v>
      </c>
      <c r="AG286" s="51" t="s">
        <v>759</v>
      </c>
      <c r="AH286" s="51" t="s">
        <v>759</v>
      </c>
      <c r="AI286" s="50" t="s">
        <v>759</v>
      </c>
      <c r="AJ286" s="50" t="s">
        <v>759</v>
      </c>
      <c r="AK286" s="50" t="s">
        <v>759</v>
      </c>
      <c r="AL286" s="50" t="s">
        <v>759</v>
      </c>
      <c r="AM286" s="50" t="s">
        <v>759</v>
      </c>
      <c r="AN286" s="50" t="s">
        <v>759</v>
      </c>
      <c r="AO286" s="51" t="s">
        <v>759</v>
      </c>
      <c r="AP286" s="51" t="s">
        <v>759</v>
      </c>
      <c r="AQ286" s="51" t="s">
        <v>759</v>
      </c>
      <c r="AR286" s="24" t="s">
        <v>759</v>
      </c>
      <c r="AS286" s="24" t="s">
        <v>759</v>
      </c>
      <c r="AT286" s="24" t="s">
        <v>759</v>
      </c>
      <c r="AU286" s="53" t="s">
        <v>759</v>
      </c>
      <c r="AV286" s="53" t="s">
        <v>759</v>
      </c>
      <c r="AW286" s="53" t="s">
        <v>759</v>
      </c>
      <c r="AX286" s="55" t="s">
        <v>759</v>
      </c>
      <c r="AY286" s="55" t="s">
        <v>759</v>
      </c>
      <c r="AZ286" s="55" t="s">
        <v>759</v>
      </c>
      <c r="BA286" s="55" t="s">
        <v>759</v>
      </c>
      <c r="BB286" s="55" t="s">
        <v>759</v>
      </c>
      <c r="BC286" s="55" t="s">
        <v>759</v>
      </c>
      <c r="BD286" s="55" t="s">
        <v>759</v>
      </c>
      <c r="BE286" s="54" t="s">
        <v>759</v>
      </c>
      <c r="BF286" s="54" t="s">
        <v>759</v>
      </c>
      <c r="BG286" s="54" t="s">
        <v>759</v>
      </c>
    </row>
    <row r="287" spans="1:59" customFormat="1" ht="267.75" customHeight="1" x14ac:dyDescent="0.25">
      <c r="A287" s="12" t="s">
        <v>206</v>
      </c>
      <c r="B287" s="127" t="s">
        <v>93</v>
      </c>
      <c r="C287" s="127" t="s">
        <v>93</v>
      </c>
      <c r="D287" s="127" t="s">
        <v>93</v>
      </c>
      <c r="E287" s="13" t="s">
        <v>236</v>
      </c>
      <c r="F287" s="25" t="s">
        <v>222</v>
      </c>
      <c r="G287" s="25" t="s">
        <v>6</v>
      </c>
      <c r="H287" s="25" t="s">
        <v>8</v>
      </c>
      <c r="I287" s="25" t="s">
        <v>242</v>
      </c>
      <c r="J287" s="25" t="s">
        <v>36</v>
      </c>
      <c r="K287" s="14" t="s">
        <v>172</v>
      </c>
      <c r="L287" s="14" t="s">
        <v>171</v>
      </c>
      <c r="M287" s="14" t="s">
        <v>262</v>
      </c>
      <c r="N287" s="14" t="s">
        <v>93</v>
      </c>
      <c r="O287" s="14" t="s">
        <v>334</v>
      </c>
      <c r="P287" s="17" t="s">
        <v>195</v>
      </c>
      <c r="Q287" s="17" t="s">
        <v>387</v>
      </c>
      <c r="R287" s="17" t="s">
        <v>241</v>
      </c>
      <c r="S287" s="15" t="s">
        <v>39</v>
      </c>
      <c r="T287" s="15" t="s">
        <v>43</v>
      </c>
      <c r="U287" s="15" t="s">
        <v>44</v>
      </c>
      <c r="V287" s="15" t="s">
        <v>410</v>
      </c>
      <c r="W287" s="40" t="s">
        <v>442</v>
      </c>
      <c r="X287" s="40" t="s">
        <v>447</v>
      </c>
      <c r="Y287" s="40" t="s">
        <v>490</v>
      </c>
      <c r="Z287" s="55" t="s">
        <v>883</v>
      </c>
      <c r="AA287" s="55" t="s">
        <v>884</v>
      </c>
      <c r="AB287" s="55" t="s">
        <v>885</v>
      </c>
      <c r="AC287" s="51" t="s">
        <v>814</v>
      </c>
      <c r="AD287" s="51" t="s">
        <v>815</v>
      </c>
      <c r="AE287" s="51" t="s">
        <v>826</v>
      </c>
      <c r="AF287" s="51" t="s">
        <v>759</v>
      </c>
      <c r="AG287" s="51" t="s">
        <v>759</v>
      </c>
      <c r="AH287" s="51" t="s">
        <v>759</v>
      </c>
      <c r="AI287" s="50" t="s">
        <v>759</v>
      </c>
      <c r="AJ287" s="50" t="s">
        <v>759</v>
      </c>
      <c r="AK287" s="50" t="s">
        <v>759</v>
      </c>
      <c r="AL287" s="50" t="s">
        <v>759</v>
      </c>
      <c r="AM287" s="50" t="s">
        <v>759</v>
      </c>
      <c r="AN287" s="50" t="s">
        <v>759</v>
      </c>
      <c r="AO287" s="51" t="s">
        <v>759</v>
      </c>
      <c r="AP287" s="51" t="s">
        <v>759</v>
      </c>
      <c r="AQ287" s="51" t="s">
        <v>759</v>
      </c>
      <c r="AR287" s="24" t="s">
        <v>759</v>
      </c>
      <c r="AS287" s="24" t="s">
        <v>759</v>
      </c>
      <c r="AT287" s="24" t="s">
        <v>759</v>
      </c>
      <c r="AU287" s="53" t="s">
        <v>759</v>
      </c>
      <c r="AV287" s="53" t="s">
        <v>759</v>
      </c>
      <c r="AW287" s="53" t="s">
        <v>759</v>
      </c>
      <c r="AX287" s="55" t="s">
        <v>759</v>
      </c>
      <c r="AY287" s="55" t="s">
        <v>759</v>
      </c>
      <c r="AZ287" s="55" t="s">
        <v>759</v>
      </c>
      <c r="BA287" s="55" t="s">
        <v>759</v>
      </c>
      <c r="BB287" s="55" t="s">
        <v>759</v>
      </c>
      <c r="BC287" s="55" t="s">
        <v>759</v>
      </c>
      <c r="BD287" s="55" t="s">
        <v>759</v>
      </c>
      <c r="BE287" s="54" t="str">
        <f>'PTEA 2020-2023'!A21</f>
        <v>3. San Antonio del Tequendama Educado para la protección y conservación del recurso hídrico</v>
      </c>
      <c r="BF287" s="54" t="str">
        <f>'PTEA 2020-2023'!B21</f>
        <v>2. Comunidad Sanantoniuna empoderada en el cuidado y la preservación del recurso hídrico.</v>
      </c>
      <c r="BG287" s="54" t="str">
        <f>'PTEA 2020-2023'!C21</f>
        <v>Realizar por lo menos una (1) jornada de socialización de la estrategia Pago por servicios ambientales, con dueños de áreas de importancia ambiental e hídrica del municipio, durante la vigencia del PTEA.</v>
      </c>
    </row>
    <row r="288" spans="1:59" customFormat="1" ht="322.5" customHeight="1" x14ac:dyDescent="0.25">
      <c r="A288" s="12" t="s">
        <v>206</v>
      </c>
      <c r="B288" s="127" t="s">
        <v>93</v>
      </c>
      <c r="C288" s="127" t="s">
        <v>93</v>
      </c>
      <c r="D288" s="127" t="s">
        <v>93</v>
      </c>
      <c r="E288" s="13" t="s">
        <v>236</v>
      </c>
      <c r="F288" s="25" t="s">
        <v>222</v>
      </c>
      <c r="G288" s="25" t="s">
        <v>6</v>
      </c>
      <c r="H288" s="25" t="s">
        <v>8</v>
      </c>
      <c r="I288" s="25" t="s">
        <v>242</v>
      </c>
      <c r="J288" s="25" t="s">
        <v>36</v>
      </c>
      <c r="K288" s="14" t="s">
        <v>243</v>
      </c>
      <c r="L288" s="14" t="s">
        <v>173</v>
      </c>
      <c r="M288" s="14" t="s">
        <v>335</v>
      </c>
      <c r="N288" s="14" t="s">
        <v>93</v>
      </c>
      <c r="O288" s="14" t="s">
        <v>336</v>
      </c>
      <c r="P288" s="17" t="s">
        <v>93</v>
      </c>
      <c r="Q288" s="17" t="s">
        <v>93</v>
      </c>
      <c r="R288" s="17" t="s">
        <v>93</v>
      </c>
      <c r="S288" s="15" t="s">
        <v>69</v>
      </c>
      <c r="T288" s="15" t="s">
        <v>75</v>
      </c>
      <c r="U288" s="15" t="s">
        <v>76</v>
      </c>
      <c r="V288" s="15" t="s">
        <v>412</v>
      </c>
      <c r="W288" s="40" t="s">
        <v>467</v>
      </c>
      <c r="X288" s="40" t="s">
        <v>468</v>
      </c>
      <c r="Y288" s="40" t="s">
        <v>527</v>
      </c>
      <c r="Z288" s="55" t="s">
        <v>883</v>
      </c>
      <c r="AA288" s="55" t="s">
        <v>884</v>
      </c>
      <c r="AB288" s="55" t="s">
        <v>885</v>
      </c>
      <c r="AC288" s="51" t="s">
        <v>814</v>
      </c>
      <c r="AD288" s="51" t="s">
        <v>815</v>
      </c>
      <c r="AE288" s="51" t="s">
        <v>816</v>
      </c>
      <c r="AF288" s="51" t="s">
        <v>759</v>
      </c>
      <c r="AG288" s="51" t="s">
        <v>759</v>
      </c>
      <c r="AH288" s="51" t="s">
        <v>759</v>
      </c>
      <c r="AI288" s="50" t="s">
        <v>759</v>
      </c>
      <c r="AJ288" s="50" t="s">
        <v>759</v>
      </c>
      <c r="AK288" s="50" t="s">
        <v>759</v>
      </c>
      <c r="AL288" s="50" t="s">
        <v>759</v>
      </c>
      <c r="AM288" s="50" t="s">
        <v>759</v>
      </c>
      <c r="AN288" s="50" t="s">
        <v>759</v>
      </c>
      <c r="AO288" s="51" t="s">
        <v>759</v>
      </c>
      <c r="AP288" s="51" t="s">
        <v>759</v>
      </c>
      <c r="AQ288" s="51" t="s">
        <v>759</v>
      </c>
      <c r="AR288" s="24" t="s">
        <v>835</v>
      </c>
      <c r="AS288" s="24" t="s">
        <v>836</v>
      </c>
      <c r="AT288" s="24" t="s">
        <v>837</v>
      </c>
      <c r="AU288" s="53" t="s">
        <v>817</v>
      </c>
      <c r="AV288" s="53" t="s">
        <v>818</v>
      </c>
      <c r="AW288" s="53" t="s">
        <v>831</v>
      </c>
      <c r="AX288" s="55" t="s">
        <v>759</v>
      </c>
      <c r="AY288" s="55" t="s">
        <v>759</v>
      </c>
      <c r="AZ288" s="55" t="s">
        <v>759</v>
      </c>
      <c r="BA288" s="55" t="s">
        <v>759</v>
      </c>
      <c r="BB288" s="55" t="s">
        <v>759</v>
      </c>
      <c r="BC288" s="55" t="s">
        <v>759</v>
      </c>
      <c r="BD288" s="55" t="s">
        <v>759</v>
      </c>
      <c r="BE288" s="54" t="str">
        <f>'PTEA 2020-2023'!A22</f>
        <v>3. San Antonio del Tequendama Educado para la protección y conservación del recurso hídrico</v>
      </c>
      <c r="BF288" s="54" t="str">
        <f>'PTEA 2020-2023'!B22</f>
        <v>2. Comunidad Sanantoniuna empoderada en el cuidado y la preservación del recurso hídrico.</v>
      </c>
      <c r="BG288" s="54" t="str">
        <f>'PTEA 2020-2023'!C22</f>
        <v>Realizar por lo menos dos (2) jornadas de reforestación anual con especies nativas en áreas de importancia hídrica.</v>
      </c>
    </row>
    <row r="289" spans="1:59" customFormat="1" ht="322.5" customHeight="1" x14ac:dyDescent="0.25">
      <c r="A289" s="12" t="s">
        <v>206</v>
      </c>
      <c r="B289" s="127" t="s">
        <v>93</v>
      </c>
      <c r="C289" s="127" t="s">
        <v>93</v>
      </c>
      <c r="D289" s="127" t="s">
        <v>93</v>
      </c>
      <c r="E289" s="13" t="s">
        <v>236</v>
      </c>
      <c r="F289" s="25" t="s">
        <v>222</v>
      </c>
      <c r="G289" s="25" t="s">
        <v>6</v>
      </c>
      <c r="H289" s="25" t="s">
        <v>8</v>
      </c>
      <c r="I289" s="25" t="s">
        <v>242</v>
      </c>
      <c r="J289" s="25" t="s">
        <v>36</v>
      </c>
      <c r="K289" s="14" t="s">
        <v>243</v>
      </c>
      <c r="L289" s="14" t="s">
        <v>173</v>
      </c>
      <c r="M289" s="14" t="s">
        <v>335</v>
      </c>
      <c r="N289" s="14" t="s">
        <v>93</v>
      </c>
      <c r="O289" s="14" t="s">
        <v>336</v>
      </c>
      <c r="P289" s="17" t="s">
        <v>93</v>
      </c>
      <c r="Q289" s="17" t="s">
        <v>93</v>
      </c>
      <c r="R289" s="17" t="s">
        <v>93</v>
      </c>
      <c r="S289" s="15" t="s">
        <v>69</v>
      </c>
      <c r="T289" s="15" t="s">
        <v>75</v>
      </c>
      <c r="U289" s="15" t="s">
        <v>76</v>
      </c>
      <c r="V289" s="15" t="s">
        <v>412</v>
      </c>
      <c r="W289" s="40" t="s">
        <v>442</v>
      </c>
      <c r="X289" s="40" t="s">
        <v>497</v>
      </c>
      <c r="Y289" s="40" t="s">
        <v>498</v>
      </c>
      <c r="Z289" s="55" t="s">
        <v>883</v>
      </c>
      <c r="AA289" s="55" t="s">
        <v>884</v>
      </c>
      <c r="AB289" s="55" t="s">
        <v>885</v>
      </c>
      <c r="AC289" s="51" t="s">
        <v>814</v>
      </c>
      <c r="AD289" s="51" t="s">
        <v>815</v>
      </c>
      <c r="AE289" s="51" t="s">
        <v>816</v>
      </c>
      <c r="AF289" s="51" t="s">
        <v>759</v>
      </c>
      <c r="AG289" s="51" t="s">
        <v>759</v>
      </c>
      <c r="AH289" s="51" t="s">
        <v>759</v>
      </c>
      <c r="AI289" s="50" t="s">
        <v>759</v>
      </c>
      <c r="AJ289" s="50" t="s">
        <v>759</v>
      </c>
      <c r="AK289" s="50" t="s">
        <v>759</v>
      </c>
      <c r="AL289" s="50" t="s">
        <v>759</v>
      </c>
      <c r="AM289" s="50" t="s">
        <v>759</v>
      </c>
      <c r="AN289" s="50" t="s">
        <v>759</v>
      </c>
      <c r="AO289" s="51" t="s">
        <v>759</v>
      </c>
      <c r="AP289" s="51" t="s">
        <v>759</v>
      </c>
      <c r="AQ289" s="51" t="s">
        <v>759</v>
      </c>
      <c r="AR289" s="24" t="s">
        <v>759</v>
      </c>
      <c r="AS289" s="24" t="s">
        <v>759</v>
      </c>
      <c r="AT289" s="24" t="s">
        <v>759</v>
      </c>
      <c r="AU289" s="53" t="s">
        <v>770</v>
      </c>
      <c r="AV289" s="53" t="s">
        <v>824</v>
      </c>
      <c r="AW289" s="53" t="s">
        <v>825</v>
      </c>
      <c r="AX289" s="55" t="s">
        <v>759</v>
      </c>
      <c r="AY289" s="55" t="s">
        <v>759</v>
      </c>
      <c r="AZ289" s="55" t="s">
        <v>759</v>
      </c>
      <c r="BA289" s="55" t="s">
        <v>759</v>
      </c>
      <c r="BB289" s="55" t="s">
        <v>759</v>
      </c>
      <c r="BC289" s="55" t="s">
        <v>759</v>
      </c>
      <c r="BD289" s="55" t="s">
        <v>759</v>
      </c>
      <c r="BE289" s="54" t="str">
        <f>'PTEA 2020-2023'!A24</f>
        <v>3. San Antonio del Tequendama Educado para la protección y conservación del recurso hídrico</v>
      </c>
      <c r="BF289" s="54" t="str">
        <f>'PTEA 2020-2023'!B24</f>
        <v>4. Promover la organización comunitaria entre los Sanantoniunos para el desarrollo de proyectos de protección y conservación de fuentes hídricas.</v>
      </c>
      <c r="BG289" s="54" t="str">
        <f>'PTEA 2020-2023'!C24</f>
        <v xml:space="preserve">Postular como mínimo un (1) proyecto de participación ciudana, para la protección y conservación de fuentes hídricas con organizaciones comunitarias de la cuenca. </v>
      </c>
    </row>
    <row r="290" spans="1:59" customFormat="1" ht="322.5" customHeight="1" x14ac:dyDescent="0.25">
      <c r="A290" s="12" t="s">
        <v>206</v>
      </c>
      <c r="B290" s="127" t="s">
        <v>93</v>
      </c>
      <c r="C290" s="127" t="s">
        <v>93</v>
      </c>
      <c r="D290" s="127" t="s">
        <v>93</v>
      </c>
      <c r="E290" s="13" t="s">
        <v>236</v>
      </c>
      <c r="F290" s="25" t="s">
        <v>222</v>
      </c>
      <c r="G290" s="25" t="s">
        <v>6</v>
      </c>
      <c r="H290" s="25" t="s">
        <v>8</v>
      </c>
      <c r="I290" s="25" t="s">
        <v>242</v>
      </c>
      <c r="J290" s="25" t="s">
        <v>36</v>
      </c>
      <c r="K290" s="14" t="s">
        <v>243</v>
      </c>
      <c r="L290" s="14" t="s">
        <v>173</v>
      </c>
      <c r="M290" s="14" t="s">
        <v>335</v>
      </c>
      <c r="N290" s="14" t="s">
        <v>93</v>
      </c>
      <c r="O290" s="14" t="s">
        <v>336</v>
      </c>
      <c r="P290" s="17" t="s">
        <v>93</v>
      </c>
      <c r="Q290" s="17" t="s">
        <v>93</v>
      </c>
      <c r="R290" s="17" t="s">
        <v>93</v>
      </c>
      <c r="S290" s="15" t="s">
        <v>69</v>
      </c>
      <c r="T290" s="15" t="s">
        <v>75</v>
      </c>
      <c r="U290" s="15" t="s">
        <v>76</v>
      </c>
      <c r="V290" s="15" t="s">
        <v>412</v>
      </c>
      <c r="W290" s="40" t="s">
        <v>467</v>
      </c>
      <c r="X290" s="40" t="s">
        <v>468</v>
      </c>
      <c r="Y290" s="40" t="s">
        <v>527</v>
      </c>
      <c r="Z290" s="55" t="s">
        <v>883</v>
      </c>
      <c r="AA290" s="55" t="s">
        <v>884</v>
      </c>
      <c r="AB290" s="55" t="s">
        <v>885</v>
      </c>
      <c r="AC290" s="51" t="s">
        <v>759</v>
      </c>
      <c r="AD290" s="51" t="s">
        <v>759</v>
      </c>
      <c r="AE290" s="51" t="s">
        <v>759</v>
      </c>
      <c r="AF290" s="51" t="s">
        <v>759</v>
      </c>
      <c r="AG290" s="51" t="s">
        <v>759</v>
      </c>
      <c r="AH290" s="51" t="s">
        <v>759</v>
      </c>
      <c r="AI290" s="50" t="s">
        <v>759</v>
      </c>
      <c r="AJ290" s="50" t="s">
        <v>759</v>
      </c>
      <c r="AK290" s="50" t="s">
        <v>759</v>
      </c>
      <c r="AL290" s="50" t="s">
        <v>759</v>
      </c>
      <c r="AM290" s="50" t="s">
        <v>759</v>
      </c>
      <c r="AN290" s="50" t="s">
        <v>759</v>
      </c>
      <c r="AO290" s="51" t="s">
        <v>759</v>
      </c>
      <c r="AP290" s="51" t="s">
        <v>759</v>
      </c>
      <c r="AQ290" s="51" t="s">
        <v>759</v>
      </c>
      <c r="AR290" s="24" t="s">
        <v>759</v>
      </c>
      <c r="AS290" s="24" t="s">
        <v>759</v>
      </c>
      <c r="AT290" s="24" t="s">
        <v>759</v>
      </c>
      <c r="AU290" s="53" t="s">
        <v>759</v>
      </c>
      <c r="AV290" s="53" t="s">
        <v>759</v>
      </c>
      <c r="AW290" s="53" t="s">
        <v>759</v>
      </c>
      <c r="AX290" s="55" t="s">
        <v>759</v>
      </c>
      <c r="AY290" s="55" t="s">
        <v>759</v>
      </c>
      <c r="AZ290" s="55" t="s">
        <v>759</v>
      </c>
      <c r="BA290" s="55" t="s">
        <v>759</v>
      </c>
      <c r="BB290" s="55" t="s">
        <v>759</v>
      </c>
      <c r="BC290" s="55" t="s">
        <v>759</v>
      </c>
      <c r="BD290" s="55" t="s">
        <v>759</v>
      </c>
      <c r="BE290" s="54" t="s">
        <v>759</v>
      </c>
      <c r="BF290" s="54" t="s">
        <v>759</v>
      </c>
      <c r="BG290" s="54" t="s">
        <v>759</v>
      </c>
    </row>
    <row r="291" spans="1:59" customFormat="1" ht="322.5" customHeight="1" x14ac:dyDescent="0.25">
      <c r="A291" s="12" t="s">
        <v>206</v>
      </c>
      <c r="B291" s="127" t="s">
        <v>93</v>
      </c>
      <c r="C291" s="127" t="s">
        <v>93</v>
      </c>
      <c r="D291" s="127" t="s">
        <v>93</v>
      </c>
      <c r="E291" s="13" t="s">
        <v>236</v>
      </c>
      <c r="F291" s="25" t="s">
        <v>222</v>
      </c>
      <c r="G291" s="25" t="s">
        <v>6</v>
      </c>
      <c r="H291" s="25" t="s">
        <v>8</v>
      </c>
      <c r="I291" s="25" t="s">
        <v>242</v>
      </c>
      <c r="J291" s="25" t="s">
        <v>36</v>
      </c>
      <c r="K291" s="14" t="s">
        <v>243</v>
      </c>
      <c r="L291" s="14" t="s">
        <v>173</v>
      </c>
      <c r="M291" s="14" t="s">
        <v>335</v>
      </c>
      <c r="N291" s="14" t="s">
        <v>93</v>
      </c>
      <c r="O291" s="14" t="s">
        <v>336</v>
      </c>
      <c r="P291" s="17" t="s">
        <v>93</v>
      </c>
      <c r="Q291" s="17" t="s">
        <v>93</v>
      </c>
      <c r="R291" s="17" t="s">
        <v>93</v>
      </c>
      <c r="S291" s="15" t="s">
        <v>69</v>
      </c>
      <c r="T291" s="15" t="s">
        <v>75</v>
      </c>
      <c r="U291" s="15" t="s">
        <v>76</v>
      </c>
      <c r="V291" s="15" t="s">
        <v>412</v>
      </c>
      <c r="W291" s="40" t="s">
        <v>442</v>
      </c>
      <c r="X291" s="40" t="s">
        <v>449</v>
      </c>
      <c r="Y291" s="40" t="s">
        <v>496</v>
      </c>
      <c r="Z291" s="55" t="s">
        <v>883</v>
      </c>
      <c r="AA291" s="55" t="s">
        <v>884</v>
      </c>
      <c r="AB291" s="55" t="s">
        <v>885</v>
      </c>
      <c r="AC291" s="51" t="s">
        <v>759</v>
      </c>
      <c r="AD291" s="51" t="s">
        <v>759</v>
      </c>
      <c r="AE291" s="51" t="s">
        <v>759</v>
      </c>
      <c r="AF291" s="51" t="s">
        <v>759</v>
      </c>
      <c r="AG291" s="51" t="s">
        <v>759</v>
      </c>
      <c r="AH291" s="51" t="s">
        <v>759</v>
      </c>
      <c r="AI291" s="50" t="s">
        <v>759</v>
      </c>
      <c r="AJ291" s="50" t="s">
        <v>759</v>
      </c>
      <c r="AK291" s="50" t="s">
        <v>759</v>
      </c>
      <c r="AL291" s="50" t="s">
        <v>759</v>
      </c>
      <c r="AM291" s="50" t="s">
        <v>759</v>
      </c>
      <c r="AN291" s="50" t="s">
        <v>759</v>
      </c>
      <c r="AO291" s="51" t="s">
        <v>759</v>
      </c>
      <c r="AP291" s="51" t="s">
        <v>759</v>
      </c>
      <c r="AQ291" s="51" t="s">
        <v>759</v>
      </c>
      <c r="AR291" s="24" t="s">
        <v>759</v>
      </c>
      <c r="AS291" s="24" t="s">
        <v>759</v>
      </c>
      <c r="AT291" s="24" t="s">
        <v>759</v>
      </c>
      <c r="AU291" s="53" t="s">
        <v>759</v>
      </c>
      <c r="AV291" s="53" t="s">
        <v>759</v>
      </c>
      <c r="AW291" s="53" t="s">
        <v>759</v>
      </c>
      <c r="AX291" s="55" t="s">
        <v>759</v>
      </c>
      <c r="AY291" s="55" t="s">
        <v>759</v>
      </c>
      <c r="AZ291" s="55" t="s">
        <v>759</v>
      </c>
      <c r="BA291" s="55" t="s">
        <v>759</v>
      </c>
      <c r="BB291" s="55" t="s">
        <v>759</v>
      </c>
      <c r="BC291" s="55" t="s">
        <v>759</v>
      </c>
      <c r="BD291" s="55" t="s">
        <v>759</v>
      </c>
      <c r="BE291" s="54" t="s">
        <v>759</v>
      </c>
      <c r="BF291" s="54" t="s">
        <v>759</v>
      </c>
      <c r="BG291" s="54" t="s">
        <v>759</v>
      </c>
    </row>
    <row r="292" spans="1:59" customFormat="1" ht="322.5" customHeight="1" x14ac:dyDescent="0.25">
      <c r="A292" s="12" t="s">
        <v>206</v>
      </c>
      <c r="B292" s="127" t="s">
        <v>93</v>
      </c>
      <c r="C292" s="127" t="s">
        <v>93</v>
      </c>
      <c r="D292" s="127" t="s">
        <v>93</v>
      </c>
      <c r="E292" s="13" t="s">
        <v>236</v>
      </c>
      <c r="F292" s="25" t="s">
        <v>222</v>
      </c>
      <c r="G292" s="25" t="s">
        <v>6</v>
      </c>
      <c r="H292" s="25" t="s">
        <v>8</v>
      </c>
      <c r="I292" s="25" t="s">
        <v>242</v>
      </c>
      <c r="J292" s="25" t="s">
        <v>36</v>
      </c>
      <c r="K292" s="14" t="s">
        <v>243</v>
      </c>
      <c r="L292" s="14" t="s">
        <v>173</v>
      </c>
      <c r="M292" s="14" t="s">
        <v>335</v>
      </c>
      <c r="N292" s="14" t="s">
        <v>93</v>
      </c>
      <c r="O292" s="14" t="s">
        <v>336</v>
      </c>
      <c r="P292" s="17" t="s">
        <v>93</v>
      </c>
      <c r="Q292" s="17" t="s">
        <v>93</v>
      </c>
      <c r="R292" s="17" t="s">
        <v>93</v>
      </c>
      <c r="S292" s="15" t="s">
        <v>69</v>
      </c>
      <c r="T292" s="15" t="s">
        <v>75</v>
      </c>
      <c r="U292" s="15" t="s">
        <v>76</v>
      </c>
      <c r="V292" s="15" t="s">
        <v>412</v>
      </c>
      <c r="W292" s="40" t="s">
        <v>442</v>
      </c>
      <c r="X292" s="40" t="s">
        <v>497</v>
      </c>
      <c r="Y292" s="40" t="s">
        <v>498</v>
      </c>
      <c r="Z292" s="55" t="s">
        <v>883</v>
      </c>
      <c r="AA292" s="55" t="s">
        <v>884</v>
      </c>
      <c r="AB292" s="55" t="s">
        <v>885</v>
      </c>
      <c r="AC292" s="51" t="s">
        <v>759</v>
      </c>
      <c r="AD292" s="51" t="s">
        <v>759</v>
      </c>
      <c r="AE292" s="51" t="s">
        <v>759</v>
      </c>
      <c r="AF292" s="51" t="s">
        <v>759</v>
      </c>
      <c r="AG292" s="51" t="s">
        <v>759</v>
      </c>
      <c r="AH292" s="51" t="s">
        <v>759</v>
      </c>
      <c r="AI292" s="50" t="s">
        <v>759</v>
      </c>
      <c r="AJ292" s="50" t="s">
        <v>759</v>
      </c>
      <c r="AK292" s="50" t="s">
        <v>759</v>
      </c>
      <c r="AL292" s="50" t="s">
        <v>759</v>
      </c>
      <c r="AM292" s="50" t="s">
        <v>759</v>
      </c>
      <c r="AN292" s="50" t="s">
        <v>759</v>
      </c>
      <c r="AO292" s="51" t="s">
        <v>759</v>
      </c>
      <c r="AP292" s="51" t="s">
        <v>759</v>
      </c>
      <c r="AQ292" s="51" t="s">
        <v>759</v>
      </c>
      <c r="AR292" s="24" t="s">
        <v>759</v>
      </c>
      <c r="AS292" s="24" t="s">
        <v>759</v>
      </c>
      <c r="AT292" s="24" t="s">
        <v>759</v>
      </c>
      <c r="AU292" s="53" t="s">
        <v>759</v>
      </c>
      <c r="AV292" s="53" t="s">
        <v>759</v>
      </c>
      <c r="AW292" s="53" t="s">
        <v>759</v>
      </c>
      <c r="AX292" s="55" t="s">
        <v>759</v>
      </c>
      <c r="AY292" s="55" t="s">
        <v>759</v>
      </c>
      <c r="AZ292" s="55" t="s">
        <v>759</v>
      </c>
      <c r="BA292" s="55" t="s">
        <v>759</v>
      </c>
      <c r="BB292" s="55" t="s">
        <v>759</v>
      </c>
      <c r="BC292" s="55" t="s">
        <v>759</v>
      </c>
      <c r="BD292" s="55" t="s">
        <v>759</v>
      </c>
      <c r="BE292" s="54" t="s">
        <v>759</v>
      </c>
      <c r="BF292" s="54" t="s">
        <v>759</v>
      </c>
      <c r="BG292" s="54" t="s">
        <v>759</v>
      </c>
    </row>
    <row r="293" spans="1:59" customFormat="1" ht="322.5" customHeight="1" x14ac:dyDescent="0.25">
      <c r="A293" s="12" t="s">
        <v>206</v>
      </c>
      <c r="B293" s="127" t="s">
        <v>93</v>
      </c>
      <c r="C293" s="127" t="s">
        <v>93</v>
      </c>
      <c r="D293" s="127" t="s">
        <v>93</v>
      </c>
      <c r="E293" s="29" t="s">
        <v>90</v>
      </c>
      <c r="F293" s="25" t="s">
        <v>264</v>
      </c>
      <c r="G293" s="25" t="s">
        <v>6</v>
      </c>
      <c r="H293" s="25" t="s">
        <v>9</v>
      </c>
      <c r="I293" s="25" t="s">
        <v>275</v>
      </c>
      <c r="J293" s="47" t="s">
        <v>37</v>
      </c>
      <c r="K293" s="14" t="s">
        <v>102</v>
      </c>
      <c r="L293" s="14" t="s">
        <v>167</v>
      </c>
      <c r="M293" s="14" t="s">
        <v>328</v>
      </c>
      <c r="N293" s="14" t="s">
        <v>93</v>
      </c>
      <c r="O293" s="14" t="s">
        <v>329</v>
      </c>
      <c r="P293" s="17" t="s">
        <v>180</v>
      </c>
      <c r="Q293" s="17" t="s">
        <v>212</v>
      </c>
      <c r="R293" s="17" t="s">
        <v>379</v>
      </c>
      <c r="S293" s="15" t="s">
        <v>69</v>
      </c>
      <c r="T293" s="15" t="s">
        <v>81</v>
      </c>
      <c r="U293" s="15" t="s">
        <v>80</v>
      </c>
      <c r="V293" s="15" t="s">
        <v>405</v>
      </c>
      <c r="W293" s="40" t="s">
        <v>467</v>
      </c>
      <c r="X293" s="40" t="s">
        <v>468</v>
      </c>
      <c r="Y293" s="40" t="s">
        <v>527</v>
      </c>
      <c r="Z293" s="55" t="s">
        <v>93</v>
      </c>
      <c r="AA293" s="55" t="s">
        <v>93</v>
      </c>
      <c r="AB293" s="55" t="s">
        <v>93</v>
      </c>
      <c r="AC293" s="51" t="s">
        <v>759</v>
      </c>
      <c r="AD293" s="51" t="s">
        <v>759</v>
      </c>
      <c r="AE293" s="51" t="s">
        <v>759</v>
      </c>
      <c r="AF293" s="51" t="s">
        <v>759</v>
      </c>
      <c r="AG293" s="51" t="s">
        <v>759</v>
      </c>
      <c r="AH293" s="51" t="s">
        <v>759</v>
      </c>
      <c r="AI293" s="50" t="s">
        <v>759</v>
      </c>
      <c r="AJ293" s="50" t="s">
        <v>759</v>
      </c>
      <c r="AK293" s="50" t="s">
        <v>759</v>
      </c>
      <c r="AL293" s="50" t="s">
        <v>759</v>
      </c>
      <c r="AM293" s="50" t="s">
        <v>759</v>
      </c>
      <c r="AN293" s="50" t="s">
        <v>759</v>
      </c>
      <c r="AO293" s="51" t="s">
        <v>759</v>
      </c>
      <c r="AP293" s="51" t="s">
        <v>759</v>
      </c>
      <c r="AQ293" s="51" t="s">
        <v>759</v>
      </c>
      <c r="AR293" s="24" t="s">
        <v>842</v>
      </c>
      <c r="AS293" s="24" t="s">
        <v>843</v>
      </c>
      <c r="AT293" s="24" t="s">
        <v>844</v>
      </c>
      <c r="AU293" s="53" t="s">
        <v>817</v>
      </c>
      <c r="AV293" s="53" t="s">
        <v>818</v>
      </c>
      <c r="AW293" s="53" t="s">
        <v>851</v>
      </c>
      <c r="AX293" s="55" t="s">
        <v>759</v>
      </c>
      <c r="AY293" s="55" t="s">
        <v>759</v>
      </c>
      <c r="AZ293" s="55" t="s">
        <v>759</v>
      </c>
      <c r="BA293" s="55" t="s">
        <v>759</v>
      </c>
      <c r="BB293" s="55" t="s">
        <v>759</v>
      </c>
      <c r="BC293" s="55" t="s">
        <v>759</v>
      </c>
      <c r="BD293" s="55" t="s">
        <v>759</v>
      </c>
      <c r="BE293" s="54" t="str">
        <f>'PTEA 2020-2023'!A42</f>
        <v>5. Gestión del conocimiento para la Dinamización Ambiental</v>
      </c>
      <c r="BF293" s="54" t="str">
        <f>'PTEA 2020-2023'!B42</f>
        <v>6. Comunidad Sanantoniuna capacitada en Legalidad Ambiental.</v>
      </c>
      <c r="BG293" s="54" t="str">
        <f>'PTEA 2020-2023'!C42</f>
        <v xml:space="preserve">Capacitar a grupos de representantes de como mínimo cuatro (4) sectores del municipio en Legalidad Ambiental acompañada de la reglamentación y tramites existentes, que conlleven a la concientización del uso legal y racional de bienes y servicios ecosistémicos; así como el vertimiento de aguas residuales </v>
      </c>
    </row>
    <row r="294" spans="1:59" customFormat="1" ht="271.5" customHeight="1" x14ac:dyDescent="0.25">
      <c r="A294" s="12" t="s">
        <v>206</v>
      </c>
      <c r="B294" s="127" t="s">
        <v>93</v>
      </c>
      <c r="C294" s="127" t="s">
        <v>93</v>
      </c>
      <c r="D294" s="127" t="s">
        <v>93</v>
      </c>
      <c r="E294" s="29" t="s">
        <v>90</v>
      </c>
      <c r="F294" s="25" t="s">
        <v>264</v>
      </c>
      <c r="G294" s="25" t="s">
        <v>6</v>
      </c>
      <c r="H294" s="25" t="s">
        <v>9</v>
      </c>
      <c r="I294" s="25" t="s">
        <v>275</v>
      </c>
      <c r="J294" s="47" t="s">
        <v>37</v>
      </c>
      <c r="K294" s="14" t="s">
        <v>102</v>
      </c>
      <c r="L294" s="14" t="s">
        <v>167</v>
      </c>
      <c r="M294" s="14" t="s">
        <v>328</v>
      </c>
      <c r="N294" s="14" t="s">
        <v>93</v>
      </c>
      <c r="O294" s="14" t="s">
        <v>329</v>
      </c>
      <c r="P294" s="17" t="s">
        <v>180</v>
      </c>
      <c r="Q294" s="17" t="s">
        <v>212</v>
      </c>
      <c r="R294" s="17" t="s">
        <v>379</v>
      </c>
      <c r="S294" s="15" t="s">
        <v>69</v>
      </c>
      <c r="T294" s="15" t="s">
        <v>81</v>
      </c>
      <c r="U294" s="15" t="s">
        <v>80</v>
      </c>
      <c r="V294" s="15" t="s">
        <v>405</v>
      </c>
      <c r="W294" s="40" t="s">
        <v>467</v>
      </c>
      <c r="X294" s="40" t="s">
        <v>468</v>
      </c>
      <c r="Y294" s="40" t="s">
        <v>527</v>
      </c>
      <c r="Z294" s="55" t="s">
        <v>93</v>
      </c>
      <c r="AA294" s="55" t="s">
        <v>93</v>
      </c>
      <c r="AB294" s="55" t="s">
        <v>93</v>
      </c>
      <c r="AC294" s="51" t="s">
        <v>759</v>
      </c>
      <c r="AD294" s="51" t="s">
        <v>759</v>
      </c>
      <c r="AE294" s="51" t="s">
        <v>759</v>
      </c>
      <c r="AF294" s="51" t="s">
        <v>759</v>
      </c>
      <c r="AG294" s="51" t="s">
        <v>759</v>
      </c>
      <c r="AH294" s="51" t="s">
        <v>759</v>
      </c>
      <c r="AI294" s="50" t="s">
        <v>759</v>
      </c>
      <c r="AJ294" s="50" t="s">
        <v>759</v>
      </c>
      <c r="AK294" s="50" t="s">
        <v>759</v>
      </c>
      <c r="AL294" s="50" t="s">
        <v>759</v>
      </c>
      <c r="AM294" s="50" t="s">
        <v>759</v>
      </c>
      <c r="AN294" s="50" t="s">
        <v>759</v>
      </c>
      <c r="AO294" s="51" t="s">
        <v>759</v>
      </c>
      <c r="AP294" s="51" t="s">
        <v>759</v>
      </c>
      <c r="AQ294" s="51" t="s">
        <v>759</v>
      </c>
      <c r="AR294" s="24" t="s">
        <v>842</v>
      </c>
      <c r="AS294" s="24" t="s">
        <v>843</v>
      </c>
      <c r="AT294" s="24" t="s">
        <v>852</v>
      </c>
      <c r="AU294" s="53" t="s">
        <v>817</v>
      </c>
      <c r="AV294" s="53" t="s">
        <v>818</v>
      </c>
      <c r="AW294" s="53" t="s">
        <v>851</v>
      </c>
      <c r="AX294" s="55" t="s">
        <v>759</v>
      </c>
      <c r="AY294" s="55" t="s">
        <v>759</v>
      </c>
      <c r="AZ294" s="55" t="s">
        <v>759</v>
      </c>
      <c r="BA294" s="55" t="s">
        <v>759</v>
      </c>
      <c r="BB294" s="55" t="s">
        <v>759</v>
      </c>
      <c r="BC294" s="55" t="s">
        <v>759</v>
      </c>
      <c r="BD294" s="55" t="s">
        <v>759</v>
      </c>
      <c r="BE294" s="54" t="str">
        <f>'PTEA 2020-2023'!A43</f>
        <v>5. Gestión del conocimiento para la Dinamización Ambiental</v>
      </c>
      <c r="BF294" s="54" t="str">
        <f>'PTEA 2020-2023'!B43</f>
        <v>6. Comunidad Sanantoniuna capacitada en Legalidad Ambiental.</v>
      </c>
      <c r="BG294" s="54" t="str">
        <f>'PTEA 2020-2023'!C43</f>
        <v>Realizar como mínimo dos (2) capacitaciones durante el periodo de vigencia con comunidad priorizada, en Legalidad Ambiental, donde se socialicen las afectaciones ambientales que conlleva el tráfico y tenencia en cautiverio de fauna silvestre; además de las sanciones que traen este tipo de prácticas.</v>
      </c>
    </row>
    <row r="295" spans="1:59" customFormat="1" ht="280.5" customHeight="1" x14ac:dyDescent="0.25">
      <c r="A295" s="12" t="s">
        <v>206</v>
      </c>
      <c r="B295" s="127" t="s">
        <v>93</v>
      </c>
      <c r="C295" s="127" t="s">
        <v>93</v>
      </c>
      <c r="D295" s="127" t="s">
        <v>93</v>
      </c>
      <c r="E295" s="29" t="s">
        <v>90</v>
      </c>
      <c r="F295" s="25" t="s">
        <v>264</v>
      </c>
      <c r="G295" s="25" t="s">
        <v>6</v>
      </c>
      <c r="H295" s="25" t="s">
        <v>9</v>
      </c>
      <c r="I295" s="25" t="s">
        <v>275</v>
      </c>
      <c r="J295" s="47" t="s">
        <v>37</v>
      </c>
      <c r="K295" s="14" t="s">
        <v>102</v>
      </c>
      <c r="L295" s="14" t="s">
        <v>167</v>
      </c>
      <c r="M295" s="14" t="s">
        <v>328</v>
      </c>
      <c r="N295" s="14" t="s">
        <v>93</v>
      </c>
      <c r="O295" s="14" t="s">
        <v>329</v>
      </c>
      <c r="P295" s="17" t="s">
        <v>180</v>
      </c>
      <c r="Q295" s="17" t="s">
        <v>212</v>
      </c>
      <c r="R295" s="17" t="s">
        <v>379</v>
      </c>
      <c r="S295" s="15" t="s">
        <v>69</v>
      </c>
      <c r="T295" s="15" t="s">
        <v>81</v>
      </c>
      <c r="U295" s="15" t="s">
        <v>80</v>
      </c>
      <c r="V295" s="15" t="s">
        <v>405</v>
      </c>
      <c r="W295" s="40" t="s">
        <v>467</v>
      </c>
      <c r="X295" s="40" t="s">
        <v>468</v>
      </c>
      <c r="Y295" s="40" t="s">
        <v>527</v>
      </c>
      <c r="Z295" s="55" t="s">
        <v>93</v>
      </c>
      <c r="AA295" s="55" t="s">
        <v>93</v>
      </c>
      <c r="AB295" s="55" t="s">
        <v>93</v>
      </c>
      <c r="AC295" s="51" t="s">
        <v>759</v>
      </c>
      <c r="AD295" s="51" t="s">
        <v>759</v>
      </c>
      <c r="AE295" s="51" t="s">
        <v>759</v>
      </c>
      <c r="AF295" s="51" t="s">
        <v>759</v>
      </c>
      <c r="AG295" s="51" t="s">
        <v>759</v>
      </c>
      <c r="AH295" s="51" t="s">
        <v>759</v>
      </c>
      <c r="AI295" s="50" t="s">
        <v>759</v>
      </c>
      <c r="AJ295" s="50" t="s">
        <v>759</v>
      </c>
      <c r="AK295" s="50" t="s">
        <v>759</v>
      </c>
      <c r="AL295" s="50" t="s">
        <v>759</v>
      </c>
      <c r="AM295" s="50" t="s">
        <v>759</v>
      </c>
      <c r="AN295" s="50" t="s">
        <v>759</v>
      </c>
      <c r="AO295" s="51" t="s">
        <v>759</v>
      </c>
      <c r="AP295" s="51" t="s">
        <v>759</v>
      </c>
      <c r="AQ295" s="51" t="s">
        <v>759</v>
      </c>
      <c r="AR295" s="24" t="s">
        <v>759</v>
      </c>
      <c r="AS295" s="24" t="s">
        <v>759</v>
      </c>
      <c r="AT295" s="24" t="s">
        <v>759</v>
      </c>
      <c r="AU295" s="53" t="s">
        <v>759</v>
      </c>
      <c r="AV295" s="53" t="s">
        <v>759</v>
      </c>
      <c r="AW295" s="53" t="s">
        <v>759</v>
      </c>
      <c r="AX295" s="55" t="s">
        <v>759</v>
      </c>
      <c r="AY295" s="55" t="s">
        <v>759</v>
      </c>
      <c r="AZ295" s="55" t="s">
        <v>759</v>
      </c>
      <c r="BA295" s="55" t="s">
        <v>759</v>
      </c>
      <c r="BB295" s="55" t="s">
        <v>759</v>
      </c>
      <c r="BC295" s="55" t="s">
        <v>759</v>
      </c>
      <c r="BD295" s="55" t="s">
        <v>759</v>
      </c>
      <c r="BE295" s="54" t="s">
        <v>759</v>
      </c>
      <c r="BF295" s="54" t="s">
        <v>759</v>
      </c>
      <c r="BG295" s="54" t="s">
        <v>759</v>
      </c>
    </row>
    <row r="296" spans="1:59" customFormat="1" ht="271.5" customHeight="1" x14ac:dyDescent="0.25">
      <c r="A296" s="12" t="s">
        <v>206</v>
      </c>
      <c r="B296" s="127" t="s">
        <v>93</v>
      </c>
      <c r="C296" s="127" t="s">
        <v>93</v>
      </c>
      <c r="D296" s="127" t="s">
        <v>93</v>
      </c>
      <c r="E296" s="29" t="s">
        <v>90</v>
      </c>
      <c r="F296" s="25" t="s">
        <v>264</v>
      </c>
      <c r="G296" s="25" t="s">
        <v>6</v>
      </c>
      <c r="H296" s="25" t="s">
        <v>9</v>
      </c>
      <c r="I296" s="25" t="s">
        <v>275</v>
      </c>
      <c r="J296" s="47" t="s">
        <v>37</v>
      </c>
      <c r="K296" s="14" t="s">
        <v>102</v>
      </c>
      <c r="L296" s="14" t="s">
        <v>167</v>
      </c>
      <c r="M296" s="14" t="s">
        <v>328</v>
      </c>
      <c r="N296" s="14" t="s">
        <v>93</v>
      </c>
      <c r="O296" s="14" t="s">
        <v>329</v>
      </c>
      <c r="P296" s="17" t="s">
        <v>180</v>
      </c>
      <c r="Q296" s="17" t="s">
        <v>212</v>
      </c>
      <c r="R296" s="17" t="s">
        <v>379</v>
      </c>
      <c r="S296" s="15" t="s">
        <v>69</v>
      </c>
      <c r="T296" s="15" t="s">
        <v>81</v>
      </c>
      <c r="U296" s="15" t="s">
        <v>80</v>
      </c>
      <c r="V296" s="15" t="s">
        <v>405</v>
      </c>
      <c r="W296" s="40" t="s">
        <v>467</v>
      </c>
      <c r="X296" s="40" t="s">
        <v>468</v>
      </c>
      <c r="Y296" s="40" t="s">
        <v>527</v>
      </c>
      <c r="Z296" s="55" t="s">
        <v>93</v>
      </c>
      <c r="AA296" s="55" t="s">
        <v>93</v>
      </c>
      <c r="AB296" s="55" t="s">
        <v>93</v>
      </c>
      <c r="AC296" s="51" t="s">
        <v>759</v>
      </c>
      <c r="AD296" s="51" t="s">
        <v>759</v>
      </c>
      <c r="AE296" s="51" t="s">
        <v>759</v>
      </c>
      <c r="AF296" s="51" t="s">
        <v>759</v>
      </c>
      <c r="AG296" s="51" t="s">
        <v>759</v>
      </c>
      <c r="AH296" s="51" t="s">
        <v>759</v>
      </c>
      <c r="AI296" s="50" t="s">
        <v>759</v>
      </c>
      <c r="AJ296" s="50" t="s">
        <v>759</v>
      </c>
      <c r="AK296" s="50" t="s">
        <v>759</v>
      </c>
      <c r="AL296" s="50" t="s">
        <v>759</v>
      </c>
      <c r="AM296" s="50" t="s">
        <v>759</v>
      </c>
      <c r="AN296" s="50" t="s">
        <v>759</v>
      </c>
      <c r="AO296" s="51" t="s">
        <v>759</v>
      </c>
      <c r="AP296" s="51" t="s">
        <v>759</v>
      </c>
      <c r="AQ296" s="51" t="s">
        <v>759</v>
      </c>
      <c r="AR296" s="24" t="s">
        <v>842</v>
      </c>
      <c r="AS296" s="24" t="s">
        <v>843</v>
      </c>
      <c r="AT296" s="24" t="s">
        <v>852</v>
      </c>
      <c r="AU296" s="53" t="s">
        <v>817</v>
      </c>
      <c r="AV296" s="53" t="s">
        <v>818</v>
      </c>
      <c r="AW296" s="53" t="s">
        <v>851</v>
      </c>
      <c r="AX296" s="55" t="s">
        <v>759</v>
      </c>
      <c r="AY296" s="55" t="s">
        <v>759</v>
      </c>
      <c r="AZ296" s="55" t="s">
        <v>759</v>
      </c>
      <c r="BA296" s="55" t="s">
        <v>759</v>
      </c>
      <c r="BB296" s="55" t="s">
        <v>759</v>
      </c>
      <c r="BC296" s="55" t="s">
        <v>759</v>
      </c>
      <c r="BD296" s="55" t="s">
        <v>759</v>
      </c>
      <c r="BE296" s="54" t="str">
        <f>'PTEA 2020-2023'!A44</f>
        <v>5. Gestión del conocimiento para la Dinamización Ambiental</v>
      </c>
      <c r="BF296" s="54" t="str">
        <f>'PTEA 2020-2023'!B44</f>
        <v>6. Comunidad Sanantoniuna capacitada en Legalidad Ambiental.</v>
      </c>
      <c r="BG296" s="54" t="str">
        <f>'PTEA 2020-2023'!C44</f>
        <v>Realizar como mínimo cuatro (4) campañas a la comunidad  del municipio sobre las sanciones que trae la incorrecta disposición de residuos en áreas no habilitadas por la empresa de servicios públicos PROGRESAR</v>
      </c>
    </row>
    <row r="297" spans="1:59" customFormat="1" ht="271.5" customHeight="1" x14ac:dyDescent="0.25">
      <c r="A297" s="12" t="s">
        <v>206</v>
      </c>
      <c r="B297" s="127" t="s">
        <v>93</v>
      </c>
      <c r="C297" s="127" t="s">
        <v>93</v>
      </c>
      <c r="D297" s="127" t="s">
        <v>93</v>
      </c>
      <c r="E297" s="29" t="s">
        <v>90</v>
      </c>
      <c r="F297" s="25" t="s">
        <v>264</v>
      </c>
      <c r="G297" s="25" t="s">
        <v>6</v>
      </c>
      <c r="H297" s="25" t="s">
        <v>9</v>
      </c>
      <c r="I297" s="25" t="s">
        <v>275</v>
      </c>
      <c r="J297" s="47" t="s">
        <v>37</v>
      </c>
      <c r="K297" s="14" t="s">
        <v>102</v>
      </c>
      <c r="L297" s="14" t="s">
        <v>167</v>
      </c>
      <c r="M297" s="14" t="s">
        <v>328</v>
      </c>
      <c r="N297" s="14" t="s">
        <v>93</v>
      </c>
      <c r="O297" s="14" t="s">
        <v>329</v>
      </c>
      <c r="P297" s="17" t="s">
        <v>180</v>
      </c>
      <c r="Q297" s="17" t="s">
        <v>212</v>
      </c>
      <c r="R297" s="17" t="s">
        <v>379</v>
      </c>
      <c r="S297" s="15" t="s">
        <v>69</v>
      </c>
      <c r="T297" s="15" t="s">
        <v>81</v>
      </c>
      <c r="U297" s="15" t="s">
        <v>80</v>
      </c>
      <c r="V297" s="15" t="s">
        <v>405</v>
      </c>
      <c r="W297" s="40" t="s">
        <v>467</v>
      </c>
      <c r="X297" s="40" t="s">
        <v>468</v>
      </c>
      <c r="Y297" s="40" t="s">
        <v>527</v>
      </c>
      <c r="Z297" s="55" t="s">
        <v>93</v>
      </c>
      <c r="AA297" s="55" t="s">
        <v>93</v>
      </c>
      <c r="AB297" s="55" t="s">
        <v>93</v>
      </c>
      <c r="AC297" s="51" t="s">
        <v>759</v>
      </c>
      <c r="AD297" s="51" t="s">
        <v>759</v>
      </c>
      <c r="AE297" s="51" t="s">
        <v>759</v>
      </c>
      <c r="AF297" s="51" t="s">
        <v>759</v>
      </c>
      <c r="AG297" s="51" t="s">
        <v>759</v>
      </c>
      <c r="AH297" s="51" t="s">
        <v>759</v>
      </c>
      <c r="AI297" s="50" t="s">
        <v>759</v>
      </c>
      <c r="AJ297" s="50" t="s">
        <v>759</v>
      </c>
      <c r="AK297" s="50" t="s">
        <v>759</v>
      </c>
      <c r="AL297" s="50" t="s">
        <v>759</v>
      </c>
      <c r="AM297" s="50" t="s">
        <v>759</v>
      </c>
      <c r="AN297" s="50" t="s">
        <v>759</v>
      </c>
      <c r="AO297" s="51" t="s">
        <v>759</v>
      </c>
      <c r="AP297" s="51" t="s">
        <v>759</v>
      </c>
      <c r="AQ297" s="51" t="s">
        <v>759</v>
      </c>
      <c r="AR297" s="24" t="s">
        <v>842</v>
      </c>
      <c r="AS297" s="24" t="s">
        <v>843</v>
      </c>
      <c r="AT297" s="24" t="s">
        <v>852</v>
      </c>
      <c r="AU297" s="53" t="s">
        <v>817</v>
      </c>
      <c r="AV297" s="53" t="s">
        <v>818</v>
      </c>
      <c r="AW297" s="53" t="s">
        <v>851</v>
      </c>
      <c r="AX297" s="55" t="s">
        <v>759</v>
      </c>
      <c r="AY297" s="55" t="s">
        <v>759</v>
      </c>
      <c r="AZ297" s="55" t="s">
        <v>759</v>
      </c>
      <c r="BA297" s="55" t="s">
        <v>759</v>
      </c>
      <c r="BB297" s="55" t="s">
        <v>759</v>
      </c>
      <c r="BC297" s="55" t="s">
        <v>759</v>
      </c>
      <c r="BD297" s="55" t="s">
        <v>759</v>
      </c>
      <c r="BE297" s="54" t="str">
        <f>'PTEA 2020-2023'!A45</f>
        <v>5. Gestión del conocimiento para la Dinamización Ambiental</v>
      </c>
      <c r="BF297" s="54" t="str">
        <f>'PTEA 2020-2023'!B45</f>
        <v>6. Comunidad Sanantoniuna capacitada en Legalidad Ambiental.</v>
      </c>
      <c r="BG297" s="54" t="str">
        <f>'PTEA 2020-2023'!C45</f>
        <v>Realizar como mínimo una (1) capacitación anual, en las afectaciones ambientales que conlleva la intervención de actividades agrícolas, de caza y de contemplación, en áreas protegidas o de importancia ambiental, con los pobladores con incidencia en estos ecosistemas; además de las sanciones que traen este tipo de prácticas.</v>
      </c>
    </row>
    <row r="298" spans="1:59" customFormat="1" ht="258" customHeight="1" x14ac:dyDescent="0.25">
      <c r="A298" s="12" t="s">
        <v>206</v>
      </c>
      <c r="B298" s="127" t="s">
        <v>93</v>
      </c>
      <c r="C298" s="127" t="s">
        <v>93</v>
      </c>
      <c r="D298" s="127" t="s">
        <v>93</v>
      </c>
      <c r="E298" s="29" t="s">
        <v>90</v>
      </c>
      <c r="F298" s="25" t="s">
        <v>264</v>
      </c>
      <c r="G298" s="25" t="s">
        <v>6</v>
      </c>
      <c r="H298" s="25" t="s">
        <v>9</v>
      </c>
      <c r="I298" s="25" t="s">
        <v>271</v>
      </c>
      <c r="J298" s="47" t="s">
        <v>38</v>
      </c>
      <c r="K298" s="14" t="s">
        <v>116</v>
      </c>
      <c r="L298" s="14" t="s">
        <v>162</v>
      </c>
      <c r="M298" s="14" t="s">
        <v>322</v>
      </c>
      <c r="N298" s="14" t="s">
        <v>93</v>
      </c>
      <c r="O298" s="14" t="s">
        <v>244</v>
      </c>
      <c r="P298" s="17" t="s">
        <v>93</v>
      </c>
      <c r="Q298" s="17" t="s">
        <v>93</v>
      </c>
      <c r="R298" s="17" t="s">
        <v>93</v>
      </c>
      <c r="S298" s="15" t="s">
        <v>69</v>
      </c>
      <c r="T298" s="15" t="s">
        <v>75</v>
      </c>
      <c r="U298" s="15" t="s">
        <v>76</v>
      </c>
      <c r="V298" s="15" t="s">
        <v>412</v>
      </c>
      <c r="W298" s="40" t="s">
        <v>467</v>
      </c>
      <c r="X298" s="40" t="s">
        <v>468</v>
      </c>
      <c r="Y298" s="40" t="s">
        <v>527</v>
      </c>
      <c r="Z298" s="55" t="s">
        <v>93</v>
      </c>
      <c r="AA298" s="55" t="s">
        <v>93</v>
      </c>
      <c r="AB298" s="55" t="s">
        <v>93</v>
      </c>
      <c r="AC298" s="51" t="s">
        <v>759</v>
      </c>
      <c r="AD298" s="51" t="s">
        <v>759</v>
      </c>
      <c r="AE298" s="51" t="s">
        <v>759</v>
      </c>
      <c r="AF298" s="51" t="s">
        <v>759</v>
      </c>
      <c r="AG298" s="51" t="s">
        <v>759</v>
      </c>
      <c r="AH298" s="51" t="s">
        <v>759</v>
      </c>
      <c r="AI298" s="50" t="s">
        <v>759</v>
      </c>
      <c r="AJ298" s="50" t="s">
        <v>759</v>
      </c>
      <c r="AK298" s="50" t="s">
        <v>759</v>
      </c>
      <c r="AL298" s="50" t="s">
        <v>759</v>
      </c>
      <c r="AM298" s="50" t="s">
        <v>759</v>
      </c>
      <c r="AN298" s="50" t="s">
        <v>759</v>
      </c>
      <c r="AO298" s="51" t="s">
        <v>759</v>
      </c>
      <c r="AP298" s="51" t="s">
        <v>759</v>
      </c>
      <c r="AQ298" s="51" t="s">
        <v>759</v>
      </c>
      <c r="AR298" s="24" t="s">
        <v>759</v>
      </c>
      <c r="AS298" s="24" t="s">
        <v>759</v>
      </c>
      <c r="AT298" s="24" t="s">
        <v>759</v>
      </c>
      <c r="AU298" s="53" t="s">
        <v>759</v>
      </c>
      <c r="AV298" s="53" t="s">
        <v>759</v>
      </c>
      <c r="AW298" s="53" t="s">
        <v>759</v>
      </c>
      <c r="AX298" s="55" t="s">
        <v>759</v>
      </c>
      <c r="AY298" s="55" t="s">
        <v>759</v>
      </c>
      <c r="AZ298" s="55" t="s">
        <v>759</v>
      </c>
      <c r="BA298" s="55" t="s">
        <v>759</v>
      </c>
      <c r="BB298" s="55" t="s">
        <v>759</v>
      </c>
      <c r="BC298" s="55" t="s">
        <v>759</v>
      </c>
      <c r="BD298" s="55" t="s">
        <v>759</v>
      </c>
      <c r="BE298" s="54" t="s">
        <v>759</v>
      </c>
      <c r="BF298" s="54" t="s">
        <v>759</v>
      </c>
      <c r="BG298" s="54" t="s">
        <v>759</v>
      </c>
    </row>
    <row r="299" spans="1:59" customFormat="1" ht="258" customHeight="1" x14ac:dyDescent="0.25">
      <c r="A299" s="12" t="s">
        <v>206</v>
      </c>
      <c r="B299" s="127" t="s">
        <v>93</v>
      </c>
      <c r="C299" s="127" t="s">
        <v>93</v>
      </c>
      <c r="D299" s="127" t="s">
        <v>93</v>
      </c>
      <c r="E299" s="29" t="s">
        <v>90</v>
      </c>
      <c r="F299" s="25" t="s">
        <v>264</v>
      </c>
      <c r="G299" s="25" t="s">
        <v>6</v>
      </c>
      <c r="H299" s="25" t="s">
        <v>9</v>
      </c>
      <c r="I299" s="25" t="s">
        <v>271</v>
      </c>
      <c r="J299" s="47" t="s">
        <v>38</v>
      </c>
      <c r="K299" s="14" t="s">
        <v>116</v>
      </c>
      <c r="L299" s="14" t="s">
        <v>162</v>
      </c>
      <c r="M299" s="14" t="s">
        <v>322</v>
      </c>
      <c r="N299" s="14" t="s">
        <v>93</v>
      </c>
      <c r="O299" s="14" t="s">
        <v>244</v>
      </c>
      <c r="P299" s="17" t="s">
        <v>93</v>
      </c>
      <c r="Q299" s="17" t="s">
        <v>93</v>
      </c>
      <c r="R299" s="17" t="s">
        <v>93</v>
      </c>
      <c r="S299" s="15" t="s">
        <v>69</v>
      </c>
      <c r="T299" s="15" t="s">
        <v>75</v>
      </c>
      <c r="U299" s="15" t="s">
        <v>76</v>
      </c>
      <c r="V299" s="15" t="s">
        <v>412</v>
      </c>
      <c r="W299" s="40" t="s">
        <v>442</v>
      </c>
      <c r="X299" s="40" t="s">
        <v>447</v>
      </c>
      <c r="Y299" s="40" t="s">
        <v>490</v>
      </c>
      <c r="Z299" s="55" t="s">
        <v>93</v>
      </c>
      <c r="AA299" s="55" t="s">
        <v>93</v>
      </c>
      <c r="AB299" s="55" t="s">
        <v>93</v>
      </c>
      <c r="AC299" s="51" t="s">
        <v>759</v>
      </c>
      <c r="AD299" s="51" t="s">
        <v>759</v>
      </c>
      <c r="AE299" s="51" t="s">
        <v>759</v>
      </c>
      <c r="AF299" s="51" t="s">
        <v>759</v>
      </c>
      <c r="AG299" s="51" t="s">
        <v>759</v>
      </c>
      <c r="AH299" s="51" t="s">
        <v>759</v>
      </c>
      <c r="AI299" s="50" t="s">
        <v>759</v>
      </c>
      <c r="AJ299" s="50" t="s">
        <v>759</v>
      </c>
      <c r="AK299" s="50" t="s">
        <v>759</v>
      </c>
      <c r="AL299" s="50" t="s">
        <v>759</v>
      </c>
      <c r="AM299" s="50" t="s">
        <v>759</v>
      </c>
      <c r="AN299" s="50" t="s">
        <v>759</v>
      </c>
      <c r="AO299" s="51" t="s">
        <v>759</v>
      </c>
      <c r="AP299" s="51" t="s">
        <v>759</v>
      </c>
      <c r="AQ299" s="51" t="s">
        <v>759</v>
      </c>
      <c r="AR299" s="24" t="s">
        <v>759</v>
      </c>
      <c r="AS299" s="24" t="s">
        <v>759</v>
      </c>
      <c r="AT299" s="24" t="s">
        <v>759</v>
      </c>
      <c r="AU299" s="53" t="s">
        <v>759</v>
      </c>
      <c r="AV299" s="53" t="s">
        <v>759</v>
      </c>
      <c r="AW299" s="53" t="s">
        <v>759</v>
      </c>
      <c r="AX299" s="55" t="s">
        <v>759</v>
      </c>
      <c r="AY299" s="55" t="s">
        <v>759</v>
      </c>
      <c r="AZ299" s="55" t="s">
        <v>759</v>
      </c>
      <c r="BA299" s="55" t="s">
        <v>759</v>
      </c>
      <c r="BB299" s="55" t="s">
        <v>759</v>
      </c>
      <c r="BC299" s="55" t="s">
        <v>759</v>
      </c>
      <c r="BD299" s="55" t="s">
        <v>759</v>
      </c>
      <c r="BE299" s="54" t="s">
        <v>759</v>
      </c>
      <c r="BF299" s="54" t="s">
        <v>759</v>
      </c>
      <c r="BG299" s="54" t="s">
        <v>759</v>
      </c>
    </row>
    <row r="300" spans="1:59" customFormat="1" ht="258" customHeight="1" x14ac:dyDescent="0.25">
      <c r="A300" s="12" t="s">
        <v>206</v>
      </c>
      <c r="B300" s="127" t="s">
        <v>93</v>
      </c>
      <c r="C300" s="127" t="s">
        <v>93</v>
      </c>
      <c r="D300" s="127" t="s">
        <v>93</v>
      </c>
      <c r="E300" s="29" t="s">
        <v>90</v>
      </c>
      <c r="F300" s="25" t="s">
        <v>264</v>
      </c>
      <c r="G300" s="25" t="s">
        <v>6</v>
      </c>
      <c r="H300" s="25" t="s">
        <v>9</v>
      </c>
      <c r="I300" s="25" t="s">
        <v>271</v>
      </c>
      <c r="J300" s="47" t="s">
        <v>38</v>
      </c>
      <c r="K300" s="14" t="s">
        <v>116</v>
      </c>
      <c r="L300" s="14" t="s">
        <v>162</v>
      </c>
      <c r="M300" s="14" t="s">
        <v>322</v>
      </c>
      <c r="N300" s="14" t="s">
        <v>93</v>
      </c>
      <c r="O300" s="14" t="s">
        <v>244</v>
      </c>
      <c r="P300" s="17" t="s">
        <v>93</v>
      </c>
      <c r="Q300" s="17" t="s">
        <v>93</v>
      </c>
      <c r="R300" s="17" t="s">
        <v>93</v>
      </c>
      <c r="S300" s="15" t="s">
        <v>69</v>
      </c>
      <c r="T300" s="15" t="s">
        <v>75</v>
      </c>
      <c r="U300" s="15" t="s">
        <v>76</v>
      </c>
      <c r="V300" s="15" t="s">
        <v>412</v>
      </c>
      <c r="W300" s="40" t="s">
        <v>442</v>
      </c>
      <c r="X300" s="40" t="s">
        <v>492</v>
      </c>
      <c r="Y300" s="40" t="s">
        <v>493</v>
      </c>
      <c r="Z300" s="55" t="s">
        <v>93</v>
      </c>
      <c r="AA300" s="55" t="s">
        <v>93</v>
      </c>
      <c r="AB300" s="55" t="s">
        <v>93</v>
      </c>
      <c r="AC300" s="51" t="s">
        <v>759</v>
      </c>
      <c r="AD300" s="51" t="s">
        <v>759</v>
      </c>
      <c r="AE300" s="51" t="s">
        <v>759</v>
      </c>
      <c r="AF300" s="51" t="s">
        <v>759</v>
      </c>
      <c r="AG300" s="51" t="s">
        <v>759</v>
      </c>
      <c r="AH300" s="51" t="s">
        <v>759</v>
      </c>
      <c r="AI300" s="50" t="s">
        <v>759</v>
      </c>
      <c r="AJ300" s="50" t="s">
        <v>759</v>
      </c>
      <c r="AK300" s="50" t="s">
        <v>759</v>
      </c>
      <c r="AL300" s="50" t="s">
        <v>759</v>
      </c>
      <c r="AM300" s="50" t="s">
        <v>759</v>
      </c>
      <c r="AN300" s="50" t="s">
        <v>759</v>
      </c>
      <c r="AO300" s="51" t="s">
        <v>759</v>
      </c>
      <c r="AP300" s="51" t="s">
        <v>759</v>
      </c>
      <c r="AQ300" s="51" t="s">
        <v>759</v>
      </c>
      <c r="AR300" s="24" t="s">
        <v>759</v>
      </c>
      <c r="AS300" s="24" t="s">
        <v>759</v>
      </c>
      <c r="AT300" s="24" t="s">
        <v>759</v>
      </c>
      <c r="AU300" s="53" t="s">
        <v>759</v>
      </c>
      <c r="AV300" s="53" t="s">
        <v>759</v>
      </c>
      <c r="AW300" s="53" t="s">
        <v>759</v>
      </c>
      <c r="AX300" s="55" t="s">
        <v>759</v>
      </c>
      <c r="AY300" s="55" t="s">
        <v>759</v>
      </c>
      <c r="AZ300" s="55" t="s">
        <v>759</v>
      </c>
      <c r="BA300" s="55" t="s">
        <v>759</v>
      </c>
      <c r="BB300" s="55" t="s">
        <v>759</v>
      </c>
      <c r="BC300" s="55" t="s">
        <v>759</v>
      </c>
      <c r="BD300" s="55" t="s">
        <v>759</v>
      </c>
      <c r="BE300" s="54" t="s">
        <v>759</v>
      </c>
      <c r="BF300" s="54" t="s">
        <v>759</v>
      </c>
      <c r="BG300" s="54" t="s">
        <v>759</v>
      </c>
    </row>
    <row r="301" spans="1:59" customFormat="1" ht="312" customHeight="1" x14ac:dyDescent="0.25">
      <c r="A301" s="19" t="s">
        <v>207</v>
      </c>
      <c r="B301" s="127" t="s">
        <v>1276</v>
      </c>
      <c r="C301" s="127" t="s">
        <v>1279</v>
      </c>
      <c r="D301" s="128" t="s">
        <v>1280</v>
      </c>
      <c r="E301" s="13" t="s">
        <v>89</v>
      </c>
      <c r="F301" s="16" t="s">
        <v>220</v>
      </c>
      <c r="G301" s="16" t="s">
        <v>6</v>
      </c>
      <c r="H301" s="16" t="s">
        <v>7</v>
      </c>
      <c r="I301" s="16" t="s">
        <v>210</v>
      </c>
      <c r="J301" s="16" t="s">
        <v>219</v>
      </c>
      <c r="K301" s="14" t="s">
        <v>102</v>
      </c>
      <c r="L301" s="14" t="s">
        <v>157</v>
      </c>
      <c r="M301" s="14" t="s">
        <v>315</v>
      </c>
      <c r="N301" s="14" t="s">
        <v>198</v>
      </c>
      <c r="O301" s="14" t="s">
        <v>255</v>
      </c>
      <c r="P301" s="17" t="s">
        <v>180</v>
      </c>
      <c r="Q301" s="17" t="s">
        <v>212</v>
      </c>
      <c r="R301" s="17" t="s">
        <v>366</v>
      </c>
      <c r="S301" s="15" t="s">
        <v>86</v>
      </c>
      <c r="T301" s="15" t="s">
        <v>85</v>
      </c>
      <c r="U301" s="15" t="s">
        <v>84</v>
      </c>
      <c r="V301" s="15" t="s">
        <v>401</v>
      </c>
      <c r="W301" s="40" t="s">
        <v>442</v>
      </c>
      <c r="X301" s="40" t="s">
        <v>447</v>
      </c>
      <c r="Y301" s="40" t="s">
        <v>596</v>
      </c>
      <c r="Z301" s="55" t="s">
        <v>868</v>
      </c>
      <c r="AA301" s="55" t="s">
        <v>872</v>
      </c>
      <c r="AB301" s="55" t="s">
        <v>876</v>
      </c>
      <c r="AC301" s="51" t="s">
        <v>759</v>
      </c>
      <c r="AD301" s="51" t="s">
        <v>759</v>
      </c>
      <c r="AE301" s="51" t="s">
        <v>759</v>
      </c>
      <c r="AF301" s="51" t="s">
        <v>759</v>
      </c>
      <c r="AG301" s="51" t="s">
        <v>759</v>
      </c>
      <c r="AH301" s="51" t="s">
        <v>759</v>
      </c>
      <c r="AI301" s="50" t="s">
        <v>759</v>
      </c>
      <c r="AJ301" s="50" t="s">
        <v>759</v>
      </c>
      <c r="AK301" s="50" t="s">
        <v>759</v>
      </c>
      <c r="AL301" s="50" t="s">
        <v>759</v>
      </c>
      <c r="AM301" s="50" t="s">
        <v>759</v>
      </c>
      <c r="AN301" s="50" t="s">
        <v>759</v>
      </c>
      <c r="AO301" s="51" t="s">
        <v>759</v>
      </c>
      <c r="AP301" s="51" t="s">
        <v>759</v>
      </c>
      <c r="AQ301" s="51" t="s">
        <v>759</v>
      </c>
      <c r="AR301" s="24" t="s">
        <v>759</v>
      </c>
      <c r="AS301" s="24" t="s">
        <v>759</v>
      </c>
      <c r="AT301" s="24" t="s">
        <v>759</v>
      </c>
      <c r="AU301" s="53" t="s">
        <v>775</v>
      </c>
      <c r="AV301" s="53" t="s">
        <v>832</v>
      </c>
      <c r="AW301" s="53" t="s">
        <v>841</v>
      </c>
      <c r="AX301" s="55" t="s">
        <v>759</v>
      </c>
      <c r="AY301" s="55" t="s">
        <v>759</v>
      </c>
      <c r="AZ301" s="55" t="s">
        <v>759</v>
      </c>
      <c r="BA301" s="55" t="s">
        <v>759</v>
      </c>
      <c r="BB301" s="55" t="s">
        <v>759</v>
      </c>
      <c r="BC301" s="55" t="s">
        <v>759</v>
      </c>
      <c r="BD301" s="55" t="s">
        <v>759</v>
      </c>
      <c r="BE301" s="54" t="str">
        <f>'PTEA 2020-2023'!A31</f>
        <v>5. Gestión del conocimiento para la Dinamización Ambiental</v>
      </c>
      <c r="BF301" s="54" t="str">
        <f>'PTEA 2020-2023'!B31</f>
        <v>1. Fortalecimiento de la Comunidad Educativa Sanantoniuna en procesos de educación ambiental</v>
      </c>
      <c r="BG301" s="54" t="str">
        <f>'PTEA 2020-2023'!C31</f>
        <v>Fortalecimiento y seguimiento de por lo menos un (1) PRAE de cada institución educativa.</v>
      </c>
    </row>
    <row r="302" spans="1:59" s="1" customFormat="1" ht="409.5" customHeight="1" x14ac:dyDescent="0.25">
      <c r="A302" s="19" t="s">
        <v>207</v>
      </c>
      <c r="B302" s="127" t="s">
        <v>1276</v>
      </c>
      <c r="C302" s="127" t="s">
        <v>1279</v>
      </c>
      <c r="D302" s="128" t="s">
        <v>1280</v>
      </c>
      <c r="E302" s="13" t="s">
        <v>87</v>
      </c>
      <c r="F302" s="25" t="s">
        <v>221</v>
      </c>
      <c r="G302" s="25" t="s">
        <v>6</v>
      </c>
      <c r="H302" s="25" t="s">
        <v>7</v>
      </c>
      <c r="I302" s="25" t="s">
        <v>210</v>
      </c>
      <c r="J302" s="25" t="s">
        <v>219</v>
      </c>
      <c r="K302" s="14" t="s">
        <v>113</v>
      </c>
      <c r="L302" s="14" t="s">
        <v>96</v>
      </c>
      <c r="M302" s="14" t="s">
        <v>297</v>
      </c>
      <c r="N302" s="14" t="s">
        <v>93</v>
      </c>
      <c r="O302" s="14" t="s">
        <v>298</v>
      </c>
      <c r="P302" s="17" t="s">
        <v>183</v>
      </c>
      <c r="Q302" s="17" t="s">
        <v>342</v>
      </c>
      <c r="R302" s="17" t="s">
        <v>346</v>
      </c>
      <c r="S302" s="15" t="s">
        <v>52</v>
      </c>
      <c r="T302" s="15" t="s">
        <v>62</v>
      </c>
      <c r="U302" s="15" t="s">
        <v>66</v>
      </c>
      <c r="V302" s="15" t="s">
        <v>950</v>
      </c>
      <c r="W302" s="40" t="s">
        <v>442</v>
      </c>
      <c r="X302" s="40" t="s">
        <v>447</v>
      </c>
      <c r="Y302" s="40" t="s">
        <v>596</v>
      </c>
      <c r="Z302" s="55" t="s">
        <v>868</v>
      </c>
      <c r="AA302" s="55" t="s">
        <v>872</v>
      </c>
      <c r="AB302" s="55" t="s">
        <v>876</v>
      </c>
      <c r="AC302" s="51" t="s">
        <v>759</v>
      </c>
      <c r="AD302" s="51" t="s">
        <v>759</v>
      </c>
      <c r="AE302" s="51" t="s">
        <v>759</v>
      </c>
      <c r="AF302" s="51" t="s">
        <v>759</v>
      </c>
      <c r="AG302" s="51" t="s">
        <v>759</v>
      </c>
      <c r="AH302" s="51" t="s">
        <v>759</v>
      </c>
      <c r="AI302" s="50" t="s">
        <v>759</v>
      </c>
      <c r="AJ302" s="50" t="s">
        <v>759</v>
      </c>
      <c r="AK302" s="50" t="s">
        <v>759</v>
      </c>
      <c r="AL302" s="50" t="s">
        <v>759</v>
      </c>
      <c r="AM302" s="50" t="s">
        <v>759</v>
      </c>
      <c r="AN302" s="50" t="s">
        <v>759</v>
      </c>
      <c r="AO302" s="51" t="s">
        <v>759</v>
      </c>
      <c r="AP302" s="51" t="s">
        <v>759</v>
      </c>
      <c r="AQ302" s="51" t="s">
        <v>759</v>
      </c>
      <c r="AR302" s="24" t="s">
        <v>842</v>
      </c>
      <c r="AS302" s="24" t="s">
        <v>843</v>
      </c>
      <c r="AT302" s="24" t="s">
        <v>844</v>
      </c>
      <c r="AU302" s="53" t="s">
        <v>817</v>
      </c>
      <c r="AV302" s="53" t="s">
        <v>818</v>
      </c>
      <c r="AW302" s="53" t="s">
        <v>845</v>
      </c>
      <c r="AX302" s="55" t="s">
        <v>759</v>
      </c>
      <c r="AY302" s="55" t="s">
        <v>759</v>
      </c>
      <c r="AZ302" s="55" t="s">
        <v>759</v>
      </c>
      <c r="BA302" s="55" t="s">
        <v>759</v>
      </c>
      <c r="BB302" s="55" t="s">
        <v>759</v>
      </c>
      <c r="BC302" s="55" t="s">
        <v>759</v>
      </c>
      <c r="BD302" s="55" t="s">
        <v>759</v>
      </c>
      <c r="BE302" s="54" t="str">
        <f>'PTEA 2020-2023'!A36</f>
        <v>5. Gestión del conocimiento para la Dinamización Ambiental</v>
      </c>
      <c r="BF302" s="54" t="str">
        <f>'PTEA 2020-2023'!B36</f>
        <v>2. Comunidad Sanantoniuna vinculada en la Gestión Ambiental Participativa</v>
      </c>
      <c r="BG302" s="54" t="str">
        <f>'PTEA 2020-2023'!C36</f>
        <v>Generar espacios de socialización,  asesoría y seguimiento de por lo menos, una (1) iniciativa ciudadana de educación Ambiental PROCEDA, en la vigencia del PTEA Municipal.</v>
      </c>
    </row>
    <row r="303" spans="1:59" customFormat="1" ht="307.5" customHeight="1" x14ac:dyDescent="0.25">
      <c r="A303" s="19" t="s">
        <v>207</v>
      </c>
      <c r="B303" s="127" t="s">
        <v>1276</v>
      </c>
      <c r="C303" s="127" t="s">
        <v>1279</v>
      </c>
      <c r="D303" s="128" t="s">
        <v>1280</v>
      </c>
      <c r="E303" s="13" t="s">
        <v>218</v>
      </c>
      <c r="F303" s="16" t="s">
        <v>220</v>
      </c>
      <c r="G303" s="25" t="s">
        <v>6</v>
      </c>
      <c r="H303" s="25" t="s">
        <v>7</v>
      </c>
      <c r="I303" s="25" t="s">
        <v>210</v>
      </c>
      <c r="J303" s="25" t="s">
        <v>219</v>
      </c>
      <c r="K303" s="14" t="s">
        <v>102</v>
      </c>
      <c r="L303" s="14" t="s">
        <v>158</v>
      </c>
      <c r="M303" s="14" t="s">
        <v>292</v>
      </c>
      <c r="N303" s="14" t="s">
        <v>198</v>
      </c>
      <c r="O303" s="14" t="s">
        <v>291</v>
      </c>
      <c r="P303" s="17" t="s">
        <v>211</v>
      </c>
      <c r="Q303" s="17" t="s">
        <v>212</v>
      </c>
      <c r="R303" s="17" t="s">
        <v>341</v>
      </c>
      <c r="S303" s="15" t="s">
        <v>69</v>
      </c>
      <c r="T303" s="15" t="s">
        <v>81</v>
      </c>
      <c r="U303" s="15" t="s">
        <v>80</v>
      </c>
      <c r="V303" s="15" t="s">
        <v>405</v>
      </c>
      <c r="W303" s="40" t="s">
        <v>442</v>
      </c>
      <c r="X303" s="40" t="s">
        <v>447</v>
      </c>
      <c r="Y303" s="40" t="s">
        <v>596</v>
      </c>
      <c r="Z303" s="55" t="s">
        <v>868</v>
      </c>
      <c r="AA303" s="55" t="s">
        <v>872</v>
      </c>
      <c r="AB303" s="55" t="s">
        <v>876</v>
      </c>
      <c r="AC303" s="51" t="s">
        <v>759</v>
      </c>
      <c r="AD303" s="51" t="s">
        <v>759</v>
      </c>
      <c r="AE303" s="51" t="s">
        <v>759</v>
      </c>
      <c r="AF303" s="51" t="s">
        <v>759</v>
      </c>
      <c r="AG303" s="51" t="s">
        <v>759</v>
      </c>
      <c r="AH303" s="51" t="s">
        <v>759</v>
      </c>
      <c r="AI303" s="50" t="s">
        <v>759</v>
      </c>
      <c r="AJ303" s="50" t="s">
        <v>759</v>
      </c>
      <c r="AK303" s="50" t="s">
        <v>759</v>
      </c>
      <c r="AL303" s="50" t="s">
        <v>759</v>
      </c>
      <c r="AM303" s="50" t="s">
        <v>759</v>
      </c>
      <c r="AN303" s="50" t="s">
        <v>759</v>
      </c>
      <c r="AO303" s="51" t="s">
        <v>759</v>
      </c>
      <c r="AP303" s="51" t="s">
        <v>759</v>
      </c>
      <c r="AQ303" s="51" t="s">
        <v>759</v>
      </c>
      <c r="AR303" s="24" t="s">
        <v>780</v>
      </c>
      <c r="AS303" s="24" t="s">
        <v>830</v>
      </c>
      <c r="AT303" s="24" t="s">
        <v>853</v>
      </c>
      <c r="AU303" s="53" t="s">
        <v>759</v>
      </c>
      <c r="AV303" s="53" t="s">
        <v>759</v>
      </c>
      <c r="AW303" s="53" t="s">
        <v>759</v>
      </c>
      <c r="AX303" s="55" t="s">
        <v>759</v>
      </c>
      <c r="AY303" s="55" t="s">
        <v>759</v>
      </c>
      <c r="AZ303" s="55" t="s">
        <v>759</v>
      </c>
      <c r="BA303" s="55" t="s">
        <v>759</v>
      </c>
      <c r="BB303" s="55" t="s">
        <v>759</v>
      </c>
      <c r="BC303" s="55" t="s">
        <v>759</v>
      </c>
      <c r="BD303" s="55" t="s">
        <v>759</v>
      </c>
      <c r="BE303" s="54" t="str">
        <f>'PTEA 2020-2023'!A48</f>
        <v>5. Gestión del conocimiento para la Dinamización Ambiental</v>
      </c>
      <c r="BF303" s="54" t="str">
        <f>'PTEA 2020-2023'!B48</f>
        <v>8. Gobernanza corredor Ecológico, difusión y apropiación</v>
      </c>
      <c r="BG303" s="54" t="str">
        <f>'PTEA 2020-2023'!C48</f>
        <v>Participar en por lo menos un (1) encuentro regional de CIDEA durante el periodo de vigencia, para el fortalecimiento del corredor ecológico y sus áreas protegidas.</v>
      </c>
    </row>
    <row r="304" spans="1:59" s="1" customFormat="1" ht="245.25" customHeight="1" x14ac:dyDescent="0.25">
      <c r="A304" s="19" t="s">
        <v>207</v>
      </c>
      <c r="B304" s="127" t="s">
        <v>1276</v>
      </c>
      <c r="C304" s="127" t="s">
        <v>1279</v>
      </c>
      <c r="D304" s="128" t="s">
        <v>1280</v>
      </c>
      <c r="E304" s="13" t="s">
        <v>218</v>
      </c>
      <c r="F304" s="16" t="s">
        <v>220</v>
      </c>
      <c r="G304" s="25" t="s">
        <v>6</v>
      </c>
      <c r="H304" s="25" t="s">
        <v>7</v>
      </c>
      <c r="I304" s="25" t="s">
        <v>210</v>
      </c>
      <c r="J304" s="25" t="s">
        <v>219</v>
      </c>
      <c r="K304" s="14" t="s">
        <v>102</v>
      </c>
      <c r="L304" s="14" t="s">
        <v>158</v>
      </c>
      <c r="M304" s="14" t="s">
        <v>292</v>
      </c>
      <c r="N304" s="14" t="s">
        <v>198</v>
      </c>
      <c r="O304" s="14" t="s">
        <v>291</v>
      </c>
      <c r="P304" s="17" t="s">
        <v>211</v>
      </c>
      <c r="Q304" s="17" t="s">
        <v>212</v>
      </c>
      <c r="R304" s="17" t="s">
        <v>341</v>
      </c>
      <c r="S304" s="15" t="s">
        <v>52</v>
      </c>
      <c r="T304" s="15" t="s">
        <v>62</v>
      </c>
      <c r="U304" s="15" t="s">
        <v>66</v>
      </c>
      <c r="V304" s="15" t="s">
        <v>950</v>
      </c>
      <c r="W304" s="40" t="s">
        <v>442</v>
      </c>
      <c r="X304" s="40" t="s">
        <v>447</v>
      </c>
      <c r="Y304" s="40" t="s">
        <v>596</v>
      </c>
      <c r="Z304" s="55" t="s">
        <v>868</v>
      </c>
      <c r="AA304" s="55" t="s">
        <v>877</v>
      </c>
      <c r="AB304" s="55" t="s">
        <v>880</v>
      </c>
      <c r="AC304" s="51" t="s">
        <v>759</v>
      </c>
      <c r="AD304" s="51" t="s">
        <v>759</v>
      </c>
      <c r="AE304" s="51" t="s">
        <v>759</v>
      </c>
      <c r="AF304" s="51" t="s">
        <v>759</v>
      </c>
      <c r="AG304" s="51" t="s">
        <v>759</v>
      </c>
      <c r="AH304" s="51" t="s">
        <v>759</v>
      </c>
      <c r="AI304" s="50" t="s">
        <v>759</v>
      </c>
      <c r="AJ304" s="50" t="s">
        <v>759</v>
      </c>
      <c r="AK304" s="50" t="s">
        <v>759</v>
      </c>
      <c r="AL304" s="50" t="s">
        <v>759</v>
      </c>
      <c r="AM304" s="50" t="s">
        <v>759</v>
      </c>
      <c r="AN304" s="50" t="s">
        <v>759</v>
      </c>
      <c r="AO304" s="51" t="s">
        <v>759</v>
      </c>
      <c r="AP304" s="51" t="s">
        <v>759</v>
      </c>
      <c r="AQ304" s="51" t="s">
        <v>759</v>
      </c>
      <c r="AR304" s="24" t="s">
        <v>842</v>
      </c>
      <c r="AS304" s="24" t="s">
        <v>843</v>
      </c>
      <c r="AT304" s="24" t="s">
        <v>844</v>
      </c>
      <c r="AU304" s="53" t="s">
        <v>817</v>
      </c>
      <c r="AV304" s="53" t="s">
        <v>818</v>
      </c>
      <c r="AW304" s="53" t="s">
        <v>845</v>
      </c>
      <c r="AX304" s="55" t="s">
        <v>759</v>
      </c>
      <c r="AY304" s="55" t="s">
        <v>759</v>
      </c>
      <c r="AZ304" s="55" t="s">
        <v>759</v>
      </c>
      <c r="BA304" s="55" t="s">
        <v>759</v>
      </c>
      <c r="BB304" s="55" t="s">
        <v>759</v>
      </c>
      <c r="BC304" s="55" t="s">
        <v>759</v>
      </c>
      <c r="BD304" s="55" t="s">
        <v>759</v>
      </c>
      <c r="BE304" s="54" t="str">
        <f>'PTEA 2020-2023'!A35</f>
        <v>5. Gestión del conocimiento para la Dinamización Ambiental</v>
      </c>
      <c r="BF304" s="54" t="str">
        <f>'PTEA 2020-2023'!B35</f>
        <v>2. Comunidad Sanantoniuna vinculada en la Gestión Ambiental Participativa</v>
      </c>
      <c r="BG304" s="54" t="str">
        <f>'PTEA 2020-2023'!C35</f>
        <v>Generar espacios de socialización,  asesoría y seguimiento de por lo menos, una (1) iniciativa ciudadana de educación Ambiental PROCEDA, anual del PTEA Municipal.</v>
      </c>
    </row>
    <row r="305" spans="1:59" s="1" customFormat="1" ht="290.25" customHeight="1" x14ac:dyDescent="0.25">
      <c r="A305" s="19" t="s">
        <v>207</v>
      </c>
      <c r="B305" s="127" t="s">
        <v>1276</v>
      </c>
      <c r="C305" s="127" t="s">
        <v>1273</v>
      </c>
      <c r="D305" s="128" t="s">
        <v>1277</v>
      </c>
      <c r="E305" s="13" t="s">
        <v>236</v>
      </c>
      <c r="F305" s="25" t="s">
        <v>222</v>
      </c>
      <c r="G305" s="25" t="s">
        <v>6</v>
      </c>
      <c r="H305" s="25" t="s">
        <v>8</v>
      </c>
      <c r="I305" s="25" t="s">
        <v>270</v>
      </c>
      <c r="J305" s="25" t="s">
        <v>245</v>
      </c>
      <c r="K305" s="14" t="s">
        <v>246</v>
      </c>
      <c r="L305" s="14" t="s">
        <v>93</v>
      </c>
      <c r="M305" s="14" t="s">
        <v>337</v>
      </c>
      <c r="N305" s="14" t="s">
        <v>93</v>
      </c>
      <c r="O305" s="14" t="s">
        <v>93</v>
      </c>
      <c r="P305" s="17" t="s">
        <v>180</v>
      </c>
      <c r="Q305" s="17" t="s">
        <v>390</v>
      </c>
      <c r="R305" s="17" t="s">
        <v>247</v>
      </c>
      <c r="S305" s="15" t="s">
        <v>83</v>
      </c>
      <c r="T305" s="15" t="s">
        <v>83</v>
      </c>
      <c r="U305" s="15" t="s">
        <v>83</v>
      </c>
      <c r="V305" s="15" t="s">
        <v>83</v>
      </c>
      <c r="W305" s="40" t="s">
        <v>467</v>
      </c>
      <c r="X305" s="40" t="s">
        <v>468</v>
      </c>
      <c r="Y305" s="40" t="s">
        <v>527</v>
      </c>
      <c r="Z305" s="55" t="s">
        <v>868</v>
      </c>
      <c r="AA305" s="55" t="s">
        <v>877</v>
      </c>
      <c r="AB305" s="55" t="s">
        <v>882</v>
      </c>
      <c r="AC305" s="51" t="s">
        <v>814</v>
      </c>
      <c r="AD305" s="51" t="s">
        <v>815</v>
      </c>
      <c r="AE305" s="51" t="s">
        <v>826</v>
      </c>
      <c r="AF305" s="51" t="s">
        <v>759</v>
      </c>
      <c r="AG305" s="51" t="s">
        <v>759</v>
      </c>
      <c r="AH305" s="51" t="s">
        <v>759</v>
      </c>
      <c r="AI305" s="50" t="s">
        <v>759</v>
      </c>
      <c r="AJ305" s="50" t="s">
        <v>759</v>
      </c>
      <c r="AK305" s="50" t="s">
        <v>759</v>
      </c>
      <c r="AL305" s="50" t="s">
        <v>979</v>
      </c>
      <c r="AM305" s="50" t="s">
        <v>977</v>
      </c>
      <c r="AN305" s="50" t="s">
        <v>978</v>
      </c>
      <c r="AO305" s="51" t="s">
        <v>808</v>
      </c>
      <c r="AP305" s="51" t="s">
        <v>827</v>
      </c>
      <c r="AQ305" s="51" t="s">
        <v>828</v>
      </c>
      <c r="AR305" s="24" t="s">
        <v>759</v>
      </c>
      <c r="AS305" s="24" t="s">
        <v>759</v>
      </c>
      <c r="AT305" s="24" t="s">
        <v>759</v>
      </c>
      <c r="AU305" s="53" t="s">
        <v>817</v>
      </c>
      <c r="AV305" s="53" t="s">
        <v>818</v>
      </c>
      <c r="AW305" s="53" t="s">
        <v>829</v>
      </c>
      <c r="AX305" s="55" t="s">
        <v>759</v>
      </c>
      <c r="AY305" s="55" t="s">
        <v>759</v>
      </c>
      <c r="AZ305" s="55" t="s">
        <v>759</v>
      </c>
      <c r="BA305" s="55" t="s">
        <v>759</v>
      </c>
      <c r="BB305" s="55" t="s">
        <v>759</v>
      </c>
      <c r="BC305" s="55" t="s">
        <v>759</v>
      </c>
      <c r="BD305" s="55" t="s">
        <v>759</v>
      </c>
      <c r="BE305" s="54" t="str">
        <f>'PTEA 2020-2023'!A19</f>
        <v>3. San Antonio del Tequendama Educado para la protección y conservación del recurso hídrico</v>
      </c>
      <c r="BF305" s="54" t="str">
        <f>'PTEA 2020-2023'!B19</f>
        <v>2. Comunidad Sanantoniuna empoderada en el cuidado y la preservación del recurso hídrico.</v>
      </c>
      <c r="BG305" s="54" t="str">
        <f>'PTEA 2020-2023'!C19</f>
        <v>Desarrollar por lo menos una (1) salida pedagógica anual, a áreas de interés e importancia ambiental, donde se sensibilice a los habitantes del área influencia, sobre los bienes y servicios ecosistémicos amenazados para protegerlos y conservarlos.</v>
      </c>
    </row>
    <row r="306" spans="1:59" s="1" customFormat="1" ht="299.25" customHeight="1" x14ac:dyDescent="0.25">
      <c r="A306" s="19" t="s">
        <v>207</v>
      </c>
      <c r="B306" s="127" t="s">
        <v>1276</v>
      </c>
      <c r="C306" s="127" t="s">
        <v>1273</v>
      </c>
      <c r="D306" s="128" t="s">
        <v>1277</v>
      </c>
      <c r="E306" s="13" t="s">
        <v>226</v>
      </c>
      <c r="F306" s="16" t="s">
        <v>222</v>
      </c>
      <c r="G306" s="16" t="s">
        <v>6</v>
      </c>
      <c r="H306" s="16" t="s">
        <v>8</v>
      </c>
      <c r="I306" s="16" t="s">
        <v>270</v>
      </c>
      <c r="J306" s="16" t="s">
        <v>33</v>
      </c>
      <c r="K306" s="14" t="s">
        <v>133</v>
      </c>
      <c r="L306" s="14" t="s">
        <v>146</v>
      </c>
      <c r="M306" s="14" t="s">
        <v>147</v>
      </c>
      <c r="N306" s="14" t="s">
        <v>149</v>
      </c>
      <c r="O306" s="14" t="s">
        <v>148</v>
      </c>
      <c r="P306" s="17" t="s">
        <v>185</v>
      </c>
      <c r="Q306" s="17" t="s">
        <v>184</v>
      </c>
      <c r="R306" s="17" t="s">
        <v>438</v>
      </c>
      <c r="S306" s="15" t="s">
        <v>52</v>
      </c>
      <c r="T306" s="15" t="s">
        <v>53</v>
      </c>
      <c r="U306" s="15" t="s">
        <v>54</v>
      </c>
      <c r="V306" s="15" t="s">
        <v>56</v>
      </c>
      <c r="W306" s="40" t="s">
        <v>467</v>
      </c>
      <c r="X306" s="40" t="s">
        <v>494</v>
      </c>
      <c r="Y306" s="40" t="s">
        <v>495</v>
      </c>
      <c r="Z306" s="55" t="s">
        <v>868</v>
      </c>
      <c r="AA306" s="55" t="s">
        <v>877</v>
      </c>
      <c r="AB306" s="55" t="s">
        <v>882</v>
      </c>
      <c r="AC306" s="51" t="s">
        <v>814</v>
      </c>
      <c r="AD306" s="51" t="s">
        <v>815</v>
      </c>
      <c r="AE306" s="51" t="s">
        <v>816</v>
      </c>
      <c r="AF306" s="51" t="s">
        <v>759</v>
      </c>
      <c r="AG306" s="51" t="s">
        <v>759</v>
      </c>
      <c r="AH306" s="51" t="s">
        <v>759</v>
      </c>
      <c r="AI306" s="50" t="s">
        <v>759</v>
      </c>
      <c r="AJ306" s="50" t="s">
        <v>759</v>
      </c>
      <c r="AK306" s="50" t="s">
        <v>759</v>
      </c>
      <c r="AL306" s="50" t="s">
        <v>974</v>
      </c>
      <c r="AM306" s="50" t="s">
        <v>976</v>
      </c>
      <c r="AN306" s="50" t="s">
        <v>975</v>
      </c>
      <c r="AO306" s="51" t="s">
        <v>759</v>
      </c>
      <c r="AP306" s="51" t="s">
        <v>759</v>
      </c>
      <c r="AQ306" s="51" t="s">
        <v>759</v>
      </c>
      <c r="AR306" s="24" t="s">
        <v>759</v>
      </c>
      <c r="AS306" s="24" t="s">
        <v>759</v>
      </c>
      <c r="AT306" s="24" t="s">
        <v>759</v>
      </c>
      <c r="AU306" s="53" t="s">
        <v>817</v>
      </c>
      <c r="AV306" s="53" t="s">
        <v>818</v>
      </c>
      <c r="AW306" s="53" t="s">
        <v>819</v>
      </c>
      <c r="AX306" s="55" t="s">
        <v>759</v>
      </c>
      <c r="AY306" s="55" t="s">
        <v>759</v>
      </c>
      <c r="AZ306" s="55" t="s">
        <v>759</v>
      </c>
      <c r="BA306" s="55" t="s">
        <v>759</v>
      </c>
      <c r="BB306" s="55" t="s">
        <v>759</v>
      </c>
      <c r="BC306" s="55" t="s">
        <v>759</v>
      </c>
      <c r="BD306" s="55" t="s">
        <v>759</v>
      </c>
      <c r="BE306" s="54" t="str">
        <f>'PTEA 2020-2023'!A20</f>
        <v>3. San Antonio del Tequendama Educado para la protección y conservación del recurso hídrico</v>
      </c>
      <c r="BF306" s="54" t="str">
        <f>'PTEA 2020-2023'!B20</f>
        <v>2. Comunidad Sanantoniuna empoderada en el cuidado y la preservación del recurso hídrico.</v>
      </c>
      <c r="BG306" s="54" t="str">
        <f>'PTEA 2020-2023'!C20</f>
        <v>Realizar por lo menos una (1) jornada de limpieza de residuos sólidos anual de fuentes hídricas  priorizadas por el municipio.</v>
      </c>
    </row>
    <row r="307" spans="1:59" s="1" customFormat="1" ht="299.25" customHeight="1" x14ac:dyDescent="0.25">
      <c r="A307" s="19" t="s">
        <v>207</v>
      </c>
      <c r="B307" s="127" t="s">
        <v>1276</v>
      </c>
      <c r="C307" s="127" t="s">
        <v>1273</v>
      </c>
      <c r="D307" s="128" t="s">
        <v>1277</v>
      </c>
      <c r="E307" s="13" t="s">
        <v>226</v>
      </c>
      <c r="F307" s="16" t="s">
        <v>222</v>
      </c>
      <c r="G307" s="16" t="s">
        <v>6</v>
      </c>
      <c r="H307" s="16" t="s">
        <v>8</v>
      </c>
      <c r="I307" s="16" t="s">
        <v>270</v>
      </c>
      <c r="J307" s="16" t="s">
        <v>33</v>
      </c>
      <c r="K307" s="18" t="s">
        <v>116</v>
      </c>
      <c r="L307" s="18" t="s">
        <v>161</v>
      </c>
      <c r="M307" s="18" t="s">
        <v>320</v>
      </c>
      <c r="N307" s="18" t="s">
        <v>93</v>
      </c>
      <c r="O307" s="18" t="s">
        <v>321</v>
      </c>
      <c r="P307" s="21" t="s">
        <v>182</v>
      </c>
      <c r="Q307" s="21" t="s">
        <v>344</v>
      </c>
      <c r="R307" s="21" t="s">
        <v>372</v>
      </c>
      <c r="S307" s="15" t="s">
        <v>39</v>
      </c>
      <c r="T307" s="15" t="s">
        <v>40</v>
      </c>
      <c r="U307" s="15" t="s">
        <v>42</v>
      </c>
      <c r="V307" s="45" t="s">
        <v>404</v>
      </c>
      <c r="W307" s="40" t="s">
        <v>93</v>
      </c>
      <c r="X307" s="40" t="s">
        <v>93</v>
      </c>
      <c r="Y307" s="40" t="s">
        <v>93</v>
      </c>
      <c r="Z307" s="55" t="s">
        <v>868</v>
      </c>
      <c r="AA307" s="55" t="s">
        <v>877</v>
      </c>
      <c r="AB307" s="55" t="s">
        <v>882</v>
      </c>
      <c r="AC307" s="51" t="s">
        <v>814</v>
      </c>
      <c r="AD307" s="51" t="s">
        <v>815</v>
      </c>
      <c r="AE307" s="51" t="s">
        <v>816</v>
      </c>
      <c r="AF307" s="51" t="s">
        <v>759</v>
      </c>
      <c r="AG307" s="51" t="s">
        <v>759</v>
      </c>
      <c r="AH307" s="51" t="s">
        <v>759</v>
      </c>
      <c r="AI307" s="50" t="s">
        <v>759</v>
      </c>
      <c r="AJ307" s="50" t="s">
        <v>759</v>
      </c>
      <c r="AK307" s="50" t="s">
        <v>759</v>
      </c>
      <c r="AL307" s="50" t="s">
        <v>759</v>
      </c>
      <c r="AM307" s="50" t="s">
        <v>759</v>
      </c>
      <c r="AN307" s="50" t="s">
        <v>759</v>
      </c>
      <c r="AO307" s="51" t="s">
        <v>759</v>
      </c>
      <c r="AP307" s="51" t="s">
        <v>759</v>
      </c>
      <c r="AQ307" s="51" t="s">
        <v>759</v>
      </c>
      <c r="AR307" s="24" t="s">
        <v>835</v>
      </c>
      <c r="AS307" s="24" t="s">
        <v>836</v>
      </c>
      <c r="AT307" s="24" t="s">
        <v>837</v>
      </c>
      <c r="AU307" s="53" t="s">
        <v>817</v>
      </c>
      <c r="AV307" s="53" t="s">
        <v>818</v>
      </c>
      <c r="AW307" s="53" t="s">
        <v>831</v>
      </c>
      <c r="AX307" s="55" t="s">
        <v>759</v>
      </c>
      <c r="AY307" s="55" t="s">
        <v>759</v>
      </c>
      <c r="AZ307" s="55" t="s">
        <v>759</v>
      </c>
      <c r="BA307" s="55" t="s">
        <v>759</v>
      </c>
      <c r="BB307" s="55" t="s">
        <v>759</v>
      </c>
      <c r="BC307" s="55" t="s">
        <v>759</v>
      </c>
      <c r="BD307" s="55" t="s">
        <v>759</v>
      </c>
      <c r="BE307" s="54" t="str">
        <f>'PTEA 2020-2023'!A22</f>
        <v>3. San Antonio del Tequendama Educado para la protección y conservación del recurso hídrico</v>
      </c>
      <c r="BF307" s="54" t="str">
        <f>'PTEA 2020-2023'!B22</f>
        <v>2. Comunidad Sanantoniuna empoderada en el cuidado y la preservación del recurso hídrico.</v>
      </c>
      <c r="BG307" s="54" t="str">
        <f>'PTEA 2020-2023'!C22</f>
        <v>Realizar por lo menos dos (2) jornadas de reforestación anual con especies nativas en áreas de importancia hídrica.</v>
      </c>
    </row>
    <row r="308" spans="1:59" s="1" customFormat="1" ht="299.25" customHeight="1" x14ac:dyDescent="0.25">
      <c r="A308" s="19" t="s">
        <v>207</v>
      </c>
      <c r="B308" s="127" t="s">
        <v>1276</v>
      </c>
      <c r="C308" s="127" t="s">
        <v>1273</v>
      </c>
      <c r="D308" s="128" t="s">
        <v>1277</v>
      </c>
      <c r="E308" s="13" t="s">
        <v>226</v>
      </c>
      <c r="F308" s="16" t="s">
        <v>222</v>
      </c>
      <c r="G308" s="16" t="s">
        <v>6</v>
      </c>
      <c r="H308" s="16" t="s">
        <v>8</v>
      </c>
      <c r="I308" s="16" t="s">
        <v>270</v>
      </c>
      <c r="J308" s="16" t="s">
        <v>33</v>
      </c>
      <c r="K308" s="18" t="s">
        <v>116</v>
      </c>
      <c r="L308" s="18" t="s">
        <v>161</v>
      </c>
      <c r="M308" s="18" t="s">
        <v>320</v>
      </c>
      <c r="N308" s="18" t="s">
        <v>93</v>
      </c>
      <c r="O308" s="18" t="s">
        <v>321</v>
      </c>
      <c r="P308" s="21" t="s">
        <v>182</v>
      </c>
      <c r="Q308" s="21" t="s">
        <v>344</v>
      </c>
      <c r="R308" s="21" t="s">
        <v>372</v>
      </c>
      <c r="S308" s="15" t="s">
        <v>52</v>
      </c>
      <c r="T308" s="15" t="s">
        <v>58</v>
      </c>
      <c r="U308" s="15" t="s">
        <v>59</v>
      </c>
      <c r="V308" s="15" t="s">
        <v>250</v>
      </c>
      <c r="W308" s="40" t="s">
        <v>452</v>
      </c>
      <c r="X308" s="40" t="s">
        <v>457</v>
      </c>
      <c r="Y308" s="40" t="s">
        <v>464</v>
      </c>
      <c r="Z308" s="56" t="s">
        <v>860</v>
      </c>
      <c r="AA308" s="56" t="s">
        <v>861</v>
      </c>
      <c r="AB308" s="56" t="s">
        <v>864</v>
      </c>
      <c r="AC308" s="51" t="s">
        <v>759</v>
      </c>
      <c r="AD308" s="51" t="s">
        <v>759</v>
      </c>
      <c r="AE308" s="51" t="s">
        <v>759</v>
      </c>
      <c r="AF308" s="51" t="s">
        <v>759</v>
      </c>
      <c r="AG308" s="51" t="s">
        <v>759</v>
      </c>
      <c r="AH308" s="51" t="s">
        <v>759</v>
      </c>
      <c r="AI308" s="50" t="s">
        <v>759</v>
      </c>
      <c r="AJ308" s="50" t="s">
        <v>759</v>
      </c>
      <c r="AK308" s="50" t="s">
        <v>759</v>
      </c>
      <c r="AL308" s="50" t="s">
        <v>759</v>
      </c>
      <c r="AM308" s="50" t="s">
        <v>759</v>
      </c>
      <c r="AN308" s="50" t="s">
        <v>759</v>
      </c>
      <c r="AO308" s="51" t="s">
        <v>759</v>
      </c>
      <c r="AP308" s="51" t="s">
        <v>759</v>
      </c>
      <c r="AQ308" s="51" t="s">
        <v>759</v>
      </c>
      <c r="AR308" s="24" t="s">
        <v>759</v>
      </c>
      <c r="AS308" s="24" t="s">
        <v>759</v>
      </c>
      <c r="AT308" s="24" t="s">
        <v>759</v>
      </c>
      <c r="AU308" s="53" t="s">
        <v>759</v>
      </c>
      <c r="AV308" s="53" t="s">
        <v>759</v>
      </c>
      <c r="AW308" s="53" t="s">
        <v>759</v>
      </c>
      <c r="AX308" s="55" t="s">
        <v>759</v>
      </c>
      <c r="AY308" s="55" t="s">
        <v>759</v>
      </c>
      <c r="AZ308" s="55" t="s">
        <v>759</v>
      </c>
      <c r="BA308" s="55" t="s">
        <v>759</v>
      </c>
      <c r="BB308" s="55" t="s">
        <v>759</v>
      </c>
      <c r="BC308" s="55" t="s">
        <v>759</v>
      </c>
      <c r="BD308" s="55" t="s">
        <v>759</v>
      </c>
      <c r="BE308" s="54" t="s">
        <v>759</v>
      </c>
      <c r="BF308" s="54" t="s">
        <v>759</v>
      </c>
      <c r="BG308" s="54" t="s">
        <v>759</v>
      </c>
    </row>
    <row r="309" spans="1:59" customFormat="1" ht="312" customHeight="1" x14ac:dyDescent="0.25">
      <c r="A309" s="19" t="s">
        <v>207</v>
      </c>
      <c r="B309" s="127" t="s">
        <v>93</v>
      </c>
      <c r="C309" s="127" t="s">
        <v>93</v>
      </c>
      <c r="D309" s="127" t="s">
        <v>93</v>
      </c>
      <c r="E309" s="29" t="s">
        <v>90</v>
      </c>
      <c r="F309" s="25" t="s">
        <v>264</v>
      </c>
      <c r="G309" s="25" t="s">
        <v>6</v>
      </c>
      <c r="H309" s="25" t="s">
        <v>9</v>
      </c>
      <c r="I309" s="25" t="s">
        <v>275</v>
      </c>
      <c r="J309" s="47" t="s">
        <v>37</v>
      </c>
      <c r="K309" s="14" t="s">
        <v>102</v>
      </c>
      <c r="L309" s="14" t="s">
        <v>167</v>
      </c>
      <c r="M309" s="14" t="s">
        <v>328</v>
      </c>
      <c r="N309" s="14" t="s">
        <v>93</v>
      </c>
      <c r="O309" s="14" t="s">
        <v>329</v>
      </c>
      <c r="P309" s="17" t="s">
        <v>180</v>
      </c>
      <c r="Q309" s="17" t="s">
        <v>212</v>
      </c>
      <c r="R309" s="17" t="s">
        <v>379</v>
      </c>
      <c r="S309" s="15" t="s">
        <v>69</v>
      </c>
      <c r="T309" s="15" t="s">
        <v>81</v>
      </c>
      <c r="U309" s="15" t="s">
        <v>80</v>
      </c>
      <c r="V309" s="15" t="s">
        <v>405</v>
      </c>
      <c r="W309" s="40" t="s">
        <v>467</v>
      </c>
      <c r="X309" s="40" t="s">
        <v>468</v>
      </c>
      <c r="Y309" s="40" t="s">
        <v>527</v>
      </c>
      <c r="Z309" s="55" t="s">
        <v>93</v>
      </c>
      <c r="AA309" s="55" t="s">
        <v>93</v>
      </c>
      <c r="AB309" s="55" t="s">
        <v>93</v>
      </c>
      <c r="AC309" s="51" t="s">
        <v>759</v>
      </c>
      <c r="AD309" s="51" t="s">
        <v>759</v>
      </c>
      <c r="AE309" s="51" t="s">
        <v>759</v>
      </c>
      <c r="AF309" s="51" t="s">
        <v>759</v>
      </c>
      <c r="AG309" s="51" t="s">
        <v>759</v>
      </c>
      <c r="AH309" s="51" t="s">
        <v>759</v>
      </c>
      <c r="AI309" s="50" t="s">
        <v>759</v>
      </c>
      <c r="AJ309" s="50" t="s">
        <v>759</v>
      </c>
      <c r="AK309" s="50" t="s">
        <v>759</v>
      </c>
      <c r="AL309" s="50" t="s">
        <v>759</v>
      </c>
      <c r="AM309" s="50" t="s">
        <v>759</v>
      </c>
      <c r="AN309" s="50" t="s">
        <v>759</v>
      </c>
      <c r="AO309" s="51" t="s">
        <v>759</v>
      </c>
      <c r="AP309" s="51" t="s">
        <v>759</v>
      </c>
      <c r="AQ309" s="51" t="s">
        <v>759</v>
      </c>
      <c r="AR309" s="24" t="s">
        <v>842</v>
      </c>
      <c r="AS309" s="24" t="s">
        <v>843</v>
      </c>
      <c r="AT309" s="24" t="s">
        <v>844</v>
      </c>
      <c r="AU309" s="53" t="s">
        <v>817</v>
      </c>
      <c r="AV309" s="53" t="s">
        <v>818</v>
      </c>
      <c r="AW309" s="53" t="s">
        <v>851</v>
      </c>
      <c r="AX309" s="55" t="s">
        <v>759</v>
      </c>
      <c r="AY309" s="55" t="s">
        <v>759</v>
      </c>
      <c r="AZ309" s="55" t="s">
        <v>759</v>
      </c>
      <c r="BA309" s="55" t="s">
        <v>759</v>
      </c>
      <c r="BB309" s="55" t="s">
        <v>759</v>
      </c>
      <c r="BC309" s="55" t="s">
        <v>759</v>
      </c>
      <c r="BD309" s="55" t="s">
        <v>759</v>
      </c>
      <c r="BE309" s="54" t="str">
        <f>'PTEA 2020-2023'!A42</f>
        <v>5. Gestión del conocimiento para la Dinamización Ambiental</v>
      </c>
      <c r="BF309" s="54" t="str">
        <f>'PTEA 2020-2023'!B42</f>
        <v>6. Comunidad Sanantoniuna capacitada en Legalidad Ambiental.</v>
      </c>
      <c r="BG309" s="54" t="str">
        <f>'PTEA 2020-2023'!C42</f>
        <v xml:space="preserve">Capacitar a grupos de representantes de como mínimo cuatro (4) sectores del municipio en Legalidad Ambiental acompañada de la reglamentación y tramites existentes, que conlleven a la concientización del uso legal y racional de bienes y servicios ecosistémicos; así como el vertimiento de aguas residuales </v>
      </c>
    </row>
    <row r="310" spans="1:59" customFormat="1" ht="271.5" customHeight="1" x14ac:dyDescent="0.25">
      <c r="A310" s="19" t="s">
        <v>207</v>
      </c>
      <c r="B310" s="127" t="s">
        <v>93</v>
      </c>
      <c r="C310" s="127" t="s">
        <v>93</v>
      </c>
      <c r="D310" s="127" t="s">
        <v>93</v>
      </c>
      <c r="E310" s="29" t="s">
        <v>90</v>
      </c>
      <c r="F310" s="25" t="s">
        <v>264</v>
      </c>
      <c r="G310" s="25" t="s">
        <v>6</v>
      </c>
      <c r="H310" s="25" t="s">
        <v>9</v>
      </c>
      <c r="I310" s="25" t="s">
        <v>275</v>
      </c>
      <c r="J310" s="47" t="s">
        <v>37</v>
      </c>
      <c r="K310" s="14" t="s">
        <v>102</v>
      </c>
      <c r="L310" s="14" t="s">
        <v>167</v>
      </c>
      <c r="M310" s="14" t="s">
        <v>328</v>
      </c>
      <c r="N310" s="14" t="s">
        <v>93</v>
      </c>
      <c r="O310" s="14" t="s">
        <v>329</v>
      </c>
      <c r="P310" s="17" t="s">
        <v>180</v>
      </c>
      <c r="Q310" s="17" t="s">
        <v>212</v>
      </c>
      <c r="R310" s="17" t="s">
        <v>379</v>
      </c>
      <c r="S310" s="15" t="s">
        <v>69</v>
      </c>
      <c r="T310" s="15" t="s">
        <v>81</v>
      </c>
      <c r="U310" s="15" t="s">
        <v>80</v>
      </c>
      <c r="V310" s="15" t="s">
        <v>405</v>
      </c>
      <c r="W310" s="40" t="s">
        <v>467</v>
      </c>
      <c r="X310" s="40" t="s">
        <v>468</v>
      </c>
      <c r="Y310" s="40" t="s">
        <v>527</v>
      </c>
      <c r="Z310" s="55" t="s">
        <v>93</v>
      </c>
      <c r="AA310" s="55" t="s">
        <v>93</v>
      </c>
      <c r="AB310" s="55" t="s">
        <v>93</v>
      </c>
      <c r="AC310" s="51" t="s">
        <v>759</v>
      </c>
      <c r="AD310" s="51" t="s">
        <v>759</v>
      </c>
      <c r="AE310" s="51" t="s">
        <v>759</v>
      </c>
      <c r="AF310" s="51" t="s">
        <v>759</v>
      </c>
      <c r="AG310" s="51" t="s">
        <v>759</v>
      </c>
      <c r="AH310" s="51" t="s">
        <v>759</v>
      </c>
      <c r="AI310" s="50" t="s">
        <v>759</v>
      </c>
      <c r="AJ310" s="50" t="s">
        <v>759</v>
      </c>
      <c r="AK310" s="50" t="s">
        <v>759</v>
      </c>
      <c r="AL310" s="50" t="s">
        <v>759</v>
      </c>
      <c r="AM310" s="50" t="s">
        <v>759</v>
      </c>
      <c r="AN310" s="50" t="s">
        <v>759</v>
      </c>
      <c r="AO310" s="51" t="s">
        <v>759</v>
      </c>
      <c r="AP310" s="51" t="s">
        <v>759</v>
      </c>
      <c r="AQ310" s="51" t="s">
        <v>759</v>
      </c>
      <c r="AR310" s="24" t="s">
        <v>842</v>
      </c>
      <c r="AS310" s="24" t="s">
        <v>843</v>
      </c>
      <c r="AT310" s="24" t="s">
        <v>852</v>
      </c>
      <c r="AU310" s="53" t="s">
        <v>817</v>
      </c>
      <c r="AV310" s="53" t="s">
        <v>818</v>
      </c>
      <c r="AW310" s="53" t="s">
        <v>851</v>
      </c>
      <c r="AX310" s="55" t="s">
        <v>759</v>
      </c>
      <c r="AY310" s="55" t="s">
        <v>759</v>
      </c>
      <c r="AZ310" s="55" t="s">
        <v>759</v>
      </c>
      <c r="BA310" s="55" t="s">
        <v>759</v>
      </c>
      <c r="BB310" s="55" t="s">
        <v>759</v>
      </c>
      <c r="BC310" s="55" t="s">
        <v>759</v>
      </c>
      <c r="BD310" s="55" t="s">
        <v>759</v>
      </c>
      <c r="BE310" s="54" t="str">
        <f>'PTEA 2020-2023'!A43</f>
        <v>5. Gestión del conocimiento para la Dinamización Ambiental</v>
      </c>
      <c r="BF310" s="54" t="str">
        <f>'PTEA 2020-2023'!B43</f>
        <v>6. Comunidad Sanantoniuna capacitada en Legalidad Ambiental.</v>
      </c>
      <c r="BG310" s="54" t="str">
        <f>'PTEA 2020-2023'!C43</f>
        <v>Realizar como mínimo dos (2) capacitaciones durante el periodo de vigencia con comunidad priorizada, en Legalidad Ambiental, donde se socialicen las afectaciones ambientales que conlleva el tráfico y tenencia en cautiverio de fauna silvestre; además de las sanciones que traen este tipo de prácticas.</v>
      </c>
    </row>
    <row r="311" spans="1:59" customFormat="1" ht="313.5" customHeight="1" x14ac:dyDescent="0.25">
      <c r="A311" s="22" t="s">
        <v>208</v>
      </c>
      <c r="B311" s="127" t="s">
        <v>93</v>
      </c>
      <c r="C311" s="127" t="s">
        <v>93</v>
      </c>
      <c r="D311" s="127" t="s">
        <v>93</v>
      </c>
      <c r="E311" s="13" t="s">
        <v>218</v>
      </c>
      <c r="F311" s="25" t="s">
        <v>12</v>
      </c>
      <c r="G311" s="25" t="s">
        <v>10</v>
      </c>
      <c r="H311" s="25" t="s">
        <v>11</v>
      </c>
      <c r="I311" s="25" t="s">
        <v>288</v>
      </c>
      <c r="J311" s="25" t="s">
        <v>23</v>
      </c>
      <c r="K311" s="14" t="s">
        <v>109</v>
      </c>
      <c r="L311" s="14" t="s">
        <v>112</v>
      </c>
      <c r="M311" s="14" t="s">
        <v>295</v>
      </c>
      <c r="N311" s="14" t="s">
        <v>95</v>
      </c>
      <c r="O311" s="14" t="s">
        <v>296</v>
      </c>
      <c r="P311" s="17" t="s">
        <v>180</v>
      </c>
      <c r="Q311" s="17" t="s">
        <v>344</v>
      </c>
      <c r="R311" s="17" t="s">
        <v>345</v>
      </c>
      <c r="S311" s="15" t="s">
        <v>69</v>
      </c>
      <c r="T311" s="15" t="s">
        <v>75</v>
      </c>
      <c r="U311" s="15" t="s">
        <v>77</v>
      </c>
      <c r="V311" s="15" t="s">
        <v>395</v>
      </c>
      <c r="W311" s="40" t="s">
        <v>93</v>
      </c>
      <c r="X311" s="40" t="s">
        <v>93</v>
      </c>
      <c r="Y311" s="40" t="s">
        <v>93</v>
      </c>
      <c r="Z311" s="55" t="s">
        <v>93</v>
      </c>
      <c r="AA311" s="55" t="s">
        <v>93</v>
      </c>
      <c r="AB311" s="55" t="s">
        <v>93</v>
      </c>
      <c r="AC311" s="51" t="s">
        <v>759</v>
      </c>
      <c r="AD311" s="51" t="s">
        <v>759</v>
      </c>
      <c r="AE311" s="51" t="s">
        <v>759</v>
      </c>
      <c r="AF311" s="51" t="s">
        <v>759</v>
      </c>
      <c r="AG311" s="51" t="s">
        <v>759</v>
      </c>
      <c r="AH311" s="51" t="s">
        <v>759</v>
      </c>
      <c r="AI311" s="50" t="s">
        <v>759</v>
      </c>
      <c r="AJ311" s="50" t="s">
        <v>759</v>
      </c>
      <c r="AK311" s="50" t="s">
        <v>759</v>
      </c>
      <c r="AL311" s="50" t="s">
        <v>759</v>
      </c>
      <c r="AM311" s="50" t="s">
        <v>759</v>
      </c>
      <c r="AN311" s="50" t="s">
        <v>759</v>
      </c>
      <c r="AO311" s="51" t="s">
        <v>759</v>
      </c>
      <c r="AP311" s="51" t="s">
        <v>759</v>
      </c>
      <c r="AQ311" s="51" t="s">
        <v>759</v>
      </c>
      <c r="AR311" s="24" t="s">
        <v>759</v>
      </c>
      <c r="AS311" s="24" t="s">
        <v>759</v>
      </c>
      <c r="AT311" s="24" t="s">
        <v>759</v>
      </c>
      <c r="AU311" s="53" t="s">
        <v>759</v>
      </c>
      <c r="AV311" s="53" t="s">
        <v>759</v>
      </c>
      <c r="AW311" s="53" t="s">
        <v>759</v>
      </c>
      <c r="AX311" s="55" t="s">
        <v>759</v>
      </c>
      <c r="AY311" s="55" t="s">
        <v>759</v>
      </c>
      <c r="AZ311" s="55" t="s">
        <v>759</v>
      </c>
      <c r="BA311" s="55" t="s">
        <v>759</v>
      </c>
      <c r="BB311" s="55" t="s">
        <v>759</v>
      </c>
      <c r="BC311" s="55" t="s">
        <v>759</v>
      </c>
      <c r="BD311" s="55" t="s">
        <v>759</v>
      </c>
      <c r="BE311" s="54" t="s">
        <v>759</v>
      </c>
      <c r="BF311" s="54" t="s">
        <v>759</v>
      </c>
      <c r="BG311" s="54" t="s">
        <v>759</v>
      </c>
    </row>
    <row r="312" spans="1:59" s="1" customFormat="1" ht="318.75" customHeight="1" x14ac:dyDescent="0.25">
      <c r="A312" s="22" t="s">
        <v>208</v>
      </c>
      <c r="B312" s="127" t="s">
        <v>93</v>
      </c>
      <c r="C312" s="127" t="s">
        <v>93</v>
      </c>
      <c r="D312" s="127" t="s">
        <v>93</v>
      </c>
      <c r="E312" s="13" t="s">
        <v>87</v>
      </c>
      <c r="F312" s="25" t="s">
        <v>221</v>
      </c>
      <c r="G312" s="25" t="s">
        <v>6</v>
      </c>
      <c r="H312" s="25" t="s">
        <v>5</v>
      </c>
      <c r="I312" s="25" t="s">
        <v>426</v>
      </c>
      <c r="J312" s="25" t="s">
        <v>26</v>
      </c>
      <c r="K312" s="14" t="s">
        <v>133</v>
      </c>
      <c r="L312" s="14" t="s">
        <v>137</v>
      </c>
      <c r="M312" s="14" t="s">
        <v>139</v>
      </c>
      <c r="N312" s="14" t="s">
        <v>138</v>
      </c>
      <c r="O312" s="14" t="s">
        <v>186</v>
      </c>
      <c r="P312" s="17" t="s">
        <v>180</v>
      </c>
      <c r="Q312" s="17" t="s">
        <v>357</v>
      </c>
      <c r="R312" s="17" t="s">
        <v>358</v>
      </c>
      <c r="S312" s="15" t="s">
        <v>93</v>
      </c>
      <c r="T312" s="15" t="s">
        <v>93</v>
      </c>
      <c r="U312" s="15" t="s">
        <v>93</v>
      </c>
      <c r="V312" s="15" t="s">
        <v>93</v>
      </c>
      <c r="W312" s="40" t="s">
        <v>471</v>
      </c>
      <c r="X312" s="40" t="s">
        <v>499</v>
      </c>
      <c r="Y312" s="40" t="s">
        <v>500</v>
      </c>
      <c r="Z312" s="55" t="s">
        <v>93</v>
      </c>
      <c r="AA312" s="55" t="s">
        <v>93</v>
      </c>
      <c r="AB312" s="55" t="s">
        <v>93</v>
      </c>
      <c r="AC312" s="51" t="s">
        <v>759</v>
      </c>
      <c r="AD312" s="51" t="s">
        <v>759</v>
      </c>
      <c r="AE312" s="51" t="s">
        <v>759</v>
      </c>
      <c r="AF312" s="51" t="s">
        <v>759</v>
      </c>
      <c r="AG312" s="51" t="s">
        <v>759</v>
      </c>
      <c r="AH312" s="51" t="s">
        <v>759</v>
      </c>
      <c r="AI312" s="50" t="s">
        <v>759</v>
      </c>
      <c r="AJ312" s="50" t="s">
        <v>759</v>
      </c>
      <c r="AK312" s="50" t="s">
        <v>759</v>
      </c>
      <c r="AL312" s="50" t="s">
        <v>759</v>
      </c>
      <c r="AM312" s="50" t="s">
        <v>759</v>
      </c>
      <c r="AN312" s="50" t="s">
        <v>759</v>
      </c>
      <c r="AO312" s="51" t="s">
        <v>759</v>
      </c>
      <c r="AP312" s="51" t="s">
        <v>759</v>
      </c>
      <c r="AQ312" s="51" t="s">
        <v>759</v>
      </c>
      <c r="AR312" s="24" t="s">
        <v>759</v>
      </c>
      <c r="AS312" s="24" t="s">
        <v>759</v>
      </c>
      <c r="AT312" s="24" t="s">
        <v>759</v>
      </c>
      <c r="AU312" s="53" t="s">
        <v>759</v>
      </c>
      <c r="AV312" s="53" t="s">
        <v>759</v>
      </c>
      <c r="AW312" s="53" t="s">
        <v>759</v>
      </c>
      <c r="AX312" s="55" t="s">
        <v>759</v>
      </c>
      <c r="AY312" s="55" t="s">
        <v>759</v>
      </c>
      <c r="AZ312" s="55" t="s">
        <v>759</v>
      </c>
      <c r="BA312" s="55" t="s">
        <v>759</v>
      </c>
      <c r="BB312" s="55" t="s">
        <v>759</v>
      </c>
      <c r="BC312" s="55" t="s">
        <v>759</v>
      </c>
      <c r="BD312" s="55" t="s">
        <v>759</v>
      </c>
      <c r="BE312" s="54" t="s">
        <v>759</v>
      </c>
      <c r="BF312" s="54" t="s">
        <v>759</v>
      </c>
      <c r="BG312" s="54" t="s">
        <v>759</v>
      </c>
    </row>
    <row r="313" spans="1:59" customFormat="1" ht="329.25" customHeight="1" x14ac:dyDescent="0.25">
      <c r="A313" s="22" t="s">
        <v>208</v>
      </c>
      <c r="B313" s="127" t="s">
        <v>93</v>
      </c>
      <c r="C313" s="127" t="s">
        <v>93</v>
      </c>
      <c r="D313" s="127" t="s">
        <v>93</v>
      </c>
      <c r="E313" s="13" t="s">
        <v>87</v>
      </c>
      <c r="F313" s="25" t="s">
        <v>221</v>
      </c>
      <c r="G313" s="25" t="s">
        <v>6</v>
      </c>
      <c r="H313" s="25" t="s">
        <v>5</v>
      </c>
      <c r="I313" s="25" t="s">
        <v>428</v>
      </c>
      <c r="J313" s="25" t="s">
        <v>27</v>
      </c>
      <c r="K313" s="14" t="s">
        <v>133</v>
      </c>
      <c r="L313" s="14" t="s">
        <v>143</v>
      </c>
      <c r="M313" s="14" t="s">
        <v>144</v>
      </c>
      <c r="N313" s="14" t="s">
        <v>138</v>
      </c>
      <c r="O313" s="14" t="s">
        <v>145</v>
      </c>
      <c r="P313" s="17" t="s">
        <v>180</v>
      </c>
      <c r="Q313" s="17" t="s">
        <v>431</v>
      </c>
      <c r="R313" s="17" t="s">
        <v>188</v>
      </c>
      <c r="S313" s="15" t="s">
        <v>52</v>
      </c>
      <c r="T313" s="15" t="s">
        <v>53</v>
      </c>
      <c r="U313" s="15" t="s">
        <v>54</v>
      </c>
      <c r="V313" s="15" t="s">
        <v>469</v>
      </c>
      <c r="W313" s="40" t="s">
        <v>442</v>
      </c>
      <c r="X313" s="40" t="s">
        <v>449</v>
      </c>
      <c r="Y313" s="40" t="s">
        <v>532</v>
      </c>
      <c r="Z313" s="55" t="s">
        <v>883</v>
      </c>
      <c r="AA313" s="55" t="s">
        <v>884</v>
      </c>
      <c r="AB313" s="55" t="s">
        <v>885</v>
      </c>
      <c r="AC313" s="51" t="s">
        <v>814</v>
      </c>
      <c r="AD313" s="51" t="s">
        <v>815</v>
      </c>
      <c r="AE313" s="51" t="s">
        <v>816</v>
      </c>
      <c r="AF313" s="51" t="s">
        <v>759</v>
      </c>
      <c r="AG313" s="51" t="s">
        <v>759</v>
      </c>
      <c r="AH313" s="51" t="s">
        <v>759</v>
      </c>
      <c r="AI313" s="50" t="s">
        <v>759</v>
      </c>
      <c r="AJ313" s="50" t="s">
        <v>759</v>
      </c>
      <c r="AK313" s="50" t="s">
        <v>759</v>
      </c>
      <c r="AL313" s="50" t="s">
        <v>759</v>
      </c>
      <c r="AM313" s="50" t="s">
        <v>759</v>
      </c>
      <c r="AN313" s="50" t="s">
        <v>759</v>
      </c>
      <c r="AO313" s="51" t="s">
        <v>759</v>
      </c>
      <c r="AP313" s="51" t="s">
        <v>759</v>
      </c>
      <c r="AQ313" s="51" t="s">
        <v>759</v>
      </c>
      <c r="AR313" s="24" t="s">
        <v>835</v>
      </c>
      <c r="AS313" s="24" t="s">
        <v>836</v>
      </c>
      <c r="AT313" s="24" t="s">
        <v>837</v>
      </c>
      <c r="AU313" s="53" t="s">
        <v>817</v>
      </c>
      <c r="AV313" s="53" t="s">
        <v>818</v>
      </c>
      <c r="AW313" s="53" t="s">
        <v>831</v>
      </c>
      <c r="AX313" s="55" t="s">
        <v>759</v>
      </c>
      <c r="AY313" s="55" t="s">
        <v>759</v>
      </c>
      <c r="AZ313" s="55" t="s">
        <v>759</v>
      </c>
      <c r="BA313" s="55" t="s">
        <v>759</v>
      </c>
      <c r="BB313" s="55" t="s">
        <v>759</v>
      </c>
      <c r="BC313" s="55" t="s">
        <v>759</v>
      </c>
      <c r="BD313" s="55" t="s">
        <v>759</v>
      </c>
      <c r="BE313" s="54" t="str">
        <f>'PTEA 2020-2023'!A22</f>
        <v>3. San Antonio del Tequendama Educado para la protección y conservación del recurso hídrico</v>
      </c>
      <c r="BF313" s="54" t="str">
        <f>'PTEA 2020-2023'!B22</f>
        <v>2. Comunidad Sanantoniuna empoderada en el cuidado y la preservación del recurso hídrico.</v>
      </c>
      <c r="BG313" s="54" t="str">
        <f>'PTEA 2020-2023'!C22</f>
        <v>Realizar por lo menos dos (2) jornadas de reforestación anual con especies nativas en áreas de importancia hídrica.</v>
      </c>
    </row>
    <row r="314" spans="1:59" customFormat="1" ht="312" customHeight="1" x14ac:dyDescent="0.25">
      <c r="A314" s="22" t="s">
        <v>208</v>
      </c>
      <c r="B314" s="127" t="s">
        <v>1276</v>
      </c>
      <c r="C314" s="127" t="s">
        <v>1279</v>
      </c>
      <c r="D314" s="128" t="s">
        <v>1280</v>
      </c>
      <c r="E314" s="13" t="s">
        <v>89</v>
      </c>
      <c r="F314" s="16" t="s">
        <v>220</v>
      </c>
      <c r="G314" s="16" t="s">
        <v>6</v>
      </c>
      <c r="H314" s="16" t="s">
        <v>7</v>
      </c>
      <c r="I314" s="16" t="s">
        <v>210</v>
      </c>
      <c r="J314" s="16" t="s">
        <v>219</v>
      </c>
      <c r="K314" s="14" t="s">
        <v>102</v>
      </c>
      <c r="L314" s="14" t="s">
        <v>157</v>
      </c>
      <c r="M314" s="14" t="s">
        <v>315</v>
      </c>
      <c r="N314" s="14" t="s">
        <v>198</v>
      </c>
      <c r="O314" s="14" t="s">
        <v>255</v>
      </c>
      <c r="P314" s="17" t="s">
        <v>180</v>
      </c>
      <c r="Q314" s="17" t="s">
        <v>212</v>
      </c>
      <c r="R314" s="17" t="s">
        <v>366</v>
      </c>
      <c r="S314" s="15" t="s">
        <v>86</v>
      </c>
      <c r="T314" s="15" t="s">
        <v>85</v>
      </c>
      <c r="U314" s="15" t="s">
        <v>84</v>
      </c>
      <c r="V314" s="15" t="s">
        <v>401</v>
      </c>
      <c r="W314" s="40" t="s">
        <v>442</v>
      </c>
      <c r="X314" s="40" t="s">
        <v>447</v>
      </c>
      <c r="Y314" s="40" t="s">
        <v>596</v>
      </c>
      <c r="Z314" s="55" t="s">
        <v>868</v>
      </c>
      <c r="AA314" s="55" t="s">
        <v>872</v>
      </c>
      <c r="AB314" s="55" t="s">
        <v>876</v>
      </c>
      <c r="AC314" s="51" t="s">
        <v>759</v>
      </c>
      <c r="AD314" s="51" t="s">
        <v>759</v>
      </c>
      <c r="AE314" s="51" t="s">
        <v>759</v>
      </c>
      <c r="AF314" s="51" t="s">
        <v>759</v>
      </c>
      <c r="AG314" s="51" t="s">
        <v>759</v>
      </c>
      <c r="AH314" s="51" t="s">
        <v>759</v>
      </c>
      <c r="AI314" s="50" t="s">
        <v>759</v>
      </c>
      <c r="AJ314" s="50" t="s">
        <v>759</v>
      </c>
      <c r="AK314" s="50" t="s">
        <v>759</v>
      </c>
      <c r="AL314" s="50" t="s">
        <v>759</v>
      </c>
      <c r="AM314" s="50" t="s">
        <v>759</v>
      </c>
      <c r="AN314" s="50" t="s">
        <v>759</v>
      </c>
      <c r="AO314" s="51" t="s">
        <v>759</v>
      </c>
      <c r="AP314" s="51" t="s">
        <v>759</v>
      </c>
      <c r="AQ314" s="51" t="s">
        <v>759</v>
      </c>
      <c r="AR314" s="24" t="s">
        <v>759</v>
      </c>
      <c r="AS314" s="24" t="s">
        <v>759</v>
      </c>
      <c r="AT314" s="24" t="s">
        <v>759</v>
      </c>
      <c r="AU314" s="53" t="s">
        <v>775</v>
      </c>
      <c r="AV314" s="53" t="s">
        <v>832</v>
      </c>
      <c r="AW314" s="53" t="s">
        <v>841</v>
      </c>
      <c r="AX314" s="55" t="s">
        <v>759</v>
      </c>
      <c r="AY314" s="55" t="s">
        <v>759</v>
      </c>
      <c r="AZ314" s="55" t="s">
        <v>759</v>
      </c>
      <c r="BA314" s="55" t="s">
        <v>759</v>
      </c>
      <c r="BB314" s="55" t="s">
        <v>759</v>
      </c>
      <c r="BC314" s="55" t="s">
        <v>759</v>
      </c>
      <c r="BD314" s="55" t="s">
        <v>759</v>
      </c>
      <c r="BE314" s="54" t="str">
        <f>'PTEA 2020-2023'!A31</f>
        <v>5. Gestión del conocimiento para la Dinamización Ambiental</v>
      </c>
      <c r="BF314" s="54" t="str">
        <f>'PTEA 2020-2023'!B31</f>
        <v>1. Fortalecimiento de la Comunidad Educativa Sanantoniuna en procesos de educación ambiental</v>
      </c>
      <c r="BG314" s="54" t="str">
        <f>'PTEA 2020-2023'!C31</f>
        <v>Fortalecimiento y seguimiento de por lo menos un (1) PRAE de cada institución educativa.</v>
      </c>
    </row>
    <row r="315" spans="1:59" s="1" customFormat="1" ht="409.5" customHeight="1" x14ac:dyDescent="0.25">
      <c r="A315" s="22" t="s">
        <v>208</v>
      </c>
      <c r="B315" s="127" t="s">
        <v>1276</v>
      </c>
      <c r="C315" s="127" t="s">
        <v>1279</v>
      </c>
      <c r="D315" s="128" t="s">
        <v>1280</v>
      </c>
      <c r="E315" s="13" t="s">
        <v>87</v>
      </c>
      <c r="F315" s="25" t="s">
        <v>221</v>
      </c>
      <c r="G315" s="25" t="s">
        <v>6</v>
      </c>
      <c r="H315" s="25" t="s">
        <v>7</v>
      </c>
      <c r="I315" s="25" t="s">
        <v>210</v>
      </c>
      <c r="J315" s="25" t="s">
        <v>219</v>
      </c>
      <c r="K315" s="14" t="s">
        <v>113</v>
      </c>
      <c r="L315" s="14" t="s">
        <v>96</v>
      </c>
      <c r="M315" s="14" t="s">
        <v>297</v>
      </c>
      <c r="N315" s="14" t="s">
        <v>93</v>
      </c>
      <c r="O315" s="14" t="s">
        <v>298</v>
      </c>
      <c r="P315" s="17" t="s">
        <v>183</v>
      </c>
      <c r="Q315" s="17" t="s">
        <v>342</v>
      </c>
      <c r="R315" s="17" t="s">
        <v>346</v>
      </c>
      <c r="S315" s="15" t="s">
        <v>18</v>
      </c>
      <c r="T315" s="15" t="s">
        <v>40</v>
      </c>
      <c r="U315" s="15" t="s">
        <v>41</v>
      </c>
      <c r="V315" s="15" t="s">
        <v>394</v>
      </c>
      <c r="W315" s="40" t="s">
        <v>442</v>
      </c>
      <c r="X315" s="40" t="s">
        <v>447</v>
      </c>
      <c r="Y315" s="40" t="s">
        <v>596</v>
      </c>
      <c r="Z315" s="55" t="s">
        <v>868</v>
      </c>
      <c r="AA315" s="55" t="s">
        <v>872</v>
      </c>
      <c r="AB315" s="55" t="s">
        <v>876</v>
      </c>
      <c r="AC315" s="51" t="s">
        <v>759</v>
      </c>
      <c r="AD315" s="51" t="s">
        <v>759</v>
      </c>
      <c r="AE315" s="51" t="s">
        <v>759</v>
      </c>
      <c r="AF315" s="51" t="s">
        <v>759</v>
      </c>
      <c r="AG315" s="51" t="s">
        <v>759</v>
      </c>
      <c r="AH315" s="51" t="s">
        <v>759</v>
      </c>
      <c r="AI315" s="50" t="s">
        <v>759</v>
      </c>
      <c r="AJ315" s="50" t="s">
        <v>759</v>
      </c>
      <c r="AK315" s="50" t="s">
        <v>759</v>
      </c>
      <c r="AL315" s="50" t="s">
        <v>759</v>
      </c>
      <c r="AM315" s="50" t="s">
        <v>759</v>
      </c>
      <c r="AN315" s="50" t="s">
        <v>759</v>
      </c>
      <c r="AO315" s="51" t="s">
        <v>759</v>
      </c>
      <c r="AP315" s="51" t="s">
        <v>759</v>
      </c>
      <c r="AQ315" s="51" t="s">
        <v>759</v>
      </c>
      <c r="AR315" s="24" t="s">
        <v>780</v>
      </c>
      <c r="AS315" s="24" t="s">
        <v>830</v>
      </c>
      <c r="AT315" s="24" t="s">
        <v>853</v>
      </c>
      <c r="AU315" s="53" t="s">
        <v>759</v>
      </c>
      <c r="AV315" s="53" t="s">
        <v>759</v>
      </c>
      <c r="AW315" s="53" t="s">
        <v>759</v>
      </c>
      <c r="AX315" s="55" t="s">
        <v>759</v>
      </c>
      <c r="AY315" s="55" t="s">
        <v>759</v>
      </c>
      <c r="AZ315" s="55" t="s">
        <v>759</v>
      </c>
      <c r="BA315" s="55" t="s">
        <v>759</v>
      </c>
      <c r="BB315" s="55" t="s">
        <v>759</v>
      </c>
      <c r="BC315" s="55" t="s">
        <v>759</v>
      </c>
      <c r="BD315" s="55" t="s">
        <v>759</v>
      </c>
      <c r="BE315" s="54" t="str">
        <f>'PTEA 2020-2023'!A48</f>
        <v>5. Gestión del conocimiento para la Dinamización Ambiental</v>
      </c>
      <c r="BF315" s="54" t="str">
        <f>'PTEA 2020-2023'!B48</f>
        <v>8. Gobernanza corredor Ecológico, difusión y apropiación</v>
      </c>
      <c r="BG315" s="54" t="str">
        <f>'PTEA 2020-2023'!C48</f>
        <v>Participar en por lo menos un (1) encuentro regional de CIDEA durante el periodo de vigencia, para el fortalecimiento del corredor ecológico y sus áreas protegidas.</v>
      </c>
    </row>
    <row r="316" spans="1:59" customFormat="1" ht="312.75" customHeight="1" x14ac:dyDescent="0.25">
      <c r="A316" s="22" t="s">
        <v>208</v>
      </c>
      <c r="B316" s="127" t="s">
        <v>1276</v>
      </c>
      <c r="C316" s="127" t="s">
        <v>1279</v>
      </c>
      <c r="D316" s="128" t="s">
        <v>1280</v>
      </c>
      <c r="E316" s="13" t="s">
        <v>218</v>
      </c>
      <c r="F316" s="16" t="s">
        <v>220</v>
      </c>
      <c r="G316" s="25" t="s">
        <v>6</v>
      </c>
      <c r="H316" s="25" t="s">
        <v>7</v>
      </c>
      <c r="I316" s="25" t="s">
        <v>210</v>
      </c>
      <c r="J316" s="25" t="s">
        <v>219</v>
      </c>
      <c r="K316" s="14" t="s">
        <v>102</v>
      </c>
      <c r="L316" s="14" t="s">
        <v>158</v>
      </c>
      <c r="M316" s="14" t="s">
        <v>292</v>
      </c>
      <c r="N316" s="14" t="s">
        <v>198</v>
      </c>
      <c r="O316" s="14" t="s">
        <v>291</v>
      </c>
      <c r="P316" s="17" t="s">
        <v>211</v>
      </c>
      <c r="Q316" s="17" t="s">
        <v>212</v>
      </c>
      <c r="R316" s="17" t="s">
        <v>341</v>
      </c>
      <c r="S316" s="15" t="s">
        <v>69</v>
      </c>
      <c r="T316" s="15" t="s">
        <v>81</v>
      </c>
      <c r="U316" s="15" t="s">
        <v>80</v>
      </c>
      <c r="V316" s="15" t="s">
        <v>405</v>
      </c>
      <c r="W316" s="40" t="s">
        <v>442</v>
      </c>
      <c r="X316" s="40" t="s">
        <v>447</v>
      </c>
      <c r="Y316" s="40" t="s">
        <v>596</v>
      </c>
      <c r="Z316" s="55" t="s">
        <v>93</v>
      </c>
      <c r="AA316" s="55" t="s">
        <v>93</v>
      </c>
      <c r="AB316" s="55" t="s">
        <v>93</v>
      </c>
      <c r="AC316" s="51" t="s">
        <v>759</v>
      </c>
      <c r="AD316" s="51" t="s">
        <v>759</v>
      </c>
      <c r="AE316" s="51" t="s">
        <v>759</v>
      </c>
      <c r="AF316" s="51" t="s">
        <v>759</v>
      </c>
      <c r="AG316" s="51" t="s">
        <v>759</v>
      </c>
      <c r="AH316" s="51" t="s">
        <v>759</v>
      </c>
      <c r="AI316" s="50" t="s">
        <v>759</v>
      </c>
      <c r="AJ316" s="50" t="s">
        <v>759</v>
      </c>
      <c r="AK316" s="50" t="s">
        <v>759</v>
      </c>
      <c r="AL316" s="50" t="s">
        <v>759</v>
      </c>
      <c r="AM316" s="50" t="s">
        <v>759</v>
      </c>
      <c r="AN316" s="50" t="s">
        <v>759</v>
      </c>
      <c r="AO316" s="51" t="s">
        <v>759</v>
      </c>
      <c r="AP316" s="51" t="s">
        <v>759</v>
      </c>
      <c r="AQ316" s="51" t="s">
        <v>759</v>
      </c>
      <c r="AR316" s="24" t="s">
        <v>759</v>
      </c>
      <c r="AS316" s="24" t="s">
        <v>759</v>
      </c>
      <c r="AT316" s="24" t="s">
        <v>759</v>
      </c>
      <c r="AU316" s="53" t="s">
        <v>759</v>
      </c>
      <c r="AV316" s="53" t="s">
        <v>759</v>
      </c>
      <c r="AW316" s="53" t="s">
        <v>759</v>
      </c>
      <c r="AX316" s="55" t="s">
        <v>759</v>
      </c>
      <c r="AY316" s="55" t="s">
        <v>759</v>
      </c>
      <c r="AZ316" s="55" t="s">
        <v>759</v>
      </c>
      <c r="BA316" s="55" t="s">
        <v>759</v>
      </c>
      <c r="BB316" s="55" t="s">
        <v>759</v>
      </c>
      <c r="BC316" s="55" t="s">
        <v>759</v>
      </c>
      <c r="BD316" s="55" t="s">
        <v>759</v>
      </c>
      <c r="BE316" s="54" t="s">
        <v>759</v>
      </c>
      <c r="BF316" s="54" t="s">
        <v>759</v>
      </c>
      <c r="BG316" s="54" t="s">
        <v>759</v>
      </c>
    </row>
    <row r="317" spans="1:59" s="1" customFormat="1" ht="245.25" customHeight="1" x14ac:dyDescent="0.25">
      <c r="A317" s="22" t="s">
        <v>208</v>
      </c>
      <c r="B317" s="127" t="s">
        <v>1276</v>
      </c>
      <c r="C317" s="127" t="s">
        <v>1279</v>
      </c>
      <c r="D317" s="128" t="s">
        <v>1280</v>
      </c>
      <c r="E317" s="13" t="s">
        <v>218</v>
      </c>
      <c r="F317" s="16" t="s">
        <v>220</v>
      </c>
      <c r="G317" s="25" t="s">
        <v>6</v>
      </c>
      <c r="H317" s="25" t="s">
        <v>7</v>
      </c>
      <c r="I317" s="25" t="s">
        <v>210</v>
      </c>
      <c r="J317" s="25" t="s">
        <v>219</v>
      </c>
      <c r="K317" s="14" t="s">
        <v>102</v>
      </c>
      <c r="L317" s="14" t="s">
        <v>158</v>
      </c>
      <c r="M317" s="14" t="s">
        <v>292</v>
      </c>
      <c r="N317" s="14" t="s">
        <v>198</v>
      </c>
      <c r="O317" s="14" t="s">
        <v>291</v>
      </c>
      <c r="P317" s="17" t="s">
        <v>211</v>
      </c>
      <c r="Q317" s="17" t="s">
        <v>212</v>
      </c>
      <c r="R317" s="17" t="s">
        <v>341</v>
      </c>
      <c r="S317" s="15" t="s">
        <v>52</v>
      </c>
      <c r="T317" s="15" t="s">
        <v>62</v>
      </c>
      <c r="U317" s="15" t="s">
        <v>66</v>
      </c>
      <c r="V317" s="15" t="s">
        <v>950</v>
      </c>
      <c r="W317" s="40" t="s">
        <v>442</v>
      </c>
      <c r="X317" s="40" t="s">
        <v>447</v>
      </c>
      <c r="Y317" s="40" t="s">
        <v>596</v>
      </c>
      <c r="Z317" s="55" t="s">
        <v>868</v>
      </c>
      <c r="AA317" s="55" t="s">
        <v>877</v>
      </c>
      <c r="AB317" s="55" t="s">
        <v>880</v>
      </c>
      <c r="AC317" s="51" t="s">
        <v>759</v>
      </c>
      <c r="AD317" s="51" t="s">
        <v>759</v>
      </c>
      <c r="AE317" s="51" t="s">
        <v>759</v>
      </c>
      <c r="AF317" s="51" t="s">
        <v>759</v>
      </c>
      <c r="AG317" s="51" t="s">
        <v>759</v>
      </c>
      <c r="AH317" s="51" t="s">
        <v>759</v>
      </c>
      <c r="AI317" s="50" t="s">
        <v>759</v>
      </c>
      <c r="AJ317" s="50" t="s">
        <v>759</v>
      </c>
      <c r="AK317" s="50" t="s">
        <v>759</v>
      </c>
      <c r="AL317" s="50" t="s">
        <v>759</v>
      </c>
      <c r="AM317" s="50" t="s">
        <v>759</v>
      </c>
      <c r="AN317" s="50" t="s">
        <v>759</v>
      </c>
      <c r="AO317" s="51" t="s">
        <v>759</v>
      </c>
      <c r="AP317" s="51" t="s">
        <v>759</v>
      </c>
      <c r="AQ317" s="51" t="s">
        <v>759</v>
      </c>
      <c r="AR317" s="24" t="s">
        <v>842</v>
      </c>
      <c r="AS317" s="24" t="s">
        <v>843</v>
      </c>
      <c r="AT317" s="24" t="s">
        <v>844</v>
      </c>
      <c r="AU317" s="53" t="s">
        <v>817</v>
      </c>
      <c r="AV317" s="53" t="s">
        <v>818</v>
      </c>
      <c r="AW317" s="53" t="s">
        <v>845</v>
      </c>
      <c r="AX317" s="55" t="s">
        <v>759</v>
      </c>
      <c r="AY317" s="55" t="s">
        <v>759</v>
      </c>
      <c r="AZ317" s="55" t="s">
        <v>759</v>
      </c>
      <c r="BA317" s="55" t="s">
        <v>759</v>
      </c>
      <c r="BB317" s="55" t="s">
        <v>759</v>
      </c>
      <c r="BC317" s="55" t="s">
        <v>759</v>
      </c>
      <c r="BD317" s="55" t="s">
        <v>759</v>
      </c>
      <c r="BE317" s="54" t="str">
        <f>'PTEA 2020-2023'!A35</f>
        <v>5. Gestión del conocimiento para la Dinamización Ambiental</v>
      </c>
      <c r="BF317" s="54" t="str">
        <f>'PTEA 2020-2023'!B35</f>
        <v>2. Comunidad Sanantoniuna vinculada en la Gestión Ambiental Participativa</v>
      </c>
      <c r="BG317" s="54" t="str">
        <f>'PTEA 2020-2023'!C35</f>
        <v>Generar espacios de socialización,  asesoría y seguimiento de por lo menos, una (1) iniciativa ciudadana de educación Ambiental PROCEDA, anual del PTEA Municipal.</v>
      </c>
    </row>
    <row r="318" spans="1:59" s="1" customFormat="1" ht="293.25" customHeight="1" x14ac:dyDescent="0.25">
      <c r="A318" s="22" t="s">
        <v>208</v>
      </c>
      <c r="B318" s="127" t="s">
        <v>93</v>
      </c>
      <c r="C318" s="127" t="s">
        <v>93</v>
      </c>
      <c r="D318" s="127" t="s">
        <v>93</v>
      </c>
      <c r="E318" s="13" t="s">
        <v>89</v>
      </c>
      <c r="F318" s="16" t="s">
        <v>266</v>
      </c>
      <c r="G318" s="25" t="s">
        <v>6</v>
      </c>
      <c r="H318" s="25" t="s">
        <v>7</v>
      </c>
      <c r="I318" s="25" t="s">
        <v>268</v>
      </c>
      <c r="J318" s="46" t="s">
        <v>269</v>
      </c>
      <c r="K318" s="14" t="s">
        <v>104</v>
      </c>
      <c r="L318" s="14" t="s">
        <v>174</v>
      </c>
      <c r="M318" s="14" t="s">
        <v>338</v>
      </c>
      <c r="N318" s="14" t="s">
        <v>93</v>
      </c>
      <c r="O318" s="14" t="s">
        <v>339</v>
      </c>
      <c r="P318" s="17" t="s">
        <v>180</v>
      </c>
      <c r="Q318" s="17" t="s">
        <v>353</v>
      </c>
      <c r="R318" s="17" t="s">
        <v>391</v>
      </c>
      <c r="S318" s="15" t="s">
        <v>52</v>
      </c>
      <c r="T318" s="15" t="s">
        <v>58</v>
      </c>
      <c r="U318" s="15" t="s">
        <v>59</v>
      </c>
      <c r="V318" s="15" t="s">
        <v>248</v>
      </c>
      <c r="W318" s="40" t="s">
        <v>452</v>
      </c>
      <c r="X318" s="40" t="s">
        <v>460</v>
      </c>
      <c r="Y318" s="40" t="s">
        <v>461</v>
      </c>
      <c r="Z318" s="55" t="s">
        <v>868</v>
      </c>
      <c r="AA318" s="55" t="s">
        <v>877</v>
      </c>
      <c r="AB318" s="55" t="s">
        <v>886</v>
      </c>
      <c r="AC318" s="51" t="s">
        <v>759</v>
      </c>
      <c r="AD318" s="51" t="s">
        <v>759</v>
      </c>
      <c r="AE318" s="51" t="s">
        <v>759</v>
      </c>
      <c r="AF318" s="51" t="s">
        <v>759</v>
      </c>
      <c r="AG318" s="51" t="s">
        <v>759</v>
      </c>
      <c r="AH318" s="51" t="s">
        <v>759</v>
      </c>
      <c r="AI318" s="50" t="s">
        <v>794</v>
      </c>
      <c r="AJ318" s="50" t="s">
        <v>795</v>
      </c>
      <c r="AK318" s="50" t="s">
        <v>796</v>
      </c>
      <c r="AL318" s="50" t="s">
        <v>759</v>
      </c>
      <c r="AM318" s="50" t="s">
        <v>759</v>
      </c>
      <c r="AN318" s="50" t="s">
        <v>759</v>
      </c>
      <c r="AO318" s="51" t="s">
        <v>797</v>
      </c>
      <c r="AP318" s="51" t="s">
        <v>798</v>
      </c>
      <c r="AQ318" s="51" t="s">
        <v>799</v>
      </c>
      <c r="AR318" s="24" t="s">
        <v>800</v>
      </c>
      <c r="AS318" s="24" t="s">
        <v>801</v>
      </c>
      <c r="AT318" s="24" t="s">
        <v>802</v>
      </c>
      <c r="AU318" s="53" t="s">
        <v>803</v>
      </c>
      <c r="AV318" s="53" t="s">
        <v>804</v>
      </c>
      <c r="AW318" s="53" t="s">
        <v>805</v>
      </c>
      <c r="AX318" s="55" t="s">
        <v>759</v>
      </c>
      <c r="AY318" s="55" t="s">
        <v>759</v>
      </c>
      <c r="AZ318" s="55" t="s">
        <v>759</v>
      </c>
      <c r="BA318" s="55" t="s">
        <v>759</v>
      </c>
      <c r="BB318" s="55" t="s">
        <v>759</v>
      </c>
      <c r="BC318" s="55" t="s">
        <v>759</v>
      </c>
      <c r="BD318" s="55" t="s">
        <v>759</v>
      </c>
      <c r="BE318" s="54" t="str">
        <f>'PTEA 2020-2023'!A12</f>
        <v>2. San Antonio del Tequendama Educado para la gestión del riesgo y resiliente en la adaptación al cambio climático</v>
      </c>
      <c r="BF318" s="54" t="str">
        <f>'PTEA 2020-2023'!B12</f>
        <v>1. Comunidad Sanantoniuna preparada para prevención del riesgo de desastres</v>
      </c>
      <c r="BG318" s="54" t="str">
        <f>'PTEA 2020-2023'!C12</f>
        <v>Organizar y/o fortalecer como mínimo un (1) comité comunitario de prevención del riesgo en la zona rural y otro en la zona Urbana</v>
      </c>
    </row>
    <row r="319" spans="1:59" s="1" customFormat="1" ht="312" customHeight="1" x14ac:dyDescent="0.25">
      <c r="A319" s="22" t="s">
        <v>208</v>
      </c>
      <c r="B319" s="127" t="s">
        <v>93</v>
      </c>
      <c r="C319" s="127" t="s">
        <v>93</v>
      </c>
      <c r="D319" s="127" t="s">
        <v>93</v>
      </c>
      <c r="E319" s="13" t="s">
        <v>89</v>
      </c>
      <c r="F319" s="16" t="s">
        <v>266</v>
      </c>
      <c r="G319" s="25" t="s">
        <v>6</v>
      </c>
      <c r="H319" s="25" t="s">
        <v>7</v>
      </c>
      <c r="I319" s="25" t="s">
        <v>268</v>
      </c>
      <c r="J319" s="46" t="s">
        <v>267</v>
      </c>
      <c r="K319" s="14" t="s">
        <v>109</v>
      </c>
      <c r="L319" s="14" t="s">
        <v>108</v>
      </c>
      <c r="M319" s="14" t="s">
        <v>293</v>
      </c>
      <c r="N319" s="14" t="s">
        <v>175</v>
      </c>
      <c r="O319" s="14" t="s">
        <v>340</v>
      </c>
      <c r="P319" s="17" t="s">
        <v>180</v>
      </c>
      <c r="Q319" s="17" t="s">
        <v>392</v>
      </c>
      <c r="R319" s="17" t="s">
        <v>249</v>
      </c>
      <c r="S319" s="15" t="s">
        <v>52</v>
      </c>
      <c r="T319" s="15" t="s">
        <v>58</v>
      </c>
      <c r="U319" s="15" t="s">
        <v>59</v>
      </c>
      <c r="V319" s="15" t="s">
        <v>250</v>
      </c>
      <c r="W319" s="40" t="s">
        <v>452</v>
      </c>
      <c r="X319" s="40" t="s">
        <v>453</v>
      </c>
      <c r="Y319" s="40" t="s">
        <v>524</v>
      </c>
      <c r="Z319" s="55" t="s">
        <v>868</v>
      </c>
      <c r="AA319" s="55" t="s">
        <v>877</v>
      </c>
      <c r="AB319" s="55" t="s">
        <v>886</v>
      </c>
      <c r="AC319" s="51" t="s">
        <v>759</v>
      </c>
      <c r="AD319" s="51" t="s">
        <v>759</v>
      </c>
      <c r="AE319" s="51" t="s">
        <v>759</v>
      </c>
      <c r="AF319" s="51" t="s">
        <v>759</v>
      </c>
      <c r="AG319" s="51" t="s">
        <v>759</v>
      </c>
      <c r="AH319" s="51" t="s">
        <v>759</v>
      </c>
      <c r="AI319" s="50" t="s">
        <v>794</v>
      </c>
      <c r="AJ319" s="50" t="s">
        <v>795</v>
      </c>
      <c r="AK319" s="50" t="s">
        <v>796</v>
      </c>
      <c r="AL319" s="50" t="s">
        <v>759</v>
      </c>
      <c r="AM319" s="50" t="s">
        <v>759</v>
      </c>
      <c r="AN319" s="50" t="s">
        <v>759</v>
      </c>
      <c r="AO319" s="51" t="s">
        <v>797</v>
      </c>
      <c r="AP319" s="51" t="s">
        <v>806</v>
      </c>
      <c r="AQ319" s="51" t="s">
        <v>807</v>
      </c>
      <c r="AR319" s="24" t="s">
        <v>800</v>
      </c>
      <c r="AS319" s="24" t="s">
        <v>801</v>
      </c>
      <c r="AT319" s="24" t="s">
        <v>802</v>
      </c>
      <c r="AU319" s="53" t="s">
        <v>803</v>
      </c>
      <c r="AV319" s="53" t="s">
        <v>804</v>
      </c>
      <c r="AW319" s="53" t="s">
        <v>805</v>
      </c>
      <c r="AX319" s="55" t="s">
        <v>759</v>
      </c>
      <c r="AY319" s="55" t="s">
        <v>759</v>
      </c>
      <c r="AZ319" s="55" t="s">
        <v>759</v>
      </c>
      <c r="BA319" s="55" t="s">
        <v>759</v>
      </c>
      <c r="BB319" s="55" t="s">
        <v>759</v>
      </c>
      <c r="BC319" s="55" t="s">
        <v>759</v>
      </c>
      <c r="BD319" s="55" t="s">
        <v>759</v>
      </c>
      <c r="BE319" s="54" t="str">
        <f>'PTEA 2020-2023'!A13</f>
        <v>2. San Antonio del Tequendama Educado para la gestión del riesgo y resiliente en la adaptación al cambio climático</v>
      </c>
      <c r="BF319" s="54" t="str">
        <f>'PTEA 2020-2023'!B13</f>
        <v>1. Comunidad Sanantoniuna preparada para prevención del riesgo de desastres</v>
      </c>
      <c r="BG319" s="54" t="str">
        <f>'PTEA 2020-2023'!C13</f>
        <v>Realizar como mínimo un (1) taller de formación anual a partir del segundo año de vigencia del Plan, en estrategias de adaptación al cambio climático y medidas de prevención del riesgo de desastres, con comunidad del sector urbano y rural del municipio.</v>
      </c>
    </row>
    <row r="320" spans="1:59" s="1" customFormat="1" ht="312" customHeight="1" x14ac:dyDescent="0.25">
      <c r="A320" s="22" t="s">
        <v>208</v>
      </c>
      <c r="B320" s="127" t="s">
        <v>93</v>
      </c>
      <c r="C320" s="127" t="s">
        <v>93</v>
      </c>
      <c r="D320" s="127" t="s">
        <v>93</v>
      </c>
      <c r="E320" s="13" t="s">
        <v>89</v>
      </c>
      <c r="F320" s="16" t="s">
        <v>266</v>
      </c>
      <c r="G320" s="25" t="s">
        <v>6</v>
      </c>
      <c r="H320" s="25" t="s">
        <v>7</v>
      </c>
      <c r="I320" s="25" t="s">
        <v>268</v>
      </c>
      <c r="J320" s="46" t="s">
        <v>267</v>
      </c>
      <c r="K320" s="14" t="s">
        <v>109</v>
      </c>
      <c r="L320" s="14" t="s">
        <v>108</v>
      </c>
      <c r="M320" s="14" t="s">
        <v>293</v>
      </c>
      <c r="N320" s="14" t="s">
        <v>175</v>
      </c>
      <c r="O320" s="14" t="s">
        <v>340</v>
      </c>
      <c r="P320" s="17" t="s">
        <v>180</v>
      </c>
      <c r="Q320" s="17" t="s">
        <v>392</v>
      </c>
      <c r="R320" s="17" t="s">
        <v>249</v>
      </c>
      <c r="S320" s="15" t="s">
        <v>52</v>
      </c>
      <c r="T320" s="15" t="s">
        <v>58</v>
      </c>
      <c r="U320" s="15" t="s">
        <v>59</v>
      </c>
      <c r="V320" s="15" t="s">
        <v>250</v>
      </c>
      <c r="W320" s="40" t="s">
        <v>521</v>
      </c>
      <c r="X320" s="40" t="s">
        <v>522</v>
      </c>
      <c r="Y320" s="40" t="s">
        <v>523</v>
      </c>
      <c r="Z320" s="55" t="s">
        <v>93</v>
      </c>
      <c r="AA320" s="55" t="s">
        <v>93</v>
      </c>
      <c r="AB320" s="55" t="s">
        <v>93</v>
      </c>
      <c r="AC320" s="51" t="s">
        <v>759</v>
      </c>
      <c r="AD320" s="51" t="s">
        <v>759</v>
      </c>
      <c r="AE320" s="51" t="s">
        <v>759</v>
      </c>
      <c r="AF320" s="51" t="s">
        <v>759</v>
      </c>
      <c r="AG320" s="51" t="s">
        <v>759</v>
      </c>
      <c r="AH320" s="51" t="s">
        <v>759</v>
      </c>
      <c r="AI320" s="50" t="s">
        <v>794</v>
      </c>
      <c r="AJ320" s="50" t="s">
        <v>795</v>
      </c>
      <c r="AK320" s="50" t="s">
        <v>796</v>
      </c>
      <c r="AL320" s="50" t="s">
        <v>759</v>
      </c>
      <c r="AM320" s="50" t="s">
        <v>759</v>
      </c>
      <c r="AN320" s="50" t="s">
        <v>759</v>
      </c>
      <c r="AO320" s="51" t="s">
        <v>808</v>
      </c>
      <c r="AP320" s="51" t="s">
        <v>809</v>
      </c>
      <c r="AQ320" s="51" t="s">
        <v>810</v>
      </c>
      <c r="AR320" s="24" t="s">
        <v>800</v>
      </c>
      <c r="AS320" s="24" t="s">
        <v>801</v>
      </c>
      <c r="AT320" s="24" t="s">
        <v>802</v>
      </c>
      <c r="AU320" s="53" t="s">
        <v>803</v>
      </c>
      <c r="AV320" s="53" t="s">
        <v>804</v>
      </c>
      <c r="AW320" s="53" t="s">
        <v>805</v>
      </c>
      <c r="AX320" s="55" t="s">
        <v>759</v>
      </c>
      <c r="AY320" s="55" t="s">
        <v>759</v>
      </c>
      <c r="AZ320" s="55" t="s">
        <v>759</v>
      </c>
      <c r="BA320" s="55" t="s">
        <v>759</v>
      </c>
      <c r="BB320" s="55" t="s">
        <v>759</v>
      </c>
      <c r="BC320" s="55" t="s">
        <v>759</v>
      </c>
      <c r="BD320" s="55" t="s">
        <v>759</v>
      </c>
      <c r="BE320" s="54" t="str">
        <f>'PTEA 2020-2023'!A14</f>
        <v>2. San Antonio del Tequendama Educado para la gestión del riesgo y resiliente en la adaptación al cambio climático</v>
      </c>
      <c r="BF320" s="54" t="str">
        <f>'PTEA 2020-2023'!B14</f>
        <v>2. Comunidad productora Sanantoniuna, preparada con educación ambiental frente al cambio climático y sus efectos</v>
      </c>
      <c r="BG320" s="54" t="str">
        <f>'PTEA 2020-2023'!C14</f>
        <v>Realizar como mínimo una (1) actividad de sensibilización anual a productores agrícolas, frente a las afectaciones al ecosistema y el aumento del riesgo de incendios forestales que conlleva realizar quemas, como práctica cultural de renovación de cultivos y quema de residuos sólidos generales.</v>
      </c>
    </row>
    <row r="321" spans="1:59" s="1" customFormat="1" ht="312" customHeight="1" x14ac:dyDescent="0.25">
      <c r="A321" s="22" t="s">
        <v>208</v>
      </c>
      <c r="B321" s="127" t="s">
        <v>93</v>
      </c>
      <c r="C321" s="127" t="s">
        <v>93</v>
      </c>
      <c r="D321" s="127" t="s">
        <v>93</v>
      </c>
      <c r="E321" s="13" t="s">
        <v>89</v>
      </c>
      <c r="F321" s="16" t="s">
        <v>266</v>
      </c>
      <c r="G321" s="25" t="s">
        <v>6</v>
      </c>
      <c r="H321" s="25" t="s">
        <v>7</v>
      </c>
      <c r="I321" s="25" t="s">
        <v>268</v>
      </c>
      <c r="J321" s="46" t="s">
        <v>267</v>
      </c>
      <c r="K321" s="14" t="s">
        <v>109</v>
      </c>
      <c r="L321" s="14" t="s">
        <v>108</v>
      </c>
      <c r="M321" s="14" t="s">
        <v>293</v>
      </c>
      <c r="N321" s="14" t="s">
        <v>175</v>
      </c>
      <c r="O321" s="14" t="s">
        <v>340</v>
      </c>
      <c r="P321" s="17" t="s">
        <v>180</v>
      </c>
      <c r="Q321" s="17" t="s">
        <v>392</v>
      </c>
      <c r="R321" s="17" t="s">
        <v>249</v>
      </c>
      <c r="S321" s="15" t="s">
        <v>52</v>
      </c>
      <c r="T321" s="15" t="s">
        <v>58</v>
      </c>
      <c r="U321" s="15" t="s">
        <v>59</v>
      </c>
      <c r="V321" s="15" t="s">
        <v>250</v>
      </c>
      <c r="W321" s="40" t="s">
        <v>452</v>
      </c>
      <c r="X321" s="40" t="s">
        <v>454</v>
      </c>
      <c r="Y321" s="40" t="s">
        <v>455</v>
      </c>
      <c r="Z321" s="55" t="s">
        <v>868</v>
      </c>
      <c r="AA321" s="55" t="s">
        <v>877</v>
      </c>
      <c r="AB321" s="55" t="s">
        <v>886</v>
      </c>
      <c r="AC321" s="51" t="s">
        <v>814</v>
      </c>
      <c r="AD321" s="51" t="s">
        <v>815</v>
      </c>
      <c r="AE321" s="51" t="s">
        <v>816</v>
      </c>
      <c r="AF321" s="51" t="s">
        <v>759</v>
      </c>
      <c r="AG321" s="51" t="s">
        <v>759</v>
      </c>
      <c r="AH321" s="51" t="s">
        <v>759</v>
      </c>
      <c r="AI321" s="50" t="s">
        <v>759</v>
      </c>
      <c r="AJ321" s="50" t="s">
        <v>759</v>
      </c>
      <c r="AK321" s="50" t="s">
        <v>759</v>
      </c>
      <c r="AL321" s="50" t="s">
        <v>969</v>
      </c>
      <c r="AM321" s="50" t="s">
        <v>970</v>
      </c>
      <c r="AN321" s="50" t="s">
        <v>971</v>
      </c>
      <c r="AO321" s="51" t="s">
        <v>759</v>
      </c>
      <c r="AP321" s="51" t="s">
        <v>759</v>
      </c>
      <c r="AQ321" s="51" t="s">
        <v>759</v>
      </c>
      <c r="AR321" s="24" t="s">
        <v>759</v>
      </c>
      <c r="AS321" s="24" t="s">
        <v>759</v>
      </c>
      <c r="AT321" s="24" t="s">
        <v>759</v>
      </c>
      <c r="AU321" s="53" t="s">
        <v>817</v>
      </c>
      <c r="AV321" s="53" t="s">
        <v>818</v>
      </c>
      <c r="AW321" s="53" t="s">
        <v>819</v>
      </c>
      <c r="AX321" s="55" t="s">
        <v>759</v>
      </c>
      <c r="AY321" s="55" t="s">
        <v>759</v>
      </c>
      <c r="AZ321" s="55" t="s">
        <v>759</v>
      </c>
      <c r="BA321" s="55" t="s">
        <v>759</v>
      </c>
      <c r="BB321" s="55" t="s">
        <v>759</v>
      </c>
      <c r="BC321" s="55" t="s">
        <v>759</v>
      </c>
      <c r="BD321" s="55" t="s">
        <v>759</v>
      </c>
      <c r="BE321" s="54" t="str">
        <f>'PTEA 2020-2023'!A16</f>
        <v>2. San Antonio del Tequendama Educado para la gestión del riesgo y resiliente en la adaptación al cambio climático</v>
      </c>
      <c r="BF321" s="54" t="str">
        <f>'PTEA 2020-2023'!B16</f>
        <v>4. Comunidad Sanantoniuna resiliente con medidas de prevención y adaptación a un ambiente cambiante.</v>
      </c>
      <c r="BG321" s="54" t="str">
        <f>'PTEA 2020-2023'!C16</f>
        <v>Implementar como mínimo una (1) jornada anual de limpieza y/o reforestación de fuentes hídricas que puedan presentar riesgo de represamiento, previamente identificadas por el Comité Municipal de gestión del Riesgo de Desastres y comunidad.</v>
      </c>
    </row>
    <row r="322" spans="1:59" s="1" customFormat="1" ht="312" customHeight="1" x14ac:dyDescent="0.25">
      <c r="A322" s="22" t="s">
        <v>208</v>
      </c>
      <c r="B322" s="127" t="s">
        <v>93</v>
      </c>
      <c r="C322" s="127" t="s">
        <v>93</v>
      </c>
      <c r="D322" s="127" t="s">
        <v>93</v>
      </c>
      <c r="E322" s="13" t="s">
        <v>89</v>
      </c>
      <c r="F322" s="16" t="s">
        <v>266</v>
      </c>
      <c r="G322" s="25" t="s">
        <v>6</v>
      </c>
      <c r="H322" s="25" t="s">
        <v>7</v>
      </c>
      <c r="I322" s="25" t="s">
        <v>268</v>
      </c>
      <c r="J322" s="46" t="s">
        <v>267</v>
      </c>
      <c r="K322" s="14" t="s">
        <v>109</v>
      </c>
      <c r="L322" s="14" t="s">
        <v>108</v>
      </c>
      <c r="M322" s="14" t="s">
        <v>293</v>
      </c>
      <c r="N322" s="14" t="s">
        <v>175</v>
      </c>
      <c r="O322" s="14" t="s">
        <v>340</v>
      </c>
      <c r="P322" s="17" t="s">
        <v>180</v>
      </c>
      <c r="Q322" s="17" t="s">
        <v>392</v>
      </c>
      <c r="R322" s="17" t="s">
        <v>249</v>
      </c>
      <c r="S322" s="15" t="s">
        <v>52</v>
      </c>
      <c r="T322" s="15" t="s">
        <v>58</v>
      </c>
      <c r="U322" s="15" t="s">
        <v>59</v>
      </c>
      <c r="V322" s="15" t="s">
        <v>250</v>
      </c>
      <c r="W322" s="40" t="s">
        <v>452</v>
      </c>
      <c r="X322" s="40" t="s">
        <v>454</v>
      </c>
      <c r="Y322" s="40" t="s">
        <v>456</v>
      </c>
      <c r="Z322" s="55" t="s">
        <v>93</v>
      </c>
      <c r="AA322" s="55" t="s">
        <v>93</v>
      </c>
      <c r="AB322" s="55" t="s">
        <v>93</v>
      </c>
      <c r="AC322" s="51" t="s">
        <v>759</v>
      </c>
      <c r="AD322" s="51" t="s">
        <v>759</v>
      </c>
      <c r="AE322" s="51" t="s">
        <v>759</v>
      </c>
      <c r="AF322" s="51" t="s">
        <v>759</v>
      </c>
      <c r="AG322" s="51" t="s">
        <v>759</v>
      </c>
      <c r="AH322" s="51" t="s">
        <v>759</v>
      </c>
      <c r="AI322" s="50" t="s">
        <v>759</v>
      </c>
      <c r="AJ322" s="50" t="s">
        <v>759</v>
      </c>
      <c r="AK322" s="50" t="s">
        <v>759</v>
      </c>
      <c r="AL322" s="50" t="s">
        <v>759</v>
      </c>
      <c r="AM322" s="50" t="s">
        <v>759</v>
      </c>
      <c r="AN322" s="50" t="s">
        <v>759</v>
      </c>
      <c r="AO322" s="51" t="s">
        <v>759</v>
      </c>
      <c r="AP322" s="51" t="s">
        <v>759</v>
      </c>
      <c r="AQ322" s="51" t="s">
        <v>759</v>
      </c>
      <c r="AR322" s="24" t="s">
        <v>759</v>
      </c>
      <c r="AS322" s="24" t="s">
        <v>759</v>
      </c>
      <c r="AT322" s="24" t="s">
        <v>759</v>
      </c>
      <c r="AU322" s="53" t="s">
        <v>759</v>
      </c>
      <c r="AV322" s="53" t="s">
        <v>759</v>
      </c>
      <c r="AW322" s="53" t="s">
        <v>759</v>
      </c>
      <c r="AX322" s="55" t="s">
        <v>759</v>
      </c>
      <c r="AY322" s="55" t="s">
        <v>759</v>
      </c>
      <c r="AZ322" s="55" t="s">
        <v>759</v>
      </c>
      <c r="BA322" s="55" t="s">
        <v>759</v>
      </c>
      <c r="BB322" s="55" t="s">
        <v>759</v>
      </c>
      <c r="BC322" s="55" t="s">
        <v>759</v>
      </c>
      <c r="BD322" s="55" t="s">
        <v>759</v>
      </c>
      <c r="BE322" s="54" t="s">
        <v>759</v>
      </c>
      <c r="BF322" s="54" t="s">
        <v>759</v>
      </c>
      <c r="BG322" s="54" t="s">
        <v>759</v>
      </c>
    </row>
    <row r="323" spans="1:59" s="1" customFormat="1" ht="312" customHeight="1" x14ac:dyDescent="0.25">
      <c r="A323" s="22" t="s">
        <v>208</v>
      </c>
      <c r="B323" s="127" t="s">
        <v>93</v>
      </c>
      <c r="C323" s="127" t="s">
        <v>93</v>
      </c>
      <c r="D323" s="127" t="s">
        <v>93</v>
      </c>
      <c r="E323" s="13" t="s">
        <v>89</v>
      </c>
      <c r="F323" s="16" t="s">
        <v>266</v>
      </c>
      <c r="G323" s="25" t="s">
        <v>6</v>
      </c>
      <c r="H323" s="25" t="s">
        <v>7</v>
      </c>
      <c r="I323" s="25" t="s">
        <v>268</v>
      </c>
      <c r="J323" s="46" t="s">
        <v>267</v>
      </c>
      <c r="K323" s="14" t="s">
        <v>109</v>
      </c>
      <c r="L323" s="14" t="s">
        <v>108</v>
      </c>
      <c r="M323" s="14" t="s">
        <v>293</v>
      </c>
      <c r="N323" s="14" t="s">
        <v>175</v>
      </c>
      <c r="O323" s="14" t="s">
        <v>340</v>
      </c>
      <c r="P323" s="17" t="s">
        <v>180</v>
      </c>
      <c r="Q323" s="17" t="s">
        <v>392</v>
      </c>
      <c r="R323" s="17" t="s">
        <v>249</v>
      </c>
      <c r="S323" s="15" t="s">
        <v>52</v>
      </c>
      <c r="T323" s="15" t="s">
        <v>58</v>
      </c>
      <c r="U323" s="15" t="s">
        <v>59</v>
      </c>
      <c r="V323" s="15" t="s">
        <v>250</v>
      </c>
      <c r="W323" s="40" t="s">
        <v>452</v>
      </c>
      <c r="X323" s="40" t="s">
        <v>457</v>
      </c>
      <c r="Y323" s="40" t="s">
        <v>458</v>
      </c>
      <c r="Z323" s="55" t="s">
        <v>868</v>
      </c>
      <c r="AA323" s="55" t="s">
        <v>877</v>
      </c>
      <c r="AB323" s="55" t="s">
        <v>886</v>
      </c>
      <c r="AC323" s="51" t="s">
        <v>759</v>
      </c>
      <c r="AD323" s="51" t="s">
        <v>759</v>
      </c>
      <c r="AE323" s="51" t="s">
        <v>759</v>
      </c>
      <c r="AF323" s="51" t="s">
        <v>759</v>
      </c>
      <c r="AG323" s="51" t="s">
        <v>759</v>
      </c>
      <c r="AH323" s="51" t="s">
        <v>759</v>
      </c>
      <c r="AI323" s="50" t="s">
        <v>759</v>
      </c>
      <c r="AJ323" s="50" t="s">
        <v>759</v>
      </c>
      <c r="AK323" s="50" t="s">
        <v>759</v>
      </c>
      <c r="AL323" s="50" t="s">
        <v>759</v>
      </c>
      <c r="AM323" s="50" t="s">
        <v>759</v>
      </c>
      <c r="AN323" s="50" t="s">
        <v>759</v>
      </c>
      <c r="AO323" s="51" t="s">
        <v>759</v>
      </c>
      <c r="AP323" s="51" t="s">
        <v>759</v>
      </c>
      <c r="AQ323" s="51" t="s">
        <v>759</v>
      </c>
      <c r="AR323" s="24" t="s">
        <v>759</v>
      </c>
      <c r="AS323" s="24" t="s">
        <v>759</v>
      </c>
      <c r="AT323" s="24" t="s">
        <v>759</v>
      </c>
      <c r="AU323" s="53" t="s">
        <v>759</v>
      </c>
      <c r="AV323" s="53" t="s">
        <v>759</v>
      </c>
      <c r="AW323" s="53" t="s">
        <v>759</v>
      </c>
      <c r="AX323" s="55" t="s">
        <v>759</v>
      </c>
      <c r="AY323" s="55" t="s">
        <v>759</v>
      </c>
      <c r="AZ323" s="55" t="s">
        <v>759</v>
      </c>
      <c r="BA323" s="55" t="s">
        <v>759</v>
      </c>
      <c r="BB323" s="55" t="s">
        <v>759</v>
      </c>
      <c r="BC323" s="55" t="s">
        <v>759</v>
      </c>
      <c r="BD323" s="55" t="s">
        <v>759</v>
      </c>
      <c r="BE323" s="54" t="s">
        <v>759</v>
      </c>
      <c r="BF323" s="54" t="s">
        <v>759</v>
      </c>
      <c r="BG323" s="54" t="s">
        <v>759</v>
      </c>
    </row>
    <row r="324" spans="1:59" customFormat="1" ht="285" x14ac:dyDescent="0.25">
      <c r="A324" s="22" t="s">
        <v>208</v>
      </c>
      <c r="B324" s="127" t="s">
        <v>93</v>
      </c>
      <c r="C324" s="127" t="s">
        <v>93</v>
      </c>
      <c r="D324" s="127" t="s">
        <v>93</v>
      </c>
      <c r="E324" s="13" t="s">
        <v>89</v>
      </c>
      <c r="F324" s="16" t="s">
        <v>266</v>
      </c>
      <c r="G324" s="25" t="s">
        <v>6</v>
      </c>
      <c r="H324" s="25" t="s">
        <v>7</v>
      </c>
      <c r="I324" s="25" t="s">
        <v>268</v>
      </c>
      <c r="J324" s="46" t="s">
        <v>267</v>
      </c>
      <c r="K324" s="14" t="s">
        <v>109</v>
      </c>
      <c r="L324" s="14" t="s">
        <v>108</v>
      </c>
      <c r="M324" s="14" t="s">
        <v>293</v>
      </c>
      <c r="N324" s="14" t="s">
        <v>175</v>
      </c>
      <c r="O324" s="14" t="s">
        <v>340</v>
      </c>
      <c r="P324" s="17" t="s">
        <v>180</v>
      </c>
      <c r="Q324" s="17" t="s">
        <v>392</v>
      </c>
      <c r="R324" s="17" t="s">
        <v>249</v>
      </c>
      <c r="S324" s="15" t="s">
        <v>52</v>
      </c>
      <c r="T324" s="15" t="s">
        <v>58</v>
      </c>
      <c r="U324" s="15" t="s">
        <v>59</v>
      </c>
      <c r="V324" s="15" t="s">
        <v>250</v>
      </c>
      <c r="W324" s="40" t="s">
        <v>452</v>
      </c>
      <c r="X324" s="40" t="s">
        <v>457</v>
      </c>
      <c r="Y324" s="40" t="s">
        <v>464</v>
      </c>
      <c r="Z324" s="55" t="s">
        <v>93</v>
      </c>
      <c r="AA324" s="55" t="s">
        <v>93</v>
      </c>
      <c r="AB324" s="55" t="s">
        <v>93</v>
      </c>
      <c r="AC324" s="51" t="s">
        <v>759</v>
      </c>
      <c r="AD324" s="51" t="s">
        <v>759</v>
      </c>
      <c r="AE324" s="51" t="s">
        <v>759</v>
      </c>
      <c r="AF324" s="51" t="s">
        <v>759</v>
      </c>
      <c r="AG324" s="51" t="s">
        <v>759</v>
      </c>
      <c r="AH324" s="51" t="s">
        <v>759</v>
      </c>
      <c r="AI324" s="50" t="s">
        <v>759</v>
      </c>
      <c r="AJ324" s="50" t="s">
        <v>759</v>
      </c>
      <c r="AK324" s="50" t="s">
        <v>759</v>
      </c>
      <c r="AL324" s="50" t="s">
        <v>759</v>
      </c>
      <c r="AM324" s="50" t="s">
        <v>759</v>
      </c>
      <c r="AN324" s="50" t="s">
        <v>759</v>
      </c>
      <c r="AO324" s="51" t="s">
        <v>759</v>
      </c>
      <c r="AP324" s="51" t="s">
        <v>759</v>
      </c>
      <c r="AQ324" s="51" t="s">
        <v>759</v>
      </c>
      <c r="AR324" s="24" t="s">
        <v>759</v>
      </c>
      <c r="AS324" s="24" t="s">
        <v>759</v>
      </c>
      <c r="AT324" s="24" t="s">
        <v>759</v>
      </c>
      <c r="AU324" s="53" t="s">
        <v>759</v>
      </c>
      <c r="AV324" s="53" t="s">
        <v>759</v>
      </c>
      <c r="AW324" s="53" t="s">
        <v>759</v>
      </c>
      <c r="AX324" s="55" t="s">
        <v>759</v>
      </c>
      <c r="AY324" s="55" t="s">
        <v>759</v>
      </c>
      <c r="AZ324" s="55" t="s">
        <v>759</v>
      </c>
      <c r="BA324" s="55" t="s">
        <v>759</v>
      </c>
      <c r="BB324" s="55" t="s">
        <v>759</v>
      </c>
      <c r="BC324" s="55" t="s">
        <v>759</v>
      </c>
      <c r="BD324" s="55" t="s">
        <v>759</v>
      </c>
      <c r="BE324" s="54" t="s">
        <v>759</v>
      </c>
      <c r="BF324" s="54" t="s">
        <v>759</v>
      </c>
      <c r="BG324" s="54" t="s">
        <v>759</v>
      </c>
    </row>
    <row r="325" spans="1:59" customFormat="1" ht="285" x14ac:dyDescent="0.25">
      <c r="A325" s="22" t="s">
        <v>208</v>
      </c>
      <c r="B325" s="127" t="s">
        <v>93</v>
      </c>
      <c r="C325" s="127" t="s">
        <v>93</v>
      </c>
      <c r="D325" s="127" t="s">
        <v>93</v>
      </c>
      <c r="E325" s="13" t="s">
        <v>89</v>
      </c>
      <c r="F325" s="16" t="s">
        <v>266</v>
      </c>
      <c r="G325" s="25" t="s">
        <v>6</v>
      </c>
      <c r="H325" s="25" t="s">
        <v>7</v>
      </c>
      <c r="I325" s="25" t="s">
        <v>268</v>
      </c>
      <c r="J325" s="46" t="s">
        <v>267</v>
      </c>
      <c r="K325" s="14" t="s">
        <v>109</v>
      </c>
      <c r="L325" s="14" t="s">
        <v>108</v>
      </c>
      <c r="M325" s="14" t="s">
        <v>293</v>
      </c>
      <c r="N325" s="14" t="s">
        <v>175</v>
      </c>
      <c r="O325" s="14" t="s">
        <v>340</v>
      </c>
      <c r="P325" s="17" t="s">
        <v>180</v>
      </c>
      <c r="Q325" s="17" t="s">
        <v>392</v>
      </c>
      <c r="R325" s="17" t="s">
        <v>249</v>
      </c>
      <c r="S325" s="15" t="s">
        <v>52</v>
      </c>
      <c r="T325" s="15" t="s">
        <v>58</v>
      </c>
      <c r="U325" s="15" t="s">
        <v>59</v>
      </c>
      <c r="V325" s="15" t="s">
        <v>250</v>
      </c>
      <c r="W325" s="40" t="s">
        <v>452</v>
      </c>
      <c r="X325" s="40" t="s">
        <v>457</v>
      </c>
      <c r="Y325" s="40" t="s">
        <v>459</v>
      </c>
      <c r="Z325" s="55" t="s">
        <v>868</v>
      </c>
      <c r="AA325" s="55" t="s">
        <v>877</v>
      </c>
      <c r="AB325" s="55" t="s">
        <v>886</v>
      </c>
      <c r="AC325" s="51" t="s">
        <v>759</v>
      </c>
      <c r="AD325" s="51" t="s">
        <v>759</v>
      </c>
      <c r="AE325" s="51" t="s">
        <v>759</v>
      </c>
      <c r="AF325" s="51" t="s">
        <v>759</v>
      </c>
      <c r="AG325" s="51" t="s">
        <v>759</v>
      </c>
      <c r="AH325" s="51" t="s">
        <v>759</v>
      </c>
      <c r="AI325" s="50" t="s">
        <v>759</v>
      </c>
      <c r="AJ325" s="50" t="s">
        <v>759</v>
      </c>
      <c r="AK325" s="50" t="s">
        <v>759</v>
      </c>
      <c r="AL325" s="50" t="s">
        <v>759</v>
      </c>
      <c r="AM325" s="50" t="s">
        <v>759</v>
      </c>
      <c r="AN325" s="50" t="s">
        <v>759</v>
      </c>
      <c r="AO325" s="51" t="s">
        <v>759</v>
      </c>
      <c r="AP325" s="51" t="s">
        <v>759</v>
      </c>
      <c r="AQ325" s="51" t="s">
        <v>759</v>
      </c>
      <c r="AR325" s="24" t="s">
        <v>759</v>
      </c>
      <c r="AS325" s="24" t="s">
        <v>759</v>
      </c>
      <c r="AT325" s="24" t="s">
        <v>759</v>
      </c>
      <c r="AU325" s="53" t="s">
        <v>759</v>
      </c>
      <c r="AV325" s="53" t="s">
        <v>759</v>
      </c>
      <c r="AW325" s="53" t="s">
        <v>759</v>
      </c>
      <c r="AX325" s="55" t="s">
        <v>759</v>
      </c>
      <c r="AY325" s="55" t="s">
        <v>759</v>
      </c>
      <c r="AZ325" s="55" t="s">
        <v>759</v>
      </c>
      <c r="BA325" s="55" t="s">
        <v>759</v>
      </c>
      <c r="BB325" s="55" t="s">
        <v>759</v>
      </c>
      <c r="BC325" s="55" t="s">
        <v>759</v>
      </c>
      <c r="BD325" s="55" t="s">
        <v>759</v>
      </c>
      <c r="BE325" s="54" t="s">
        <v>759</v>
      </c>
      <c r="BF325" s="54" t="s">
        <v>759</v>
      </c>
      <c r="BG325" s="54" t="s">
        <v>759</v>
      </c>
    </row>
    <row r="326" spans="1:59" customFormat="1" ht="310.5" customHeight="1" x14ac:dyDescent="0.25">
      <c r="A326" s="22" t="s">
        <v>208</v>
      </c>
      <c r="B326" s="127" t="s">
        <v>93</v>
      </c>
      <c r="C326" s="127" t="s">
        <v>93</v>
      </c>
      <c r="D326" s="127" t="s">
        <v>93</v>
      </c>
      <c r="E326" s="13" t="s">
        <v>89</v>
      </c>
      <c r="F326" s="16" t="s">
        <v>266</v>
      </c>
      <c r="G326" s="25" t="s">
        <v>6</v>
      </c>
      <c r="H326" s="25" t="s">
        <v>7</v>
      </c>
      <c r="I326" s="25" t="s">
        <v>268</v>
      </c>
      <c r="J326" s="46" t="s">
        <v>267</v>
      </c>
      <c r="K326" s="14" t="s">
        <v>109</v>
      </c>
      <c r="L326" s="14" t="s">
        <v>108</v>
      </c>
      <c r="M326" s="14" t="s">
        <v>293</v>
      </c>
      <c r="N326" s="14" t="s">
        <v>175</v>
      </c>
      <c r="O326" s="14" t="s">
        <v>340</v>
      </c>
      <c r="P326" s="17" t="s">
        <v>180</v>
      </c>
      <c r="Q326" s="17" t="s">
        <v>392</v>
      </c>
      <c r="R326" s="17" t="s">
        <v>249</v>
      </c>
      <c r="S326" s="15" t="s">
        <v>52</v>
      </c>
      <c r="T326" s="15" t="s">
        <v>58</v>
      </c>
      <c r="U326" s="15" t="s">
        <v>59</v>
      </c>
      <c r="V326" s="15" t="s">
        <v>250</v>
      </c>
      <c r="W326" s="40" t="s">
        <v>452</v>
      </c>
      <c r="X326" s="40" t="s">
        <v>462</v>
      </c>
      <c r="Y326" s="40" t="s">
        <v>463</v>
      </c>
      <c r="Z326" s="55" t="s">
        <v>93</v>
      </c>
      <c r="AA326" s="55" t="s">
        <v>93</v>
      </c>
      <c r="AB326" s="55" t="s">
        <v>93</v>
      </c>
      <c r="AC326" s="51" t="s">
        <v>759</v>
      </c>
      <c r="AD326" s="51" t="s">
        <v>759</v>
      </c>
      <c r="AE326" s="51" t="s">
        <v>759</v>
      </c>
      <c r="AF326" s="51" t="s">
        <v>759</v>
      </c>
      <c r="AG326" s="51" t="s">
        <v>759</v>
      </c>
      <c r="AH326" s="51" t="s">
        <v>759</v>
      </c>
      <c r="AI326" s="50" t="s">
        <v>759</v>
      </c>
      <c r="AJ326" s="50" t="s">
        <v>759</v>
      </c>
      <c r="AK326" s="50" t="s">
        <v>759</v>
      </c>
      <c r="AL326" s="50" t="s">
        <v>759</v>
      </c>
      <c r="AM326" s="50" t="s">
        <v>759</v>
      </c>
      <c r="AN326" s="50" t="s">
        <v>759</v>
      </c>
      <c r="AO326" s="51" t="s">
        <v>759</v>
      </c>
      <c r="AP326" s="51" t="s">
        <v>759</v>
      </c>
      <c r="AQ326" s="51" t="s">
        <v>759</v>
      </c>
      <c r="AR326" s="24" t="s">
        <v>759</v>
      </c>
      <c r="AS326" s="24" t="s">
        <v>759</v>
      </c>
      <c r="AT326" s="24" t="s">
        <v>759</v>
      </c>
      <c r="AU326" s="53" t="s">
        <v>759</v>
      </c>
      <c r="AV326" s="53" t="s">
        <v>759</v>
      </c>
      <c r="AW326" s="53" t="s">
        <v>759</v>
      </c>
      <c r="AX326" s="55" t="s">
        <v>759</v>
      </c>
      <c r="AY326" s="55" t="s">
        <v>759</v>
      </c>
      <c r="AZ326" s="55" t="s">
        <v>759</v>
      </c>
      <c r="BA326" s="55" t="s">
        <v>759</v>
      </c>
      <c r="BB326" s="55" t="s">
        <v>759</v>
      </c>
      <c r="BC326" s="55" t="s">
        <v>759</v>
      </c>
      <c r="BD326" s="55" t="s">
        <v>759</v>
      </c>
      <c r="BE326" s="54" t="s">
        <v>759</v>
      </c>
      <c r="BF326" s="54" t="s">
        <v>759</v>
      </c>
      <c r="BG326" s="54" t="s">
        <v>759</v>
      </c>
    </row>
    <row r="327" spans="1:59" customFormat="1" ht="310.5" customHeight="1" x14ac:dyDescent="0.25">
      <c r="A327" s="22" t="s">
        <v>208</v>
      </c>
      <c r="B327" s="127" t="s">
        <v>93</v>
      </c>
      <c r="C327" s="127" t="s">
        <v>93</v>
      </c>
      <c r="D327" s="127" t="s">
        <v>93</v>
      </c>
      <c r="E327" s="13" t="s">
        <v>89</v>
      </c>
      <c r="F327" s="16" t="s">
        <v>266</v>
      </c>
      <c r="G327" s="25" t="s">
        <v>6</v>
      </c>
      <c r="H327" s="25" t="s">
        <v>7</v>
      </c>
      <c r="I327" s="25" t="s">
        <v>268</v>
      </c>
      <c r="J327" s="46" t="s">
        <v>267</v>
      </c>
      <c r="K327" s="14" t="s">
        <v>109</v>
      </c>
      <c r="L327" s="14" t="s">
        <v>108</v>
      </c>
      <c r="M327" s="14" t="s">
        <v>293</v>
      </c>
      <c r="N327" s="14" t="s">
        <v>175</v>
      </c>
      <c r="O327" s="14" t="s">
        <v>340</v>
      </c>
      <c r="P327" s="17" t="s">
        <v>180</v>
      </c>
      <c r="Q327" s="17" t="s">
        <v>392</v>
      </c>
      <c r="R327" s="17" t="s">
        <v>249</v>
      </c>
      <c r="S327" s="15" t="s">
        <v>52</v>
      </c>
      <c r="T327" s="15" t="s">
        <v>58</v>
      </c>
      <c r="U327" s="15" t="s">
        <v>59</v>
      </c>
      <c r="V327" s="15" t="s">
        <v>250</v>
      </c>
      <c r="W327" s="40" t="s">
        <v>467</v>
      </c>
      <c r="X327" s="40" t="s">
        <v>468</v>
      </c>
      <c r="Y327" s="40" t="s">
        <v>527</v>
      </c>
      <c r="Z327" s="55" t="s">
        <v>868</v>
      </c>
      <c r="AA327" s="55" t="s">
        <v>877</v>
      </c>
      <c r="AB327" s="55" t="s">
        <v>886</v>
      </c>
      <c r="AC327" s="51" t="s">
        <v>759</v>
      </c>
      <c r="AD327" s="51" t="s">
        <v>759</v>
      </c>
      <c r="AE327" s="51" t="s">
        <v>759</v>
      </c>
      <c r="AF327" s="51" t="s">
        <v>759</v>
      </c>
      <c r="AG327" s="51" t="s">
        <v>759</v>
      </c>
      <c r="AH327" s="51" t="s">
        <v>759</v>
      </c>
      <c r="AI327" s="50" t="s">
        <v>759</v>
      </c>
      <c r="AJ327" s="50" t="s">
        <v>759</v>
      </c>
      <c r="AK327" s="50" t="s">
        <v>759</v>
      </c>
      <c r="AL327" s="50" t="s">
        <v>759</v>
      </c>
      <c r="AM327" s="50" t="s">
        <v>759</v>
      </c>
      <c r="AN327" s="50" t="s">
        <v>759</v>
      </c>
      <c r="AO327" s="51" t="s">
        <v>759</v>
      </c>
      <c r="AP327" s="51" t="s">
        <v>759</v>
      </c>
      <c r="AQ327" s="51" t="s">
        <v>759</v>
      </c>
      <c r="AR327" s="24" t="s">
        <v>759</v>
      </c>
      <c r="AS327" s="24" t="s">
        <v>759</v>
      </c>
      <c r="AT327" s="24" t="s">
        <v>759</v>
      </c>
      <c r="AU327" s="53" t="s">
        <v>759</v>
      </c>
      <c r="AV327" s="53" t="s">
        <v>759</v>
      </c>
      <c r="AW327" s="53" t="s">
        <v>759</v>
      </c>
      <c r="AX327" s="55" t="s">
        <v>759</v>
      </c>
      <c r="AY327" s="55" t="s">
        <v>759</v>
      </c>
      <c r="AZ327" s="55" t="s">
        <v>759</v>
      </c>
      <c r="BA327" s="55" t="s">
        <v>759</v>
      </c>
      <c r="BB327" s="55" t="s">
        <v>759</v>
      </c>
      <c r="BC327" s="55" t="s">
        <v>759</v>
      </c>
      <c r="BD327" s="55" t="s">
        <v>759</v>
      </c>
      <c r="BE327" s="54" t="s">
        <v>759</v>
      </c>
      <c r="BF327" s="54" t="s">
        <v>759</v>
      </c>
      <c r="BG327" s="54" t="s">
        <v>759</v>
      </c>
    </row>
    <row r="328" spans="1:59" s="1" customFormat="1" ht="299.25" customHeight="1" x14ac:dyDescent="0.25">
      <c r="A328" s="22" t="s">
        <v>208</v>
      </c>
      <c r="B328" s="127" t="s">
        <v>1276</v>
      </c>
      <c r="C328" s="127" t="s">
        <v>1273</v>
      </c>
      <c r="D328" s="128" t="s">
        <v>1277</v>
      </c>
      <c r="E328" s="13" t="s">
        <v>226</v>
      </c>
      <c r="F328" s="16" t="s">
        <v>222</v>
      </c>
      <c r="G328" s="16" t="s">
        <v>6</v>
      </c>
      <c r="H328" s="16" t="s">
        <v>8</v>
      </c>
      <c r="I328" s="16" t="s">
        <v>270</v>
      </c>
      <c r="J328" s="16" t="s">
        <v>33</v>
      </c>
      <c r="K328" s="18" t="s">
        <v>116</v>
      </c>
      <c r="L328" s="18" t="s">
        <v>161</v>
      </c>
      <c r="M328" s="18" t="s">
        <v>320</v>
      </c>
      <c r="N328" s="18" t="s">
        <v>93</v>
      </c>
      <c r="O328" s="18" t="s">
        <v>321</v>
      </c>
      <c r="P328" s="21" t="s">
        <v>182</v>
      </c>
      <c r="Q328" s="21" t="s">
        <v>344</v>
      </c>
      <c r="R328" s="21" t="s">
        <v>372</v>
      </c>
      <c r="S328" s="15" t="s">
        <v>52</v>
      </c>
      <c r="T328" s="15" t="s">
        <v>58</v>
      </c>
      <c r="U328" s="15" t="s">
        <v>59</v>
      </c>
      <c r="V328" s="15" t="s">
        <v>250</v>
      </c>
      <c r="W328" s="40" t="s">
        <v>452</v>
      </c>
      <c r="X328" s="40" t="s">
        <v>457</v>
      </c>
      <c r="Y328" s="40" t="s">
        <v>464</v>
      </c>
      <c r="Z328" s="55" t="s">
        <v>868</v>
      </c>
      <c r="AA328" s="55" t="s">
        <v>877</v>
      </c>
      <c r="AB328" s="55" t="s">
        <v>882</v>
      </c>
      <c r="AC328" s="51" t="s">
        <v>814</v>
      </c>
      <c r="AD328" s="51" t="s">
        <v>815</v>
      </c>
      <c r="AE328" s="51" t="s">
        <v>816</v>
      </c>
      <c r="AF328" s="51" t="s">
        <v>759</v>
      </c>
      <c r="AG328" s="51" t="s">
        <v>759</v>
      </c>
      <c r="AH328" s="51" t="s">
        <v>759</v>
      </c>
      <c r="AI328" s="50" t="s">
        <v>759</v>
      </c>
      <c r="AJ328" s="50" t="s">
        <v>759</v>
      </c>
      <c r="AK328" s="50" t="s">
        <v>759</v>
      </c>
      <c r="AL328" s="50" t="s">
        <v>974</v>
      </c>
      <c r="AM328" s="50" t="s">
        <v>976</v>
      </c>
      <c r="AN328" s="50" t="s">
        <v>975</v>
      </c>
      <c r="AO328" s="51" t="s">
        <v>759</v>
      </c>
      <c r="AP328" s="51" t="s">
        <v>759</v>
      </c>
      <c r="AQ328" s="51" t="s">
        <v>759</v>
      </c>
      <c r="AR328" s="24" t="s">
        <v>759</v>
      </c>
      <c r="AS328" s="24" t="s">
        <v>759</v>
      </c>
      <c r="AT328" s="24" t="s">
        <v>759</v>
      </c>
      <c r="AU328" s="53" t="s">
        <v>817</v>
      </c>
      <c r="AV328" s="53" t="s">
        <v>818</v>
      </c>
      <c r="AW328" s="53" t="s">
        <v>819</v>
      </c>
      <c r="AX328" s="55" t="s">
        <v>759</v>
      </c>
      <c r="AY328" s="55" t="s">
        <v>759</v>
      </c>
      <c r="AZ328" s="55" t="s">
        <v>759</v>
      </c>
      <c r="BA328" s="55" t="s">
        <v>759</v>
      </c>
      <c r="BB328" s="55" t="s">
        <v>759</v>
      </c>
      <c r="BC328" s="55" t="s">
        <v>759</v>
      </c>
      <c r="BD328" s="55" t="s">
        <v>759</v>
      </c>
      <c r="BE328" s="54" t="str">
        <f>'PTEA 2020-2023'!A20</f>
        <v>3. San Antonio del Tequendama Educado para la protección y conservación del recurso hídrico</v>
      </c>
      <c r="BF328" s="54" t="str">
        <f>'PTEA 2020-2023'!B20</f>
        <v>2. Comunidad Sanantoniuna empoderada en el cuidado y la preservación del recurso hídrico.</v>
      </c>
      <c r="BG328" s="54" t="str">
        <f>'PTEA 2020-2023'!C20</f>
        <v>Realizar por lo menos una (1) jornada de limpieza de residuos sólidos anual de fuentes hídricas  priorizadas por el municipio.</v>
      </c>
    </row>
    <row r="336" spans="1:59" ht="15.75" customHeight="1" x14ac:dyDescent="0.25">
      <c r="G336" s="41"/>
      <c r="J336" s="42"/>
    </row>
    <row r="337" spans="7:7" x14ac:dyDescent="0.25">
      <c r="G337" s="41"/>
    </row>
    <row r="338" spans="7:7" ht="15.75" customHeight="1" x14ac:dyDescent="0.25">
      <c r="G338" s="41"/>
    </row>
    <row r="339" spans="7:7" x14ac:dyDescent="0.25">
      <c r="G339" s="41"/>
    </row>
    <row r="340" spans="7:7" ht="15.75" customHeight="1" x14ac:dyDescent="0.25">
      <c r="G340" s="41"/>
    </row>
    <row r="341" spans="7:7" x14ac:dyDescent="0.25">
      <c r="G341" s="41"/>
    </row>
    <row r="342" spans="7:7" ht="15.75" customHeight="1" x14ac:dyDescent="0.25">
      <c r="G342" s="41"/>
    </row>
    <row r="343" spans="7:7" x14ac:dyDescent="0.25">
      <c r="G343" s="41"/>
    </row>
    <row r="344" spans="7:7" ht="15.75" customHeight="1" x14ac:dyDescent="0.25">
      <c r="G344" s="41"/>
    </row>
    <row r="345" spans="7:7" x14ac:dyDescent="0.25">
      <c r="G345" s="41"/>
    </row>
    <row r="346" spans="7:7" ht="15.75" customHeight="1" x14ac:dyDescent="0.25">
      <c r="G346" s="41"/>
    </row>
    <row r="347" spans="7:7" x14ac:dyDescent="0.25">
      <c r="G347" s="41"/>
    </row>
    <row r="348" spans="7:7" ht="15.75" customHeight="1" x14ac:dyDescent="0.25">
      <c r="G348" s="41"/>
    </row>
    <row r="349" spans="7:7" x14ac:dyDescent="0.25">
      <c r="G349" s="41"/>
    </row>
    <row r="350" spans="7:7" ht="15.75" customHeight="1" x14ac:dyDescent="0.25">
      <c r="G350" s="41"/>
    </row>
    <row r="351" spans="7:7" x14ac:dyDescent="0.25">
      <c r="G351" s="41"/>
    </row>
    <row r="352" spans="7:7" ht="15.75" customHeight="1" x14ac:dyDescent="0.25">
      <c r="G352" s="41"/>
    </row>
    <row r="353" spans="7:7" x14ac:dyDescent="0.25">
      <c r="G353" s="41"/>
    </row>
    <row r="354" spans="7:7" ht="15.75" customHeight="1" x14ac:dyDescent="0.25">
      <c r="G354" s="41"/>
    </row>
    <row r="355" spans="7:7" x14ac:dyDescent="0.25">
      <c r="G355" s="41"/>
    </row>
    <row r="356" spans="7:7" ht="15.75" customHeight="1" x14ac:dyDescent="0.25">
      <c r="G356" s="41"/>
    </row>
    <row r="357" spans="7:7" x14ac:dyDescent="0.25">
      <c r="G357" s="41"/>
    </row>
    <row r="358" spans="7:7" ht="15.75" customHeight="1" x14ac:dyDescent="0.25">
      <c r="G358" s="41"/>
    </row>
    <row r="359" spans="7:7" x14ac:dyDescent="0.25">
      <c r="G359" s="41"/>
    </row>
    <row r="360" spans="7:7" ht="15.75" customHeight="1" x14ac:dyDescent="0.25">
      <c r="G360" s="41"/>
    </row>
    <row r="361" spans="7:7" x14ac:dyDescent="0.25">
      <c r="G361" s="41"/>
    </row>
    <row r="362" spans="7:7" ht="15.75" customHeight="1" x14ac:dyDescent="0.25">
      <c r="G362" s="41"/>
    </row>
    <row r="363" spans="7:7" x14ac:dyDescent="0.25">
      <c r="G363" s="41"/>
    </row>
    <row r="364" spans="7:7" ht="15.75" customHeight="1" x14ac:dyDescent="0.25">
      <c r="G364" s="41"/>
    </row>
    <row r="365" spans="7:7" x14ac:dyDescent="0.25">
      <c r="G365" s="41"/>
    </row>
    <row r="366" spans="7:7" ht="15.75" customHeight="1" x14ac:dyDescent="0.25">
      <c r="G366" s="41"/>
    </row>
    <row r="367" spans="7:7" x14ac:dyDescent="0.25">
      <c r="G367" s="41"/>
    </row>
    <row r="368" spans="7:7" ht="15.75" customHeight="1" x14ac:dyDescent="0.25">
      <c r="G368" s="41"/>
    </row>
    <row r="369" spans="7:7" x14ac:dyDescent="0.25">
      <c r="G369" s="41"/>
    </row>
    <row r="370" spans="7:7" ht="15.75" customHeight="1" x14ac:dyDescent="0.25">
      <c r="G370" s="41"/>
    </row>
    <row r="371" spans="7:7" x14ac:dyDescent="0.25">
      <c r="G371" s="41"/>
    </row>
    <row r="372" spans="7:7" ht="15.75" customHeight="1" x14ac:dyDescent="0.25">
      <c r="G372" s="41"/>
    </row>
    <row r="373" spans="7:7" x14ac:dyDescent="0.25">
      <c r="G373" s="41"/>
    </row>
    <row r="374" spans="7:7" ht="15.75" customHeight="1" x14ac:dyDescent="0.25">
      <c r="G374" s="41"/>
    </row>
    <row r="375" spans="7:7" x14ac:dyDescent="0.25">
      <c r="G375" s="41"/>
    </row>
    <row r="376" spans="7:7" ht="15.75" customHeight="1" x14ac:dyDescent="0.25">
      <c r="G376" s="41"/>
    </row>
    <row r="377" spans="7:7" x14ac:dyDescent="0.25">
      <c r="G377" s="41"/>
    </row>
    <row r="378" spans="7:7" ht="15.75" customHeight="1" x14ac:dyDescent="0.25">
      <c r="G378" s="41"/>
    </row>
    <row r="379" spans="7:7" x14ac:dyDescent="0.25">
      <c r="G379" s="41"/>
    </row>
    <row r="380" spans="7:7" ht="15.75" customHeight="1" x14ac:dyDescent="0.25">
      <c r="G380" s="41"/>
    </row>
    <row r="381" spans="7:7" x14ac:dyDescent="0.25">
      <c r="G381" s="41"/>
    </row>
    <row r="382" spans="7:7" ht="15.75" customHeight="1" x14ac:dyDescent="0.25">
      <c r="G382" s="41"/>
    </row>
    <row r="383" spans="7:7" x14ac:dyDescent="0.25">
      <c r="G383" s="41"/>
    </row>
    <row r="384" spans="7:7" ht="15.75" customHeight="1" x14ac:dyDescent="0.25">
      <c r="G384" s="41"/>
    </row>
    <row r="385" spans="7:7" x14ac:dyDescent="0.25">
      <c r="G385" s="41"/>
    </row>
    <row r="386" spans="7:7" ht="15.75" customHeight="1" x14ac:dyDescent="0.25">
      <c r="G386" s="41"/>
    </row>
    <row r="387" spans="7:7" x14ac:dyDescent="0.25">
      <c r="G387" s="41"/>
    </row>
    <row r="388" spans="7:7" ht="15.75" customHeight="1" x14ac:dyDescent="0.25">
      <c r="G388" s="41"/>
    </row>
    <row r="389" spans="7:7" x14ac:dyDescent="0.25">
      <c r="G389" s="41"/>
    </row>
    <row r="390" spans="7:7" ht="15.75" customHeight="1" x14ac:dyDescent="0.25">
      <c r="G390" s="41"/>
    </row>
  </sheetData>
  <autoFilter ref="A2:BG328" xr:uid="{00000000-0009-0000-0000-000001000000}"/>
  <mergeCells count="38">
    <mergeCell ref="BC230:BC232"/>
    <mergeCell ref="BD230:BD232"/>
    <mergeCell ref="AX230:AX232"/>
    <mergeCell ref="AY230:AY232"/>
    <mergeCell ref="AZ230:AZ232"/>
    <mergeCell ref="BA230:BA232"/>
    <mergeCell ref="BB230:BB232"/>
    <mergeCell ref="BC9:BC11"/>
    <mergeCell ref="BD9:BD11"/>
    <mergeCell ref="AX50:AX52"/>
    <mergeCell ref="AY50:AY52"/>
    <mergeCell ref="AZ50:AZ52"/>
    <mergeCell ref="BA50:BA52"/>
    <mergeCell ref="BB50:BB52"/>
    <mergeCell ref="BC50:BC52"/>
    <mergeCell ref="BD50:BD52"/>
    <mergeCell ref="AX9:AX11"/>
    <mergeCell ref="AY9:AY11"/>
    <mergeCell ref="AZ9:AZ11"/>
    <mergeCell ref="BA9:BA11"/>
    <mergeCell ref="BB9:BB11"/>
    <mergeCell ref="BE1:BG1"/>
    <mergeCell ref="Z1:AB1"/>
    <mergeCell ref="AC1:AE1"/>
    <mergeCell ref="AI1:AK1"/>
    <mergeCell ref="AR1:AT1"/>
    <mergeCell ref="AU1:AW1"/>
    <mergeCell ref="AO1:AQ1"/>
    <mergeCell ref="AF1:AH1"/>
    <mergeCell ref="AL1:AN1"/>
    <mergeCell ref="AX1:BD1"/>
    <mergeCell ref="B1:D1"/>
    <mergeCell ref="E1:F1"/>
    <mergeCell ref="W1:Y1"/>
    <mergeCell ref="S1:V1"/>
    <mergeCell ref="K1:O1"/>
    <mergeCell ref="P1:R1"/>
    <mergeCell ref="G1:J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7A51D-51EF-4D75-A15A-4131D7007846}">
  <dimension ref="A1:K48"/>
  <sheetViews>
    <sheetView zoomScale="70" zoomScaleNormal="70" workbookViewId="0">
      <pane xSplit="1" ySplit="2" topLeftCell="B3" activePane="bottomRight" state="frozen"/>
      <selection pane="topRight" activeCell="B1" sqref="B1"/>
      <selection pane="bottomLeft" activeCell="A3" sqref="A3"/>
      <selection pane="bottomRight" activeCell="E3" sqref="E3"/>
    </sheetView>
  </sheetViews>
  <sheetFormatPr baseColWidth="10" defaultColWidth="10.7109375" defaultRowHeight="15" x14ac:dyDescent="0.25"/>
  <cols>
    <col min="1" max="1" width="25" customWidth="1"/>
    <col min="2" max="2" width="26" customWidth="1"/>
    <col min="3" max="3" width="27.85546875" customWidth="1"/>
    <col min="4" max="4" width="42.42578125" customWidth="1"/>
    <col min="5" max="5" width="110.42578125" customWidth="1"/>
    <col min="6" max="6" width="30.7109375" hidden="1" customWidth="1"/>
    <col min="7" max="7" width="31.5703125" hidden="1" customWidth="1"/>
    <col min="8" max="8" width="24.85546875" hidden="1" customWidth="1"/>
    <col min="9" max="9" width="21" hidden="1" customWidth="1"/>
    <col min="10" max="10" width="23.140625" hidden="1" customWidth="1"/>
    <col min="11" max="11" width="20.28515625" hidden="1" customWidth="1"/>
  </cols>
  <sheetData>
    <row r="1" spans="1:11" ht="58.5" customHeight="1" x14ac:dyDescent="0.25">
      <c r="A1" s="344" t="s">
        <v>1506</v>
      </c>
      <c r="B1" s="344"/>
      <c r="C1" s="344"/>
      <c r="D1" s="344"/>
      <c r="E1" s="344"/>
      <c r="F1" s="345" t="s">
        <v>1507</v>
      </c>
      <c r="G1" s="346"/>
      <c r="H1" s="346"/>
      <c r="I1" s="346"/>
      <c r="J1" s="346"/>
      <c r="K1" s="346"/>
    </row>
    <row r="2" spans="1:11" ht="15.75" x14ac:dyDescent="0.25">
      <c r="A2" s="246" t="s">
        <v>746</v>
      </c>
      <c r="B2" s="246" t="s">
        <v>743</v>
      </c>
      <c r="C2" s="246" t="s">
        <v>1508</v>
      </c>
      <c r="D2" s="246" t="s">
        <v>1509</v>
      </c>
      <c r="E2" s="246" t="s">
        <v>1510</v>
      </c>
      <c r="F2" s="347"/>
      <c r="G2" s="348"/>
      <c r="H2" s="348"/>
      <c r="I2" s="348"/>
      <c r="J2" s="348"/>
      <c r="K2" s="348"/>
    </row>
    <row r="3" spans="1:11" ht="231.75" customHeight="1" x14ac:dyDescent="0.25">
      <c r="A3" s="247" t="s">
        <v>1511</v>
      </c>
      <c r="B3" s="247" t="s">
        <v>1512</v>
      </c>
      <c r="C3" s="247" t="s">
        <v>1513</v>
      </c>
      <c r="D3" s="247" t="s">
        <v>1514</v>
      </c>
      <c r="E3" s="146" t="s">
        <v>1515</v>
      </c>
      <c r="F3" s="247" t="s">
        <v>1516</v>
      </c>
      <c r="G3" s="146" t="s">
        <v>428</v>
      </c>
      <c r="H3" s="146" t="s">
        <v>275</v>
      </c>
      <c r="I3" s="74"/>
      <c r="J3" s="74"/>
      <c r="K3" s="74"/>
    </row>
    <row r="4" spans="1:11" ht="163.5" customHeight="1" x14ac:dyDescent="0.25">
      <c r="A4" s="247" t="s">
        <v>1511</v>
      </c>
      <c r="B4" s="247" t="s">
        <v>1512</v>
      </c>
      <c r="C4" s="247" t="s">
        <v>1513</v>
      </c>
      <c r="D4" s="247" t="s">
        <v>1517</v>
      </c>
      <c r="E4" s="146" t="s">
        <v>1518</v>
      </c>
      <c r="F4" s="247" t="s">
        <v>1519</v>
      </c>
      <c r="G4" s="146" t="s">
        <v>240</v>
      </c>
      <c r="H4" s="146" t="s">
        <v>275</v>
      </c>
      <c r="I4" s="74"/>
      <c r="J4" s="74"/>
      <c r="K4" s="74"/>
    </row>
    <row r="5" spans="1:11" ht="269.25" customHeight="1" x14ac:dyDescent="0.25">
      <c r="A5" s="247" t="s">
        <v>1511</v>
      </c>
      <c r="B5" s="247" t="s">
        <v>1512</v>
      </c>
      <c r="C5" s="247" t="s">
        <v>1513</v>
      </c>
      <c r="D5" s="247" t="s">
        <v>1520</v>
      </c>
      <c r="E5" s="146" t="s">
        <v>1521</v>
      </c>
      <c r="F5" s="247" t="s">
        <v>1522</v>
      </c>
      <c r="G5" s="146" t="s">
        <v>268</v>
      </c>
      <c r="H5" s="146"/>
      <c r="I5" s="74"/>
      <c r="J5" s="74"/>
      <c r="K5" s="74"/>
    </row>
    <row r="6" spans="1:11" ht="209.25" customHeight="1" x14ac:dyDescent="0.25">
      <c r="A6" s="247" t="s">
        <v>1511</v>
      </c>
      <c r="B6" s="247" t="s">
        <v>1512</v>
      </c>
      <c r="C6" s="247" t="s">
        <v>1513</v>
      </c>
      <c r="D6" s="247" t="s">
        <v>1523</v>
      </c>
      <c r="E6" s="146" t="s">
        <v>1524</v>
      </c>
      <c r="F6" s="247" t="s">
        <v>1525</v>
      </c>
      <c r="G6" s="146" t="s">
        <v>240</v>
      </c>
      <c r="H6" s="146" t="s">
        <v>275</v>
      </c>
      <c r="I6" s="74"/>
      <c r="J6" s="74"/>
      <c r="K6" s="74"/>
    </row>
    <row r="7" spans="1:11" ht="57" hidden="1" customHeight="1" x14ac:dyDescent="0.25">
      <c r="A7" s="247" t="s">
        <v>1511</v>
      </c>
      <c r="B7" s="247" t="s">
        <v>1512</v>
      </c>
      <c r="C7" s="247" t="s">
        <v>1513</v>
      </c>
      <c r="D7" s="247" t="s">
        <v>1526</v>
      </c>
      <c r="E7" s="248" t="s">
        <v>1527</v>
      </c>
      <c r="F7" s="74"/>
      <c r="G7" s="74"/>
      <c r="H7" s="74"/>
      <c r="I7" s="74"/>
      <c r="J7" s="74"/>
      <c r="K7" s="74"/>
    </row>
    <row r="8" spans="1:11" ht="166.5" customHeight="1" x14ac:dyDescent="0.25">
      <c r="A8" s="247" t="s">
        <v>1511</v>
      </c>
      <c r="B8" s="247" t="s">
        <v>1512</v>
      </c>
      <c r="C8" s="247" t="s">
        <v>1528</v>
      </c>
      <c r="D8" s="247" t="s">
        <v>1529</v>
      </c>
      <c r="E8" s="146" t="s">
        <v>1530</v>
      </c>
      <c r="F8" s="247" t="s">
        <v>1531</v>
      </c>
      <c r="G8" s="146" t="s">
        <v>210</v>
      </c>
      <c r="H8" s="146" t="s">
        <v>240</v>
      </c>
      <c r="I8" s="146" t="s">
        <v>598</v>
      </c>
      <c r="J8" s="146" t="s">
        <v>268</v>
      </c>
      <c r="K8" s="146" t="s">
        <v>275</v>
      </c>
    </row>
    <row r="9" spans="1:11" ht="173.25" customHeight="1" x14ac:dyDescent="0.25">
      <c r="A9" s="247" t="s">
        <v>1511</v>
      </c>
      <c r="B9" s="247" t="s">
        <v>1512</v>
      </c>
      <c r="C9" s="247" t="s">
        <v>1528</v>
      </c>
      <c r="D9" s="247" t="s">
        <v>1532</v>
      </c>
      <c r="E9" s="146" t="s">
        <v>1533</v>
      </c>
      <c r="F9" s="247" t="s">
        <v>1534</v>
      </c>
      <c r="G9" s="146" t="s">
        <v>210</v>
      </c>
      <c r="H9" s="74"/>
      <c r="I9" s="74"/>
      <c r="J9" s="74"/>
      <c r="K9" s="74"/>
    </row>
    <row r="10" spans="1:11" ht="117" customHeight="1" x14ac:dyDescent="0.25">
      <c r="A10" s="247" t="s">
        <v>1511</v>
      </c>
      <c r="B10" s="247" t="s">
        <v>1512</v>
      </c>
      <c r="C10" s="247" t="s">
        <v>1528</v>
      </c>
      <c r="D10" s="247" t="s">
        <v>1535</v>
      </c>
      <c r="E10" s="146" t="s">
        <v>1536</v>
      </c>
      <c r="F10" s="247" t="s">
        <v>1537</v>
      </c>
      <c r="G10" s="146" t="s">
        <v>268</v>
      </c>
      <c r="H10" s="146" t="s">
        <v>598</v>
      </c>
      <c r="I10" s="146" t="s">
        <v>275</v>
      </c>
      <c r="J10" s="74"/>
      <c r="K10" s="74"/>
    </row>
    <row r="11" spans="1:11" ht="108.75" customHeight="1" x14ac:dyDescent="0.25">
      <c r="A11" s="247" t="s">
        <v>1511</v>
      </c>
      <c r="B11" s="247" t="s">
        <v>1512</v>
      </c>
      <c r="C11" s="247" t="s">
        <v>1538</v>
      </c>
      <c r="D11" s="247" t="s">
        <v>1539</v>
      </c>
      <c r="E11" s="146" t="s">
        <v>1540</v>
      </c>
      <c r="F11" s="247" t="s">
        <v>1541</v>
      </c>
      <c r="G11" s="146" t="s">
        <v>268</v>
      </c>
      <c r="H11" s="74"/>
      <c r="I11" s="74"/>
      <c r="J11" s="74"/>
      <c r="K11" s="74"/>
    </row>
    <row r="12" spans="1:11" ht="147.75" customHeight="1" x14ac:dyDescent="0.25">
      <c r="A12" s="247" t="s">
        <v>1511</v>
      </c>
      <c r="B12" s="247" t="s">
        <v>1512</v>
      </c>
      <c r="C12" s="247" t="s">
        <v>1542</v>
      </c>
      <c r="D12" s="247" t="s">
        <v>1543</v>
      </c>
      <c r="E12" s="146" t="s">
        <v>1544</v>
      </c>
      <c r="F12" s="247" t="s">
        <v>1545</v>
      </c>
      <c r="G12" s="146" t="s">
        <v>428</v>
      </c>
      <c r="H12" s="146" t="s">
        <v>240</v>
      </c>
      <c r="I12" s="146" t="s">
        <v>275</v>
      </c>
      <c r="J12" s="146"/>
      <c r="K12" s="74"/>
    </row>
    <row r="13" spans="1:11" ht="246.75" customHeight="1" x14ac:dyDescent="0.25">
      <c r="A13" s="247" t="s">
        <v>1546</v>
      </c>
      <c r="B13" s="247" t="s">
        <v>1547</v>
      </c>
      <c r="C13" s="247" t="s">
        <v>1548</v>
      </c>
      <c r="D13" s="247" t="s">
        <v>1549</v>
      </c>
      <c r="E13" s="146" t="s">
        <v>1550</v>
      </c>
      <c r="F13" s="247" t="s">
        <v>1537</v>
      </c>
      <c r="G13" s="146" t="s">
        <v>598</v>
      </c>
      <c r="H13" s="146" t="s">
        <v>275</v>
      </c>
      <c r="I13" s="74"/>
      <c r="J13" s="74"/>
      <c r="K13" s="74"/>
    </row>
    <row r="14" spans="1:11" ht="176.25" customHeight="1" x14ac:dyDescent="0.25">
      <c r="A14" s="247" t="s">
        <v>1546</v>
      </c>
      <c r="B14" s="247" t="s">
        <v>1547</v>
      </c>
      <c r="C14" s="247" t="s">
        <v>1548</v>
      </c>
      <c r="D14" s="247" t="s">
        <v>1551</v>
      </c>
      <c r="E14" s="146" t="s">
        <v>1552</v>
      </c>
      <c r="F14" s="247" t="s">
        <v>1553</v>
      </c>
      <c r="G14" s="146" t="s">
        <v>210</v>
      </c>
      <c r="H14" s="146" t="s">
        <v>268</v>
      </c>
      <c r="I14" s="74"/>
      <c r="J14" s="74"/>
      <c r="K14" s="74"/>
    </row>
    <row r="15" spans="1:11" ht="183" customHeight="1" x14ac:dyDescent="0.25">
      <c r="A15" s="247" t="s">
        <v>1546</v>
      </c>
      <c r="B15" s="247" t="s">
        <v>1547</v>
      </c>
      <c r="C15" s="247" t="s">
        <v>1554</v>
      </c>
      <c r="D15" s="247" t="s">
        <v>1555</v>
      </c>
      <c r="E15" s="146" t="s">
        <v>1556</v>
      </c>
      <c r="F15" s="247" t="s">
        <v>1557</v>
      </c>
      <c r="G15" s="146" t="s">
        <v>210</v>
      </c>
      <c r="H15" s="74"/>
      <c r="I15" s="74"/>
      <c r="J15" s="74"/>
      <c r="K15" s="74"/>
    </row>
    <row r="16" spans="1:11" ht="138" customHeight="1" x14ac:dyDescent="0.25">
      <c r="A16" s="247" t="s">
        <v>1546</v>
      </c>
      <c r="B16" s="247" t="s">
        <v>1547</v>
      </c>
      <c r="C16" s="247" t="s">
        <v>1554</v>
      </c>
      <c r="D16" s="247" t="s">
        <v>1558</v>
      </c>
      <c r="E16" s="146" t="s">
        <v>1559</v>
      </c>
      <c r="F16" s="247" t="s">
        <v>1560</v>
      </c>
      <c r="G16" s="146" t="s">
        <v>1561</v>
      </c>
      <c r="H16" s="74"/>
      <c r="I16" s="74"/>
      <c r="J16" s="74"/>
      <c r="K16" s="74"/>
    </row>
    <row r="17" spans="1:11" ht="138" hidden="1" customHeight="1" x14ac:dyDescent="0.25">
      <c r="A17" s="247" t="s">
        <v>1546</v>
      </c>
      <c r="B17" s="247" t="s">
        <v>1547</v>
      </c>
      <c r="C17" s="247" t="s">
        <v>1554</v>
      </c>
      <c r="D17" s="247" t="s">
        <v>1562</v>
      </c>
      <c r="E17" s="248" t="s">
        <v>1563</v>
      </c>
      <c r="F17" s="74"/>
      <c r="G17" s="74"/>
      <c r="H17" s="74"/>
      <c r="I17" s="74"/>
      <c r="J17" s="74"/>
      <c r="K17" s="74"/>
    </row>
    <row r="18" spans="1:11" ht="138" customHeight="1" x14ac:dyDescent="0.25">
      <c r="A18" s="247" t="s">
        <v>1546</v>
      </c>
      <c r="B18" s="247" t="s">
        <v>1547</v>
      </c>
      <c r="C18" s="247" t="s">
        <v>1564</v>
      </c>
      <c r="D18" s="247" t="s">
        <v>1565</v>
      </c>
      <c r="E18" s="146" t="s">
        <v>1566</v>
      </c>
      <c r="F18" s="247" t="s">
        <v>1567</v>
      </c>
      <c r="G18" s="146" t="s">
        <v>268</v>
      </c>
      <c r="H18" s="146" t="s">
        <v>240</v>
      </c>
      <c r="I18" s="146" t="s">
        <v>428</v>
      </c>
      <c r="J18" s="146" t="s">
        <v>275</v>
      </c>
      <c r="K18" s="74"/>
    </row>
    <row r="19" spans="1:11" ht="86.25" hidden="1" customHeight="1" x14ac:dyDescent="0.25">
      <c r="A19" s="247" t="s">
        <v>1568</v>
      </c>
      <c r="B19" s="247" t="s">
        <v>1569</v>
      </c>
      <c r="C19" s="73" t="s">
        <v>83</v>
      </c>
      <c r="D19" s="73" t="s">
        <v>83</v>
      </c>
      <c r="E19" s="249" t="s">
        <v>83</v>
      </c>
      <c r="F19" s="74"/>
      <c r="G19" s="74"/>
      <c r="H19" s="74"/>
      <c r="I19" s="74"/>
      <c r="J19" s="74"/>
      <c r="K19" s="74"/>
    </row>
    <row r="20" spans="1:11" ht="108.75" hidden="1" customHeight="1" x14ac:dyDescent="0.25">
      <c r="A20" s="247" t="s">
        <v>1570</v>
      </c>
      <c r="B20" s="247" t="s">
        <v>1571</v>
      </c>
      <c r="C20" s="247" t="s">
        <v>1572</v>
      </c>
      <c r="D20" s="247" t="s">
        <v>1573</v>
      </c>
      <c r="E20" s="248" t="s">
        <v>1574</v>
      </c>
      <c r="F20" s="74"/>
      <c r="G20" s="74"/>
      <c r="H20" s="74"/>
      <c r="I20" s="74"/>
      <c r="J20" s="74"/>
      <c r="K20" s="74"/>
    </row>
    <row r="21" spans="1:11" ht="197.25" customHeight="1" x14ac:dyDescent="0.25">
      <c r="A21" s="247" t="s">
        <v>1570</v>
      </c>
      <c r="B21" s="247" t="s">
        <v>1571</v>
      </c>
      <c r="C21" s="247" t="s">
        <v>1572</v>
      </c>
      <c r="D21" s="247" t="s">
        <v>1575</v>
      </c>
      <c r="E21" s="146" t="s">
        <v>1576</v>
      </c>
      <c r="F21" s="247" t="s">
        <v>1577</v>
      </c>
      <c r="G21" s="146" t="s">
        <v>428</v>
      </c>
      <c r="H21" s="146" t="s">
        <v>275</v>
      </c>
      <c r="I21" s="146" t="s">
        <v>271</v>
      </c>
      <c r="J21" s="74"/>
      <c r="K21" s="74"/>
    </row>
    <row r="22" spans="1:11" ht="197.25" customHeight="1" x14ac:dyDescent="0.25">
      <c r="A22" s="247" t="s">
        <v>1570</v>
      </c>
      <c r="B22" s="247" t="s">
        <v>1571</v>
      </c>
      <c r="C22" s="247" t="s">
        <v>1572</v>
      </c>
      <c r="D22" s="247" t="s">
        <v>1578</v>
      </c>
      <c r="E22" s="146" t="s">
        <v>1579</v>
      </c>
      <c r="F22" s="247" t="s">
        <v>1560</v>
      </c>
      <c r="G22" s="146" t="s">
        <v>281</v>
      </c>
      <c r="H22" s="74"/>
      <c r="I22" s="74"/>
      <c r="J22" s="74"/>
      <c r="K22" s="74"/>
    </row>
    <row r="23" spans="1:11" ht="197.25" customHeight="1" x14ac:dyDescent="0.25">
      <c r="A23" s="247" t="s">
        <v>1570</v>
      </c>
      <c r="B23" s="247" t="s">
        <v>1571</v>
      </c>
      <c r="C23" s="247" t="s">
        <v>1572</v>
      </c>
      <c r="D23" s="247" t="s">
        <v>1580</v>
      </c>
      <c r="E23" s="146" t="s">
        <v>1581</v>
      </c>
      <c r="F23" s="247" t="s">
        <v>1582</v>
      </c>
      <c r="G23" s="146" t="s">
        <v>268</v>
      </c>
      <c r="H23" s="146" t="s">
        <v>281</v>
      </c>
      <c r="I23" s="74"/>
      <c r="J23" s="74"/>
      <c r="K23" s="74"/>
    </row>
    <row r="24" spans="1:11" ht="197.25" customHeight="1" x14ac:dyDescent="0.25">
      <c r="A24" s="247" t="s">
        <v>1570</v>
      </c>
      <c r="B24" s="247" t="s">
        <v>1571</v>
      </c>
      <c r="C24" s="247" t="s">
        <v>1572</v>
      </c>
      <c r="D24" s="247" t="s">
        <v>1583</v>
      </c>
      <c r="E24" s="146" t="s">
        <v>1584</v>
      </c>
      <c r="F24" s="247" t="s">
        <v>1585</v>
      </c>
      <c r="G24" s="146" t="s">
        <v>257</v>
      </c>
      <c r="H24" s="146" t="s">
        <v>268</v>
      </c>
      <c r="I24" s="74"/>
      <c r="J24" s="74"/>
      <c r="K24" s="74"/>
    </row>
    <row r="25" spans="1:11" ht="197.25" hidden="1" customHeight="1" x14ac:dyDescent="0.25">
      <c r="A25" s="247" t="s">
        <v>1570</v>
      </c>
      <c r="B25" s="247" t="s">
        <v>1571</v>
      </c>
      <c r="C25" s="247" t="s">
        <v>1572</v>
      </c>
      <c r="D25" s="247" t="s">
        <v>1586</v>
      </c>
      <c r="E25" s="248" t="s">
        <v>1587</v>
      </c>
      <c r="F25" s="74"/>
      <c r="G25" s="74"/>
      <c r="H25" s="74"/>
      <c r="I25" s="74"/>
      <c r="J25" s="74"/>
      <c r="K25" s="74"/>
    </row>
    <row r="26" spans="1:11" ht="135.75" customHeight="1" x14ac:dyDescent="0.25">
      <c r="A26" s="247" t="s">
        <v>1570</v>
      </c>
      <c r="B26" s="247" t="s">
        <v>1571</v>
      </c>
      <c r="C26" s="247" t="s">
        <v>1572</v>
      </c>
      <c r="D26" s="247" t="s">
        <v>1588</v>
      </c>
      <c r="E26" s="146" t="s">
        <v>1589</v>
      </c>
      <c r="F26" s="247" t="s">
        <v>1590</v>
      </c>
      <c r="G26" s="146" t="s">
        <v>275</v>
      </c>
      <c r="H26" s="74"/>
      <c r="I26" s="74"/>
      <c r="J26" s="74"/>
      <c r="K26" s="74"/>
    </row>
    <row r="27" spans="1:11" ht="197.25" hidden="1" customHeight="1" x14ac:dyDescent="0.25">
      <c r="A27" s="247" t="s">
        <v>1570</v>
      </c>
      <c r="B27" s="247" t="s">
        <v>1571</v>
      </c>
      <c r="C27" s="247" t="s">
        <v>1572</v>
      </c>
      <c r="D27" s="247" t="s">
        <v>1591</v>
      </c>
      <c r="E27" s="248" t="s">
        <v>1592</v>
      </c>
      <c r="F27" s="74"/>
      <c r="G27" s="74"/>
      <c r="H27" s="74"/>
      <c r="I27" s="74"/>
      <c r="J27" s="74"/>
      <c r="K27" s="74"/>
    </row>
    <row r="28" spans="1:11" ht="197.25" customHeight="1" x14ac:dyDescent="0.25">
      <c r="A28" s="247" t="s">
        <v>1570</v>
      </c>
      <c r="B28" s="247" t="s">
        <v>1571</v>
      </c>
      <c r="C28" s="247" t="s">
        <v>1572</v>
      </c>
      <c r="D28" s="247" t="s">
        <v>1593</v>
      </c>
      <c r="E28" s="146" t="s">
        <v>1594</v>
      </c>
      <c r="F28" s="247" t="s">
        <v>1595</v>
      </c>
      <c r="G28" s="247" t="s">
        <v>271</v>
      </c>
      <c r="H28" s="74"/>
      <c r="I28" s="74"/>
      <c r="J28" s="74"/>
      <c r="K28" s="74"/>
    </row>
    <row r="29" spans="1:11" ht="197.25" customHeight="1" x14ac:dyDescent="0.25">
      <c r="A29" s="247" t="s">
        <v>1570</v>
      </c>
      <c r="B29" s="247" t="s">
        <v>1571</v>
      </c>
      <c r="C29" s="247" t="s">
        <v>1572</v>
      </c>
      <c r="D29" s="247" t="s">
        <v>1596</v>
      </c>
      <c r="E29" s="146" t="s">
        <v>1597</v>
      </c>
      <c r="F29" s="247" t="s">
        <v>1598</v>
      </c>
      <c r="G29" s="146" t="s">
        <v>268</v>
      </c>
      <c r="H29" s="74"/>
      <c r="I29" s="74"/>
      <c r="J29" s="74"/>
      <c r="K29" s="74"/>
    </row>
    <row r="30" spans="1:11" ht="197.25" customHeight="1" x14ac:dyDescent="0.25">
      <c r="A30" s="247" t="s">
        <v>1570</v>
      </c>
      <c r="B30" s="247" t="s">
        <v>1571</v>
      </c>
      <c r="C30" s="247" t="s">
        <v>1572</v>
      </c>
      <c r="D30" s="247" t="s">
        <v>1599</v>
      </c>
      <c r="E30" s="146" t="s">
        <v>1600</v>
      </c>
      <c r="F30" s="247" t="s">
        <v>1598</v>
      </c>
      <c r="G30" s="146" t="s">
        <v>268</v>
      </c>
      <c r="H30" s="74"/>
      <c r="I30" s="74"/>
      <c r="J30" s="74"/>
      <c r="K30" s="74"/>
    </row>
    <row r="31" spans="1:11" ht="197.25" customHeight="1" x14ac:dyDescent="0.25">
      <c r="A31" s="247" t="s">
        <v>1570</v>
      </c>
      <c r="B31" s="247" t="s">
        <v>1571</v>
      </c>
      <c r="C31" s="247" t="s">
        <v>1572</v>
      </c>
      <c r="D31" s="247" t="s">
        <v>1601</v>
      </c>
      <c r="E31" s="146" t="s">
        <v>1602</v>
      </c>
      <c r="F31" s="247" t="s">
        <v>1519</v>
      </c>
      <c r="G31" s="146" t="s">
        <v>240</v>
      </c>
      <c r="H31" s="146" t="s">
        <v>275</v>
      </c>
      <c r="I31" s="74"/>
      <c r="J31" s="74"/>
      <c r="K31" s="74"/>
    </row>
    <row r="32" spans="1:11" ht="197.25" hidden="1" customHeight="1" x14ac:dyDescent="0.25">
      <c r="A32" s="247" t="s">
        <v>1570</v>
      </c>
      <c r="B32" s="247" t="s">
        <v>1571</v>
      </c>
      <c r="C32" s="247" t="s">
        <v>1572</v>
      </c>
      <c r="D32" s="247" t="s">
        <v>1603</v>
      </c>
      <c r="E32" s="248" t="s">
        <v>1604</v>
      </c>
      <c r="F32" s="74"/>
      <c r="G32" s="74"/>
      <c r="H32" s="74"/>
      <c r="I32" s="74"/>
      <c r="J32" s="74"/>
      <c r="K32" s="74"/>
    </row>
    <row r="33" spans="1:11" ht="147.75" customHeight="1" x14ac:dyDescent="0.25">
      <c r="A33" s="247" t="s">
        <v>1570</v>
      </c>
      <c r="B33" s="247" t="s">
        <v>1571</v>
      </c>
      <c r="C33" s="247" t="s">
        <v>1572</v>
      </c>
      <c r="D33" s="247" t="s">
        <v>1605</v>
      </c>
      <c r="E33" s="146" t="s">
        <v>1606</v>
      </c>
      <c r="F33" s="247" t="s">
        <v>1607</v>
      </c>
      <c r="G33" s="146" t="s">
        <v>439</v>
      </c>
      <c r="H33" s="146" t="s">
        <v>288</v>
      </c>
      <c r="I33" s="74"/>
      <c r="J33" s="74"/>
      <c r="K33" s="74"/>
    </row>
    <row r="34" spans="1:11" ht="197.25" hidden="1" customHeight="1" x14ac:dyDescent="0.25">
      <c r="A34" s="247" t="s">
        <v>1570</v>
      </c>
      <c r="B34" s="247" t="s">
        <v>1571</v>
      </c>
      <c r="C34" s="247" t="s">
        <v>1608</v>
      </c>
      <c r="D34" s="247" t="s">
        <v>1609</v>
      </c>
      <c r="E34" s="248" t="s">
        <v>1610</v>
      </c>
      <c r="F34" s="74"/>
      <c r="G34" s="74"/>
      <c r="H34" s="74"/>
      <c r="I34" s="74"/>
      <c r="J34" s="74"/>
      <c r="K34" s="74"/>
    </row>
    <row r="35" spans="1:11" ht="146.25" hidden="1" customHeight="1" x14ac:dyDescent="0.25">
      <c r="A35" s="247" t="s">
        <v>1611</v>
      </c>
      <c r="B35" s="247" t="s">
        <v>1612</v>
      </c>
      <c r="C35" s="247" t="s">
        <v>1613</v>
      </c>
      <c r="D35" s="247" t="s">
        <v>1614</v>
      </c>
      <c r="E35" s="248" t="s">
        <v>1615</v>
      </c>
      <c r="F35" s="74"/>
      <c r="G35" s="74"/>
      <c r="H35" s="74"/>
      <c r="I35" s="74"/>
      <c r="J35" s="74"/>
      <c r="K35" s="74"/>
    </row>
    <row r="36" spans="1:11" ht="146.25" customHeight="1" x14ac:dyDescent="0.25">
      <c r="A36" s="247" t="s">
        <v>1611</v>
      </c>
      <c r="B36" s="247" t="s">
        <v>1612</v>
      </c>
      <c r="C36" s="247" t="s">
        <v>1613</v>
      </c>
      <c r="D36" s="247" t="s">
        <v>1616</v>
      </c>
      <c r="E36" s="146" t="s">
        <v>1617</v>
      </c>
      <c r="F36" s="247" t="s">
        <v>1519</v>
      </c>
      <c r="G36" s="146" t="s">
        <v>240</v>
      </c>
      <c r="H36" s="146"/>
      <c r="I36" s="74"/>
      <c r="J36" s="74"/>
      <c r="K36" s="74"/>
    </row>
    <row r="37" spans="1:11" ht="261.75" hidden="1" customHeight="1" x14ac:dyDescent="0.25">
      <c r="A37" s="247" t="s">
        <v>1611</v>
      </c>
      <c r="B37" s="247" t="s">
        <v>1612</v>
      </c>
      <c r="C37" s="247" t="s">
        <v>1613</v>
      </c>
      <c r="D37" s="247" t="s">
        <v>1618</v>
      </c>
      <c r="E37" s="248" t="s">
        <v>1619</v>
      </c>
      <c r="F37" s="74"/>
      <c r="G37" s="74"/>
      <c r="H37" s="74"/>
      <c r="I37" s="74"/>
      <c r="J37" s="74"/>
      <c r="K37" s="74"/>
    </row>
    <row r="38" spans="1:11" ht="123.75" customHeight="1" x14ac:dyDescent="0.25">
      <c r="A38" s="247" t="s">
        <v>1611</v>
      </c>
      <c r="B38" s="247" t="s">
        <v>1612</v>
      </c>
      <c r="C38" s="247" t="s">
        <v>1613</v>
      </c>
      <c r="D38" s="247" t="s">
        <v>1620</v>
      </c>
      <c r="E38" s="146" t="s">
        <v>1621</v>
      </c>
      <c r="F38" s="247" t="s">
        <v>1622</v>
      </c>
      <c r="G38" s="146" t="s">
        <v>598</v>
      </c>
      <c r="H38" s="146" t="s">
        <v>275</v>
      </c>
      <c r="I38" s="74"/>
      <c r="J38" s="74"/>
      <c r="K38" s="74"/>
    </row>
    <row r="39" spans="1:11" ht="173.25" customHeight="1" x14ac:dyDescent="0.25">
      <c r="A39" s="247" t="s">
        <v>1611</v>
      </c>
      <c r="B39" s="247" t="s">
        <v>1612</v>
      </c>
      <c r="C39" s="247" t="s">
        <v>1613</v>
      </c>
      <c r="D39" s="247" t="s">
        <v>1623</v>
      </c>
      <c r="E39" s="146" t="s">
        <v>1624</v>
      </c>
      <c r="F39" s="247" t="s">
        <v>1534</v>
      </c>
      <c r="G39" s="146" t="s">
        <v>210</v>
      </c>
      <c r="H39" s="74"/>
      <c r="I39" s="74"/>
      <c r="J39" s="74"/>
      <c r="K39" s="74"/>
    </row>
    <row r="40" spans="1:11" ht="178.5" hidden="1" customHeight="1" x14ac:dyDescent="0.25">
      <c r="A40" s="247" t="s">
        <v>1611</v>
      </c>
      <c r="B40" s="247" t="s">
        <v>1612</v>
      </c>
      <c r="C40" s="247" t="s">
        <v>1613</v>
      </c>
      <c r="D40" s="247" t="s">
        <v>1625</v>
      </c>
      <c r="E40" s="248" t="s">
        <v>1626</v>
      </c>
      <c r="F40" s="74"/>
      <c r="G40" s="74"/>
      <c r="H40" s="74"/>
      <c r="I40" s="74"/>
      <c r="J40" s="74"/>
      <c r="K40" s="74"/>
    </row>
    <row r="41" spans="1:11" ht="173.25" customHeight="1" x14ac:dyDescent="0.25">
      <c r="A41" s="247" t="s">
        <v>1611</v>
      </c>
      <c r="B41" s="247" t="s">
        <v>1612</v>
      </c>
      <c r="C41" s="247" t="s">
        <v>1627</v>
      </c>
      <c r="D41" s="247" t="s">
        <v>1628</v>
      </c>
      <c r="E41" s="146" t="s">
        <v>1629</v>
      </c>
      <c r="F41" s="247" t="s">
        <v>1630</v>
      </c>
      <c r="G41" s="146" t="s">
        <v>268</v>
      </c>
      <c r="H41" s="74"/>
      <c r="I41" s="74"/>
      <c r="J41" s="74"/>
      <c r="K41" s="74"/>
    </row>
    <row r="42" spans="1:11" ht="138.75" hidden="1" customHeight="1" x14ac:dyDescent="0.25">
      <c r="A42" s="247" t="s">
        <v>1611</v>
      </c>
      <c r="B42" s="247" t="s">
        <v>1612</v>
      </c>
      <c r="C42" s="247" t="s">
        <v>1631</v>
      </c>
      <c r="D42" s="81" t="s">
        <v>1632</v>
      </c>
      <c r="E42" s="248" t="s">
        <v>1633</v>
      </c>
    </row>
    <row r="43" spans="1:11" ht="102.75" hidden="1" customHeight="1" x14ac:dyDescent="0.25">
      <c r="A43" s="247" t="s">
        <v>1634</v>
      </c>
      <c r="B43" s="247" t="s">
        <v>1635</v>
      </c>
      <c r="C43" s="73" t="s">
        <v>83</v>
      </c>
      <c r="D43" s="73" t="s">
        <v>83</v>
      </c>
      <c r="E43" s="249" t="s">
        <v>83</v>
      </c>
    </row>
    <row r="44" spans="1:11" ht="102.75" hidden="1" customHeight="1" x14ac:dyDescent="0.25">
      <c r="A44" s="247" t="s">
        <v>1636</v>
      </c>
      <c r="B44" s="247" t="s">
        <v>1637</v>
      </c>
      <c r="C44" s="73" t="s">
        <v>83</v>
      </c>
      <c r="D44" s="73" t="s">
        <v>83</v>
      </c>
      <c r="E44" s="73" t="s">
        <v>83</v>
      </c>
    </row>
    <row r="45" spans="1:11" x14ac:dyDescent="0.25">
      <c r="A45" s="1"/>
      <c r="B45" s="1"/>
      <c r="C45" s="1"/>
      <c r="D45" s="1"/>
    </row>
    <row r="46" spans="1:11" x14ac:dyDescent="0.25">
      <c r="A46" s="1"/>
      <c r="B46" s="1"/>
      <c r="C46" s="1"/>
      <c r="D46" s="1"/>
    </row>
    <row r="47" spans="1:11" x14ac:dyDescent="0.25">
      <c r="A47" s="1"/>
      <c r="B47" s="1"/>
      <c r="C47" s="1"/>
      <c r="D47" s="1"/>
    </row>
    <row r="48" spans="1:11" x14ac:dyDescent="0.25">
      <c r="A48" s="1"/>
      <c r="B48" s="1"/>
      <c r="C48" s="1"/>
      <c r="D48" s="1"/>
    </row>
  </sheetData>
  <mergeCells count="2">
    <mergeCell ref="A1:E1"/>
    <mergeCell ref="F1:K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3"/>
  <sheetViews>
    <sheetView topLeftCell="B1" zoomScale="90" zoomScaleNormal="90" workbookViewId="0">
      <pane ySplit="2" topLeftCell="A32" activePane="bottomLeft" state="frozen"/>
      <selection pane="bottomLeft" sqref="A1:D33"/>
    </sheetView>
  </sheetViews>
  <sheetFormatPr baseColWidth="10" defaultRowHeight="15" x14ac:dyDescent="0.25"/>
  <cols>
    <col min="1" max="1" width="28.85546875" customWidth="1"/>
    <col min="2" max="2" width="38.140625" customWidth="1"/>
    <col min="3" max="3" width="39.85546875" customWidth="1"/>
    <col min="4" max="4" width="105.42578125" customWidth="1"/>
    <col min="5" max="5" width="28.42578125" customWidth="1"/>
    <col min="6" max="6" width="29.5703125" customWidth="1"/>
    <col min="7" max="7" width="40.5703125" customWidth="1"/>
    <col min="8" max="8" width="29.42578125" customWidth="1"/>
    <col min="9" max="9" width="30.28515625" customWidth="1"/>
    <col min="10" max="10" width="33.28515625" customWidth="1"/>
  </cols>
  <sheetData>
    <row r="1" spans="1:10" ht="18.75" x14ac:dyDescent="0.25">
      <c r="A1" s="349" t="s">
        <v>3</v>
      </c>
      <c r="B1" s="350"/>
      <c r="C1" s="350"/>
      <c r="D1" s="351"/>
      <c r="E1" s="352" t="s">
        <v>747</v>
      </c>
      <c r="F1" s="353"/>
      <c r="G1" s="354"/>
      <c r="H1" s="355" t="s">
        <v>742</v>
      </c>
      <c r="I1" s="355"/>
      <c r="J1" s="355"/>
    </row>
    <row r="2" spans="1:10" ht="37.5" x14ac:dyDescent="0.25">
      <c r="A2" s="11" t="s">
        <v>4</v>
      </c>
      <c r="B2" s="11" t="s">
        <v>82</v>
      </c>
      <c r="C2" s="11" t="s">
        <v>1</v>
      </c>
      <c r="D2" s="11" t="s">
        <v>2</v>
      </c>
      <c r="E2" s="29" t="s">
        <v>16</v>
      </c>
      <c r="F2" s="29" t="s">
        <v>749</v>
      </c>
      <c r="G2" s="28" t="s">
        <v>437</v>
      </c>
      <c r="H2" s="27" t="s">
        <v>16</v>
      </c>
      <c r="I2" s="27" t="s">
        <v>436</v>
      </c>
      <c r="J2" s="27" t="s">
        <v>437</v>
      </c>
    </row>
    <row r="3" spans="1:10" ht="94.5" x14ac:dyDescent="0.25">
      <c r="A3" s="3" t="s">
        <v>231</v>
      </c>
      <c r="B3" s="3" t="s">
        <v>230</v>
      </c>
      <c r="C3" s="2" t="s">
        <v>229</v>
      </c>
      <c r="D3" s="6" t="s">
        <v>278</v>
      </c>
      <c r="E3" s="31"/>
      <c r="F3" s="31"/>
      <c r="G3" s="31"/>
    </row>
    <row r="4" spans="1:10" ht="78.75" x14ac:dyDescent="0.25">
      <c r="A4" s="3" t="s">
        <v>10</v>
      </c>
      <c r="B4" s="3" t="s">
        <v>11</v>
      </c>
      <c r="C4" s="2" t="s">
        <v>439</v>
      </c>
      <c r="D4" s="2" t="s">
        <v>289</v>
      </c>
    </row>
    <row r="5" spans="1:10" ht="189" x14ac:dyDescent="0.25">
      <c r="A5" s="3" t="s">
        <v>10</v>
      </c>
      <c r="B5" s="3" t="s">
        <v>11</v>
      </c>
      <c r="C5" s="2" t="s">
        <v>288</v>
      </c>
      <c r="D5" s="2" t="s">
        <v>23</v>
      </c>
    </row>
    <row r="6" spans="1:10" ht="126" x14ac:dyDescent="0.25">
      <c r="A6" s="3" t="s">
        <v>6</v>
      </c>
      <c r="B6" s="3" t="s">
        <v>5</v>
      </c>
      <c r="C6" s="2" t="s">
        <v>415</v>
      </c>
      <c r="D6" s="2" t="s">
        <v>258</v>
      </c>
      <c r="E6" s="32" t="s">
        <v>750</v>
      </c>
      <c r="F6" s="32" t="s">
        <v>751</v>
      </c>
      <c r="G6" s="32" t="s">
        <v>756</v>
      </c>
    </row>
    <row r="7" spans="1:10" ht="122.25" customHeight="1" x14ac:dyDescent="0.25">
      <c r="A7" s="3" t="s">
        <v>6</v>
      </c>
      <c r="B7" s="3" t="s">
        <v>5</v>
      </c>
      <c r="C7" s="2" t="s">
        <v>451</v>
      </c>
      <c r="D7" s="2" t="s">
        <v>25</v>
      </c>
    </row>
    <row r="8" spans="1:10" ht="171" customHeight="1" x14ac:dyDescent="0.25">
      <c r="A8" s="3" t="s">
        <v>6</v>
      </c>
      <c r="B8" s="3" t="s">
        <v>5</v>
      </c>
      <c r="C8" s="2" t="s">
        <v>426</v>
      </c>
      <c r="D8" s="2" t="s">
        <v>26</v>
      </c>
      <c r="E8" s="32" t="s">
        <v>750</v>
      </c>
      <c r="F8" s="32" t="s">
        <v>755</v>
      </c>
      <c r="G8" s="32" t="s">
        <v>754</v>
      </c>
    </row>
    <row r="9" spans="1:10" ht="78.75" x14ac:dyDescent="0.25">
      <c r="A9" s="3" t="s">
        <v>6</v>
      </c>
      <c r="B9" s="3" t="s">
        <v>5</v>
      </c>
      <c r="C9" s="2" t="s">
        <v>428</v>
      </c>
      <c r="D9" s="2" t="s">
        <v>27</v>
      </c>
    </row>
    <row r="10" spans="1:10" ht="94.5" x14ac:dyDescent="0.25">
      <c r="A10" s="3" t="s">
        <v>6</v>
      </c>
      <c r="B10" s="3" t="s">
        <v>5</v>
      </c>
      <c r="C10" s="2" t="s">
        <v>285</v>
      </c>
      <c r="D10" s="2" t="s">
        <v>284</v>
      </c>
    </row>
    <row r="11" spans="1:10" ht="94.5" x14ac:dyDescent="0.25">
      <c r="A11" s="3" t="s">
        <v>6</v>
      </c>
      <c r="B11" s="3" t="s">
        <v>5</v>
      </c>
      <c r="C11" s="2" t="s">
        <v>286</v>
      </c>
      <c r="D11" s="2" t="s">
        <v>28</v>
      </c>
    </row>
    <row r="12" spans="1:10" ht="78.75" x14ac:dyDescent="0.25">
      <c r="A12" s="5" t="s">
        <v>6</v>
      </c>
      <c r="B12" s="5" t="s">
        <v>5</v>
      </c>
      <c r="C12" s="4" t="s">
        <v>283</v>
      </c>
      <c r="D12" s="4" t="s">
        <v>13</v>
      </c>
    </row>
    <row r="13" spans="1:10" ht="283.5" x14ac:dyDescent="0.25">
      <c r="A13" s="3" t="s">
        <v>6</v>
      </c>
      <c r="B13" s="3" t="s">
        <v>5</v>
      </c>
      <c r="C13" s="2" t="s">
        <v>257</v>
      </c>
      <c r="D13" s="2" t="s">
        <v>29</v>
      </c>
    </row>
    <row r="14" spans="1:10" ht="126" x14ac:dyDescent="0.25">
      <c r="A14" s="5" t="s">
        <v>6</v>
      </c>
      <c r="B14" s="5" t="s">
        <v>7</v>
      </c>
      <c r="C14" s="4" t="s">
        <v>281</v>
      </c>
      <c r="D14" s="4" t="s">
        <v>282</v>
      </c>
    </row>
    <row r="15" spans="1:10" ht="188.25" customHeight="1" x14ac:dyDescent="0.25">
      <c r="A15" s="3" t="s">
        <v>6</v>
      </c>
      <c r="B15" s="3" t="s">
        <v>7</v>
      </c>
      <c r="C15" s="2" t="s">
        <v>210</v>
      </c>
      <c r="D15" s="2" t="s">
        <v>219</v>
      </c>
      <c r="E15" s="32" t="s">
        <v>750</v>
      </c>
      <c r="F15" s="32" t="s">
        <v>751</v>
      </c>
      <c r="G15" s="32" t="s">
        <v>748</v>
      </c>
      <c r="H15" s="30" t="s">
        <v>679</v>
      </c>
      <c r="I15" s="30" t="s">
        <v>680</v>
      </c>
      <c r="J15" s="30" t="s">
        <v>681</v>
      </c>
    </row>
    <row r="16" spans="1:10" ht="188.25" customHeight="1" x14ac:dyDescent="0.25">
      <c r="A16" s="3" t="s">
        <v>6</v>
      </c>
      <c r="B16" s="3" t="s">
        <v>7</v>
      </c>
      <c r="C16" s="2" t="s">
        <v>210</v>
      </c>
      <c r="D16" s="2" t="s">
        <v>219</v>
      </c>
      <c r="E16" s="32" t="s">
        <v>750</v>
      </c>
      <c r="F16" s="32" t="s">
        <v>751</v>
      </c>
      <c r="G16" s="32" t="s">
        <v>748</v>
      </c>
      <c r="H16" s="30" t="s">
        <v>679</v>
      </c>
      <c r="I16" s="30" t="s">
        <v>728</v>
      </c>
      <c r="J16" s="30" t="s">
        <v>734</v>
      </c>
    </row>
    <row r="17" spans="1:10" ht="188.25" customHeight="1" x14ac:dyDescent="0.25">
      <c r="A17" s="3" t="s">
        <v>6</v>
      </c>
      <c r="B17" s="3" t="s">
        <v>7</v>
      </c>
      <c r="C17" s="2" t="s">
        <v>210</v>
      </c>
      <c r="D17" s="2" t="s">
        <v>219</v>
      </c>
      <c r="E17" s="32" t="s">
        <v>753</v>
      </c>
      <c r="F17" s="32" t="s">
        <v>753</v>
      </c>
      <c r="G17" s="32" t="s">
        <v>752</v>
      </c>
      <c r="H17" s="30" t="s">
        <v>679</v>
      </c>
      <c r="I17" s="30" t="s">
        <v>683</v>
      </c>
      <c r="J17" s="30" t="s">
        <v>684</v>
      </c>
    </row>
    <row r="18" spans="1:10" ht="157.5" x14ac:dyDescent="0.25">
      <c r="A18" s="3" t="s">
        <v>6</v>
      </c>
      <c r="B18" s="3" t="s">
        <v>7</v>
      </c>
      <c r="C18" s="2" t="s">
        <v>213</v>
      </c>
      <c r="D18" s="2" t="s">
        <v>214</v>
      </c>
    </row>
    <row r="19" spans="1:10" ht="173.25" x14ac:dyDescent="0.25">
      <c r="A19" s="3" t="s">
        <v>6</v>
      </c>
      <c r="B19" s="3" t="s">
        <v>7</v>
      </c>
      <c r="C19" s="2" t="s">
        <v>268</v>
      </c>
      <c r="D19" s="9" t="s">
        <v>267</v>
      </c>
    </row>
    <row r="20" spans="1:10" ht="84.75" customHeight="1" x14ac:dyDescent="0.25">
      <c r="A20" s="3" t="s">
        <v>6</v>
      </c>
      <c r="B20" s="3" t="s">
        <v>7</v>
      </c>
      <c r="C20" s="2" t="s">
        <v>273</v>
      </c>
      <c r="D20" s="9" t="s">
        <v>30</v>
      </c>
    </row>
    <row r="21" spans="1:10" ht="267.75" x14ac:dyDescent="0.25">
      <c r="A21" s="5" t="s">
        <v>6</v>
      </c>
      <c r="B21" s="5" t="s">
        <v>7</v>
      </c>
      <c r="C21" s="4" t="s">
        <v>225</v>
      </c>
      <c r="D21" s="4" t="s">
        <v>31</v>
      </c>
    </row>
    <row r="22" spans="1:10" ht="173.25" x14ac:dyDescent="0.25">
      <c r="A22" s="3" t="s">
        <v>6</v>
      </c>
      <c r="B22" s="3" t="s">
        <v>7</v>
      </c>
      <c r="C22" s="2" t="s">
        <v>279</v>
      </c>
      <c r="D22" s="6" t="s">
        <v>280</v>
      </c>
    </row>
    <row r="23" spans="1:10" ht="252" x14ac:dyDescent="0.25">
      <c r="A23" s="3" t="s">
        <v>6</v>
      </c>
      <c r="B23" s="3" t="s">
        <v>8</v>
      </c>
      <c r="C23" s="2" t="s">
        <v>240</v>
      </c>
      <c r="D23" s="2" t="s">
        <v>237</v>
      </c>
    </row>
    <row r="24" spans="1:10" ht="132.75" customHeight="1" x14ac:dyDescent="0.25">
      <c r="A24" s="5" t="s">
        <v>6</v>
      </c>
      <c r="B24" s="5" t="s">
        <v>8</v>
      </c>
      <c r="C24" s="4" t="s">
        <v>260</v>
      </c>
      <c r="D24" s="4" t="s">
        <v>259</v>
      </c>
    </row>
    <row r="25" spans="1:10" ht="273" customHeight="1" x14ac:dyDescent="0.25">
      <c r="A25" s="5" t="s">
        <v>6</v>
      </c>
      <c r="B25" s="5" t="s">
        <v>8</v>
      </c>
      <c r="C25" s="4" t="s">
        <v>270</v>
      </c>
      <c r="D25" s="4" t="s">
        <v>33</v>
      </c>
    </row>
    <row r="26" spans="1:10" ht="157.5" x14ac:dyDescent="0.25">
      <c r="A26" s="3" t="s">
        <v>6</v>
      </c>
      <c r="B26" s="3" t="s">
        <v>8</v>
      </c>
      <c r="C26" s="2" t="s">
        <v>598</v>
      </c>
      <c r="D26" s="2" t="s">
        <v>34</v>
      </c>
    </row>
    <row r="27" spans="1:10" ht="173.25" x14ac:dyDescent="0.25">
      <c r="A27" s="3" t="s">
        <v>6</v>
      </c>
      <c r="B27" s="3" t="s">
        <v>8</v>
      </c>
      <c r="C27" s="2" t="s">
        <v>272</v>
      </c>
      <c r="D27" s="2" t="s">
        <v>35</v>
      </c>
    </row>
    <row r="28" spans="1:10" ht="126" customHeight="1" x14ac:dyDescent="0.25">
      <c r="A28" s="3" t="s">
        <v>6</v>
      </c>
      <c r="B28" s="3" t="s">
        <v>8</v>
      </c>
      <c r="C28" s="2" t="s">
        <v>242</v>
      </c>
      <c r="D28" s="2" t="s">
        <v>36</v>
      </c>
    </row>
    <row r="29" spans="1:10" ht="157.5" x14ac:dyDescent="0.25">
      <c r="A29" s="3" t="s">
        <v>6</v>
      </c>
      <c r="B29" s="3" t="s">
        <v>9</v>
      </c>
      <c r="C29" s="2" t="s">
        <v>276</v>
      </c>
      <c r="D29" s="7" t="s">
        <v>277</v>
      </c>
    </row>
    <row r="30" spans="1:10" ht="89.25" customHeight="1" x14ac:dyDescent="0.25">
      <c r="A30" s="3" t="s">
        <v>6</v>
      </c>
      <c r="B30" s="3" t="s">
        <v>9</v>
      </c>
      <c r="C30" s="2" t="s">
        <v>466</v>
      </c>
      <c r="D30" s="8" t="s">
        <v>14</v>
      </c>
    </row>
    <row r="31" spans="1:10" ht="204.75" x14ac:dyDescent="0.25">
      <c r="A31" s="3" t="s">
        <v>6</v>
      </c>
      <c r="B31" s="3" t="s">
        <v>9</v>
      </c>
      <c r="C31" s="2" t="s">
        <v>275</v>
      </c>
      <c r="D31" s="8" t="s">
        <v>37</v>
      </c>
    </row>
    <row r="32" spans="1:10" ht="141.75" x14ac:dyDescent="0.25">
      <c r="A32" s="3" t="s">
        <v>6</v>
      </c>
      <c r="B32" s="3" t="s">
        <v>9</v>
      </c>
      <c r="C32" s="2" t="s">
        <v>274</v>
      </c>
      <c r="D32" s="8" t="s">
        <v>235</v>
      </c>
    </row>
    <row r="33" spans="1:4" ht="78.75" x14ac:dyDescent="0.25">
      <c r="A33" s="3" t="s">
        <v>6</v>
      </c>
      <c r="B33" s="3" t="s">
        <v>9</v>
      </c>
      <c r="C33" s="2" t="s">
        <v>271</v>
      </c>
      <c r="D33" s="8" t="s">
        <v>38</v>
      </c>
    </row>
  </sheetData>
  <autoFilter ref="A2:D33" xr:uid="{00000000-0009-0000-0000-000002000000}"/>
  <mergeCells count="3">
    <mergeCell ref="A1:D1"/>
    <mergeCell ref="E1:G1"/>
    <mergeCell ref="H1:J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55A11"/>
  </sheetPr>
  <dimension ref="A1:EB250"/>
  <sheetViews>
    <sheetView zoomScale="70" zoomScaleNormal="70" workbookViewId="0">
      <pane xSplit="3" ySplit="4" topLeftCell="AX5" activePane="bottomRight" state="frozen"/>
      <selection pane="topRight" activeCell="D1" sqref="D1"/>
      <selection pane="bottomLeft" activeCell="A5" sqref="A5"/>
      <selection pane="bottomRight" activeCell="AX3" sqref="AX3:AZ3"/>
    </sheetView>
  </sheetViews>
  <sheetFormatPr baseColWidth="10" defaultColWidth="14.42578125" defaultRowHeight="15" customHeight="1" x14ac:dyDescent="0.2"/>
  <cols>
    <col min="1" max="1" width="30.85546875" style="97" customWidth="1"/>
    <col min="2" max="2" width="36" style="97" customWidth="1"/>
    <col min="3" max="3" width="31.7109375" style="97" customWidth="1"/>
    <col min="4" max="4" width="45.140625" style="97" customWidth="1"/>
    <col min="5" max="5" width="37.5703125" style="97" customWidth="1"/>
    <col min="6" max="6" width="43.140625" style="97" customWidth="1"/>
    <col min="7" max="7" width="69.5703125" style="97" customWidth="1"/>
    <col min="8" max="8" width="56.7109375" style="97" customWidth="1"/>
    <col min="9" max="9" width="54.140625" style="97" customWidth="1"/>
    <col min="10" max="10" width="51.7109375" style="97" customWidth="1"/>
    <col min="11" max="11" width="54" style="97" customWidth="1"/>
    <col min="12" max="12" width="58.28515625" style="97" customWidth="1"/>
    <col min="13" max="13" width="57.28515625" style="97" customWidth="1"/>
    <col min="14" max="14" width="84.5703125" style="97" customWidth="1"/>
    <col min="15" max="15" width="50.7109375" style="97" customWidth="1"/>
    <col min="16" max="16" width="55.140625" style="97" customWidth="1"/>
    <col min="17" max="17" width="52.7109375" style="97" customWidth="1"/>
    <col min="18" max="18" width="70.85546875" style="97" customWidth="1"/>
    <col min="19" max="19" width="73.85546875" style="97" customWidth="1"/>
    <col min="20" max="20" width="60.140625" style="97" customWidth="1"/>
    <col min="21" max="21" width="63.140625" style="97" customWidth="1"/>
    <col min="22" max="22" width="74.28515625" style="97" customWidth="1"/>
    <col min="23" max="23" width="94.42578125" style="97" customWidth="1"/>
    <col min="24" max="24" width="83" style="97" customWidth="1"/>
    <col min="25" max="25" width="75.42578125" style="97" customWidth="1"/>
    <col min="26" max="26" width="83.28515625" style="97" customWidth="1"/>
    <col min="27" max="27" width="80.7109375" style="97" customWidth="1"/>
    <col min="28" max="28" width="103.42578125" style="97" customWidth="1"/>
    <col min="29" max="29" width="108.140625" style="97" customWidth="1"/>
    <col min="30" max="30" width="112.42578125" style="97" customWidth="1"/>
    <col min="31" max="31" width="93.42578125" style="97" customWidth="1"/>
    <col min="32" max="32" width="94.85546875" style="97" customWidth="1"/>
    <col min="33" max="33" width="82.85546875" style="97" customWidth="1"/>
    <col min="34" max="34" width="51" style="97" customWidth="1"/>
    <col min="35" max="35" width="61.7109375" style="97" customWidth="1"/>
    <col min="36" max="36" width="271.5703125" style="97" customWidth="1"/>
    <col min="37" max="37" width="136.7109375" style="97" customWidth="1"/>
    <col min="38" max="38" width="92.28515625" style="97" customWidth="1"/>
    <col min="39" max="39" width="62.85546875" style="97" customWidth="1"/>
    <col min="40" max="40" width="147.7109375" style="97" customWidth="1"/>
    <col min="41" max="41" width="134.28515625" style="97" customWidth="1"/>
    <col min="42" max="42" width="50.42578125" style="97" customWidth="1"/>
    <col min="43" max="43" width="96.85546875" style="97" customWidth="1"/>
    <col min="44" max="44" width="74.7109375" style="97" customWidth="1"/>
    <col min="45" max="45" width="62.28515625" style="97" customWidth="1"/>
    <col min="46" max="46" width="71.5703125" style="97" customWidth="1"/>
    <col min="47" max="47" width="58.28515625" style="97" customWidth="1"/>
    <col min="48" max="48" width="94.85546875" style="97" customWidth="1"/>
    <col min="49" max="49" width="54.140625" style="97" customWidth="1"/>
    <col min="50" max="50" width="92" style="97" customWidth="1"/>
    <col min="51" max="51" width="70.28515625" style="97" customWidth="1"/>
    <col min="52" max="52" width="81.85546875" style="97" customWidth="1"/>
    <col min="53" max="54" width="52.42578125" style="97" customWidth="1"/>
    <col min="55" max="55" width="61.42578125" style="97" customWidth="1"/>
    <col min="56" max="56" width="53.7109375" style="97" customWidth="1"/>
    <col min="57" max="57" width="56.7109375" style="97" customWidth="1"/>
    <col min="58" max="58" width="55.28515625" style="97" customWidth="1"/>
    <col min="59" max="59" width="50.85546875" style="97" customWidth="1"/>
    <col min="60" max="60" width="46.140625" style="97" customWidth="1"/>
    <col min="61" max="61" width="52" style="97" customWidth="1"/>
    <col min="62" max="62" width="63" style="97" customWidth="1"/>
    <col min="63" max="63" width="66.5703125" style="97" customWidth="1"/>
    <col min="64" max="64" width="66.140625" style="97" customWidth="1"/>
    <col min="65" max="65" width="50" style="97" customWidth="1"/>
    <col min="66" max="66" width="56.140625" style="97" customWidth="1"/>
    <col min="67" max="67" width="57" style="97" customWidth="1"/>
    <col min="68" max="68" width="59.5703125" style="97" customWidth="1"/>
    <col min="69" max="69" width="59.140625" style="97" customWidth="1"/>
    <col min="70" max="70" width="57.5703125" style="97" customWidth="1"/>
    <col min="71" max="71" width="50.28515625" style="97" customWidth="1"/>
    <col min="72" max="72" width="46.7109375" style="97" customWidth="1"/>
    <col min="73" max="73" width="41.140625" style="97" customWidth="1"/>
    <col min="74" max="74" width="42.85546875" style="97" customWidth="1"/>
    <col min="75" max="75" width="51.140625" style="97" customWidth="1"/>
    <col min="76" max="76" width="50.28515625" style="97" customWidth="1"/>
    <col min="77" max="77" width="51" style="97" customWidth="1"/>
    <col min="78" max="78" width="47.140625" style="97" customWidth="1"/>
    <col min="79" max="91" width="42.7109375" style="97" customWidth="1"/>
    <col min="92" max="92" width="49" style="97" customWidth="1"/>
    <col min="93" max="93" width="50.42578125" style="97" customWidth="1"/>
    <col min="94" max="94" width="60" style="97" customWidth="1"/>
    <col min="95" max="95" width="78.42578125" style="97" customWidth="1"/>
    <col min="96" max="96" width="60.7109375" style="97" customWidth="1"/>
    <col min="97" max="97" width="46.85546875" style="97" customWidth="1"/>
    <col min="98" max="98" width="39.42578125" style="97" customWidth="1"/>
    <col min="99" max="99" width="30.7109375" style="97" customWidth="1"/>
    <col min="100" max="100" width="36.5703125" style="97" customWidth="1"/>
    <col min="101" max="101" width="45.140625" style="97" customWidth="1"/>
    <col min="102" max="102" width="57.28515625" style="97" customWidth="1"/>
    <col min="103" max="128" width="10.7109375" style="97" customWidth="1"/>
    <col min="129" max="16384" width="14.42578125" style="97"/>
  </cols>
  <sheetData>
    <row r="1" spans="1:102" ht="28.5" customHeight="1" x14ac:dyDescent="0.2">
      <c r="A1" s="367" t="s">
        <v>1097</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c r="AV1" s="368"/>
      <c r="AW1" s="368"/>
      <c r="AX1" s="368"/>
      <c r="AY1" s="368"/>
      <c r="AZ1" s="368"/>
      <c r="BA1" s="368"/>
      <c r="BB1" s="368"/>
      <c r="BC1" s="368"/>
      <c r="BD1" s="368"/>
      <c r="BE1" s="368"/>
      <c r="BF1" s="368"/>
      <c r="BG1" s="368"/>
      <c r="BH1" s="368"/>
      <c r="BI1" s="368"/>
      <c r="BJ1" s="368"/>
      <c r="BK1" s="368"/>
      <c r="BL1" s="368"/>
      <c r="BM1" s="368"/>
      <c r="BN1" s="368"/>
      <c r="BO1" s="368"/>
      <c r="BP1" s="368"/>
      <c r="BQ1" s="368"/>
      <c r="BR1" s="368"/>
      <c r="BS1" s="368"/>
      <c r="BT1" s="368"/>
      <c r="BU1" s="368"/>
      <c r="BV1" s="368"/>
      <c r="BW1" s="368"/>
      <c r="BX1" s="368"/>
      <c r="BY1" s="368"/>
      <c r="BZ1" s="368"/>
      <c r="CA1" s="368"/>
      <c r="CB1" s="368"/>
      <c r="CC1" s="368"/>
      <c r="CD1" s="368"/>
      <c r="CE1" s="368"/>
      <c r="CF1" s="368"/>
      <c r="CG1" s="368"/>
      <c r="CH1" s="368"/>
      <c r="CI1" s="368"/>
      <c r="CJ1" s="368"/>
      <c r="CK1" s="368"/>
      <c r="CL1" s="368"/>
      <c r="CM1" s="368"/>
      <c r="CN1" s="368"/>
      <c r="CO1" s="368"/>
      <c r="CP1" s="368"/>
      <c r="CQ1" s="368"/>
      <c r="CR1" s="368"/>
      <c r="CS1" s="368"/>
      <c r="CT1" s="368"/>
      <c r="CU1" s="368"/>
      <c r="CV1" s="368"/>
      <c r="CW1" s="368"/>
      <c r="CX1" s="368"/>
    </row>
    <row r="2" spans="1:102" ht="20.25" customHeight="1" x14ac:dyDescent="0.2">
      <c r="A2" s="369" t="s">
        <v>1098</v>
      </c>
      <c r="B2" s="370"/>
      <c r="C2" s="370"/>
      <c r="D2" s="370"/>
      <c r="E2" s="370"/>
      <c r="F2" s="370"/>
      <c r="G2" s="370"/>
      <c r="H2" s="370"/>
      <c r="I2" s="370"/>
      <c r="J2" s="370"/>
      <c r="K2" s="370"/>
      <c r="L2" s="370"/>
      <c r="M2" s="370"/>
      <c r="N2" s="370"/>
      <c r="O2" s="370"/>
      <c r="P2" s="371"/>
      <c r="Q2" s="372" t="s">
        <v>1099</v>
      </c>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73" t="s">
        <v>1100</v>
      </c>
      <c r="BB2" s="360"/>
      <c r="BC2" s="360"/>
      <c r="BD2" s="360"/>
      <c r="BE2" s="360"/>
      <c r="BF2" s="360"/>
      <c r="BG2" s="360"/>
      <c r="BH2" s="360"/>
      <c r="BI2" s="360"/>
      <c r="BJ2" s="360"/>
      <c r="BK2" s="360"/>
      <c r="BL2" s="360"/>
      <c r="BM2" s="360"/>
      <c r="BN2" s="360"/>
      <c r="BO2" s="360"/>
      <c r="BP2" s="360"/>
      <c r="BQ2" s="360"/>
      <c r="BR2" s="360"/>
      <c r="BS2" s="360"/>
      <c r="BT2" s="360"/>
      <c r="BU2" s="360"/>
      <c r="BV2" s="360"/>
      <c r="BW2" s="360"/>
      <c r="BX2" s="360"/>
      <c r="BY2" s="360"/>
      <c r="BZ2" s="360"/>
      <c r="CA2" s="360"/>
      <c r="CB2" s="374" t="s">
        <v>1101</v>
      </c>
      <c r="CC2" s="368"/>
      <c r="CD2" s="368"/>
      <c r="CE2" s="368"/>
      <c r="CF2" s="368"/>
      <c r="CG2" s="368"/>
      <c r="CH2" s="368"/>
      <c r="CI2" s="368"/>
      <c r="CJ2" s="368"/>
      <c r="CK2" s="368"/>
      <c r="CL2" s="368"/>
      <c r="CM2" s="375"/>
      <c r="CN2" s="377" t="s">
        <v>1102</v>
      </c>
      <c r="CO2" s="378"/>
      <c r="CP2" s="378"/>
      <c r="CQ2" s="378"/>
      <c r="CR2" s="378"/>
      <c r="CS2" s="378"/>
      <c r="CT2" s="379"/>
      <c r="CU2" s="377" t="s">
        <v>1103</v>
      </c>
      <c r="CV2" s="378"/>
      <c r="CW2" s="378"/>
      <c r="CX2" s="379"/>
    </row>
    <row r="3" spans="1:102" ht="49.5" customHeight="1" x14ac:dyDescent="0.2">
      <c r="A3" s="364" t="s">
        <v>1104</v>
      </c>
      <c r="B3" s="364" t="s">
        <v>1105</v>
      </c>
      <c r="C3" s="380" t="s">
        <v>1106</v>
      </c>
      <c r="D3" s="364" t="s">
        <v>1107</v>
      </c>
      <c r="E3" s="364" t="s">
        <v>1108</v>
      </c>
      <c r="F3" s="364" t="s">
        <v>1109</v>
      </c>
      <c r="G3" s="364" t="s">
        <v>1110</v>
      </c>
      <c r="H3" s="364" t="s">
        <v>1111</v>
      </c>
      <c r="I3" s="364" t="s">
        <v>1112</v>
      </c>
      <c r="J3" s="364" t="s">
        <v>1113</v>
      </c>
      <c r="K3" s="364" t="s">
        <v>1114</v>
      </c>
      <c r="L3" s="364" t="s">
        <v>1115</v>
      </c>
      <c r="M3" s="364" t="s">
        <v>1116</v>
      </c>
      <c r="N3" s="364" t="s">
        <v>1117</v>
      </c>
      <c r="O3" s="364" t="s">
        <v>1118</v>
      </c>
      <c r="P3" s="364" t="s">
        <v>1119</v>
      </c>
      <c r="Q3" s="366" t="s">
        <v>199</v>
      </c>
      <c r="R3" s="360"/>
      <c r="S3" s="361"/>
      <c r="T3" s="363" t="s">
        <v>200</v>
      </c>
      <c r="U3" s="360"/>
      <c r="V3" s="361"/>
      <c r="W3" s="363" t="s">
        <v>201</v>
      </c>
      <c r="X3" s="360"/>
      <c r="Y3" s="360"/>
      <c r="Z3" s="361"/>
      <c r="AA3" s="363" t="s">
        <v>202</v>
      </c>
      <c r="AB3" s="360"/>
      <c r="AC3" s="360"/>
      <c r="AD3" s="361"/>
      <c r="AE3" s="363" t="s">
        <v>203</v>
      </c>
      <c r="AF3" s="360"/>
      <c r="AG3" s="360"/>
      <c r="AH3" s="360"/>
      <c r="AI3" s="361"/>
      <c r="AJ3" s="363" t="s">
        <v>204</v>
      </c>
      <c r="AK3" s="360"/>
      <c r="AL3" s="361"/>
      <c r="AM3" s="363" t="s">
        <v>205</v>
      </c>
      <c r="AN3" s="360"/>
      <c r="AO3" s="361"/>
      <c r="AP3" s="363" t="s">
        <v>206</v>
      </c>
      <c r="AQ3" s="360"/>
      <c r="AR3" s="360"/>
      <c r="AS3" s="361"/>
      <c r="AT3" s="363" t="s">
        <v>207</v>
      </c>
      <c r="AU3" s="360"/>
      <c r="AV3" s="360"/>
      <c r="AW3" s="361"/>
      <c r="AX3" s="363" t="s">
        <v>208</v>
      </c>
      <c r="AY3" s="360"/>
      <c r="AZ3" s="360"/>
      <c r="BA3" s="98" t="s">
        <v>1120</v>
      </c>
      <c r="BB3" s="359" t="s">
        <v>1121</v>
      </c>
      <c r="BC3" s="361"/>
      <c r="BD3" s="359" t="s">
        <v>1122</v>
      </c>
      <c r="BE3" s="360"/>
      <c r="BF3" s="360"/>
      <c r="BG3" s="360"/>
      <c r="BH3" s="360"/>
      <c r="BI3" s="360"/>
      <c r="BJ3" s="360"/>
      <c r="BK3" s="360"/>
      <c r="BL3" s="360"/>
      <c r="BM3" s="360"/>
      <c r="BN3" s="360"/>
      <c r="BO3" s="360"/>
      <c r="BP3" s="360"/>
      <c r="BQ3" s="360"/>
      <c r="BR3" s="361"/>
      <c r="BS3" s="362" t="s">
        <v>1123</v>
      </c>
      <c r="BT3" s="360"/>
      <c r="BU3" s="360"/>
      <c r="BV3" s="360"/>
      <c r="BW3" s="360"/>
      <c r="BX3" s="360"/>
      <c r="BY3" s="360"/>
      <c r="BZ3" s="360"/>
      <c r="CA3" s="360"/>
      <c r="CB3" s="376"/>
      <c r="CC3" s="370"/>
      <c r="CD3" s="370"/>
      <c r="CE3" s="370"/>
      <c r="CF3" s="370"/>
      <c r="CG3" s="370"/>
      <c r="CH3" s="370"/>
      <c r="CI3" s="370"/>
      <c r="CJ3" s="370"/>
      <c r="CK3" s="370"/>
      <c r="CL3" s="370"/>
      <c r="CM3" s="371"/>
      <c r="CN3" s="376"/>
      <c r="CO3" s="370"/>
      <c r="CP3" s="370"/>
      <c r="CQ3" s="370"/>
      <c r="CR3" s="370"/>
      <c r="CS3" s="370"/>
      <c r="CT3" s="371"/>
      <c r="CU3" s="376"/>
      <c r="CV3" s="370"/>
      <c r="CW3" s="370"/>
      <c r="CX3" s="371"/>
    </row>
    <row r="4" spans="1:102" ht="117.75" customHeight="1" x14ac:dyDescent="0.2">
      <c r="A4" s="365"/>
      <c r="B4" s="365"/>
      <c r="C4" s="365"/>
      <c r="D4" s="365"/>
      <c r="E4" s="365"/>
      <c r="F4" s="365"/>
      <c r="G4" s="365"/>
      <c r="H4" s="365"/>
      <c r="I4" s="365"/>
      <c r="J4" s="365"/>
      <c r="K4" s="365"/>
      <c r="L4" s="365"/>
      <c r="M4" s="365"/>
      <c r="N4" s="365"/>
      <c r="O4" s="365"/>
      <c r="P4" s="365"/>
      <c r="Q4" s="99" t="s">
        <v>1124</v>
      </c>
      <c r="R4" s="99" t="s">
        <v>1125</v>
      </c>
      <c r="S4" s="218" t="s">
        <v>1126</v>
      </c>
      <c r="T4" s="99" t="s">
        <v>1127</v>
      </c>
      <c r="U4" s="99" t="s">
        <v>1128</v>
      </c>
      <c r="V4" s="99" t="s">
        <v>1129</v>
      </c>
      <c r="W4" s="99" t="s">
        <v>1130</v>
      </c>
      <c r="X4" s="99" t="s">
        <v>1131</v>
      </c>
      <c r="Y4" s="99" t="s">
        <v>1132</v>
      </c>
      <c r="Z4" s="99" t="s">
        <v>1133</v>
      </c>
      <c r="AA4" s="99" t="s">
        <v>1134</v>
      </c>
      <c r="AB4" s="99" t="s">
        <v>1135</v>
      </c>
      <c r="AC4" s="99" t="s">
        <v>1136</v>
      </c>
      <c r="AD4" s="218" t="s">
        <v>1137</v>
      </c>
      <c r="AE4" s="99" t="s">
        <v>1138</v>
      </c>
      <c r="AF4" s="99" t="s">
        <v>1139</v>
      </c>
      <c r="AG4" s="99" t="s">
        <v>1140</v>
      </c>
      <c r="AH4" s="99" t="s">
        <v>1141</v>
      </c>
      <c r="AI4" s="99" t="s">
        <v>1142</v>
      </c>
      <c r="AJ4" s="99" t="s">
        <v>1143</v>
      </c>
      <c r="AK4" s="99" t="s">
        <v>1144</v>
      </c>
      <c r="AL4" s="99" t="s">
        <v>1145</v>
      </c>
      <c r="AM4" s="99" t="s">
        <v>1146</v>
      </c>
      <c r="AN4" s="99" t="s">
        <v>1147</v>
      </c>
      <c r="AO4" s="99" t="s">
        <v>1148</v>
      </c>
      <c r="AP4" s="99" t="s">
        <v>1149</v>
      </c>
      <c r="AQ4" s="99" t="s">
        <v>1150</v>
      </c>
      <c r="AR4" s="99" t="s">
        <v>1151</v>
      </c>
      <c r="AS4" s="99" t="s">
        <v>1152</v>
      </c>
      <c r="AT4" s="99" t="s">
        <v>1153</v>
      </c>
      <c r="AU4" s="99" t="s">
        <v>1154</v>
      </c>
      <c r="AV4" s="218" t="s">
        <v>1155</v>
      </c>
      <c r="AW4" s="99" t="s">
        <v>1156</v>
      </c>
      <c r="AX4" s="99" t="s">
        <v>1157</v>
      </c>
      <c r="AY4" s="99" t="s">
        <v>1158</v>
      </c>
      <c r="AZ4" s="100" t="s">
        <v>1159</v>
      </c>
      <c r="BA4" s="101" t="s">
        <v>1160</v>
      </c>
      <c r="BB4" s="101" t="s">
        <v>1161</v>
      </c>
      <c r="BC4" s="101" t="s">
        <v>1162</v>
      </c>
      <c r="BD4" s="101" t="s">
        <v>1163</v>
      </c>
      <c r="BE4" s="101" t="s">
        <v>1164</v>
      </c>
      <c r="BF4" s="101" t="s">
        <v>1165</v>
      </c>
      <c r="BG4" s="101" t="s">
        <v>1166</v>
      </c>
      <c r="BH4" s="101" t="s">
        <v>1167</v>
      </c>
      <c r="BI4" s="101" t="s">
        <v>1168</v>
      </c>
      <c r="BJ4" s="101" t="s">
        <v>1169</v>
      </c>
      <c r="BK4" s="101" t="s">
        <v>1170</v>
      </c>
      <c r="BL4" s="101" t="s">
        <v>1171</v>
      </c>
      <c r="BM4" s="101" t="s">
        <v>1172</v>
      </c>
      <c r="BN4" s="101" t="s">
        <v>1173</v>
      </c>
      <c r="BO4" s="101" t="s">
        <v>1174</v>
      </c>
      <c r="BP4" s="101" t="s">
        <v>1175</v>
      </c>
      <c r="BQ4" s="101" t="s">
        <v>1176</v>
      </c>
      <c r="BR4" s="101" t="s">
        <v>1177</v>
      </c>
      <c r="BS4" s="101" t="s">
        <v>1178</v>
      </c>
      <c r="BT4" s="101" t="s">
        <v>1179</v>
      </c>
      <c r="BU4" s="101" t="s">
        <v>1180</v>
      </c>
      <c r="BV4" s="101" t="s">
        <v>1181</v>
      </c>
      <c r="BW4" s="101" t="s">
        <v>1182</v>
      </c>
      <c r="BX4" s="101" t="s">
        <v>1183</v>
      </c>
      <c r="BY4" s="101" t="s">
        <v>1184</v>
      </c>
      <c r="BZ4" s="101" t="s">
        <v>1185</v>
      </c>
      <c r="CA4" s="102" t="s">
        <v>1186</v>
      </c>
      <c r="CB4" s="99" t="s">
        <v>1187</v>
      </c>
      <c r="CC4" s="99" t="s">
        <v>1188</v>
      </c>
      <c r="CD4" s="99" t="s">
        <v>1189</v>
      </c>
      <c r="CE4" s="99" t="s">
        <v>1190</v>
      </c>
      <c r="CF4" s="99" t="s">
        <v>1191</v>
      </c>
      <c r="CG4" s="99" t="s">
        <v>1192</v>
      </c>
      <c r="CH4" s="99" t="s">
        <v>1193</v>
      </c>
      <c r="CI4" s="99" t="s">
        <v>1194</v>
      </c>
      <c r="CJ4" s="99" t="s">
        <v>1195</v>
      </c>
      <c r="CK4" s="99" t="s">
        <v>1196</v>
      </c>
      <c r="CL4" s="160" t="s">
        <v>1317</v>
      </c>
      <c r="CM4" s="99" t="s">
        <v>1197</v>
      </c>
      <c r="CN4" s="103" t="s">
        <v>1198</v>
      </c>
      <c r="CO4" s="101" t="s">
        <v>1199</v>
      </c>
      <c r="CP4" s="101" t="s">
        <v>1200</v>
      </c>
      <c r="CQ4" s="101" t="s">
        <v>1201</v>
      </c>
      <c r="CR4" s="101" t="s">
        <v>1202</v>
      </c>
      <c r="CS4" s="101" t="s">
        <v>1203</v>
      </c>
      <c r="CT4" s="102" t="s">
        <v>1204</v>
      </c>
      <c r="CU4" s="104" t="s">
        <v>1205</v>
      </c>
      <c r="CV4" s="105" t="s">
        <v>1206</v>
      </c>
      <c r="CW4" s="106" t="s">
        <v>1207</v>
      </c>
      <c r="CX4" s="107" t="s">
        <v>1208</v>
      </c>
    </row>
    <row r="5" spans="1:102" s="122" customFormat="1" ht="27.75" customHeight="1" x14ac:dyDescent="0.25">
      <c r="A5" s="113" t="s">
        <v>1209</v>
      </c>
      <c r="B5" s="113" t="s">
        <v>1214</v>
      </c>
      <c r="C5" s="113" t="s">
        <v>1261</v>
      </c>
      <c r="D5" s="114" t="s">
        <v>1212</v>
      </c>
      <c r="E5" s="115">
        <v>3183382382</v>
      </c>
      <c r="F5" s="116" t="s">
        <v>1213</v>
      </c>
      <c r="G5" s="117" t="s">
        <v>1215</v>
      </c>
      <c r="H5" s="115" t="s">
        <v>1216</v>
      </c>
      <c r="I5" s="116" t="s">
        <v>1217</v>
      </c>
      <c r="J5" s="114" t="s">
        <v>1218</v>
      </c>
      <c r="K5" s="116" t="s">
        <v>1219</v>
      </c>
      <c r="L5" s="115" t="s">
        <v>1220</v>
      </c>
      <c r="M5" s="115">
        <v>3164969528</v>
      </c>
      <c r="N5" s="116" t="s">
        <v>1221</v>
      </c>
      <c r="O5" s="115" t="s">
        <v>1222</v>
      </c>
      <c r="P5" s="118">
        <v>44357</v>
      </c>
      <c r="Q5" s="110" t="s">
        <v>1210</v>
      </c>
      <c r="R5" s="110" t="s">
        <v>1210</v>
      </c>
      <c r="S5" s="110" t="s">
        <v>1210</v>
      </c>
      <c r="T5" s="111" t="s">
        <v>1210</v>
      </c>
      <c r="U5" s="123" t="s">
        <v>1210</v>
      </c>
      <c r="V5" s="123" t="s">
        <v>1210</v>
      </c>
      <c r="W5" s="111" t="s">
        <v>1210</v>
      </c>
      <c r="X5" s="111" t="s">
        <v>1210</v>
      </c>
      <c r="Y5" s="111" t="s">
        <v>1210</v>
      </c>
      <c r="Z5" s="111" t="s">
        <v>1210</v>
      </c>
      <c r="AA5" s="112" t="s">
        <v>1210</v>
      </c>
      <c r="AB5" s="112" t="s">
        <v>1210</v>
      </c>
      <c r="AC5" s="112" t="s">
        <v>1210</v>
      </c>
      <c r="AD5" s="124" t="s">
        <v>1210</v>
      </c>
      <c r="AE5" s="112" t="s">
        <v>1210</v>
      </c>
      <c r="AF5" s="112" t="s">
        <v>1210</v>
      </c>
      <c r="AG5" s="112" t="s">
        <v>1210</v>
      </c>
      <c r="AH5" s="112" t="s">
        <v>1210</v>
      </c>
      <c r="AI5" s="112" t="s">
        <v>1210</v>
      </c>
      <c r="AJ5" s="112" t="s">
        <v>1210</v>
      </c>
      <c r="AK5" s="112" t="s">
        <v>1210</v>
      </c>
      <c r="AL5" s="124" t="s">
        <v>1210</v>
      </c>
      <c r="AM5" s="112" t="s">
        <v>759</v>
      </c>
      <c r="AN5" s="112" t="s">
        <v>759</v>
      </c>
      <c r="AO5" s="112" t="s">
        <v>759</v>
      </c>
      <c r="AP5" s="117" t="s">
        <v>1210</v>
      </c>
      <c r="AQ5" s="117" t="s">
        <v>1210</v>
      </c>
      <c r="AR5" s="117" t="s">
        <v>1210</v>
      </c>
      <c r="AS5" s="117" t="s">
        <v>1210</v>
      </c>
      <c r="AT5" s="112" t="s">
        <v>1210</v>
      </c>
      <c r="AU5" s="112" t="s">
        <v>1210</v>
      </c>
      <c r="AV5" s="124" t="s">
        <v>1210</v>
      </c>
      <c r="AW5" s="124" t="s">
        <v>1210</v>
      </c>
      <c r="AX5" s="117" t="s">
        <v>1210</v>
      </c>
      <c r="AY5" s="117" t="s">
        <v>1210</v>
      </c>
      <c r="AZ5" s="112" t="s">
        <v>1210</v>
      </c>
      <c r="BA5" s="117" t="s">
        <v>1210</v>
      </c>
      <c r="BB5" s="115" t="s">
        <v>1210</v>
      </c>
      <c r="BC5" s="117" t="s">
        <v>1210</v>
      </c>
      <c r="BD5" s="117" t="s">
        <v>1210</v>
      </c>
      <c r="BE5" s="117" t="s">
        <v>1210</v>
      </c>
      <c r="BF5" s="117" t="s">
        <v>1210</v>
      </c>
      <c r="BG5" s="117" t="s">
        <v>759</v>
      </c>
      <c r="BH5" s="117" t="s">
        <v>759</v>
      </c>
      <c r="BI5" s="117" t="s">
        <v>1210</v>
      </c>
      <c r="BJ5" s="117" t="s">
        <v>759</v>
      </c>
      <c r="BK5" s="117" t="s">
        <v>759</v>
      </c>
      <c r="BL5" s="117" t="s">
        <v>759</v>
      </c>
      <c r="BM5" s="117" t="s">
        <v>759</v>
      </c>
      <c r="BN5" s="117" t="s">
        <v>759</v>
      </c>
      <c r="BO5" s="117" t="s">
        <v>759</v>
      </c>
      <c r="BP5" s="117" t="s">
        <v>759</v>
      </c>
      <c r="BQ5" s="117" t="s">
        <v>759</v>
      </c>
      <c r="BR5" s="117" t="s">
        <v>759</v>
      </c>
      <c r="BS5" s="117" t="s">
        <v>1210</v>
      </c>
      <c r="BT5" s="117" t="s">
        <v>759</v>
      </c>
      <c r="BU5" s="117" t="s">
        <v>759</v>
      </c>
      <c r="BV5" s="117" t="s">
        <v>1210</v>
      </c>
      <c r="BW5" s="117" t="s">
        <v>1210</v>
      </c>
      <c r="BX5" s="117" t="s">
        <v>1210</v>
      </c>
      <c r="BY5" s="117" t="s">
        <v>1210</v>
      </c>
      <c r="BZ5" s="117" t="s">
        <v>1210</v>
      </c>
      <c r="CA5" s="117" t="s">
        <v>1210</v>
      </c>
      <c r="CB5" s="114">
        <f>COUNTIF(Q5:S5,"SI")</f>
        <v>3</v>
      </c>
      <c r="CC5" s="114">
        <f>COUNTIF(T5:V5,"SI")</f>
        <v>3</v>
      </c>
      <c r="CD5" s="114">
        <f>COUNTIF(W5:Z5,"SI")</f>
        <v>4</v>
      </c>
      <c r="CE5" s="114">
        <f>COUNTIF(AA5:AD5,"SI")</f>
        <v>4</v>
      </c>
      <c r="CF5" s="114">
        <f>COUNTIF(AE5:AI5,"SI")</f>
        <v>5</v>
      </c>
      <c r="CG5" s="114">
        <f>COUNTIF(AJ5:AL5,"SI")</f>
        <v>3</v>
      </c>
      <c r="CH5" s="114">
        <f>COUNTIF(AM5:AO5,"SI")</f>
        <v>0</v>
      </c>
      <c r="CI5" s="114">
        <f>COUNTIF(AP5:AS5,"SI")</f>
        <v>4</v>
      </c>
      <c r="CJ5" s="114">
        <f>COUNTIF(AT5:AW5,"SI")</f>
        <v>4</v>
      </c>
      <c r="CK5" s="114">
        <f>COUNTIF(AX5:AZ5,"SI")</f>
        <v>3</v>
      </c>
      <c r="CL5" s="114">
        <f>SUM(CB5:CK5)</f>
        <v>33</v>
      </c>
      <c r="CM5" s="119">
        <f>CL5/32</f>
        <v>1.03125</v>
      </c>
      <c r="CN5" s="114">
        <f>COUNTIF(BA5,"SI")</f>
        <v>1</v>
      </c>
      <c r="CO5" s="115">
        <f>COUNTIF(BB5,"SI")</f>
        <v>1</v>
      </c>
      <c r="CP5" s="117">
        <f>COUNTIF(BC5,"SI")</f>
        <v>1</v>
      </c>
      <c r="CQ5" s="117">
        <f>COUNTIFS(BD5:BR5,"SI")</f>
        <v>4</v>
      </c>
      <c r="CR5" s="117">
        <f>COUNTIFS(BS5:CA5,"SI")</f>
        <v>7</v>
      </c>
      <c r="CS5" s="113">
        <f>SUM(CN5:CR5)</f>
        <v>14</v>
      </c>
      <c r="CT5" s="120">
        <f>(CS5/14)</f>
        <v>1</v>
      </c>
      <c r="CU5" s="356"/>
      <c r="CV5" s="357"/>
      <c r="CW5" s="358"/>
      <c r="CX5" s="121"/>
    </row>
    <row r="6" spans="1:102" ht="15.75" customHeight="1" x14ac:dyDescent="0.2">
      <c r="U6" s="97" t="s">
        <v>1259</v>
      </c>
      <c r="V6" s="97" t="s">
        <v>1260</v>
      </c>
      <c r="AD6" s="161"/>
      <c r="AS6" s="161"/>
    </row>
    <row r="7" spans="1:102" ht="15.75" customHeight="1" x14ac:dyDescent="0.2"/>
    <row r="8" spans="1:102" ht="15.75" customHeight="1" x14ac:dyDescent="0.2"/>
    <row r="9" spans="1:102" ht="15.75" customHeight="1" x14ac:dyDescent="0.2"/>
    <row r="10" spans="1:102" ht="15.75" customHeight="1" x14ac:dyDescent="0.2"/>
    <row r="11" spans="1:102" ht="15.75" customHeight="1" x14ac:dyDescent="0.2"/>
    <row r="12" spans="1:102" ht="15.75" customHeight="1" x14ac:dyDescent="0.2"/>
    <row r="13" spans="1:102" ht="15.75" customHeight="1" x14ac:dyDescent="0.2"/>
    <row r="14" spans="1:102" ht="15.75" customHeight="1" x14ac:dyDescent="0.2"/>
    <row r="15" spans="1:102" ht="15.75" customHeight="1" x14ac:dyDescent="0.2"/>
    <row r="16" spans="1:102"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spans="129:132" ht="15.75" customHeight="1" x14ac:dyDescent="0.2"/>
    <row r="34" spans="129:132" ht="15.75" customHeight="1" x14ac:dyDescent="0.2"/>
    <row r="35" spans="129:132" ht="15.75" customHeight="1" x14ac:dyDescent="0.2"/>
    <row r="36" spans="129:132" ht="15.75" customHeight="1" x14ac:dyDescent="0.2"/>
    <row r="37" spans="129:132" ht="15.75" customHeight="1" x14ac:dyDescent="0.2"/>
    <row r="38" spans="129:132" ht="15.75" customHeight="1" x14ac:dyDescent="0.2"/>
    <row r="39" spans="129:132" ht="15.75" customHeight="1" x14ac:dyDescent="0.2"/>
    <row r="40" spans="129:132" ht="15.75" customHeight="1" x14ac:dyDescent="0.2"/>
    <row r="41" spans="129:132" ht="15.75" customHeight="1" x14ac:dyDescent="0.2"/>
    <row r="42" spans="129:132" ht="15.75" customHeight="1" x14ac:dyDescent="0.2"/>
    <row r="43" spans="129:132" ht="15.75" customHeight="1" x14ac:dyDescent="0.2"/>
    <row r="44" spans="129:132" ht="15.75" customHeight="1" x14ac:dyDescent="0.25">
      <c r="DY44" s="108"/>
      <c r="DZ44" s="108"/>
      <c r="EA44" s="108"/>
      <c r="EB44" s="108"/>
    </row>
    <row r="45" spans="129:132" ht="15.75" customHeight="1" x14ac:dyDescent="0.25">
      <c r="DY45" s="108"/>
      <c r="DZ45" s="108"/>
      <c r="EA45" s="108"/>
      <c r="EB45" s="108"/>
    </row>
    <row r="46" spans="129:132" ht="15.75" customHeight="1" x14ac:dyDescent="0.25">
      <c r="DY46" s="108"/>
      <c r="DZ46" s="108"/>
      <c r="EA46" s="108"/>
      <c r="EB46" s="108"/>
    </row>
    <row r="47" spans="129:132" ht="15.75" customHeight="1" x14ac:dyDescent="0.25">
      <c r="DY47" s="108"/>
      <c r="DZ47" s="108"/>
      <c r="EA47" s="108"/>
      <c r="EB47" s="108"/>
    </row>
    <row r="48" spans="129:132" ht="15.75" customHeight="1" x14ac:dyDescent="0.25">
      <c r="DY48" s="108"/>
      <c r="DZ48" s="108"/>
      <c r="EA48" s="109" t="s">
        <v>1210</v>
      </c>
      <c r="EB48" s="108"/>
    </row>
    <row r="49" spans="129:132" ht="15.75" customHeight="1" x14ac:dyDescent="0.25">
      <c r="DY49" s="108"/>
      <c r="DZ49" s="108"/>
      <c r="EA49" s="109" t="s">
        <v>1211</v>
      </c>
      <c r="EB49" s="108"/>
    </row>
    <row r="50" spans="129:132" ht="15.75" customHeight="1" x14ac:dyDescent="0.25">
      <c r="DY50" s="108"/>
      <c r="DZ50" s="108"/>
      <c r="EA50" s="109" t="s">
        <v>759</v>
      </c>
      <c r="EB50" s="108"/>
    </row>
    <row r="51" spans="129:132" ht="15.75" customHeight="1" x14ac:dyDescent="0.25">
      <c r="DY51" s="108"/>
      <c r="DZ51" s="108"/>
      <c r="EA51" s="108"/>
      <c r="EB51" s="108"/>
    </row>
    <row r="52" spans="129:132" ht="15.75" customHeight="1" x14ac:dyDescent="0.25">
      <c r="DY52" s="108"/>
      <c r="DZ52" s="108"/>
      <c r="EA52" s="108"/>
      <c r="EB52" s="108"/>
    </row>
    <row r="53" spans="129:132" ht="15.75" customHeight="1" x14ac:dyDescent="0.25">
      <c r="DY53" s="108"/>
      <c r="DZ53" s="108"/>
      <c r="EA53" s="108"/>
      <c r="EB53" s="108"/>
    </row>
    <row r="54" spans="129:132" ht="15.75" customHeight="1" x14ac:dyDescent="0.25">
      <c r="DY54" s="108"/>
      <c r="DZ54" s="108"/>
      <c r="EA54" s="108"/>
      <c r="EB54" s="108"/>
    </row>
    <row r="55" spans="129:132" ht="15.75" customHeight="1" x14ac:dyDescent="0.25">
      <c r="DY55" s="108"/>
      <c r="DZ55" s="108"/>
      <c r="EA55" s="108"/>
      <c r="EB55" s="108"/>
    </row>
    <row r="56" spans="129:132" ht="15.75" customHeight="1" x14ac:dyDescent="0.2"/>
    <row r="57" spans="129:132" ht="15.75" customHeight="1" x14ac:dyDescent="0.2"/>
    <row r="58" spans="129:132" ht="15.75" customHeight="1" x14ac:dyDescent="0.2"/>
    <row r="59" spans="129:132" ht="15.75" customHeight="1" x14ac:dyDescent="0.2"/>
    <row r="60" spans="129:132" ht="15.75" customHeight="1" x14ac:dyDescent="0.2"/>
    <row r="61" spans="129:132" ht="15.75" customHeight="1" x14ac:dyDescent="0.2"/>
    <row r="62" spans="129:132" ht="15.75" customHeight="1" x14ac:dyDescent="0.2"/>
    <row r="63" spans="129:132" ht="15.75" customHeight="1" x14ac:dyDescent="0.2"/>
    <row r="64" spans="129:132"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sheetData>
  <mergeCells count="37">
    <mergeCell ref="I3:I4"/>
    <mergeCell ref="A1:CX1"/>
    <mergeCell ref="A2:P2"/>
    <mergeCell ref="Q2:AZ2"/>
    <mergeCell ref="BA2:CA2"/>
    <mergeCell ref="CB2:CM3"/>
    <mergeCell ref="CN2:CT3"/>
    <mergeCell ref="CU2:CX3"/>
    <mergeCell ref="A3:A4"/>
    <mergeCell ref="B3:B4"/>
    <mergeCell ref="C3:C4"/>
    <mergeCell ref="D3:D4"/>
    <mergeCell ref="E3:E4"/>
    <mergeCell ref="F3:F4"/>
    <mergeCell ref="G3:G4"/>
    <mergeCell ref="H3:H4"/>
    <mergeCell ref="AE3:AI3"/>
    <mergeCell ref="J3:J4"/>
    <mergeCell ref="K3:K4"/>
    <mergeCell ref="L3:L4"/>
    <mergeCell ref="M3:M4"/>
    <mergeCell ref="N3:N4"/>
    <mergeCell ref="O3:O4"/>
    <mergeCell ref="P3:P4"/>
    <mergeCell ref="Q3:S3"/>
    <mergeCell ref="T3:V3"/>
    <mergeCell ref="W3:Z3"/>
    <mergeCell ref="AA3:AD3"/>
    <mergeCell ref="CU5:CW5"/>
    <mergeCell ref="BD3:BR3"/>
    <mergeCell ref="BS3:CA3"/>
    <mergeCell ref="AJ3:AL3"/>
    <mergeCell ref="AM3:AO3"/>
    <mergeCell ref="AP3:AS3"/>
    <mergeCell ref="AT3:AW3"/>
    <mergeCell ref="AX3:AZ3"/>
    <mergeCell ref="BB3:BC3"/>
  </mergeCells>
  <conditionalFormatting sqref="CS5">
    <cfRule type="cellIs" dxfId="20" priority="1" operator="greaterThanOrEqual">
      <formula>12</formula>
    </cfRule>
  </conditionalFormatting>
  <conditionalFormatting sqref="CS5">
    <cfRule type="cellIs" dxfId="19" priority="2" operator="between">
      <formula>9</formula>
      <formula>11</formula>
    </cfRule>
  </conditionalFormatting>
  <conditionalFormatting sqref="CS5">
    <cfRule type="cellIs" dxfId="18" priority="3" operator="lessThanOrEqual">
      <formula>8</formula>
    </cfRule>
  </conditionalFormatting>
  <conditionalFormatting sqref="CT5">
    <cfRule type="cellIs" dxfId="17" priority="4" operator="greaterThanOrEqual">
      <formula>0.81</formula>
    </cfRule>
  </conditionalFormatting>
  <conditionalFormatting sqref="CT5">
    <cfRule type="cellIs" dxfId="16" priority="5" operator="between">
      <formula>0.54</formula>
      <formula>0.8</formula>
    </cfRule>
  </conditionalFormatting>
  <conditionalFormatting sqref="CT5">
    <cfRule type="cellIs" dxfId="15" priority="6" operator="lessThanOrEqual">
      <formula>0.53</formula>
    </cfRule>
  </conditionalFormatting>
  <dataValidations count="2">
    <dataValidation type="list" allowBlank="1" showErrorMessage="1" sqref="U5 AM5:AO5 BF5:BR5 BT5:BV5" xr:uid="{00000000-0002-0000-0400-000000000000}">
      <formula1>$EA$48:$EA$50</formula1>
    </dataValidation>
    <dataValidation type="list" allowBlank="1" showErrorMessage="1" sqref="Q5:T5 V5:AL5 AP5:BE5 BS5 BW5:CA5" xr:uid="{00000000-0002-0000-0400-000001000000}">
      <formula1>$EA$48:$EA$49</formula1>
    </dataValidation>
  </dataValidations>
  <hyperlinks>
    <hyperlink ref="I5" r:id="rId1" xr:uid="{00000000-0004-0000-0400-000000000000}"/>
    <hyperlink ref="K5" r:id="rId2" xr:uid="{00000000-0004-0000-0400-000001000000}"/>
    <hyperlink ref="N5" r:id="rId3" xr:uid="{00000000-0004-0000-0400-000002000000}"/>
  </hyperlinks>
  <pageMargins left="0.7" right="0.7" top="0.75" bottom="0.75" header="0" footer="0"/>
  <pageSetup paperSize="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72365-FDA3-43E0-8F39-07D834643FAA}">
  <sheetPr>
    <tabColor rgb="FFA8D08D"/>
  </sheetPr>
  <dimension ref="A1:AF895"/>
  <sheetViews>
    <sheetView tabSelected="1" topLeftCell="A2" zoomScale="55" zoomScaleNormal="55" workbookViewId="0">
      <pane xSplit="5" ySplit="2" topLeftCell="F4" activePane="bottomRight" state="frozen"/>
      <selection activeCell="A2" sqref="A2"/>
      <selection pane="topRight" activeCell="F2" sqref="F2"/>
      <selection pane="bottomLeft" activeCell="A4" sqref="A4"/>
      <selection pane="bottomRight" activeCell="K10" sqref="K10"/>
    </sheetView>
  </sheetViews>
  <sheetFormatPr baseColWidth="10" defaultColWidth="14.42578125" defaultRowHeight="15" customHeight="1" x14ac:dyDescent="0.2"/>
  <cols>
    <col min="1" max="1" width="28.140625" style="135" customWidth="1"/>
    <col min="2" max="2" width="34.7109375" style="135" customWidth="1"/>
    <col min="3" max="3" width="46" style="135" customWidth="1"/>
    <col min="4" max="4" width="49.7109375" style="135" hidden="1" customWidth="1"/>
    <col min="5" max="5" width="63.28515625" style="134" customWidth="1"/>
    <col min="6" max="6" width="81.7109375" style="132" customWidth="1"/>
    <col min="7" max="7" width="32.85546875" style="137" customWidth="1"/>
    <col min="8" max="8" width="28.28515625" style="136" customWidth="1"/>
    <col min="9" max="9" width="33.28515625" style="137" customWidth="1"/>
    <col min="10" max="10" width="26.85546875" style="137" customWidth="1"/>
    <col min="11" max="11" width="33.28515625" style="137" customWidth="1"/>
    <col min="12" max="12" width="19.85546875" style="132" customWidth="1"/>
    <col min="13" max="13" width="20.42578125" style="132" customWidth="1"/>
    <col min="14" max="14" width="22" style="132" customWidth="1"/>
    <col min="15" max="15" width="33.28515625" style="132" customWidth="1"/>
    <col min="16" max="16" width="41.7109375" style="132" customWidth="1"/>
    <col min="17" max="17" width="36.7109375" style="132" customWidth="1"/>
    <col min="18" max="18" width="35.28515625" style="132" customWidth="1"/>
    <col min="19" max="19" width="40" style="132" customWidth="1"/>
    <col min="20" max="20" width="33.85546875" style="132" customWidth="1"/>
    <col min="21" max="21" width="47.7109375" style="132" customWidth="1"/>
    <col min="22" max="22" width="25.5703125" style="132" customWidth="1"/>
    <col min="23" max="23" width="27.7109375" style="137" customWidth="1"/>
    <col min="24" max="24" width="18.5703125" style="132" customWidth="1"/>
    <col min="25" max="25" width="18.7109375" style="132" customWidth="1"/>
    <col min="26" max="26" width="20.5703125" style="132" customWidth="1"/>
    <col min="27" max="27" width="29.140625" style="132" customWidth="1"/>
    <col min="28" max="28" width="28.5703125" style="132" customWidth="1"/>
    <col min="29" max="29" width="28.140625" style="132" customWidth="1"/>
    <col min="30" max="30" width="11.42578125" style="132" customWidth="1"/>
    <col min="31" max="31" width="14.28515625" style="132" customWidth="1"/>
    <col min="32" max="32" width="11.42578125" style="132" customWidth="1"/>
    <col min="33" max="16384" width="14.42578125" style="132"/>
  </cols>
  <sheetData>
    <row r="1" spans="1:32" ht="54" customHeight="1" x14ac:dyDescent="0.2">
      <c r="A1" s="454" t="s">
        <v>1343</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6"/>
    </row>
    <row r="2" spans="1:32" ht="75.75" customHeight="1" x14ac:dyDescent="0.2">
      <c r="A2" s="452" t="s">
        <v>1223</v>
      </c>
      <c r="B2" s="452" t="s">
        <v>1224</v>
      </c>
      <c r="C2" s="452" t="s">
        <v>437</v>
      </c>
      <c r="D2" s="452" t="s">
        <v>1319</v>
      </c>
      <c r="E2" s="452" t="s">
        <v>1225</v>
      </c>
      <c r="F2" s="452" t="s">
        <v>1226</v>
      </c>
      <c r="G2" s="452" t="s">
        <v>1227</v>
      </c>
      <c r="H2" s="452" t="s">
        <v>1290</v>
      </c>
      <c r="I2" s="452" t="s">
        <v>1228</v>
      </c>
      <c r="J2" s="445" t="s">
        <v>1329</v>
      </c>
      <c r="K2" s="452" t="s">
        <v>1330</v>
      </c>
      <c r="L2" s="453" t="s">
        <v>1229</v>
      </c>
      <c r="M2" s="449"/>
      <c r="N2" s="449"/>
      <c r="O2" s="449"/>
      <c r="P2" s="449"/>
      <c r="Q2" s="449"/>
      <c r="R2" s="449"/>
      <c r="S2" s="449"/>
      <c r="T2" s="449"/>
      <c r="U2" s="450"/>
      <c r="V2" s="452" t="s">
        <v>1230</v>
      </c>
      <c r="W2" s="452" t="s">
        <v>1231</v>
      </c>
      <c r="X2" s="453" t="s">
        <v>1331</v>
      </c>
      <c r="Y2" s="449"/>
      <c r="Z2" s="450"/>
      <c r="AA2" s="445" t="s">
        <v>1232</v>
      </c>
      <c r="AB2" s="445" t="s">
        <v>1233</v>
      </c>
      <c r="AC2" s="445" t="s">
        <v>1234</v>
      </c>
      <c r="AD2" s="448" t="s">
        <v>1235</v>
      </c>
      <c r="AE2" s="449"/>
      <c r="AF2" s="450"/>
    </row>
    <row r="3" spans="1:32" s="230" customFormat="1" ht="129.75" customHeight="1" x14ac:dyDescent="0.25">
      <c r="A3" s="457"/>
      <c r="B3" s="457"/>
      <c r="C3" s="457"/>
      <c r="D3" s="457"/>
      <c r="E3" s="457"/>
      <c r="F3" s="447"/>
      <c r="G3" s="451"/>
      <c r="H3" s="458"/>
      <c r="I3" s="451"/>
      <c r="J3" s="451"/>
      <c r="K3" s="451"/>
      <c r="L3" s="197" t="s">
        <v>1236</v>
      </c>
      <c r="M3" s="197" t="s">
        <v>1237</v>
      </c>
      <c r="N3" s="197" t="s">
        <v>1238</v>
      </c>
      <c r="O3" s="197" t="s">
        <v>1239</v>
      </c>
      <c r="P3" s="197" t="s">
        <v>1240</v>
      </c>
      <c r="Q3" s="197" t="s">
        <v>1241</v>
      </c>
      <c r="R3" s="197" t="s">
        <v>1242</v>
      </c>
      <c r="S3" s="197" t="s">
        <v>1243</v>
      </c>
      <c r="T3" s="197" t="s">
        <v>1244</v>
      </c>
      <c r="U3" s="197" t="s">
        <v>1245</v>
      </c>
      <c r="V3" s="446"/>
      <c r="W3" s="451"/>
      <c r="X3" s="277" t="s">
        <v>1246</v>
      </c>
      <c r="Y3" s="277" t="s">
        <v>1247</v>
      </c>
      <c r="Z3" s="277" t="s">
        <v>1248</v>
      </c>
      <c r="AA3" s="446"/>
      <c r="AB3" s="447"/>
      <c r="AC3" s="447"/>
      <c r="AD3" s="198" t="s">
        <v>1249</v>
      </c>
      <c r="AE3" s="199" t="s">
        <v>1250</v>
      </c>
      <c r="AF3" s="200" t="s">
        <v>1251</v>
      </c>
    </row>
    <row r="4" spans="1:32" ht="82.5" customHeight="1" x14ac:dyDescent="0.2">
      <c r="A4" s="407" t="s">
        <v>602</v>
      </c>
      <c r="B4" s="407" t="s">
        <v>606</v>
      </c>
      <c r="C4" s="397" t="s">
        <v>912</v>
      </c>
      <c r="D4" s="264"/>
      <c r="E4" s="397" t="s">
        <v>607</v>
      </c>
      <c r="F4" s="163" t="s">
        <v>1397</v>
      </c>
      <c r="G4" s="164" t="s">
        <v>1344</v>
      </c>
      <c r="H4" s="165">
        <v>44979</v>
      </c>
      <c r="I4" s="166">
        <v>20</v>
      </c>
      <c r="J4" s="167" t="s">
        <v>1345</v>
      </c>
      <c r="K4" s="166" t="s">
        <v>1665</v>
      </c>
      <c r="L4" s="168">
        <v>1</v>
      </c>
      <c r="M4" s="168">
        <v>0</v>
      </c>
      <c r="N4" s="168">
        <v>1</v>
      </c>
      <c r="O4" s="168">
        <v>1</v>
      </c>
      <c r="P4" s="168">
        <v>0</v>
      </c>
      <c r="Q4" s="168">
        <v>1</v>
      </c>
      <c r="R4" s="168">
        <v>0</v>
      </c>
      <c r="S4" s="168">
        <v>1</v>
      </c>
      <c r="T4" s="168">
        <v>0</v>
      </c>
      <c r="U4" s="168">
        <v>0</v>
      </c>
      <c r="V4" s="169">
        <f t="shared" ref="V4:V11" si="0">SUM(L4:U4)</f>
        <v>5</v>
      </c>
      <c r="W4" s="273">
        <f>(+U4+T4+S4+R4+Q4+P4+O4+N4+M4+L4)/10</f>
        <v>0.5</v>
      </c>
      <c r="X4" s="400">
        <v>10</v>
      </c>
      <c r="Y4" s="400">
        <v>10</v>
      </c>
      <c r="Z4" s="383">
        <f>Y4/X4</f>
        <v>1</v>
      </c>
      <c r="AA4" s="414">
        <f>AVERAGE(Z4:Z6)</f>
        <v>1</v>
      </c>
      <c r="AB4" s="383">
        <f>AVERAGE(AA4:AA19)</f>
        <v>1</v>
      </c>
      <c r="AC4" s="443">
        <f>AVERAGE(AB4:AB103)</f>
        <v>1</v>
      </c>
      <c r="AD4" s="133"/>
      <c r="AE4" s="133"/>
      <c r="AF4" s="133"/>
    </row>
    <row r="5" spans="1:32" ht="82.5" customHeight="1" x14ac:dyDescent="0.2">
      <c r="A5" s="408"/>
      <c r="B5" s="408"/>
      <c r="C5" s="398"/>
      <c r="D5" s="264"/>
      <c r="E5" s="398"/>
      <c r="F5" s="163" t="s">
        <v>1443</v>
      </c>
      <c r="G5" s="164" t="s">
        <v>1444</v>
      </c>
      <c r="H5" s="165">
        <v>44986</v>
      </c>
      <c r="I5" s="166">
        <v>22</v>
      </c>
      <c r="J5" s="167" t="s">
        <v>1351</v>
      </c>
      <c r="K5" s="166" t="s">
        <v>1666</v>
      </c>
      <c r="L5" s="168">
        <v>1</v>
      </c>
      <c r="M5" s="168">
        <v>0</v>
      </c>
      <c r="N5" s="168">
        <v>1</v>
      </c>
      <c r="O5" s="168">
        <v>0</v>
      </c>
      <c r="P5" s="168">
        <v>0</v>
      </c>
      <c r="Q5" s="168">
        <v>1</v>
      </c>
      <c r="R5" s="168">
        <v>0</v>
      </c>
      <c r="S5" s="168">
        <v>0</v>
      </c>
      <c r="T5" s="168">
        <v>0</v>
      </c>
      <c r="U5" s="168">
        <v>0</v>
      </c>
      <c r="V5" s="169">
        <f t="shared" si="0"/>
        <v>3</v>
      </c>
      <c r="W5" s="273">
        <f>(+U5+T5+S5+R5+Q5+P5+O5+N5+M5+L5)/10</f>
        <v>0.3</v>
      </c>
      <c r="X5" s="401"/>
      <c r="Y5" s="401"/>
      <c r="Z5" s="384"/>
      <c r="AA5" s="384"/>
      <c r="AB5" s="384"/>
      <c r="AC5" s="444"/>
      <c r="AD5" s="133"/>
      <c r="AE5" s="133"/>
      <c r="AF5" s="133"/>
    </row>
    <row r="6" spans="1:32" ht="84" customHeight="1" x14ac:dyDescent="0.2">
      <c r="A6" s="408"/>
      <c r="B6" s="408"/>
      <c r="C6" s="398"/>
      <c r="D6" s="262" t="s">
        <v>1320</v>
      </c>
      <c r="E6" s="398"/>
      <c r="F6" s="163" t="s">
        <v>1398</v>
      </c>
      <c r="G6" s="164" t="s">
        <v>1346</v>
      </c>
      <c r="H6" s="165">
        <v>45001</v>
      </c>
      <c r="I6" s="166">
        <v>13</v>
      </c>
      <c r="J6" s="167" t="s">
        <v>1345</v>
      </c>
      <c r="K6" s="166" t="s">
        <v>1667</v>
      </c>
      <c r="L6" s="168">
        <v>1</v>
      </c>
      <c r="M6" s="168">
        <v>0</v>
      </c>
      <c r="N6" s="168">
        <v>1</v>
      </c>
      <c r="O6" s="168">
        <v>1</v>
      </c>
      <c r="P6" s="168">
        <v>0</v>
      </c>
      <c r="Q6" s="168">
        <v>1</v>
      </c>
      <c r="R6" s="168">
        <v>0</v>
      </c>
      <c r="S6" s="168">
        <v>1</v>
      </c>
      <c r="T6" s="168">
        <v>0</v>
      </c>
      <c r="U6" s="168">
        <v>0</v>
      </c>
      <c r="V6" s="169">
        <f t="shared" si="0"/>
        <v>5</v>
      </c>
      <c r="W6" s="273">
        <f t="shared" ref="W6:W21" si="1">(+U6+T6+S6+R6+Q6+P6+O6+N6+M6+L6)/10</f>
        <v>0.5</v>
      </c>
      <c r="X6" s="401"/>
      <c r="Y6" s="401"/>
      <c r="Z6" s="384"/>
      <c r="AA6" s="384"/>
      <c r="AB6" s="384"/>
      <c r="AC6" s="444"/>
      <c r="AD6" s="133"/>
      <c r="AE6" s="133"/>
      <c r="AF6" s="133"/>
    </row>
    <row r="7" spans="1:32" ht="90" customHeight="1" x14ac:dyDescent="0.2">
      <c r="A7" s="408"/>
      <c r="B7" s="408"/>
      <c r="C7" s="398"/>
      <c r="D7" s="262"/>
      <c r="E7" s="398"/>
      <c r="F7" s="163" t="s">
        <v>1399</v>
      </c>
      <c r="G7" s="164" t="s">
        <v>1344</v>
      </c>
      <c r="H7" s="165">
        <v>45042</v>
      </c>
      <c r="I7" s="166">
        <v>10</v>
      </c>
      <c r="J7" s="167" t="s">
        <v>1345</v>
      </c>
      <c r="K7" s="166" t="s">
        <v>1668</v>
      </c>
      <c r="L7" s="168">
        <v>1</v>
      </c>
      <c r="M7" s="168">
        <v>0</v>
      </c>
      <c r="N7" s="168">
        <v>1</v>
      </c>
      <c r="O7" s="168">
        <v>1</v>
      </c>
      <c r="P7" s="168">
        <v>0</v>
      </c>
      <c r="Q7" s="168">
        <v>1</v>
      </c>
      <c r="R7" s="168">
        <v>0</v>
      </c>
      <c r="S7" s="168">
        <v>1</v>
      </c>
      <c r="T7" s="168">
        <v>0</v>
      </c>
      <c r="U7" s="168">
        <v>0</v>
      </c>
      <c r="V7" s="169">
        <f t="shared" si="0"/>
        <v>5</v>
      </c>
      <c r="W7" s="273">
        <f t="shared" si="1"/>
        <v>0.5</v>
      </c>
      <c r="X7" s="401"/>
      <c r="Y7" s="401"/>
      <c r="Z7" s="384"/>
      <c r="AA7" s="384"/>
      <c r="AB7" s="384"/>
      <c r="AC7" s="444"/>
      <c r="AD7" s="133"/>
      <c r="AE7" s="133"/>
      <c r="AF7" s="133"/>
    </row>
    <row r="8" spans="1:32" ht="102" customHeight="1" x14ac:dyDescent="0.2">
      <c r="A8" s="408"/>
      <c r="B8" s="408"/>
      <c r="C8" s="398"/>
      <c r="D8" s="262"/>
      <c r="E8" s="398"/>
      <c r="F8" s="163" t="s">
        <v>1382</v>
      </c>
      <c r="G8" s="164" t="s">
        <v>1346</v>
      </c>
      <c r="H8" s="165">
        <v>45049</v>
      </c>
      <c r="I8" s="166">
        <v>15</v>
      </c>
      <c r="J8" s="167" t="s">
        <v>1345</v>
      </c>
      <c r="K8" s="166" t="s">
        <v>1669</v>
      </c>
      <c r="L8" s="168">
        <v>1</v>
      </c>
      <c r="M8" s="168">
        <v>0</v>
      </c>
      <c r="N8" s="168">
        <v>1</v>
      </c>
      <c r="O8" s="168">
        <v>1</v>
      </c>
      <c r="P8" s="168">
        <v>0</v>
      </c>
      <c r="Q8" s="168">
        <v>1</v>
      </c>
      <c r="R8" s="168">
        <v>0</v>
      </c>
      <c r="S8" s="168">
        <v>1</v>
      </c>
      <c r="T8" s="168">
        <v>0</v>
      </c>
      <c r="U8" s="168">
        <v>0</v>
      </c>
      <c r="V8" s="169">
        <f t="shared" si="0"/>
        <v>5</v>
      </c>
      <c r="W8" s="273">
        <f t="shared" si="1"/>
        <v>0.5</v>
      </c>
      <c r="X8" s="401"/>
      <c r="Y8" s="401"/>
      <c r="Z8" s="384"/>
      <c r="AA8" s="384"/>
      <c r="AB8" s="384"/>
      <c r="AC8" s="444"/>
      <c r="AD8" s="133"/>
      <c r="AE8" s="133"/>
      <c r="AF8" s="133"/>
    </row>
    <row r="9" spans="1:32" ht="102" customHeight="1" x14ac:dyDescent="0.2">
      <c r="A9" s="408"/>
      <c r="B9" s="408"/>
      <c r="C9" s="398"/>
      <c r="D9" s="262"/>
      <c r="E9" s="398"/>
      <c r="F9" s="163" t="s">
        <v>1468</v>
      </c>
      <c r="G9" s="164" t="s">
        <v>1473</v>
      </c>
      <c r="H9" s="165">
        <v>45063</v>
      </c>
      <c r="I9" s="166">
        <v>15</v>
      </c>
      <c r="J9" s="167" t="s">
        <v>1349</v>
      </c>
      <c r="K9" s="166" t="s">
        <v>1670</v>
      </c>
      <c r="L9" s="168">
        <v>1</v>
      </c>
      <c r="M9" s="168">
        <v>1</v>
      </c>
      <c r="N9" s="168">
        <v>0</v>
      </c>
      <c r="O9" s="168">
        <v>0</v>
      </c>
      <c r="P9" s="168">
        <v>0</v>
      </c>
      <c r="Q9" s="168">
        <v>1</v>
      </c>
      <c r="R9" s="168">
        <v>0</v>
      </c>
      <c r="S9" s="168">
        <v>0</v>
      </c>
      <c r="T9" s="168">
        <v>0</v>
      </c>
      <c r="U9" s="168">
        <v>0</v>
      </c>
      <c r="V9" s="169">
        <f t="shared" si="0"/>
        <v>3</v>
      </c>
      <c r="W9" s="273">
        <f t="shared" si="1"/>
        <v>0.3</v>
      </c>
      <c r="X9" s="401"/>
      <c r="Y9" s="401"/>
      <c r="Z9" s="384"/>
      <c r="AA9" s="384"/>
      <c r="AB9" s="384"/>
      <c r="AC9" s="444"/>
      <c r="AD9" s="133"/>
      <c r="AE9" s="133"/>
      <c r="AF9" s="133"/>
    </row>
    <row r="10" spans="1:32" ht="102" customHeight="1" x14ac:dyDescent="0.2">
      <c r="A10" s="408"/>
      <c r="B10" s="408"/>
      <c r="C10" s="398"/>
      <c r="D10" s="262"/>
      <c r="E10" s="398"/>
      <c r="F10" s="163" t="s">
        <v>1469</v>
      </c>
      <c r="G10" s="164" t="s">
        <v>1470</v>
      </c>
      <c r="H10" s="165">
        <v>45063</v>
      </c>
      <c r="I10" s="166">
        <v>16</v>
      </c>
      <c r="J10" s="167" t="s">
        <v>1345</v>
      </c>
      <c r="K10" s="166" t="s">
        <v>1671</v>
      </c>
      <c r="L10" s="168">
        <v>1</v>
      </c>
      <c r="M10" s="168">
        <v>0</v>
      </c>
      <c r="N10" s="168">
        <v>1</v>
      </c>
      <c r="O10" s="168">
        <v>1</v>
      </c>
      <c r="P10" s="168">
        <v>0</v>
      </c>
      <c r="Q10" s="168">
        <v>1</v>
      </c>
      <c r="R10" s="168">
        <v>0</v>
      </c>
      <c r="S10" s="168">
        <v>1</v>
      </c>
      <c r="T10" s="168">
        <v>0</v>
      </c>
      <c r="U10" s="168">
        <v>0</v>
      </c>
      <c r="V10" s="169">
        <f t="shared" si="0"/>
        <v>5</v>
      </c>
      <c r="W10" s="273">
        <f t="shared" si="1"/>
        <v>0.5</v>
      </c>
      <c r="X10" s="401"/>
      <c r="Y10" s="401"/>
      <c r="Z10" s="384"/>
      <c r="AA10" s="384"/>
      <c r="AB10" s="384"/>
      <c r="AC10" s="444"/>
      <c r="AD10" s="133"/>
      <c r="AE10" s="133"/>
      <c r="AF10" s="133"/>
    </row>
    <row r="11" spans="1:32" ht="102" customHeight="1" x14ac:dyDescent="0.2">
      <c r="A11" s="408"/>
      <c r="B11" s="408"/>
      <c r="C11" s="398"/>
      <c r="D11" s="262"/>
      <c r="E11" s="398"/>
      <c r="F11" s="163" t="s">
        <v>1480</v>
      </c>
      <c r="G11" s="164" t="s">
        <v>1344</v>
      </c>
      <c r="H11" s="165">
        <v>45070</v>
      </c>
      <c r="I11" s="166">
        <v>12</v>
      </c>
      <c r="J11" s="167" t="s">
        <v>1345</v>
      </c>
      <c r="K11" s="166" t="s">
        <v>1672</v>
      </c>
      <c r="L11" s="168">
        <v>1</v>
      </c>
      <c r="M11" s="168">
        <v>0</v>
      </c>
      <c r="N11" s="168">
        <v>1</v>
      </c>
      <c r="O11" s="168">
        <v>1</v>
      </c>
      <c r="P11" s="168">
        <v>0</v>
      </c>
      <c r="Q11" s="168">
        <v>1</v>
      </c>
      <c r="R11" s="168">
        <v>0</v>
      </c>
      <c r="S11" s="168">
        <v>1</v>
      </c>
      <c r="T11" s="168">
        <v>0</v>
      </c>
      <c r="U11" s="168">
        <v>0</v>
      </c>
      <c r="V11" s="169">
        <f t="shared" si="0"/>
        <v>5</v>
      </c>
      <c r="W11" s="273">
        <f t="shared" si="1"/>
        <v>0.5</v>
      </c>
      <c r="X11" s="401"/>
      <c r="Y11" s="401"/>
      <c r="Z11" s="384"/>
      <c r="AA11" s="384"/>
      <c r="AB11" s="384"/>
      <c r="AC11" s="444"/>
      <c r="AD11" s="133"/>
      <c r="AE11" s="133"/>
      <c r="AF11" s="133"/>
    </row>
    <row r="12" spans="1:32" ht="102" customHeight="1" x14ac:dyDescent="0.2">
      <c r="A12" s="408"/>
      <c r="B12" s="408"/>
      <c r="C12" s="398"/>
      <c r="D12" s="262"/>
      <c r="E12" s="398"/>
      <c r="F12" s="240" t="s">
        <v>1483</v>
      </c>
      <c r="G12" s="164" t="s">
        <v>1470</v>
      </c>
      <c r="H12" s="186">
        <v>45105</v>
      </c>
      <c r="I12" s="187">
        <v>18</v>
      </c>
      <c r="J12" s="167" t="s">
        <v>1345</v>
      </c>
      <c r="K12" s="166" t="s">
        <v>1673</v>
      </c>
      <c r="L12" s="168">
        <v>1</v>
      </c>
      <c r="M12" s="168">
        <v>0</v>
      </c>
      <c r="N12" s="168">
        <v>1</v>
      </c>
      <c r="O12" s="168">
        <v>1</v>
      </c>
      <c r="P12" s="168">
        <v>0</v>
      </c>
      <c r="Q12" s="168">
        <v>1</v>
      </c>
      <c r="R12" s="168">
        <v>0</v>
      </c>
      <c r="S12" s="168">
        <v>1</v>
      </c>
      <c r="T12" s="168">
        <v>0</v>
      </c>
      <c r="U12" s="168">
        <v>0</v>
      </c>
      <c r="V12" s="169">
        <f t="shared" ref="V12:V13" si="2">SUM(L12:U12)</f>
        <v>5</v>
      </c>
      <c r="W12" s="273">
        <f t="shared" si="1"/>
        <v>0.5</v>
      </c>
      <c r="X12" s="401"/>
      <c r="Y12" s="401"/>
      <c r="Z12" s="384"/>
      <c r="AA12" s="384"/>
      <c r="AB12" s="384"/>
      <c r="AC12" s="444"/>
      <c r="AD12" s="133"/>
      <c r="AE12" s="133"/>
      <c r="AF12" s="133"/>
    </row>
    <row r="13" spans="1:32" s="136" customFormat="1" ht="102" customHeight="1" x14ac:dyDescent="0.25">
      <c r="A13" s="408"/>
      <c r="B13" s="409"/>
      <c r="C13" s="399"/>
      <c r="D13" s="262"/>
      <c r="E13" s="399"/>
      <c r="F13" s="279" t="s">
        <v>1484</v>
      </c>
      <c r="G13" s="234" t="s">
        <v>1485</v>
      </c>
      <c r="H13" s="233">
        <v>45122</v>
      </c>
      <c r="I13" s="187">
        <v>87</v>
      </c>
      <c r="J13" s="234" t="s">
        <v>1486</v>
      </c>
      <c r="K13" s="460" t="s">
        <v>1674</v>
      </c>
      <c r="L13" s="168">
        <v>1</v>
      </c>
      <c r="M13" s="168">
        <v>0</v>
      </c>
      <c r="N13" s="168">
        <v>1</v>
      </c>
      <c r="O13" s="168">
        <v>1</v>
      </c>
      <c r="P13" s="168">
        <v>0</v>
      </c>
      <c r="Q13" s="168">
        <v>1</v>
      </c>
      <c r="R13" s="168">
        <v>0</v>
      </c>
      <c r="S13" s="168">
        <v>1</v>
      </c>
      <c r="T13" s="168">
        <v>0</v>
      </c>
      <c r="U13" s="168">
        <v>0</v>
      </c>
      <c r="V13" s="169">
        <f t="shared" si="2"/>
        <v>5</v>
      </c>
      <c r="W13" s="273">
        <f t="shared" si="1"/>
        <v>0.5</v>
      </c>
      <c r="X13" s="402"/>
      <c r="Y13" s="402"/>
      <c r="Z13" s="385"/>
      <c r="AA13" s="415"/>
      <c r="AB13" s="384"/>
      <c r="AC13" s="444"/>
      <c r="AD13" s="133"/>
      <c r="AE13" s="133"/>
      <c r="AF13" s="133"/>
    </row>
    <row r="14" spans="1:32" ht="100.5" customHeight="1" x14ac:dyDescent="0.2">
      <c r="A14" s="408"/>
      <c r="B14" s="407" t="s">
        <v>619</v>
      </c>
      <c r="C14" s="397" t="s">
        <v>1341</v>
      </c>
      <c r="D14" s="262" t="s">
        <v>1321</v>
      </c>
      <c r="E14" s="397" t="s">
        <v>620</v>
      </c>
      <c r="F14" s="242" t="s">
        <v>1400</v>
      </c>
      <c r="G14" s="243" t="s">
        <v>1347</v>
      </c>
      <c r="H14" s="189" t="s">
        <v>1348</v>
      </c>
      <c r="I14" s="190">
        <v>50</v>
      </c>
      <c r="J14" s="167" t="s">
        <v>1349</v>
      </c>
      <c r="K14" s="166" t="s">
        <v>1675</v>
      </c>
      <c r="L14" s="168">
        <v>1</v>
      </c>
      <c r="M14" s="168">
        <v>0</v>
      </c>
      <c r="N14" s="168">
        <v>1</v>
      </c>
      <c r="O14" s="168">
        <v>1</v>
      </c>
      <c r="P14" s="168">
        <v>1</v>
      </c>
      <c r="Q14" s="168">
        <v>1</v>
      </c>
      <c r="R14" s="168">
        <v>0</v>
      </c>
      <c r="S14" s="168">
        <v>0</v>
      </c>
      <c r="T14" s="168">
        <v>0</v>
      </c>
      <c r="U14" s="168">
        <v>0</v>
      </c>
      <c r="V14" s="169">
        <f t="shared" ref="V14:V21" si="3">SUM(L14:U14)</f>
        <v>5</v>
      </c>
      <c r="W14" s="273">
        <f t="shared" si="1"/>
        <v>0.5</v>
      </c>
      <c r="X14" s="396">
        <v>3</v>
      </c>
      <c r="Y14" s="396">
        <v>3</v>
      </c>
      <c r="Z14" s="381">
        <f>Y14/X14</f>
        <v>1</v>
      </c>
      <c r="AA14" s="403">
        <f>AVERAGE(Z14:Z18)</f>
        <v>1</v>
      </c>
      <c r="AB14" s="384"/>
      <c r="AC14" s="444"/>
      <c r="AD14" s="133"/>
      <c r="AE14" s="133"/>
      <c r="AF14" s="133"/>
    </row>
    <row r="15" spans="1:32" ht="105" customHeight="1" x14ac:dyDescent="0.2">
      <c r="A15" s="408"/>
      <c r="B15" s="408"/>
      <c r="C15" s="398"/>
      <c r="D15" s="262"/>
      <c r="E15" s="398"/>
      <c r="F15" s="163" t="s">
        <v>1445</v>
      </c>
      <c r="G15" s="164" t="s">
        <v>1380</v>
      </c>
      <c r="H15" s="189">
        <v>44975</v>
      </c>
      <c r="I15" s="166">
        <v>18</v>
      </c>
      <c r="J15" s="167" t="s">
        <v>1440</v>
      </c>
      <c r="K15" s="166" t="s">
        <v>1676</v>
      </c>
      <c r="L15" s="168">
        <v>1</v>
      </c>
      <c r="M15" s="168">
        <v>0</v>
      </c>
      <c r="N15" s="168">
        <v>1</v>
      </c>
      <c r="O15" s="168">
        <v>1</v>
      </c>
      <c r="P15" s="168">
        <v>1</v>
      </c>
      <c r="Q15" s="168">
        <v>1</v>
      </c>
      <c r="R15" s="168">
        <v>0</v>
      </c>
      <c r="S15" s="168">
        <v>0</v>
      </c>
      <c r="T15" s="168">
        <v>0</v>
      </c>
      <c r="U15" s="168">
        <v>0</v>
      </c>
      <c r="V15" s="169">
        <f t="shared" si="3"/>
        <v>5</v>
      </c>
      <c r="W15" s="273">
        <f t="shared" si="1"/>
        <v>0.5</v>
      </c>
      <c r="X15" s="396"/>
      <c r="Y15" s="396"/>
      <c r="Z15" s="381"/>
      <c r="AA15" s="387"/>
      <c r="AB15" s="384"/>
      <c r="AC15" s="444"/>
      <c r="AD15" s="133"/>
      <c r="AE15" s="133"/>
      <c r="AF15" s="133"/>
    </row>
    <row r="16" spans="1:32" ht="111" customHeight="1" x14ac:dyDescent="0.2">
      <c r="A16" s="408"/>
      <c r="B16" s="408"/>
      <c r="C16" s="398"/>
      <c r="D16" s="262"/>
      <c r="E16" s="398"/>
      <c r="F16" s="170" t="s">
        <v>1403</v>
      </c>
      <c r="G16" s="164" t="s">
        <v>1404</v>
      </c>
      <c r="H16" s="189" t="s">
        <v>1415</v>
      </c>
      <c r="I16" s="166">
        <v>12</v>
      </c>
      <c r="J16" s="167" t="s">
        <v>1349</v>
      </c>
      <c r="K16" s="166" t="s">
        <v>1677</v>
      </c>
      <c r="L16" s="168">
        <v>1</v>
      </c>
      <c r="M16" s="168">
        <v>0</v>
      </c>
      <c r="N16" s="168">
        <v>1</v>
      </c>
      <c r="O16" s="168">
        <v>1</v>
      </c>
      <c r="P16" s="168">
        <v>1</v>
      </c>
      <c r="Q16" s="168">
        <v>1</v>
      </c>
      <c r="R16" s="168">
        <v>0</v>
      </c>
      <c r="S16" s="168">
        <v>0</v>
      </c>
      <c r="T16" s="168">
        <v>0</v>
      </c>
      <c r="U16" s="168">
        <v>0</v>
      </c>
      <c r="V16" s="169">
        <f t="shared" si="3"/>
        <v>5</v>
      </c>
      <c r="W16" s="273">
        <f t="shared" si="1"/>
        <v>0.5</v>
      </c>
      <c r="X16" s="396"/>
      <c r="Y16" s="396"/>
      <c r="Z16" s="381"/>
      <c r="AA16" s="387"/>
      <c r="AB16" s="384"/>
      <c r="AC16" s="444"/>
      <c r="AD16" s="133"/>
      <c r="AE16" s="133"/>
      <c r="AF16" s="133"/>
    </row>
    <row r="17" spans="1:32" ht="168.75" customHeight="1" x14ac:dyDescent="0.2">
      <c r="A17" s="408"/>
      <c r="B17" s="408"/>
      <c r="C17" s="397" t="s">
        <v>915</v>
      </c>
      <c r="D17" s="262" t="s">
        <v>1318</v>
      </c>
      <c r="E17" s="389" t="s">
        <v>580</v>
      </c>
      <c r="F17" s="163" t="s">
        <v>1362</v>
      </c>
      <c r="G17" s="164" t="s">
        <v>1347</v>
      </c>
      <c r="H17" s="165" t="s">
        <v>1348</v>
      </c>
      <c r="I17" s="166">
        <v>50</v>
      </c>
      <c r="J17" s="167" t="s">
        <v>1370</v>
      </c>
      <c r="K17" s="166" t="s">
        <v>1675</v>
      </c>
      <c r="L17" s="168">
        <v>1</v>
      </c>
      <c r="M17" s="168">
        <v>0</v>
      </c>
      <c r="N17" s="168">
        <v>1</v>
      </c>
      <c r="O17" s="168">
        <v>1</v>
      </c>
      <c r="P17" s="168">
        <v>1</v>
      </c>
      <c r="Q17" s="168">
        <v>1</v>
      </c>
      <c r="R17" s="168">
        <v>0</v>
      </c>
      <c r="S17" s="168">
        <v>0</v>
      </c>
      <c r="T17" s="168">
        <v>0</v>
      </c>
      <c r="U17" s="168">
        <v>0</v>
      </c>
      <c r="V17" s="169">
        <f t="shared" si="3"/>
        <v>5</v>
      </c>
      <c r="W17" s="270">
        <f t="shared" si="1"/>
        <v>0.5</v>
      </c>
      <c r="X17" s="426">
        <v>2</v>
      </c>
      <c r="Y17" s="426">
        <v>2</v>
      </c>
      <c r="Z17" s="428">
        <f>Y17/X17</f>
        <v>1</v>
      </c>
      <c r="AA17" s="425"/>
      <c r="AB17" s="384"/>
      <c r="AC17" s="444"/>
      <c r="AD17" s="133"/>
      <c r="AE17" s="133"/>
      <c r="AF17" s="133"/>
    </row>
    <row r="18" spans="1:32" ht="133.5" customHeight="1" x14ac:dyDescent="0.2">
      <c r="A18" s="408"/>
      <c r="B18" s="408"/>
      <c r="C18" s="398"/>
      <c r="D18" s="262"/>
      <c r="E18" s="389"/>
      <c r="F18" s="163" t="s">
        <v>1362</v>
      </c>
      <c r="G18" s="164" t="s">
        <v>1347</v>
      </c>
      <c r="H18" s="165" t="s">
        <v>1487</v>
      </c>
      <c r="I18" s="166">
        <v>50</v>
      </c>
      <c r="J18" s="167" t="s">
        <v>1370</v>
      </c>
      <c r="K18" s="459" t="s">
        <v>1678</v>
      </c>
      <c r="L18" s="168">
        <v>1</v>
      </c>
      <c r="M18" s="168">
        <v>0</v>
      </c>
      <c r="N18" s="168">
        <v>1</v>
      </c>
      <c r="O18" s="168">
        <v>1</v>
      </c>
      <c r="P18" s="168">
        <v>1</v>
      </c>
      <c r="Q18" s="168">
        <v>1</v>
      </c>
      <c r="R18" s="168">
        <v>0</v>
      </c>
      <c r="S18" s="168">
        <v>0</v>
      </c>
      <c r="T18" s="168">
        <v>0</v>
      </c>
      <c r="U18" s="168">
        <v>0</v>
      </c>
      <c r="V18" s="169">
        <f t="shared" si="3"/>
        <v>5</v>
      </c>
      <c r="W18" s="270">
        <f t="shared" si="1"/>
        <v>0.5</v>
      </c>
      <c r="X18" s="441"/>
      <c r="Y18" s="441"/>
      <c r="Z18" s="442"/>
      <c r="AA18" s="440"/>
      <c r="AB18" s="384"/>
      <c r="AC18" s="444"/>
      <c r="AD18" s="133"/>
      <c r="AE18" s="133"/>
      <c r="AF18" s="133"/>
    </row>
    <row r="19" spans="1:32" ht="244.5" customHeight="1" x14ac:dyDescent="0.2">
      <c r="A19" s="409"/>
      <c r="B19" s="259" t="s">
        <v>624</v>
      </c>
      <c r="C19" s="262" t="s">
        <v>1095</v>
      </c>
      <c r="D19" s="262" t="s">
        <v>1322</v>
      </c>
      <c r="E19" s="262" t="s">
        <v>1094</v>
      </c>
      <c r="F19" s="163" t="s">
        <v>1488</v>
      </c>
      <c r="G19" s="164" t="s">
        <v>1479</v>
      </c>
      <c r="H19" s="165">
        <v>45082</v>
      </c>
      <c r="I19" s="166">
        <v>15</v>
      </c>
      <c r="J19" s="167" t="s">
        <v>1345</v>
      </c>
      <c r="K19" s="166" t="s">
        <v>1679</v>
      </c>
      <c r="L19" s="168">
        <v>1</v>
      </c>
      <c r="M19" s="168">
        <v>0</v>
      </c>
      <c r="N19" s="168">
        <v>0</v>
      </c>
      <c r="O19" s="168">
        <v>0</v>
      </c>
      <c r="P19" s="168">
        <v>1</v>
      </c>
      <c r="Q19" s="168">
        <v>1</v>
      </c>
      <c r="R19" s="168">
        <v>0</v>
      </c>
      <c r="S19" s="168">
        <v>0</v>
      </c>
      <c r="T19" s="168">
        <v>0</v>
      </c>
      <c r="U19" s="168">
        <v>0</v>
      </c>
      <c r="V19" s="169">
        <f t="shared" si="3"/>
        <v>3</v>
      </c>
      <c r="W19" s="270">
        <f t="shared" si="1"/>
        <v>0.3</v>
      </c>
      <c r="X19" s="274">
        <v>1</v>
      </c>
      <c r="Y19" s="274">
        <v>1</v>
      </c>
      <c r="Z19" s="269">
        <f t="shared" ref="Z19:Z25" si="4">Y19/X19</f>
        <v>1</v>
      </c>
      <c r="AA19" s="271">
        <f>AVERAGE(Z19:Z19)</f>
        <v>1</v>
      </c>
      <c r="AB19" s="385"/>
      <c r="AC19" s="444"/>
      <c r="AD19" s="133"/>
      <c r="AE19" s="133"/>
      <c r="AF19" s="133"/>
    </row>
    <row r="20" spans="1:32" s="162" customFormat="1" ht="186.75" customHeight="1" x14ac:dyDescent="0.2">
      <c r="A20" s="407" t="s">
        <v>626</v>
      </c>
      <c r="B20" s="436" t="s">
        <v>627</v>
      </c>
      <c r="C20" s="433" t="s">
        <v>918</v>
      </c>
      <c r="D20" s="278" t="s">
        <v>1323</v>
      </c>
      <c r="E20" s="433" t="s">
        <v>920</v>
      </c>
      <c r="F20" s="171" t="s">
        <v>1446</v>
      </c>
      <c r="G20" s="172" t="s">
        <v>1441</v>
      </c>
      <c r="H20" s="173">
        <v>45038</v>
      </c>
      <c r="I20" s="166">
        <v>18</v>
      </c>
      <c r="J20" s="167" t="s">
        <v>1447</v>
      </c>
      <c r="K20" s="174" t="s">
        <v>1680</v>
      </c>
      <c r="L20" s="175">
        <v>1</v>
      </c>
      <c r="M20" s="175">
        <v>0</v>
      </c>
      <c r="N20" s="175">
        <v>1</v>
      </c>
      <c r="O20" s="175">
        <v>0</v>
      </c>
      <c r="P20" s="175">
        <v>1</v>
      </c>
      <c r="Q20" s="175">
        <v>1</v>
      </c>
      <c r="R20" s="175">
        <v>0</v>
      </c>
      <c r="S20" s="175">
        <v>0</v>
      </c>
      <c r="T20" s="175">
        <v>0</v>
      </c>
      <c r="U20" s="175">
        <v>0</v>
      </c>
      <c r="V20" s="176">
        <f t="shared" si="3"/>
        <v>4</v>
      </c>
      <c r="W20" s="219">
        <f t="shared" si="1"/>
        <v>0.4</v>
      </c>
      <c r="X20" s="438">
        <v>2</v>
      </c>
      <c r="Y20" s="438">
        <v>2</v>
      </c>
      <c r="Z20" s="429">
        <f t="shared" si="4"/>
        <v>1</v>
      </c>
      <c r="AA20" s="431">
        <f>AVERAGE(Z20:Z20)</f>
        <v>1</v>
      </c>
      <c r="AB20" s="412">
        <f>AVERAGE(AA20:AA23)</f>
        <v>1</v>
      </c>
      <c r="AC20" s="444"/>
      <c r="AD20" s="178"/>
      <c r="AE20" s="178"/>
      <c r="AF20" s="178"/>
    </row>
    <row r="21" spans="1:32" s="162" customFormat="1" ht="186.75" customHeight="1" x14ac:dyDescent="0.2">
      <c r="A21" s="408"/>
      <c r="B21" s="437"/>
      <c r="C21" s="435"/>
      <c r="D21" s="278"/>
      <c r="E21" s="435"/>
      <c r="F21" s="163" t="s">
        <v>1448</v>
      </c>
      <c r="G21" s="262" t="s">
        <v>1357</v>
      </c>
      <c r="H21" s="205">
        <v>45040</v>
      </c>
      <c r="I21" s="262">
        <v>280</v>
      </c>
      <c r="J21" s="232" t="s">
        <v>1353</v>
      </c>
      <c r="K21" s="262" t="s">
        <v>1681</v>
      </c>
      <c r="L21" s="228">
        <v>1</v>
      </c>
      <c r="M21" s="228">
        <v>1</v>
      </c>
      <c r="N21" s="228">
        <v>1</v>
      </c>
      <c r="O21" s="228">
        <v>1</v>
      </c>
      <c r="P21" s="228">
        <v>1</v>
      </c>
      <c r="Q21" s="228">
        <v>1</v>
      </c>
      <c r="R21" s="228">
        <v>0</v>
      </c>
      <c r="S21" s="228">
        <v>0</v>
      </c>
      <c r="T21" s="228">
        <v>0</v>
      </c>
      <c r="U21" s="228">
        <v>0</v>
      </c>
      <c r="V21" s="176">
        <f t="shared" si="3"/>
        <v>6</v>
      </c>
      <c r="W21" s="219">
        <f t="shared" si="1"/>
        <v>0.6</v>
      </c>
      <c r="X21" s="439"/>
      <c r="Y21" s="439"/>
      <c r="Z21" s="430"/>
      <c r="AA21" s="432"/>
      <c r="AB21" s="412"/>
      <c r="AC21" s="444"/>
      <c r="AD21" s="178"/>
      <c r="AE21" s="178"/>
      <c r="AF21" s="178"/>
    </row>
    <row r="22" spans="1:32" ht="159.75" customHeight="1" x14ac:dyDescent="0.2">
      <c r="A22" s="408"/>
      <c r="B22" s="259" t="s">
        <v>632</v>
      </c>
      <c r="C22" s="262" t="s">
        <v>919</v>
      </c>
      <c r="D22" s="179" t="s">
        <v>1318</v>
      </c>
      <c r="E22" s="262" t="s">
        <v>922</v>
      </c>
      <c r="F22" s="180" t="s">
        <v>1449</v>
      </c>
      <c r="G22" s="164" t="s">
        <v>1347</v>
      </c>
      <c r="H22" s="165" t="s">
        <v>1405</v>
      </c>
      <c r="I22" s="166">
        <v>4</v>
      </c>
      <c r="J22" s="167" t="s">
        <v>1353</v>
      </c>
      <c r="K22" s="166" t="s">
        <v>1682</v>
      </c>
      <c r="L22" s="168">
        <v>1</v>
      </c>
      <c r="M22" s="168">
        <v>0</v>
      </c>
      <c r="N22" s="168">
        <v>1</v>
      </c>
      <c r="O22" s="168">
        <v>0</v>
      </c>
      <c r="P22" s="168">
        <v>0</v>
      </c>
      <c r="Q22" s="168">
        <v>1</v>
      </c>
      <c r="R22" s="168">
        <v>0</v>
      </c>
      <c r="S22" s="168">
        <v>0</v>
      </c>
      <c r="T22" s="168">
        <v>0</v>
      </c>
      <c r="U22" s="168">
        <v>1</v>
      </c>
      <c r="V22" s="169">
        <f>SUM(L22:U22)</f>
        <v>4</v>
      </c>
      <c r="W22" s="273">
        <f>(+U22+T22+S22+R22+Q22+P22+O22+N22+M22+L22)/10</f>
        <v>0.4</v>
      </c>
      <c r="X22" s="265">
        <v>1</v>
      </c>
      <c r="Y22" s="265">
        <v>1</v>
      </c>
      <c r="Z22" s="261">
        <f t="shared" si="4"/>
        <v>1</v>
      </c>
      <c r="AA22" s="268">
        <f>AVERAGE(Z22:Z22)</f>
        <v>1</v>
      </c>
      <c r="AB22" s="412"/>
      <c r="AC22" s="444"/>
      <c r="AD22" s="181"/>
      <c r="AE22" s="181"/>
      <c r="AF22" s="181"/>
    </row>
    <row r="23" spans="1:32" s="162" customFormat="1" ht="126.75" customHeight="1" x14ac:dyDescent="0.2">
      <c r="A23" s="408"/>
      <c r="B23" s="260" t="s">
        <v>637</v>
      </c>
      <c r="C23" s="263" t="s">
        <v>894</v>
      </c>
      <c r="D23" s="278"/>
      <c r="E23" s="263" t="s">
        <v>893</v>
      </c>
      <c r="F23" s="171" t="s">
        <v>1368</v>
      </c>
      <c r="G23" s="182" t="s">
        <v>1350</v>
      </c>
      <c r="H23" s="173">
        <v>45021</v>
      </c>
      <c r="I23" s="166">
        <v>32</v>
      </c>
      <c r="J23" s="167" t="s">
        <v>1356</v>
      </c>
      <c r="K23" s="166" t="s">
        <v>1683</v>
      </c>
      <c r="L23" s="175">
        <v>1</v>
      </c>
      <c r="M23" s="175">
        <v>0</v>
      </c>
      <c r="N23" s="175">
        <v>1</v>
      </c>
      <c r="O23" s="175">
        <v>0</v>
      </c>
      <c r="P23" s="175">
        <v>0</v>
      </c>
      <c r="Q23" s="175">
        <v>1</v>
      </c>
      <c r="R23" s="175">
        <v>0</v>
      </c>
      <c r="S23" s="175">
        <v>0</v>
      </c>
      <c r="T23" s="175">
        <v>0</v>
      </c>
      <c r="U23" s="175">
        <v>1</v>
      </c>
      <c r="V23" s="176">
        <f>SUM(L23:U23)</f>
        <v>4</v>
      </c>
      <c r="W23" s="219">
        <f>(+U23+T23+S23+R23+Q23+P23+O23+N23+M23+L23)/10</f>
        <v>0.4</v>
      </c>
      <c r="X23" s="265">
        <v>1</v>
      </c>
      <c r="Y23" s="265">
        <v>1</v>
      </c>
      <c r="Z23" s="261">
        <f t="shared" si="4"/>
        <v>1</v>
      </c>
      <c r="AA23" s="268">
        <f>AVERAGE(Z23:Z23)</f>
        <v>1</v>
      </c>
      <c r="AB23" s="412"/>
      <c r="AC23" s="444"/>
      <c r="AD23" s="178"/>
      <c r="AE23" s="178"/>
      <c r="AF23" s="178"/>
    </row>
    <row r="24" spans="1:32" ht="116.25" customHeight="1" x14ac:dyDescent="0.2">
      <c r="A24" s="407" t="s">
        <v>640</v>
      </c>
      <c r="B24" s="259" t="s">
        <v>641</v>
      </c>
      <c r="C24" s="262" t="s">
        <v>937</v>
      </c>
      <c r="D24" s="262" t="s">
        <v>1318</v>
      </c>
      <c r="E24" s="262" t="s">
        <v>926</v>
      </c>
      <c r="F24" s="163" t="s">
        <v>1450</v>
      </c>
      <c r="G24" s="164" t="s">
        <v>1344</v>
      </c>
      <c r="H24" s="165">
        <v>45042</v>
      </c>
      <c r="I24" s="166">
        <v>10</v>
      </c>
      <c r="J24" s="167" t="s">
        <v>1451</v>
      </c>
      <c r="K24" s="166" t="s">
        <v>1668</v>
      </c>
      <c r="L24" s="168">
        <v>1</v>
      </c>
      <c r="M24" s="168">
        <v>0</v>
      </c>
      <c r="N24" s="168">
        <v>1</v>
      </c>
      <c r="O24" s="168">
        <v>1</v>
      </c>
      <c r="P24" s="168">
        <v>0</v>
      </c>
      <c r="Q24" s="168">
        <v>1</v>
      </c>
      <c r="R24" s="168">
        <v>0</v>
      </c>
      <c r="S24" s="168">
        <v>1</v>
      </c>
      <c r="T24" s="168">
        <v>0</v>
      </c>
      <c r="U24" s="168">
        <v>0</v>
      </c>
      <c r="V24" s="169">
        <f>SUM(L24:U24)</f>
        <v>5</v>
      </c>
      <c r="W24" s="273">
        <f>(+U24+T24+S24+R24+Q24+P24+O24+N24+M24+L24)/10</f>
        <v>0.5</v>
      </c>
      <c r="X24" s="265">
        <v>1</v>
      </c>
      <c r="Y24" s="265">
        <v>1</v>
      </c>
      <c r="Z24" s="261">
        <f t="shared" si="4"/>
        <v>1</v>
      </c>
      <c r="AA24" s="268">
        <f>AVERAGE(Z24:Z24)</f>
        <v>1</v>
      </c>
      <c r="AB24" s="412">
        <f>AVERAGE(AA24:AA33)</f>
        <v>1</v>
      </c>
      <c r="AC24" s="444"/>
      <c r="AD24" s="181"/>
      <c r="AE24" s="181"/>
      <c r="AF24" s="181"/>
    </row>
    <row r="25" spans="1:32" ht="94.5" customHeight="1" x14ac:dyDescent="0.2">
      <c r="A25" s="408"/>
      <c r="B25" s="407" t="s">
        <v>642</v>
      </c>
      <c r="C25" s="397" t="s">
        <v>643</v>
      </c>
      <c r="D25" s="263" t="s">
        <v>1318</v>
      </c>
      <c r="E25" s="433" t="s">
        <v>645</v>
      </c>
      <c r="F25" s="163" t="s">
        <v>1363</v>
      </c>
      <c r="G25" s="164" t="s">
        <v>1364</v>
      </c>
      <c r="H25" s="165">
        <v>44988</v>
      </c>
      <c r="I25" s="166">
        <v>14</v>
      </c>
      <c r="J25" s="167" t="s">
        <v>1365</v>
      </c>
      <c r="K25" s="166" t="s">
        <v>1684</v>
      </c>
      <c r="L25" s="168">
        <v>1</v>
      </c>
      <c r="M25" s="168">
        <v>0</v>
      </c>
      <c r="N25" s="168">
        <v>1</v>
      </c>
      <c r="O25" s="168">
        <v>1</v>
      </c>
      <c r="P25" s="168">
        <v>1</v>
      </c>
      <c r="Q25" s="168">
        <v>1</v>
      </c>
      <c r="R25" s="168">
        <v>0</v>
      </c>
      <c r="S25" s="168">
        <v>0</v>
      </c>
      <c r="T25" s="168">
        <v>0</v>
      </c>
      <c r="U25" s="168">
        <v>0</v>
      </c>
      <c r="V25" s="169">
        <f>SUM(L25:U25)</f>
        <v>5</v>
      </c>
      <c r="W25" s="273">
        <f>(+U25+T25+S25+R25+Q25+P25+O25+N25+M25+L25)/10</f>
        <v>0.5</v>
      </c>
      <c r="X25" s="400">
        <v>3</v>
      </c>
      <c r="Y25" s="400">
        <v>3</v>
      </c>
      <c r="Z25" s="417">
        <f t="shared" si="4"/>
        <v>1</v>
      </c>
      <c r="AA25" s="424">
        <f>AVERAGE(Z25:Z31)</f>
        <v>1</v>
      </c>
      <c r="AB25" s="412"/>
      <c r="AC25" s="444"/>
      <c r="AD25" s="181"/>
      <c r="AE25" s="181"/>
      <c r="AF25" s="181"/>
    </row>
    <row r="26" spans="1:32" ht="140.25" customHeight="1" x14ac:dyDescent="0.2">
      <c r="A26" s="408"/>
      <c r="B26" s="408"/>
      <c r="C26" s="398"/>
      <c r="D26" s="263"/>
      <c r="E26" s="434"/>
      <c r="F26" s="163" t="s">
        <v>1453</v>
      </c>
      <c r="G26" s="262" t="s">
        <v>1379</v>
      </c>
      <c r="H26" s="205">
        <v>45058</v>
      </c>
      <c r="I26" s="262">
        <v>21</v>
      </c>
      <c r="J26" s="184" t="s">
        <v>1365</v>
      </c>
      <c r="K26" s="262" t="s">
        <v>1685</v>
      </c>
      <c r="L26" s="228">
        <v>1</v>
      </c>
      <c r="M26" s="228">
        <v>0</v>
      </c>
      <c r="N26" s="228">
        <v>1</v>
      </c>
      <c r="O26" s="228">
        <v>1</v>
      </c>
      <c r="P26" s="228">
        <v>1</v>
      </c>
      <c r="Q26" s="228">
        <v>1</v>
      </c>
      <c r="R26" s="228">
        <v>0</v>
      </c>
      <c r="S26" s="228">
        <v>1</v>
      </c>
      <c r="T26" s="228">
        <v>0</v>
      </c>
      <c r="U26" s="228">
        <v>0</v>
      </c>
      <c r="V26" s="169">
        <f t="shared" ref="V26:V27" si="5">SUM(L26:U26)</f>
        <v>6</v>
      </c>
      <c r="W26" s="273">
        <f t="shared" ref="W26:W89" si="6">(+U26+T26+S26+R26+Q26+P26+O26+N26+M26+L26)/10</f>
        <v>0.6</v>
      </c>
      <c r="X26" s="401"/>
      <c r="Y26" s="401"/>
      <c r="Z26" s="418"/>
      <c r="AA26" s="425"/>
      <c r="AB26" s="412"/>
      <c r="AC26" s="444"/>
      <c r="AD26" s="181"/>
      <c r="AE26" s="181"/>
      <c r="AF26" s="181"/>
    </row>
    <row r="27" spans="1:32" ht="83.25" customHeight="1" x14ac:dyDescent="0.2">
      <c r="A27" s="408"/>
      <c r="B27" s="408"/>
      <c r="C27" s="399"/>
      <c r="D27" s="263"/>
      <c r="E27" s="435"/>
      <c r="F27" s="279" t="s">
        <v>1452</v>
      </c>
      <c r="G27" s="234" t="s">
        <v>1347</v>
      </c>
      <c r="H27" s="233">
        <v>45059</v>
      </c>
      <c r="I27" s="234">
        <v>80</v>
      </c>
      <c r="J27" s="232" t="s">
        <v>1434</v>
      </c>
      <c r="K27" s="262" t="s">
        <v>1686</v>
      </c>
      <c r="L27" s="228">
        <v>1</v>
      </c>
      <c r="M27" s="228">
        <v>0</v>
      </c>
      <c r="N27" s="228">
        <v>1</v>
      </c>
      <c r="O27" s="228">
        <v>1</v>
      </c>
      <c r="P27" s="228">
        <v>1</v>
      </c>
      <c r="Q27" s="228">
        <v>1</v>
      </c>
      <c r="R27" s="228">
        <v>0</v>
      </c>
      <c r="S27" s="228">
        <v>0</v>
      </c>
      <c r="T27" s="228">
        <v>0</v>
      </c>
      <c r="U27" s="228">
        <v>0</v>
      </c>
      <c r="V27" s="169">
        <f t="shared" si="5"/>
        <v>5</v>
      </c>
      <c r="W27" s="273">
        <f t="shared" si="6"/>
        <v>0.5</v>
      </c>
      <c r="X27" s="402"/>
      <c r="Y27" s="402"/>
      <c r="Z27" s="423"/>
      <c r="AA27" s="425"/>
      <c r="AB27" s="412"/>
      <c r="AC27" s="444"/>
      <c r="AD27" s="181"/>
      <c r="AE27" s="181"/>
      <c r="AF27" s="181"/>
    </row>
    <row r="28" spans="1:32" ht="129" customHeight="1" x14ac:dyDescent="0.2">
      <c r="A28" s="408"/>
      <c r="B28" s="408"/>
      <c r="C28" s="201" t="s">
        <v>927</v>
      </c>
      <c r="D28" s="262" t="s">
        <v>1324</v>
      </c>
      <c r="E28" s="263" t="s">
        <v>928</v>
      </c>
      <c r="F28" s="183" t="s">
        <v>1687</v>
      </c>
      <c r="G28" s="164" t="s">
        <v>1688</v>
      </c>
      <c r="H28" s="165">
        <v>45132</v>
      </c>
      <c r="I28" s="166">
        <v>45</v>
      </c>
      <c r="J28" s="232" t="s">
        <v>1689</v>
      </c>
      <c r="K28" s="459" t="s">
        <v>1690</v>
      </c>
      <c r="L28" s="168">
        <v>1</v>
      </c>
      <c r="M28" s="168">
        <v>0</v>
      </c>
      <c r="N28" s="168">
        <v>1</v>
      </c>
      <c r="O28" s="168">
        <v>1</v>
      </c>
      <c r="P28" s="168">
        <v>1</v>
      </c>
      <c r="Q28" s="168">
        <v>1</v>
      </c>
      <c r="R28" s="168">
        <v>0</v>
      </c>
      <c r="S28" s="168">
        <v>0</v>
      </c>
      <c r="T28" s="168">
        <v>0</v>
      </c>
      <c r="U28" s="168">
        <v>1</v>
      </c>
      <c r="V28" s="169">
        <f t="shared" ref="V28:V47" si="7">SUM(L28:U28)</f>
        <v>6</v>
      </c>
      <c r="W28" s="273">
        <f t="shared" si="6"/>
        <v>0.6</v>
      </c>
      <c r="X28" s="265">
        <v>1</v>
      </c>
      <c r="Y28" s="265">
        <v>1</v>
      </c>
      <c r="Z28" s="192">
        <f>Y28/X28</f>
        <v>1</v>
      </c>
      <c r="AA28" s="425"/>
      <c r="AB28" s="412"/>
      <c r="AC28" s="444"/>
      <c r="AD28" s="181"/>
      <c r="AE28" s="181"/>
      <c r="AF28" s="181"/>
    </row>
    <row r="29" spans="1:32" ht="99" customHeight="1" x14ac:dyDescent="0.2">
      <c r="A29" s="408"/>
      <c r="B29" s="408"/>
      <c r="C29" s="389" t="s">
        <v>653</v>
      </c>
      <c r="D29" s="263"/>
      <c r="E29" s="397" t="s">
        <v>654</v>
      </c>
      <c r="F29" s="171" t="s">
        <v>1406</v>
      </c>
      <c r="G29" s="164" t="s">
        <v>1372</v>
      </c>
      <c r="H29" s="165">
        <v>45009</v>
      </c>
      <c r="I29" s="166">
        <v>14</v>
      </c>
      <c r="J29" s="167" t="s">
        <v>1365</v>
      </c>
      <c r="K29" s="166" t="s">
        <v>1691</v>
      </c>
      <c r="L29" s="168">
        <v>1</v>
      </c>
      <c r="M29" s="168">
        <v>1</v>
      </c>
      <c r="N29" s="168">
        <v>1</v>
      </c>
      <c r="O29" s="168">
        <v>1</v>
      </c>
      <c r="P29" s="168">
        <v>1</v>
      </c>
      <c r="Q29" s="168">
        <v>1</v>
      </c>
      <c r="R29" s="168">
        <v>0</v>
      </c>
      <c r="S29" s="168">
        <v>0</v>
      </c>
      <c r="T29" s="168">
        <v>0</v>
      </c>
      <c r="U29" s="168">
        <v>0</v>
      </c>
      <c r="V29" s="168">
        <f t="shared" si="7"/>
        <v>6</v>
      </c>
      <c r="W29" s="270">
        <f t="shared" si="6"/>
        <v>0.6</v>
      </c>
      <c r="X29" s="426">
        <v>3</v>
      </c>
      <c r="Y29" s="426">
        <v>3</v>
      </c>
      <c r="Z29" s="427">
        <f>Y29/X29</f>
        <v>1</v>
      </c>
      <c r="AA29" s="425"/>
      <c r="AB29" s="412"/>
      <c r="AC29" s="444"/>
      <c r="AD29" s="181"/>
      <c r="AE29" s="181"/>
      <c r="AF29" s="181"/>
    </row>
    <row r="30" spans="1:32" ht="75" customHeight="1" x14ac:dyDescent="0.2">
      <c r="A30" s="408"/>
      <c r="B30" s="408"/>
      <c r="C30" s="389"/>
      <c r="D30" s="263"/>
      <c r="E30" s="398"/>
      <c r="F30" s="171" t="s">
        <v>1409</v>
      </c>
      <c r="G30" s="164" t="s">
        <v>1372</v>
      </c>
      <c r="H30" s="165">
        <v>45021</v>
      </c>
      <c r="I30" s="166">
        <v>32</v>
      </c>
      <c r="J30" s="167" t="s">
        <v>1365</v>
      </c>
      <c r="K30" s="166" t="s">
        <v>1683</v>
      </c>
      <c r="L30" s="168">
        <v>1</v>
      </c>
      <c r="M30" s="168">
        <v>0</v>
      </c>
      <c r="N30" s="168">
        <v>1</v>
      </c>
      <c r="O30" s="168">
        <v>1</v>
      </c>
      <c r="P30" s="168">
        <v>1</v>
      </c>
      <c r="Q30" s="168">
        <v>1</v>
      </c>
      <c r="R30" s="168">
        <v>0</v>
      </c>
      <c r="S30" s="168">
        <v>0</v>
      </c>
      <c r="T30" s="168">
        <v>0</v>
      </c>
      <c r="U30" s="168">
        <v>0</v>
      </c>
      <c r="V30" s="168">
        <f t="shared" si="7"/>
        <v>5</v>
      </c>
      <c r="W30" s="270">
        <f t="shared" si="6"/>
        <v>0.5</v>
      </c>
      <c r="X30" s="426"/>
      <c r="Y30" s="426"/>
      <c r="Z30" s="428"/>
      <c r="AA30" s="425"/>
      <c r="AB30" s="412"/>
      <c r="AC30" s="444"/>
      <c r="AD30" s="181"/>
      <c r="AE30" s="181"/>
      <c r="AF30" s="181"/>
    </row>
    <row r="31" spans="1:32" ht="93" customHeight="1" x14ac:dyDescent="0.2">
      <c r="A31" s="408"/>
      <c r="B31" s="408"/>
      <c r="C31" s="389"/>
      <c r="D31" s="263" t="s">
        <v>1318</v>
      </c>
      <c r="E31" s="398"/>
      <c r="F31" s="163" t="s">
        <v>1407</v>
      </c>
      <c r="G31" s="164" t="s">
        <v>1414</v>
      </c>
      <c r="H31" s="165">
        <v>45038</v>
      </c>
      <c r="I31" s="166">
        <v>14</v>
      </c>
      <c r="J31" s="232" t="s">
        <v>1454</v>
      </c>
      <c r="K31" s="166" t="s">
        <v>1692</v>
      </c>
      <c r="L31" s="168">
        <v>1</v>
      </c>
      <c r="M31" s="168">
        <v>0</v>
      </c>
      <c r="N31" s="168">
        <v>1</v>
      </c>
      <c r="O31" s="168">
        <v>1</v>
      </c>
      <c r="P31" s="168">
        <v>1</v>
      </c>
      <c r="Q31" s="168">
        <v>1</v>
      </c>
      <c r="R31" s="168">
        <v>0</v>
      </c>
      <c r="S31" s="168">
        <v>0</v>
      </c>
      <c r="T31" s="168">
        <v>0</v>
      </c>
      <c r="U31" s="168">
        <v>0</v>
      </c>
      <c r="V31" s="169">
        <f t="shared" si="7"/>
        <v>5</v>
      </c>
      <c r="W31" s="270">
        <f t="shared" si="6"/>
        <v>0.5</v>
      </c>
      <c r="X31" s="426"/>
      <c r="Y31" s="426"/>
      <c r="Z31" s="428"/>
      <c r="AA31" s="425"/>
      <c r="AB31" s="412"/>
      <c r="AC31" s="444"/>
      <c r="AD31" s="181"/>
      <c r="AE31" s="181"/>
      <c r="AF31" s="181"/>
    </row>
    <row r="32" spans="1:32" ht="109.5" customHeight="1" x14ac:dyDescent="0.2">
      <c r="A32" s="408"/>
      <c r="B32" s="407" t="s">
        <v>981</v>
      </c>
      <c r="C32" s="397" t="s">
        <v>1332</v>
      </c>
      <c r="D32" s="264"/>
      <c r="E32" s="397" t="s">
        <v>1333</v>
      </c>
      <c r="F32" s="163" t="s">
        <v>1410</v>
      </c>
      <c r="G32" s="164" t="s">
        <v>1361</v>
      </c>
      <c r="H32" s="165">
        <v>45009</v>
      </c>
      <c r="I32" s="166">
        <v>42</v>
      </c>
      <c r="J32" s="167" t="s">
        <v>1356</v>
      </c>
      <c r="K32" s="166" t="s">
        <v>1693</v>
      </c>
      <c r="L32" s="168">
        <v>1</v>
      </c>
      <c r="M32" s="168">
        <v>1</v>
      </c>
      <c r="N32" s="168">
        <v>0</v>
      </c>
      <c r="O32" s="168">
        <v>1</v>
      </c>
      <c r="P32" s="168">
        <v>0</v>
      </c>
      <c r="Q32" s="168">
        <v>1</v>
      </c>
      <c r="R32" s="168">
        <v>0</v>
      </c>
      <c r="S32" s="168">
        <v>0</v>
      </c>
      <c r="T32" s="168">
        <v>0</v>
      </c>
      <c r="U32" s="168">
        <v>0</v>
      </c>
      <c r="V32" s="169">
        <f t="shared" si="7"/>
        <v>4</v>
      </c>
      <c r="W32" s="273">
        <f t="shared" si="6"/>
        <v>0.4</v>
      </c>
      <c r="X32" s="396">
        <v>2</v>
      </c>
      <c r="Y32" s="396">
        <v>2</v>
      </c>
      <c r="Z32" s="381">
        <f>Y32/X32</f>
        <v>1</v>
      </c>
      <c r="AA32" s="403">
        <f>AVERAGE(Z32:Z33)</f>
        <v>1</v>
      </c>
      <c r="AB32" s="412"/>
      <c r="AC32" s="444"/>
      <c r="AD32" s="181"/>
      <c r="AE32" s="181"/>
      <c r="AF32" s="181"/>
    </row>
    <row r="33" spans="1:32" ht="93.75" customHeight="1" x14ac:dyDescent="0.2">
      <c r="A33" s="408"/>
      <c r="B33" s="408"/>
      <c r="C33" s="398"/>
      <c r="D33" s="262" t="s">
        <v>1318</v>
      </c>
      <c r="E33" s="398"/>
      <c r="F33" s="280" t="s">
        <v>1411</v>
      </c>
      <c r="G33" s="164" t="s">
        <v>1366</v>
      </c>
      <c r="H33" s="165">
        <v>45040</v>
      </c>
      <c r="I33" s="166">
        <v>283</v>
      </c>
      <c r="J33" s="167" t="s">
        <v>1367</v>
      </c>
      <c r="K33" s="166" t="s">
        <v>1681</v>
      </c>
      <c r="L33" s="168">
        <v>1</v>
      </c>
      <c r="M33" s="168">
        <v>1</v>
      </c>
      <c r="N33" s="168">
        <v>0</v>
      </c>
      <c r="O33" s="168">
        <v>1</v>
      </c>
      <c r="P33" s="168">
        <v>1</v>
      </c>
      <c r="Q33" s="168">
        <v>1</v>
      </c>
      <c r="R33" s="168">
        <v>0</v>
      </c>
      <c r="S33" s="168">
        <v>0</v>
      </c>
      <c r="T33" s="168">
        <v>0</v>
      </c>
      <c r="U33" s="168">
        <v>0</v>
      </c>
      <c r="V33" s="169">
        <f t="shared" si="7"/>
        <v>5</v>
      </c>
      <c r="W33" s="273">
        <f t="shared" si="6"/>
        <v>0.5</v>
      </c>
      <c r="X33" s="396"/>
      <c r="Y33" s="396"/>
      <c r="Z33" s="381"/>
      <c r="AA33" s="387"/>
      <c r="AB33" s="412"/>
      <c r="AC33" s="444"/>
      <c r="AD33" s="181"/>
      <c r="AE33" s="181"/>
      <c r="AF33" s="181"/>
    </row>
    <row r="34" spans="1:32" ht="96.75" customHeight="1" x14ac:dyDescent="0.2">
      <c r="A34" s="388" t="s">
        <v>659</v>
      </c>
      <c r="B34" s="407" t="s">
        <v>660</v>
      </c>
      <c r="C34" s="397" t="s">
        <v>931</v>
      </c>
      <c r="D34" s="262" t="s">
        <v>1318</v>
      </c>
      <c r="E34" s="397" t="s">
        <v>932</v>
      </c>
      <c r="F34" s="163" t="s">
        <v>1412</v>
      </c>
      <c r="G34" s="164" t="s">
        <v>1347</v>
      </c>
      <c r="H34" s="165" t="s">
        <v>1348</v>
      </c>
      <c r="I34" s="166">
        <v>50</v>
      </c>
      <c r="J34" s="167" t="s">
        <v>1349</v>
      </c>
      <c r="K34" s="166" t="s">
        <v>1675</v>
      </c>
      <c r="L34" s="168">
        <v>1</v>
      </c>
      <c r="M34" s="168">
        <v>0</v>
      </c>
      <c r="N34" s="168">
        <v>1</v>
      </c>
      <c r="O34" s="168">
        <v>1</v>
      </c>
      <c r="P34" s="168">
        <v>1</v>
      </c>
      <c r="Q34" s="168">
        <v>1</v>
      </c>
      <c r="R34" s="168">
        <v>0</v>
      </c>
      <c r="S34" s="168">
        <v>0</v>
      </c>
      <c r="T34" s="168">
        <v>0</v>
      </c>
      <c r="U34" s="168">
        <v>0</v>
      </c>
      <c r="V34" s="169">
        <f t="shared" si="7"/>
        <v>5</v>
      </c>
      <c r="W34" s="273">
        <f t="shared" si="6"/>
        <v>0.5</v>
      </c>
      <c r="X34" s="396">
        <v>3</v>
      </c>
      <c r="Y34" s="396">
        <v>3</v>
      </c>
      <c r="Z34" s="417">
        <f t="shared" ref="Z34:Z41" si="8">Y34/X34</f>
        <v>1</v>
      </c>
      <c r="AA34" s="420">
        <f>AVERAGE(Z34:Z34)</f>
        <v>1</v>
      </c>
      <c r="AB34" s="412">
        <f>AVERAGE(AA34:AA40)</f>
        <v>1</v>
      </c>
      <c r="AC34" s="444"/>
      <c r="AD34" s="181"/>
      <c r="AE34" s="181"/>
      <c r="AF34" s="181"/>
    </row>
    <row r="35" spans="1:32" ht="101.25" customHeight="1" x14ac:dyDescent="0.2">
      <c r="A35" s="388"/>
      <c r="B35" s="408"/>
      <c r="C35" s="398"/>
      <c r="D35" s="262"/>
      <c r="E35" s="398"/>
      <c r="F35" s="163" t="s">
        <v>1413</v>
      </c>
      <c r="G35" s="164" t="s">
        <v>1347</v>
      </c>
      <c r="H35" s="189" t="s">
        <v>1369</v>
      </c>
      <c r="I35" s="190">
        <v>18</v>
      </c>
      <c r="J35" s="167" t="s">
        <v>1349</v>
      </c>
      <c r="K35" s="166" t="s">
        <v>1381</v>
      </c>
      <c r="L35" s="168">
        <v>1</v>
      </c>
      <c r="M35" s="168">
        <v>0</v>
      </c>
      <c r="N35" s="168">
        <v>1</v>
      </c>
      <c r="O35" s="168">
        <v>0</v>
      </c>
      <c r="P35" s="168">
        <v>0</v>
      </c>
      <c r="Q35" s="168">
        <v>1</v>
      </c>
      <c r="R35" s="168">
        <v>0</v>
      </c>
      <c r="S35" s="168">
        <v>0</v>
      </c>
      <c r="T35" s="168">
        <v>0</v>
      </c>
      <c r="U35" s="168">
        <v>0</v>
      </c>
      <c r="V35" s="169">
        <f t="shared" si="7"/>
        <v>3</v>
      </c>
      <c r="W35" s="273">
        <f t="shared" si="6"/>
        <v>0.3</v>
      </c>
      <c r="X35" s="396"/>
      <c r="Y35" s="396"/>
      <c r="Z35" s="418"/>
      <c r="AA35" s="421"/>
      <c r="AB35" s="412"/>
      <c r="AC35" s="444"/>
      <c r="AD35" s="181"/>
      <c r="AE35" s="181"/>
      <c r="AF35" s="181"/>
    </row>
    <row r="36" spans="1:32" ht="315" x14ac:dyDescent="0.2">
      <c r="A36" s="388"/>
      <c r="B36" s="409"/>
      <c r="C36" s="399"/>
      <c r="D36" s="262"/>
      <c r="E36" s="399"/>
      <c r="F36" s="163" t="s">
        <v>1481</v>
      </c>
      <c r="G36" s="164" t="s">
        <v>1404</v>
      </c>
      <c r="H36" s="189" t="s">
        <v>1482</v>
      </c>
      <c r="I36" s="190">
        <v>24</v>
      </c>
      <c r="J36" s="167" t="s">
        <v>1349</v>
      </c>
      <c r="K36" s="239" t="s">
        <v>1408</v>
      </c>
      <c r="L36" s="168">
        <v>1</v>
      </c>
      <c r="M36" s="168">
        <v>0</v>
      </c>
      <c r="N36" s="168">
        <v>1</v>
      </c>
      <c r="O36" s="168">
        <v>1</v>
      </c>
      <c r="P36" s="168">
        <v>1</v>
      </c>
      <c r="Q36" s="168">
        <v>1</v>
      </c>
      <c r="R36" s="168">
        <v>0</v>
      </c>
      <c r="S36" s="168">
        <v>0</v>
      </c>
      <c r="T36" s="168">
        <v>0</v>
      </c>
      <c r="U36" s="168">
        <v>0</v>
      </c>
      <c r="V36" s="169">
        <f t="shared" si="7"/>
        <v>5</v>
      </c>
      <c r="W36" s="273">
        <f t="shared" si="6"/>
        <v>0.5</v>
      </c>
      <c r="X36" s="396"/>
      <c r="Y36" s="396"/>
      <c r="Z36" s="419"/>
      <c r="AA36" s="422"/>
      <c r="AB36" s="412"/>
      <c r="AC36" s="444"/>
      <c r="AD36" s="181"/>
      <c r="AE36" s="181"/>
      <c r="AF36" s="181"/>
    </row>
    <row r="37" spans="1:32" ht="129.75" customHeight="1" x14ac:dyDescent="0.2">
      <c r="A37" s="410"/>
      <c r="B37" s="259" t="s">
        <v>662</v>
      </c>
      <c r="C37" s="262" t="s">
        <v>1096</v>
      </c>
      <c r="D37" s="262" t="s">
        <v>1318</v>
      </c>
      <c r="E37" s="262" t="s">
        <v>664</v>
      </c>
      <c r="F37" s="171" t="s">
        <v>1694</v>
      </c>
      <c r="G37" s="164" t="s">
        <v>1347</v>
      </c>
      <c r="H37" s="189">
        <v>45128</v>
      </c>
      <c r="I37" s="190">
        <v>74</v>
      </c>
      <c r="J37" s="167" t="s">
        <v>1416</v>
      </c>
      <c r="K37" s="166" t="s">
        <v>1695</v>
      </c>
      <c r="L37" s="168">
        <v>1</v>
      </c>
      <c r="M37" s="168">
        <v>0</v>
      </c>
      <c r="N37" s="168">
        <v>1</v>
      </c>
      <c r="O37" s="168">
        <v>0</v>
      </c>
      <c r="P37" s="168">
        <v>1</v>
      </c>
      <c r="Q37" s="168">
        <v>1</v>
      </c>
      <c r="R37" s="168">
        <v>0</v>
      </c>
      <c r="S37" s="168">
        <v>0</v>
      </c>
      <c r="T37" s="168">
        <v>0</v>
      </c>
      <c r="U37" s="168">
        <v>0</v>
      </c>
      <c r="V37" s="169">
        <f t="shared" si="7"/>
        <v>4</v>
      </c>
      <c r="W37" s="270">
        <f t="shared" si="6"/>
        <v>0.4</v>
      </c>
      <c r="X37" s="275">
        <v>1</v>
      </c>
      <c r="Y37" s="275">
        <v>1</v>
      </c>
      <c r="Z37" s="270">
        <f t="shared" si="8"/>
        <v>1</v>
      </c>
      <c r="AA37" s="271">
        <f>AVERAGE(Z37:Z37)</f>
        <v>1</v>
      </c>
      <c r="AB37" s="413"/>
      <c r="AC37" s="444"/>
      <c r="AD37" s="181"/>
      <c r="AE37" s="181"/>
      <c r="AF37" s="181"/>
    </row>
    <row r="38" spans="1:32" ht="106.5" customHeight="1" x14ac:dyDescent="0.2">
      <c r="A38" s="410"/>
      <c r="B38" s="259" t="s">
        <v>666</v>
      </c>
      <c r="C38" s="262" t="s">
        <v>949</v>
      </c>
      <c r="D38" s="262" t="s">
        <v>1318</v>
      </c>
      <c r="E38" s="262" t="s">
        <v>669</v>
      </c>
      <c r="F38" s="171" t="s">
        <v>1455</v>
      </c>
      <c r="G38" s="164" t="s">
        <v>1347</v>
      </c>
      <c r="H38" s="165" t="s">
        <v>1369</v>
      </c>
      <c r="I38" s="190">
        <v>12</v>
      </c>
      <c r="J38" s="167" t="s">
        <v>1370</v>
      </c>
      <c r="K38" s="166" t="s">
        <v>1696</v>
      </c>
      <c r="L38" s="168">
        <v>1</v>
      </c>
      <c r="M38" s="168">
        <v>0</v>
      </c>
      <c r="N38" s="168">
        <v>1</v>
      </c>
      <c r="O38" s="168">
        <v>0</v>
      </c>
      <c r="P38" s="168">
        <v>0</v>
      </c>
      <c r="Q38" s="168">
        <v>1</v>
      </c>
      <c r="R38" s="168">
        <v>0</v>
      </c>
      <c r="S38" s="168">
        <v>0</v>
      </c>
      <c r="T38" s="168">
        <v>0</v>
      </c>
      <c r="U38" s="168">
        <v>0</v>
      </c>
      <c r="V38" s="169">
        <f t="shared" si="7"/>
        <v>3</v>
      </c>
      <c r="W38" s="270">
        <f t="shared" si="6"/>
        <v>0.3</v>
      </c>
      <c r="X38" s="275">
        <v>1</v>
      </c>
      <c r="Y38" s="275">
        <v>1</v>
      </c>
      <c r="Z38" s="270">
        <f t="shared" si="8"/>
        <v>1</v>
      </c>
      <c r="AA38" s="271">
        <f>AVERAGE(Z38:Z38)</f>
        <v>1</v>
      </c>
      <c r="AB38" s="413"/>
      <c r="AC38" s="444"/>
      <c r="AD38" s="181"/>
      <c r="AE38" s="181"/>
      <c r="AF38" s="181"/>
    </row>
    <row r="39" spans="1:32" s="162" customFormat="1" ht="111" customHeight="1" x14ac:dyDescent="0.2">
      <c r="A39" s="410"/>
      <c r="B39" s="276" t="s">
        <v>1253</v>
      </c>
      <c r="C39" s="267" t="s">
        <v>933</v>
      </c>
      <c r="D39" s="278" t="s">
        <v>1318</v>
      </c>
      <c r="E39" s="267" t="s">
        <v>934</v>
      </c>
      <c r="F39" s="171" t="s">
        <v>1476</v>
      </c>
      <c r="G39" s="182" t="s">
        <v>1471</v>
      </c>
      <c r="H39" s="173" t="s">
        <v>1472</v>
      </c>
      <c r="I39" s="174">
        <v>2</v>
      </c>
      <c r="J39" s="167" t="s">
        <v>1367</v>
      </c>
      <c r="K39" s="174" t="s">
        <v>1697</v>
      </c>
      <c r="L39" s="175">
        <v>1</v>
      </c>
      <c r="M39" s="175">
        <v>0</v>
      </c>
      <c r="N39" s="175">
        <v>1</v>
      </c>
      <c r="O39" s="175">
        <v>1</v>
      </c>
      <c r="P39" s="175">
        <v>1</v>
      </c>
      <c r="Q39" s="175">
        <v>1</v>
      </c>
      <c r="R39" s="175">
        <v>0</v>
      </c>
      <c r="S39" s="175">
        <v>0</v>
      </c>
      <c r="T39" s="175">
        <v>0</v>
      </c>
      <c r="U39" s="175">
        <v>0</v>
      </c>
      <c r="V39" s="176">
        <f t="shared" si="7"/>
        <v>5</v>
      </c>
      <c r="W39" s="177">
        <f t="shared" si="6"/>
        <v>0.5</v>
      </c>
      <c r="X39" s="224">
        <v>1</v>
      </c>
      <c r="Y39" s="224">
        <v>1</v>
      </c>
      <c r="Z39" s="223">
        <f t="shared" si="8"/>
        <v>1</v>
      </c>
      <c r="AA39" s="222">
        <f>AVERAGE(Z39:Z39)</f>
        <v>1</v>
      </c>
      <c r="AB39" s="413"/>
      <c r="AC39" s="444"/>
      <c r="AD39" s="178"/>
      <c r="AE39" s="178"/>
      <c r="AF39" s="178"/>
    </row>
    <row r="40" spans="1:32" ht="82.5" customHeight="1" x14ac:dyDescent="0.2">
      <c r="A40" s="416"/>
      <c r="B40" s="260" t="s">
        <v>1254</v>
      </c>
      <c r="C40" s="263" t="s">
        <v>898</v>
      </c>
      <c r="D40" s="263" t="s">
        <v>1318</v>
      </c>
      <c r="E40" s="263" t="s">
        <v>675</v>
      </c>
      <c r="F40" s="240" t="s">
        <v>1466</v>
      </c>
      <c r="G40" s="185" t="s">
        <v>1456</v>
      </c>
      <c r="H40" s="186" t="s">
        <v>1457</v>
      </c>
      <c r="I40" s="187">
        <v>25</v>
      </c>
      <c r="J40" s="167" t="s">
        <v>1416</v>
      </c>
      <c r="K40" s="187" t="s">
        <v>1698</v>
      </c>
      <c r="L40" s="215">
        <v>1</v>
      </c>
      <c r="M40" s="215">
        <v>0</v>
      </c>
      <c r="N40" s="215">
        <v>0</v>
      </c>
      <c r="O40" s="215">
        <v>0</v>
      </c>
      <c r="P40" s="215">
        <v>1</v>
      </c>
      <c r="Q40" s="215">
        <v>1</v>
      </c>
      <c r="R40" s="215">
        <v>0</v>
      </c>
      <c r="S40" s="215">
        <v>0</v>
      </c>
      <c r="T40" s="215">
        <v>0</v>
      </c>
      <c r="U40" s="215">
        <v>0</v>
      </c>
      <c r="V40" s="226">
        <f t="shared" si="7"/>
        <v>3</v>
      </c>
      <c r="W40" s="272">
        <f t="shared" si="6"/>
        <v>0.3</v>
      </c>
      <c r="X40" s="266">
        <v>1</v>
      </c>
      <c r="Y40" s="266">
        <v>1</v>
      </c>
      <c r="Z40" s="221">
        <f t="shared" si="8"/>
        <v>1</v>
      </c>
      <c r="AA40" s="271">
        <f>AVERAGE(Z40:Z40)</f>
        <v>1</v>
      </c>
      <c r="AB40" s="413"/>
      <c r="AC40" s="444"/>
      <c r="AD40" s="181"/>
      <c r="AE40" s="181"/>
      <c r="AF40" s="181"/>
    </row>
    <row r="41" spans="1:32" ht="187.5" customHeight="1" x14ac:dyDescent="0.2">
      <c r="A41" s="388" t="s">
        <v>679</v>
      </c>
      <c r="B41" s="407" t="s">
        <v>680</v>
      </c>
      <c r="C41" s="397" t="s">
        <v>942</v>
      </c>
      <c r="D41" s="389" t="s">
        <v>1325</v>
      </c>
      <c r="E41" s="389" t="s">
        <v>945</v>
      </c>
      <c r="F41" s="170" t="s">
        <v>1417</v>
      </c>
      <c r="G41" s="262" t="s">
        <v>1346</v>
      </c>
      <c r="H41" s="205">
        <v>44985</v>
      </c>
      <c r="I41" s="278">
        <v>16</v>
      </c>
      <c r="J41" s="167" t="s">
        <v>1416</v>
      </c>
      <c r="K41" s="262" t="s">
        <v>1699</v>
      </c>
      <c r="L41" s="228">
        <v>1</v>
      </c>
      <c r="M41" s="228">
        <v>1</v>
      </c>
      <c r="N41" s="228">
        <v>1</v>
      </c>
      <c r="O41" s="228">
        <v>0</v>
      </c>
      <c r="P41" s="228">
        <v>1</v>
      </c>
      <c r="Q41" s="228">
        <v>1</v>
      </c>
      <c r="R41" s="228">
        <v>0</v>
      </c>
      <c r="S41" s="228">
        <v>0</v>
      </c>
      <c r="T41" s="228">
        <v>1</v>
      </c>
      <c r="U41" s="228">
        <v>0</v>
      </c>
      <c r="V41" s="228">
        <f t="shared" si="7"/>
        <v>6</v>
      </c>
      <c r="W41" s="261">
        <f t="shared" si="6"/>
        <v>0.6</v>
      </c>
      <c r="X41" s="396">
        <v>4</v>
      </c>
      <c r="Y41" s="396">
        <v>4</v>
      </c>
      <c r="Z41" s="381">
        <f t="shared" si="8"/>
        <v>1</v>
      </c>
      <c r="AA41" s="414">
        <f>AVERAGE(Z41:Z59)</f>
        <v>1</v>
      </c>
      <c r="AB41" s="412">
        <f>AVERAGE(AA41:AA97)</f>
        <v>1</v>
      </c>
      <c r="AC41" s="444"/>
      <c r="AD41" s="181"/>
      <c r="AE41" s="181"/>
      <c r="AF41" s="181"/>
    </row>
    <row r="42" spans="1:32" ht="81" customHeight="1" x14ac:dyDescent="0.2">
      <c r="A42" s="388"/>
      <c r="B42" s="408"/>
      <c r="C42" s="398"/>
      <c r="D42" s="389"/>
      <c r="E42" s="389"/>
      <c r="F42" s="170" t="s">
        <v>1489</v>
      </c>
      <c r="G42" s="262" t="s">
        <v>1346</v>
      </c>
      <c r="H42" s="205">
        <v>45072</v>
      </c>
      <c r="I42" s="278">
        <v>14</v>
      </c>
      <c r="J42" s="167" t="s">
        <v>1416</v>
      </c>
      <c r="K42" s="262" t="s">
        <v>1700</v>
      </c>
      <c r="L42" s="228">
        <v>1</v>
      </c>
      <c r="M42" s="228">
        <v>1</v>
      </c>
      <c r="N42" s="228">
        <v>1</v>
      </c>
      <c r="O42" s="228">
        <v>0</v>
      </c>
      <c r="P42" s="228">
        <v>1</v>
      </c>
      <c r="Q42" s="228">
        <v>1</v>
      </c>
      <c r="R42" s="228">
        <v>0</v>
      </c>
      <c r="S42" s="228">
        <v>0</v>
      </c>
      <c r="T42" s="228">
        <v>1</v>
      </c>
      <c r="U42" s="228">
        <v>0</v>
      </c>
      <c r="V42" s="228">
        <f t="shared" si="7"/>
        <v>6</v>
      </c>
      <c r="W42" s="261">
        <f t="shared" si="6"/>
        <v>0.6</v>
      </c>
      <c r="X42" s="396"/>
      <c r="Y42" s="396"/>
      <c r="Z42" s="381"/>
      <c r="AA42" s="384"/>
      <c r="AB42" s="412"/>
      <c r="AC42" s="444"/>
      <c r="AD42" s="181"/>
      <c r="AE42" s="181"/>
      <c r="AF42" s="181"/>
    </row>
    <row r="43" spans="1:32" ht="201.75" customHeight="1" x14ac:dyDescent="0.2">
      <c r="A43" s="388"/>
      <c r="B43" s="408"/>
      <c r="C43" s="398"/>
      <c r="D43" s="389"/>
      <c r="E43" s="389"/>
      <c r="F43" s="170" t="s">
        <v>1701</v>
      </c>
      <c r="G43" s="262" t="s">
        <v>1346</v>
      </c>
      <c r="H43" s="205">
        <v>45163</v>
      </c>
      <c r="I43" s="278">
        <v>13</v>
      </c>
      <c r="J43" s="167" t="s">
        <v>1416</v>
      </c>
      <c r="K43" s="262" t="s">
        <v>1702</v>
      </c>
      <c r="L43" s="228">
        <v>1</v>
      </c>
      <c r="M43" s="228">
        <v>1</v>
      </c>
      <c r="N43" s="228">
        <v>1</v>
      </c>
      <c r="O43" s="228">
        <v>0</v>
      </c>
      <c r="P43" s="228">
        <v>1</v>
      </c>
      <c r="Q43" s="228">
        <v>1</v>
      </c>
      <c r="R43" s="228">
        <v>0</v>
      </c>
      <c r="S43" s="228">
        <v>0</v>
      </c>
      <c r="T43" s="228">
        <v>1</v>
      </c>
      <c r="U43" s="228">
        <v>0</v>
      </c>
      <c r="V43" s="228">
        <f t="shared" si="7"/>
        <v>6</v>
      </c>
      <c r="W43" s="261">
        <f t="shared" si="6"/>
        <v>0.6</v>
      </c>
      <c r="X43" s="396"/>
      <c r="Y43" s="396"/>
      <c r="Z43" s="381"/>
      <c r="AA43" s="384"/>
      <c r="AB43" s="412"/>
      <c r="AC43" s="444"/>
      <c r="AD43" s="181"/>
      <c r="AE43" s="181"/>
      <c r="AF43" s="181"/>
    </row>
    <row r="44" spans="1:32" ht="114.75" customHeight="1" x14ac:dyDescent="0.2">
      <c r="A44" s="388"/>
      <c r="B44" s="408"/>
      <c r="C44" s="398"/>
      <c r="D44" s="389"/>
      <c r="E44" s="389"/>
      <c r="F44" s="462" t="s">
        <v>1744</v>
      </c>
      <c r="G44" s="461" t="s">
        <v>1703</v>
      </c>
      <c r="H44" s="463">
        <v>45198</v>
      </c>
      <c r="I44" s="461">
        <v>21</v>
      </c>
      <c r="J44" s="464" t="s">
        <v>1416</v>
      </c>
      <c r="K44" s="461" t="s">
        <v>1745</v>
      </c>
      <c r="L44" s="228">
        <v>1</v>
      </c>
      <c r="M44" s="228">
        <v>1</v>
      </c>
      <c r="N44" s="228">
        <v>1</v>
      </c>
      <c r="O44" s="228">
        <v>0</v>
      </c>
      <c r="P44" s="228">
        <v>1</v>
      </c>
      <c r="Q44" s="228">
        <v>1</v>
      </c>
      <c r="R44" s="228">
        <v>0</v>
      </c>
      <c r="S44" s="228">
        <v>0</v>
      </c>
      <c r="T44" s="228">
        <v>1</v>
      </c>
      <c r="U44" s="228">
        <v>0</v>
      </c>
      <c r="V44" s="228">
        <f t="shared" si="7"/>
        <v>6</v>
      </c>
      <c r="W44" s="261">
        <f t="shared" si="6"/>
        <v>0.6</v>
      </c>
      <c r="X44" s="396"/>
      <c r="Y44" s="396"/>
      <c r="Z44" s="381"/>
      <c r="AA44" s="384"/>
      <c r="AB44" s="412"/>
      <c r="AC44" s="444"/>
      <c r="AD44" s="181"/>
      <c r="AE44" s="181"/>
      <c r="AF44" s="181"/>
    </row>
    <row r="45" spans="1:32" ht="88.5" customHeight="1" x14ac:dyDescent="0.2">
      <c r="A45" s="388"/>
      <c r="B45" s="408"/>
      <c r="C45" s="398"/>
      <c r="D45" s="389"/>
      <c r="E45" s="397" t="s">
        <v>901</v>
      </c>
      <c r="F45" s="279" t="s">
        <v>1371</v>
      </c>
      <c r="G45" s="232" t="s">
        <v>1352</v>
      </c>
      <c r="H45" s="233">
        <v>44959</v>
      </c>
      <c r="I45" s="234">
        <v>4</v>
      </c>
      <c r="J45" s="232" t="s">
        <v>1353</v>
      </c>
      <c r="K45" s="234" t="s">
        <v>1704</v>
      </c>
      <c r="L45" s="228">
        <v>1</v>
      </c>
      <c r="M45" s="228">
        <v>1</v>
      </c>
      <c r="N45" s="228">
        <v>0</v>
      </c>
      <c r="O45" s="228">
        <v>0</v>
      </c>
      <c r="P45" s="228">
        <v>0</v>
      </c>
      <c r="Q45" s="228">
        <v>1</v>
      </c>
      <c r="R45" s="228">
        <v>0</v>
      </c>
      <c r="S45" s="228">
        <v>0</v>
      </c>
      <c r="T45" s="228">
        <v>0</v>
      </c>
      <c r="U45" s="228">
        <v>0</v>
      </c>
      <c r="V45" s="228">
        <f t="shared" si="7"/>
        <v>3</v>
      </c>
      <c r="W45" s="261">
        <f t="shared" si="6"/>
        <v>0.3</v>
      </c>
      <c r="X45" s="400">
        <v>2</v>
      </c>
      <c r="Y45" s="400">
        <v>2</v>
      </c>
      <c r="Z45" s="383">
        <f>Y45/X45</f>
        <v>1</v>
      </c>
      <c r="AA45" s="384"/>
      <c r="AB45" s="412"/>
      <c r="AC45" s="444"/>
      <c r="AD45" s="181"/>
      <c r="AE45" s="181"/>
      <c r="AF45" s="181"/>
    </row>
    <row r="46" spans="1:32" ht="83.25" customHeight="1" x14ac:dyDescent="0.2">
      <c r="A46" s="388"/>
      <c r="B46" s="408"/>
      <c r="C46" s="398"/>
      <c r="D46" s="389"/>
      <c r="E46" s="399"/>
      <c r="F46" s="279" t="s">
        <v>1418</v>
      </c>
      <c r="G46" s="262" t="s">
        <v>1357</v>
      </c>
      <c r="H46" s="233">
        <v>45029</v>
      </c>
      <c r="I46" s="234">
        <v>6</v>
      </c>
      <c r="J46" s="184" t="s">
        <v>1351</v>
      </c>
      <c r="K46" s="234" t="s">
        <v>1705</v>
      </c>
      <c r="L46" s="228">
        <v>1</v>
      </c>
      <c r="M46" s="228">
        <v>1</v>
      </c>
      <c r="N46" s="228">
        <v>0</v>
      </c>
      <c r="O46" s="228">
        <v>0</v>
      </c>
      <c r="P46" s="228">
        <v>0</v>
      </c>
      <c r="Q46" s="228">
        <v>1</v>
      </c>
      <c r="R46" s="228">
        <v>0</v>
      </c>
      <c r="S46" s="228">
        <v>0</v>
      </c>
      <c r="T46" s="228">
        <v>0</v>
      </c>
      <c r="U46" s="228">
        <v>0</v>
      </c>
      <c r="V46" s="228">
        <f t="shared" si="7"/>
        <v>3</v>
      </c>
      <c r="W46" s="261">
        <f t="shared" si="6"/>
        <v>0.3</v>
      </c>
      <c r="X46" s="402"/>
      <c r="Y46" s="402"/>
      <c r="Z46" s="385"/>
      <c r="AA46" s="384"/>
      <c r="AB46" s="412"/>
      <c r="AC46" s="444"/>
      <c r="AD46" s="181"/>
      <c r="AE46" s="181"/>
      <c r="AF46" s="181"/>
    </row>
    <row r="47" spans="1:32" ht="98.25" customHeight="1" x14ac:dyDescent="0.2">
      <c r="A47" s="388"/>
      <c r="B47" s="408"/>
      <c r="C47" s="398"/>
      <c r="D47" s="389"/>
      <c r="E47" s="397" t="s">
        <v>903</v>
      </c>
      <c r="F47" s="163" t="s">
        <v>1419</v>
      </c>
      <c r="G47" s="262" t="s">
        <v>1355</v>
      </c>
      <c r="H47" s="205" t="s">
        <v>1354</v>
      </c>
      <c r="I47" s="262">
        <v>15</v>
      </c>
      <c r="J47" s="184" t="s">
        <v>1356</v>
      </c>
      <c r="K47" s="262" t="s">
        <v>1706</v>
      </c>
      <c r="L47" s="228">
        <v>1</v>
      </c>
      <c r="M47" s="228">
        <v>1</v>
      </c>
      <c r="N47" s="228">
        <v>0</v>
      </c>
      <c r="O47" s="228">
        <v>1</v>
      </c>
      <c r="P47" s="228">
        <v>0</v>
      </c>
      <c r="Q47" s="228">
        <v>1</v>
      </c>
      <c r="R47" s="228">
        <v>0</v>
      </c>
      <c r="S47" s="228">
        <v>0</v>
      </c>
      <c r="T47" s="228">
        <v>0</v>
      </c>
      <c r="U47" s="228">
        <v>0</v>
      </c>
      <c r="V47" s="228">
        <f t="shared" si="7"/>
        <v>4</v>
      </c>
      <c r="W47" s="261">
        <f t="shared" si="6"/>
        <v>0.4</v>
      </c>
      <c r="X47" s="400">
        <v>17</v>
      </c>
      <c r="Y47" s="400">
        <v>17</v>
      </c>
      <c r="Z47" s="383">
        <f>Y47/X47</f>
        <v>1</v>
      </c>
      <c r="AA47" s="384"/>
      <c r="AB47" s="412"/>
      <c r="AC47" s="444"/>
      <c r="AD47" s="181"/>
      <c r="AE47" s="181"/>
      <c r="AF47" s="181"/>
    </row>
    <row r="48" spans="1:32" ht="98.25" customHeight="1" x14ac:dyDescent="0.2">
      <c r="A48" s="388"/>
      <c r="B48" s="408"/>
      <c r="C48" s="398"/>
      <c r="D48" s="389"/>
      <c r="E48" s="398"/>
      <c r="F48" s="281" t="s">
        <v>1707</v>
      </c>
      <c r="G48" s="262" t="s">
        <v>1357</v>
      </c>
      <c r="H48" s="205">
        <v>44987</v>
      </c>
      <c r="I48" s="262">
        <v>8</v>
      </c>
      <c r="J48" s="184" t="s">
        <v>1351</v>
      </c>
      <c r="K48" s="262" t="s">
        <v>1708</v>
      </c>
      <c r="L48" s="228">
        <v>1</v>
      </c>
      <c r="M48" s="228">
        <v>1</v>
      </c>
      <c r="N48" s="228">
        <v>0</v>
      </c>
      <c r="O48" s="228">
        <v>1</v>
      </c>
      <c r="P48" s="228">
        <v>0</v>
      </c>
      <c r="Q48" s="228">
        <v>1</v>
      </c>
      <c r="R48" s="228">
        <v>0</v>
      </c>
      <c r="S48" s="228">
        <v>0</v>
      </c>
      <c r="T48" s="228">
        <v>0</v>
      </c>
      <c r="U48" s="228">
        <v>0</v>
      </c>
      <c r="V48" s="228">
        <f t="shared" ref="V48:V58" si="9">SUM(L48:U48)</f>
        <v>4</v>
      </c>
      <c r="W48" s="261">
        <f t="shared" si="6"/>
        <v>0.4</v>
      </c>
      <c r="X48" s="401"/>
      <c r="Y48" s="401"/>
      <c r="Z48" s="384"/>
      <c r="AA48" s="384"/>
      <c r="AB48" s="412"/>
      <c r="AC48" s="444"/>
      <c r="AD48" s="181"/>
      <c r="AE48" s="181"/>
      <c r="AF48" s="181"/>
    </row>
    <row r="49" spans="1:32" ht="98.25" customHeight="1" x14ac:dyDescent="0.2">
      <c r="A49" s="388"/>
      <c r="B49" s="408"/>
      <c r="C49" s="398"/>
      <c r="D49" s="389"/>
      <c r="E49" s="398"/>
      <c r="F49" s="280" t="s">
        <v>1420</v>
      </c>
      <c r="G49" s="262" t="s">
        <v>1358</v>
      </c>
      <c r="H49" s="205">
        <v>44999</v>
      </c>
      <c r="I49" s="262">
        <v>18</v>
      </c>
      <c r="J49" s="184" t="s">
        <v>1351</v>
      </c>
      <c r="K49" s="262" t="s">
        <v>1709</v>
      </c>
      <c r="L49" s="228">
        <v>1</v>
      </c>
      <c r="M49" s="228">
        <v>1</v>
      </c>
      <c r="N49" s="228">
        <v>0</v>
      </c>
      <c r="O49" s="228">
        <v>1</v>
      </c>
      <c r="P49" s="228">
        <v>0</v>
      </c>
      <c r="Q49" s="228">
        <v>1</v>
      </c>
      <c r="R49" s="228">
        <v>0</v>
      </c>
      <c r="S49" s="228">
        <v>0</v>
      </c>
      <c r="T49" s="228">
        <v>0</v>
      </c>
      <c r="U49" s="228">
        <v>0</v>
      </c>
      <c r="V49" s="228">
        <f t="shared" si="9"/>
        <v>4</v>
      </c>
      <c r="W49" s="261">
        <f t="shared" si="6"/>
        <v>0.4</v>
      </c>
      <c r="X49" s="401"/>
      <c r="Y49" s="401"/>
      <c r="Z49" s="384"/>
      <c r="AA49" s="384"/>
      <c r="AB49" s="412"/>
      <c r="AC49" s="444"/>
      <c r="AD49" s="181"/>
      <c r="AE49" s="181"/>
      <c r="AF49" s="181"/>
    </row>
    <row r="50" spans="1:32" ht="98.25" customHeight="1" x14ac:dyDescent="0.2">
      <c r="A50" s="388"/>
      <c r="B50" s="408"/>
      <c r="C50" s="398"/>
      <c r="D50" s="389"/>
      <c r="E50" s="398"/>
      <c r="F50" s="282" t="s">
        <v>1421</v>
      </c>
      <c r="G50" s="262" t="s">
        <v>1359</v>
      </c>
      <c r="H50" s="205">
        <v>45000</v>
      </c>
      <c r="I50" s="262">
        <v>24</v>
      </c>
      <c r="J50" s="184" t="s">
        <v>1356</v>
      </c>
      <c r="K50" s="262" t="s">
        <v>1710</v>
      </c>
      <c r="L50" s="228">
        <v>1</v>
      </c>
      <c r="M50" s="228">
        <v>1</v>
      </c>
      <c r="N50" s="228">
        <v>0</v>
      </c>
      <c r="O50" s="228">
        <v>1</v>
      </c>
      <c r="P50" s="228">
        <v>0</v>
      </c>
      <c r="Q50" s="228">
        <v>1</v>
      </c>
      <c r="R50" s="228">
        <v>0</v>
      </c>
      <c r="S50" s="228">
        <v>0</v>
      </c>
      <c r="T50" s="228">
        <v>0</v>
      </c>
      <c r="U50" s="228">
        <v>0</v>
      </c>
      <c r="V50" s="228">
        <f t="shared" si="9"/>
        <v>4</v>
      </c>
      <c r="W50" s="261">
        <f t="shared" si="6"/>
        <v>0.4</v>
      </c>
      <c r="X50" s="401"/>
      <c r="Y50" s="401"/>
      <c r="Z50" s="384"/>
      <c r="AA50" s="384"/>
      <c r="AB50" s="412"/>
      <c r="AC50" s="444"/>
      <c r="AD50" s="181"/>
      <c r="AE50" s="181"/>
      <c r="AF50" s="181"/>
    </row>
    <row r="51" spans="1:32" ht="98.25" customHeight="1" x14ac:dyDescent="0.2">
      <c r="A51" s="388"/>
      <c r="B51" s="408"/>
      <c r="C51" s="398"/>
      <c r="D51" s="389"/>
      <c r="E51" s="398"/>
      <c r="F51" s="282" t="s">
        <v>1425</v>
      </c>
      <c r="G51" s="262" t="s">
        <v>1359</v>
      </c>
      <c r="H51" s="205">
        <v>45000</v>
      </c>
      <c r="I51" s="262">
        <v>24</v>
      </c>
      <c r="J51" s="184" t="s">
        <v>1356</v>
      </c>
      <c r="K51" s="262" t="s">
        <v>1711</v>
      </c>
      <c r="L51" s="228">
        <v>1</v>
      </c>
      <c r="M51" s="228">
        <v>1</v>
      </c>
      <c r="N51" s="228">
        <v>0</v>
      </c>
      <c r="O51" s="228">
        <v>1</v>
      </c>
      <c r="P51" s="228">
        <v>0</v>
      </c>
      <c r="Q51" s="228">
        <v>1</v>
      </c>
      <c r="R51" s="228">
        <v>0</v>
      </c>
      <c r="S51" s="228">
        <v>0</v>
      </c>
      <c r="T51" s="228">
        <v>0</v>
      </c>
      <c r="U51" s="228">
        <v>0</v>
      </c>
      <c r="V51" s="228">
        <f t="shared" si="9"/>
        <v>4</v>
      </c>
      <c r="W51" s="261">
        <f t="shared" si="6"/>
        <v>0.4</v>
      </c>
      <c r="X51" s="401"/>
      <c r="Y51" s="401"/>
      <c r="Z51" s="384"/>
      <c r="AA51" s="384"/>
      <c r="AB51" s="412"/>
      <c r="AC51" s="444"/>
      <c r="AD51" s="181"/>
      <c r="AE51" s="181"/>
      <c r="AF51" s="181"/>
    </row>
    <row r="52" spans="1:32" ht="98.25" customHeight="1" x14ac:dyDescent="0.2">
      <c r="A52" s="388"/>
      <c r="B52" s="408"/>
      <c r="C52" s="398"/>
      <c r="D52" s="389"/>
      <c r="E52" s="398"/>
      <c r="F52" s="163" t="s">
        <v>1491</v>
      </c>
      <c r="G52" s="262" t="s">
        <v>1358</v>
      </c>
      <c r="H52" s="205">
        <v>45027</v>
      </c>
      <c r="I52" s="262">
        <v>18</v>
      </c>
      <c r="J52" s="184" t="s">
        <v>1365</v>
      </c>
      <c r="K52" s="262" t="s">
        <v>1712</v>
      </c>
      <c r="L52" s="228">
        <v>1</v>
      </c>
      <c r="M52" s="228">
        <v>1</v>
      </c>
      <c r="N52" s="228">
        <v>0</v>
      </c>
      <c r="O52" s="228">
        <v>1</v>
      </c>
      <c r="P52" s="228">
        <v>0</v>
      </c>
      <c r="Q52" s="228">
        <v>1</v>
      </c>
      <c r="R52" s="228">
        <v>0</v>
      </c>
      <c r="S52" s="228">
        <v>0</v>
      </c>
      <c r="T52" s="228">
        <v>0</v>
      </c>
      <c r="U52" s="228">
        <v>0</v>
      </c>
      <c r="V52" s="228">
        <f t="shared" si="9"/>
        <v>4</v>
      </c>
      <c r="W52" s="261">
        <f t="shared" si="6"/>
        <v>0.4</v>
      </c>
      <c r="X52" s="401"/>
      <c r="Y52" s="401"/>
      <c r="Z52" s="384"/>
      <c r="AA52" s="384"/>
      <c r="AB52" s="412"/>
      <c r="AC52" s="444"/>
      <c r="AD52" s="181"/>
      <c r="AE52" s="181"/>
      <c r="AF52" s="181"/>
    </row>
    <row r="53" spans="1:32" ht="98.25" customHeight="1" x14ac:dyDescent="0.2">
      <c r="A53" s="388"/>
      <c r="B53" s="408"/>
      <c r="C53" s="398"/>
      <c r="D53" s="389"/>
      <c r="E53" s="398"/>
      <c r="F53" s="235" t="s">
        <v>1426</v>
      </c>
      <c r="G53" s="262" t="s">
        <v>1374</v>
      </c>
      <c r="H53" s="205">
        <v>45028</v>
      </c>
      <c r="I53" s="262">
        <v>14</v>
      </c>
      <c r="J53" s="184" t="s">
        <v>1365</v>
      </c>
      <c r="K53" s="262" t="s">
        <v>1713</v>
      </c>
      <c r="L53" s="228">
        <v>1</v>
      </c>
      <c r="M53" s="228">
        <v>1</v>
      </c>
      <c r="N53" s="228">
        <v>0</v>
      </c>
      <c r="O53" s="228">
        <v>1</v>
      </c>
      <c r="P53" s="228">
        <v>0</v>
      </c>
      <c r="Q53" s="228">
        <v>1</v>
      </c>
      <c r="R53" s="228">
        <v>0</v>
      </c>
      <c r="S53" s="228">
        <v>0</v>
      </c>
      <c r="T53" s="228">
        <v>0</v>
      </c>
      <c r="U53" s="228">
        <v>0</v>
      </c>
      <c r="V53" s="228">
        <f t="shared" si="9"/>
        <v>4</v>
      </c>
      <c r="W53" s="261">
        <f t="shared" si="6"/>
        <v>0.4</v>
      </c>
      <c r="X53" s="401"/>
      <c r="Y53" s="401"/>
      <c r="Z53" s="384"/>
      <c r="AA53" s="384"/>
      <c r="AB53" s="412"/>
      <c r="AC53" s="444"/>
      <c r="AD53" s="181"/>
      <c r="AE53" s="181"/>
      <c r="AF53" s="181"/>
    </row>
    <row r="54" spans="1:32" ht="98.25" customHeight="1" x14ac:dyDescent="0.2">
      <c r="A54" s="388"/>
      <c r="B54" s="408"/>
      <c r="C54" s="398"/>
      <c r="D54" s="389"/>
      <c r="E54" s="398"/>
      <c r="F54" s="282" t="s">
        <v>1714</v>
      </c>
      <c r="G54" s="262" t="s">
        <v>1357</v>
      </c>
      <c r="H54" s="205">
        <v>45029</v>
      </c>
      <c r="I54" s="262">
        <v>8</v>
      </c>
      <c r="J54" s="184" t="s">
        <v>1365</v>
      </c>
      <c r="K54" s="262" t="s">
        <v>1715</v>
      </c>
      <c r="L54" s="228">
        <v>1</v>
      </c>
      <c r="M54" s="228">
        <v>1</v>
      </c>
      <c r="N54" s="228">
        <v>0</v>
      </c>
      <c r="O54" s="228">
        <v>1</v>
      </c>
      <c r="P54" s="228">
        <v>0</v>
      </c>
      <c r="Q54" s="228">
        <v>1</v>
      </c>
      <c r="R54" s="228">
        <v>0</v>
      </c>
      <c r="S54" s="228">
        <v>0</v>
      </c>
      <c r="T54" s="228">
        <v>0</v>
      </c>
      <c r="U54" s="228">
        <v>0</v>
      </c>
      <c r="V54" s="228">
        <f t="shared" si="9"/>
        <v>4</v>
      </c>
      <c r="W54" s="261">
        <f t="shared" si="6"/>
        <v>0.4</v>
      </c>
      <c r="X54" s="401"/>
      <c r="Y54" s="401"/>
      <c r="Z54" s="384"/>
      <c r="AA54" s="384"/>
      <c r="AB54" s="412"/>
      <c r="AC54" s="444"/>
      <c r="AD54" s="181"/>
      <c r="AE54" s="181"/>
      <c r="AF54" s="181"/>
    </row>
    <row r="55" spans="1:32" ht="98.25" customHeight="1" x14ac:dyDescent="0.2">
      <c r="A55" s="388"/>
      <c r="B55" s="408"/>
      <c r="C55" s="398"/>
      <c r="D55" s="389"/>
      <c r="E55" s="398"/>
      <c r="F55" s="282" t="s">
        <v>1427</v>
      </c>
      <c r="G55" s="262" t="s">
        <v>1373</v>
      </c>
      <c r="H55" s="205">
        <v>45030</v>
      </c>
      <c r="I55" s="262">
        <v>67</v>
      </c>
      <c r="J55" s="184" t="s">
        <v>1365</v>
      </c>
      <c r="K55" s="262" t="s">
        <v>1716</v>
      </c>
      <c r="L55" s="228">
        <v>1</v>
      </c>
      <c r="M55" s="228">
        <v>1</v>
      </c>
      <c r="N55" s="228">
        <v>0</v>
      </c>
      <c r="O55" s="228">
        <v>1</v>
      </c>
      <c r="P55" s="228">
        <v>0</v>
      </c>
      <c r="Q55" s="228">
        <v>1</v>
      </c>
      <c r="R55" s="228">
        <v>0</v>
      </c>
      <c r="S55" s="228">
        <v>0</v>
      </c>
      <c r="T55" s="228">
        <v>0</v>
      </c>
      <c r="U55" s="228">
        <v>0</v>
      </c>
      <c r="V55" s="228">
        <f t="shared" si="9"/>
        <v>4</v>
      </c>
      <c r="W55" s="261">
        <f t="shared" si="6"/>
        <v>0.4</v>
      </c>
      <c r="X55" s="401"/>
      <c r="Y55" s="401"/>
      <c r="Z55" s="384"/>
      <c r="AA55" s="384"/>
      <c r="AB55" s="412"/>
      <c r="AC55" s="444"/>
      <c r="AD55" s="181"/>
      <c r="AE55" s="181"/>
      <c r="AF55" s="181"/>
    </row>
    <row r="56" spans="1:32" ht="98.25" customHeight="1" x14ac:dyDescent="0.2">
      <c r="A56" s="388"/>
      <c r="B56" s="408"/>
      <c r="C56" s="398"/>
      <c r="D56" s="389"/>
      <c r="E56" s="398"/>
      <c r="F56" s="163" t="s">
        <v>1442</v>
      </c>
      <c r="G56" s="262" t="s">
        <v>1357</v>
      </c>
      <c r="H56" s="205">
        <v>45040</v>
      </c>
      <c r="I56" s="262">
        <v>280</v>
      </c>
      <c r="J56" s="232" t="s">
        <v>1353</v>
      </c>
      <c r="K56" s="262" t="s">
        <v>1681</v>
      </c>
      <c r="L56" s="228">
        <v>1</v>
      </c>
      <c r="M56" s="228">
        <v>1</v>
      </c>
      <c r="N56" s="228">
        <v>1</v>
      </c>
      <c r="O56" s="228">
        <v>1</v>
      </c>
      <c r="P56" s="228">
        <v>1</v>
      </c>
      <c r="Q56" s="228">
        <v>1</v>
      </c>
      <c r="R56" s="228">
        <v>0</v>
      </c>
      <c r="S56" s="228">
        <v>0</v>
      </c>
      <c r="T56" s="228">
        <v>0</v>
      </c>
      <c r="U56" s="228">
        <v>0</v>
      </c>
      <c r="V56" s="228">
        <f t="shared" si="9"/>
        <v>6</v>
      </c>
      <c r="W56" s="261">
        <f t="shared" si="6"/>
        <v>0.6</v>
      </c>
      <c r="X56" s="401"/>
      <c r="Y56" s="401"/>
      <c r="Z56" s="384"/>
      <c r="AA56" s="384"/>
      <c r="AB56" s="412"/>
      <c r="AC56" s="444"/>
      <c r="AD56" s="181"/>
      <c r="AE56" s="181"/>
      <c r="AF56" s="181"/>
    </row>
    <row r="57" spans="1:32" ht="98.25" customHeight="1" x14ac:dyDescent="0.2">
      <c r="A57" s="388"/>
      <c r="B57" s="408"/>
      <c r="C57" s="398"/>
      <c r="D57" s="389"/>
      <c r="E57" s="398"/>
      <c r="F57" s="163" t="s">
        <v>1428</v>
      </c>
      <c r="G57" s="262" t="s">
        <v>1357</v>
      </c>
      <c r="H57" s="205">
        <v>45055</v>
      </c>
      <c r="I57" s="262">
        <v>33</v>
      </c>
      <c r="J57" s="184" t="s">
        <v>1365</v>
      </c>
      <c r="K57" s="262" t="s">
        <v>1717</v>
      </c>
      <c r="L57" s="228">
        <v>1</v>
      </c>
      <c r="M57" s="228">
        <v>1</v>
      </c>
      <c r="N57" s="228">
        <v>0</v>
      </c>
      <c r="O57" s="228">
        <v>1</v>
      </c>
      <c r="P57" s="228">
        <v>0</v>
      </c>
      <c r="Q57" s="228">
        <v>1</v>
      </c>
      <c r="R57" s="228">
        <v>0</v>
      </c>
      <c r="S57" s="228">
        <v>0</v>
      </c>
      <c r="T57" s="228">
        <v>0</v>
      </c>
      <c r="U57" s="228">
        <v>0</v>
      </c>
      <c r="V57" s="228">
        <f t="shared" si="9"/>
        <v>4</v>
      </c>
      <c r="W57" s="261">
        <f t="shared" si="6"/>
        <v>0.4</v>
      </c>
      <c r="X57" s="401"/>
      <c r="Y57" s="401"/>
      <c r="Z57" s="384"/>
      <c r="AA57" s="384"/>
      <c r="AB57" s="412"/>
      <c r="AC57" s="444"/>
      <c r="AD57" s="181"/>
      <c r="AE57" s="181"/>
      <c r="AF57" s="181"/>
    </row>
    <row r="58" spans="1:32" ht="98.25" customHeight="1" x14ac:dyDescent="0.2">
      <c r="A58" s="388"/>
      <c r="B58" s="408"/>
      <c r="C58" s="398"/>
      <c r="D58" s="389"/>
      <c r="E58" s="398"/>
      <c r="F58" s="163" t="s">
        <v>1492</v>
      </c>
      <c r="G58" s="262" t="s">
        <v>1358</v>
      </c>
      <c r="H58" s="205">
        <v>45056</v>
      </c>
      <c r="I58" s="262">
        <v>18</v>
      </c>
      <c r="J58" s="184" t="s">
        <v>1365</v>
      </c>
      <c r="K58" s="262" t="s">
        <v>1718</v>
      </c>
      <c r="L58" s="228">
        <v>1</v>
      </c>
      <c r="M58" s="228">
        <v>1</v>
      </c>
      <c r="N58" s="228">
        <v>0</v>
      </c>
      <c r="O58" s="228">
        <v>1</v>
      </c>
      <c r="P58" s="228">
        <v>0</v>
      </c>
      <c r="Q58" s="228">
        <v>1</v>
      </c>
      <c r="R58" s="228">
        <v>0</v>
      </c>
      <c r="S58" s="228">
        <v>0</v>
      </c>
      <c r="T58" s="228">
        <v>0</v>
      </c>
      <c r="U58" s="228">
        <v>0</v>
      </c>
      <c r="V58" s="228">
        <f t="shared" si="9"/>
        <v>4</v>
      </c>
      <c r="W58" s="261">
        <f t="shared" si="6"/>
        <v>0.4</v>
      </c>
      <c r="X58" s="401"/>
      <c r="Y58" s="401"/>
      <c r="Z58" s="384"/>
      <c r="AA58" s="384"/>
      <c r="AB58" s="412"/>
      <c r="AC58" s="444"/>
      <c r="AD58" s="181"/>
      <c r="AE58" s="181"/>
      <c r="AF58" s="181"/>
    </row>
    <row r="59" spans="1:32" ht="78" customHeight="1" x14ac:dyDescent="0.2">
      <c r="A59" s="388"/>
      <c r="B59" s="408"/>
      <c r="C59" s="398"/>
      <c r="D59" s="389"/>
      <c r="E59" s="398"/>
      <c r="F59" s="283" t="s">
        <v>1719</v>
      </c>
      <c r="G59" s="262" t="s">
        <v>1357</v>
      </c>
      <c r="H59" s="233">
        <v>45057</v>
      </c>
      <c r="I59" s="234">
        <v>8</v>
      </c>
      <c r="J59" s="184" t="s">
        <v>1365</v>
      </c>
      <c r="K59" s="262" t="s">
        <v>1720</v>
      </c>
      <c r="L59" s="228">
        <v>1</v>
      </c>
      <c r="M59" s="228">
        <v>1</v>
      </c>
      <c r="N59" s="228">
        <v>0</v>
      </c>
      <c r="O59" s="228">
        <v>1</v>
      </c>
      <c r="P59" s="228">
        <v>0</v>
      </c>
      <c r="Q59" s="228">
        <v>1</v>
      </c>
      <c r="R59" s="228">
        <v>0</v>
      </c>
      <c r="S59" s="228">
        <v>0</v>
      </c>
      <c r="T59" s="228">
        <v>0</v>
      </c>
      <c r="U59" s="228">
        <v>0</v>
      </c>
      <c r="V59" s="228">
        <f t="shared" ref="V59:V70" si="10">SUM(L59:U59)</f>
        <v>4</v>
      </c>
      <c r="W59" s="261">
        <f t="shared" si="6"/>
        <v>0.4</v>
      </c>
      <c r="X59" s="401"/>
      <c r="Y59" s="401"/>
      <c r="Z59" s="384"/>
      <c r="AA59" s="384"/>
      <c r="AB59" s="412"/>
      <c r="AC59" s="444"/>
      <c r="AD59" s="181"/>
      <c r="AE59" s="181"/>
      <c r="AF59" s="181"/>
    </row>
    <row r="60" spans="1:32" ht="78" customHeight="1" x14ac:dyDescent="0.2">
      <c r="A60" s="388"/>
      <c r="B60" s="408"/>
      <c r="C60" s="398"/>
      <c r="D60" s="262"/>
      <c r="E60" s="398"/>
      <c r="F60" s="283" t="s">
        <v>1721</v>
      </c>
      <c r="G60" s="262" t="s">
        <v>1357</v>
      </c>
      <c r="H60" s="284">
        <v>45071</v>
      </c>
      <c r="I60" s="234">
        <v>8</v>
      </c>
      <c r="J60" s="184" t="s">
        <v>1365</v>
      </c>
      <c r="K60" s="262" t="s">
        <v>1722</v>
      </c>
      <c r="L60" s="228">
        <v>1</v>
      </c>
      <c r="M60" s="228">
        <v>1</v>
      </c>
      <c r="N60" s="228">
        <v>0</v>
      </c>
      <c r="O60" s="228">
        <v>1</v>
      </c>
      <c r="P60" s="228">
        <v>0</v>
      </c>
      <c r="Q60" s="228">
        <v>1</v>
      </c>
      <c r="R60" s="228">
        <v>0</v>
      </c>
      <c r="S60" s="228">
        <v>0</v>
      </c>
      <c r="T60" s="228">
        <v>0</v>
      </c>
      <c r="U60" s="228">
        <v>0</v>
      </c>
      <c r="V60" s="228">
        <f t="shared" si="10"/>
        <v>4</v>
      </c>
      <c r="W60" s="261">
        <f t="shared" si="6"/>
        <v>0.4</v>
      </c>
      <c r="X60" s="401"/>
      <c r="Y60" s="401"/>
      <c r="Z60" s="384"/>
      <c r="AA60" s="384"/>
      <c r="AB60" s="412"/>
      <c r="AC60" s="444"/>
      <c r="AD60" s="181"/>
      <c r="AE60" s="181"/>
      <c r="AF60" s="181"/>
    </row>
    <row r="61" spans="1:32" ht="78" customHeight="1" x14ac:dyDescent="0.2">
      <c r="A61" s="388"/>
      <c r="B61" s="408"/>
      <c r="C61" s="398"/>
      <c r="D61" s="262"/>
      <c r="E61" s="398"/>
      <c r="F61" s="283" t="s">
        <v>1490</v>
      </c>
      <c r="G61" s="262" t="s">
        <v>1357</v>
      </c>
      <c r="H61" s="284">
        <v>45092</v>
      </c>
      <c r="I61" s="234">
        <v>32</v>
      </c>
      <c r="J61" s="184" t="s">
        <v>1494</v>
      </c>
      <c r="K61" s="461" t="s">
        <v>1723</v>
      </c>
      <c r="L61" s="228">
        <v>1</v>
      </c>
      <c r="M61" s="228">
        <v>1</v>
      </c>
      <c r="N61" s="228">
        <v>0</v>
      </c>
      <c r="O61" s="228">
        <v>1</v>
      </c>
      <c r="P61" s="228">
        <v>0</v>
      </c>
      <c r="Q61" s="228">
        <v>1</v>
      </c>
      <c r="R61" s="228">
        <v>0</v>
      </c>
      <c r="S61" s="228">
        <v>0</v>
      </c>
      <c r="T61" s="228">
        <v>0</v>
      </c>
      <c r="U61" s="228">
        <v>0</v>
      </c>
      <c r="V61" s="228">
        <f t="shared" si="10"/>
        <v>4</v>
      </c>
      <c r="W61" s="261">
        <f t="shared" si="6"/>
        <v>0.4</v>
      </c>
      <c r="X61" s="401"/>
      <c r="Y61" s="401"/>
      <c r="Z61" s="384"/>
      <c r="AA61" s="384"/>
      <c r="AB61" s="412"/>
      <c r="AC61" s="444"/>
      <c r="AD61" s="181"/>
      <c r="AE61" s="181"/>
      <c r="AF61" s="181"/>
    </row>
    <row r="62" spans="1:32" ht="78" customHeight="1" x14ac:dyDescent="0.2">
      <c r="A62" s="388"/>
      <c r="B62" s="408"/>
      <c r="C62" s="398"/>
      <c r="D62" s="262"/>
      <c r="E62" s="398"/>
      <c r="F62" s="163" t="s">
        <v>1493</v>
      </c>
      <c r="G62" s="262" t="s">
        <v>1358</v>
      </c>
      <c r="H62" s="284">
        <v>45092</v>
      </c>
      <c r="I62" s="234">
        <v>35</v>
      </c>
      <c r="J62" s="184" t="s">
        <v>1365</v>
      </c>
      <c r="K62" s="461" t="s">
        <v>1724</v>
      </c>
      <c r="L62" s="228">
        <v>1</v>
      </c>
      <c r="M62" s="228">
        <v>1</v>
      </c>
      <c r="N62" s="228">
        <v>0</v>
      </c>
      <c r="O62" s="228">
        <v>1</v>
      </c>
      <c r="P62" s="228">
        <v>0</v>
      </c>
      <c r="Q62" s="228">
        <v>1</v>
      </c>
      <c r="R62" s="228">
        <v>0</v>
      </c>
      <c r="S62" s="228">
        <v>0</v>
      </c>
      <c r="T62" s="228">
        <v>0</v>
      </c>
      <c r="U62" s="228">
        <v>0</v>
      </c>
      <c r="V62" s="228">
        <f t="shared" si="10"/>
        <v>4</v>
      </c>
      <c r="W62" s="261">
        <f t="shared" si="6"/>
        <v>0.4</v>
      </c>
      <c r="X62" s="401"/>
      <c r="Y62" s="401"/>
      <c r="Z62" s="384"/>
      <c r="AA62" s="384"/>
      <c r="AB62" s="412"/>
      <c r="AC62" s="444"/>
      <c r="AD62" s="181"/>
      <c r="AE62" s="181"/>
      <c r="AF62" s="181"/>
    </row>
    <row r="63" spans="1:32" ht="78" customHeight="1" x14ac:dyDescent="0.2">
      <c r="A63" s="388"/>
      <c r="B63" s="409"/>
      <c r="C63" s="399"/>
      <c r="D63" s="262"/>
      <c r="E63" s="399"/>
      <c r="F63" s="283" t="s">
        <v>1721</v>
      </c>
      <c r="G63" s="262" t="s">
        <v>1357</v>
      </c>
      <c r="H63" s="284">
        <v>45120</v>
      </c>
      <c r="I63" s="234">
        <v>9</v>
      </c>
      <c r="J63" s="184" t="s">
        <v>1365</v>
      </c>
      <c r="K63" s="461" t="s">
        <v>1743</v>
      </c>
      <c r="L63" s="228">
        <v>1</v>
      </c>
      <c r="M63" s="228">
        <v>1</v>
      </c>
      <c r="N63" s="228">
        <v>0</v>
      </c>
      <c r="O63" s="228">
        <v>1</v>
      </c>
      <c r="P63" s="228">
        <v>0</v>
      </c>
      <c r="Q63" s="228">
        <v>1</v>
      </c>
      <c r="R63" s="228">
        <v>0</v>
      </c>
      <c r="S63" s="228">
        <v>0</v>
      </c>
      <c r="T63" s="228">
        <v>0</v>
      </c>
      <c r="U63" s="228">
        <v>0</v>
      </c>
      <c r="V63" s="228">
        <f t="shared" si="10"/>
        <v>4</v>
      </c>
      <c r="W63" s="261">
        <f t="shared" si="6"/>
        <v>0.4</v>
      </c>
      <c r="X63" s="402"/>
      <c r="Y63" s="402"/>
      <c r="Z63" s="385"/>
      <c r="AA63" s="415"/>
      <c r="AB63" s="412"/>
      <c r="AC63" s="444"/>
      <c r="AD63" s="181"/>
      <c r="AE63" s="181"/>
      <c r="AF63" s="181"/>
    </row>
    <row r="64" spans="1:32" s="162" customFormat="1" ht="87" customHeight="1" x14ac:dyDescent="0.2">
      <c r="A64" s="388"/>
      <c r="B64" s="388" t="s">
        <v>683</v>
      </c>
      <c r="C64" s="389" t="s">
        <v>684</v>
      </c>
      <c r="D64" s="389" t="s">
        <v>1318</v>
      </c>
      <c r="E64" s="411" t="s">
        <v>548</v>
      </c>
      <c r="F64" s="285" t="s">
        <v>1467</v>
      </c>
      <c r="G64" s="278" t="s">
        <v>1458</v>
      </c>
      <c r="H64" s="241">
        <v>44985</v>
      </c>
      <c r="I64" s="278">
        <v>40</v>
      </c>
      <c r="J64" s="232" t="s">
        <v>1416</v>
      </c>
      <c r="K64" s="278" t="s">
        <v>1725</v>
      </c>
      <c r="L64" s="228">
        <v>1</v>
      </c>
      <c r="M64" s="228">
        <v>1</v>
      </c>
      <c r="N64" s="228">
        <v>0</v>
      </c>
      <c r="O64" s="228">
        <v>1</v>
      </c>
      <c r="P64" s="228">
        <v>0</v>
      </c>
      <c r="Q64" s="228">
        <v>1</v>
      </c>
      <c r="R64" s="228">
        <v>0</v>
      </c>
      <c r="S64" s="228">
        <v>1</v>
      </c>
      <c r="T64" s="228">
        <v>0</v>
      </c>
      <c r="U64" s="228">
        <v>0</v>
      </c>
      <c r="V64" s="229">
        <f t="shared" si="10"/>
        <v>5</v>
      </c>
      <c r="W64" s="220">
        <f t="shared" si="6"/>
        <v>0.5</v>
      </c>
      <c r="X64" s="396">
        <v>3</v>
      </c>
      <c r="Y64" s="396">
        <v>3</v>
      </c>
      <c r="Z64" s="381">
        <f>Y64/X64</f>
        <v>1</v>
      </c>
      <c r="AA64" s="403">
        <f>AVERAGE(Z64:Z66)</f>
        <v>1</v>
      </c>
      <c r="AB64" s="412"/>
      <c r="AC64" s="444"/>
      <c r="AD64" s="178"/>
      <c r="AE64" s="178"/>
      <c r="AF64" s="178"/>
    </row>
    <row r="65" spans="1:32" s="162" customFormat="1" ht="87" customHeight="1" x14ac:dyDescent="0.2">
      <c r="A65" s="388"/>
      <c r="B65" s="388"/>
      <c r="C65" s="389"/>
      <c r="D65" s="389"/>
      <c r="E65" s="411"/>
      <c r="F65" s="171" t="s">
        <v>1495</v>
      </c>
      <c r="G65" s="278" t="s">
        <v>1741</v>
      </c>
      <c r="H65" s="207">
        <v>45121</v>
      </c>
      <c r="I65" s="278">
        <v>3</v>
      </c>
      <c r="J65" s="206" t="s">
        <v>1447</v>
      </c>
      <c r="K65" s="461" t="s">
        <v>1742</v>
      </c>
      <c r="L65" s="228">
        <v>1</v>
      </c>
      <c r="M65" s="228">
        <v>1</v>
      </c>
      <c r="N65" s="228">
        <v>1</v>
      </c>
      <c r="O65" s="228">
        <v>1</v>
      </c>
      <c r="P65" s="228">
        <v>1</v>
      </c>
      <c r="Q65" s="228">
        <v>1</v>
      </c>
      <c r="R65" s="228">
        <v>0</v>
      </c>
      <c r="S65" s="228">
        <v>1</v>
      </c>
      <c r="T65" s="228">
        <v>0</v>
      </c>
      <c r="U65" s="228">
        <v>0</v>
      </c>
      <c r="V65" s="229">
        <f t="shared" si="10"/>
        <v>7</v>
      </c>
      <c r="W65" s="220">
        <f t="shared" si="6"/>
        <v>0.7</v>
      </c>
      <c r="X65" s="396"/>
      <c r="Y65" s="396"/>
      <c r="Z65" s="381"/>
      <c r="AA65" s="387"/>
      <c r="AB65" s="412"/>
      <c r="AC65" s="444"/>
      <c r="AD65" s="178"/>
      <c r="AE65" s="178"/>
      <c r="AF65" s="178"/>
    </row>
    <row r="66" spans="1:32" ht="201.75" customHeight="1" x14ac:dyDescent="0.2">
      <c r="A66" s="388"/>
      <c r="B66" s="410"/>
      <c r="C66" s="410"/>
      <c r="D66" s="389"/>
      <c r="E66" s="278" t="s">
        <v>550</v>
      </c>
      <c r="F66" s="171" t="s">
        <v>1459</v>
      </c>
      <c r="G66" s="278" t="s">
        <v>1458</v>
      </c>
      <c r="H66" s="207">
        <v>44972</v>
      </c>
      <c r="I66" s="278">
        <v>40</v>
      </c>
      <c r="J66" s="232" t="s">
        <v>1416</v>
      </c>
      <c r="K66" s="188" t="s">
        <v>1726</v>
      </c>
      <c r="L66" s="228">
        <v>1</v>
      </c>
      <c r="M66" s="228">
        <v>1</v>
      </c>
      <c r="N66" s="228">
        <v>0</v>
      </c>
      <c r="O66" s="228">
        <v>1</v>
      </c>
      <c r="P66" s="228">
        <v>0</v>
      </c>
      <c r="Q66" s="228">
        <v>1</v>
      </c>
      <c r="R66" s="228">
        <v>0</v>
      </c>
      <c r="S66" s="228">
        <v>1</v>
      </c>
      <c r="T66" s="228">
        <v>0</v>
      </c>
      <c r="U66" s="228">
        <v>0</v>
      </c>
      <c r="V66" s="228">
        <f t="shared" si="10"/>
        <v>5</v>
      </c>
      <c r="W66" s="261">
        <f t="shared" si="6"/>
        <v>0.5</v>
      </c>
      <c r="X66" s="396"/>
      <c r="Y66" s="396"/>
      <c r="Z66" s="381"/>
      <c r="AA66" s="404"/>
      <c r="AB66" s="412"/>
      <c r="AC66" s="444"/>
      <c r="AD66" s="181"/>
      <c r="AE66" s="181"/>
      <c r="AF66" s="181"/>
    </row>
    <row r="67" spans="1:32" ht="142.5" customHeight="1" x14ac:dyDescent="0.2">
      <c r="A67" s="388"/>
      <c r="B67" s="388" t="s">
        <v>687</v>
      </c>
      <c r="C67" s="262" t="s">
        <v>1256</v>
      </c>
      <c r="D67" s="262" t="s">
        <v>1326</v>
      </c>
      <c r="E67" s="262" t="s">
        <v>693</v>
      </c>
      <c r="F67" s="170" t="s">
        <v>1727</v>
      </c>
      <c r="G67" s="262" t="s">
        <v>1347</v>
      </c>
      <c r="H67" s="205" t="s">
        <v>1375</v>
      </c>
      <c r="I67" s="262">
        <v>16</v>
      </c>
      <c r="J67" s="184" t="s">
        <v>1377</v>
      </c>
      <c r="K67" s="461"/>
      <c r="L67" s="228">
        <v>1</v>
      </c>
      <c r="M67" s="228">
        <v>1</v>
      </c>
      <c r="N67" s="228">
        <v>0</v>
      </c>
      <c r="O67" s="228">
        <v>1</v>
      </c>
      <c r="P67" s="228">
        <v>1</v>
      </c>
      <c r="Q67" s="228">
        <v>1</v>
      </c>
      <c r="R67" s="228">
        <v>0</v>
      </c>
      <c r="S67" s="228">
        <v>0</v>
      </c>
      <c r="T67" s="228">
        <v>0</v>
      </c>
      <c r="U67" s="228">
        <v>0</v>
      </c>
      <c r="V67" s="228">
        <f t="shared" si="10"/>
        <v>5</v>
      </c>
      <c r="W67" s="261">
        <f t="shared" si="6"/>
        <v>0.5</v>
      </c>
      <c r="X67" s="265">
        <v>1</v>
      </c>
      <c r="Y67" s="265">
        <v>1</v>
      </c>
      <c r="Z67" s="261">
        <f>Y67/X67</f>
        <v>1</v>
      </c>
      <c r="AA67" s="405">
        <f>AVERAGE(Z67:Z68)</f>
        <v>1</v>
      </c>
      <c r="AB67" s="412"/>
      <c r="AC67" s="444"/>
      <c r="AD67" s="181"/>
      <c r="AE67" s="181"/>
      <c r="AF67" s="181"/>
    </row>
    <row r="68" spans="1:32" ht="132" customHeight="1" x14ac:dyDescent="0.2">
      <c r="A68" s="388"/>
      <c r="B68" s="388"/>
      <c r="C68" s="262" t="s">
        <v>696</v>
      </c>
      <c r="D68" s="262" t="s">
        <v>1326</v>
      </c>
      <c r="E68" s="262" t="s">
        <v>699</v>
      </c>
      <c r="F68" s="279" t="s">
        <v>1433</v>
      </c>
      <c r="G68" s="234" t="s">
        <v>1347</v>
      </c>
      <c r="H68" s="233">
        <v>45059</v>
      </c>
      <c r="I68" s="234">
        <v>80</v>
      </c>
      <c r="J68" s="232" t="s">
        <v>1434</v>
      </c>
      <c r="K68" s="262" t="s">
        <v>1686</v>
      </c>
      <c r="L68" s="228">
        <v>1</v>
      </c>
      <c r="M68" s="228">
        <v>0</v>
      </c>
      <c r="N68" s="228">
        <v>1</v>
      </c>
      <c r="O68" s="228">
        <v>1</v>
      </c>
      <c r="P68" s="228">
        <v>1</v>
      </c>
      <c r="Q68" s="228">
        <v>1</v>
      </c>
      <c r="R68" s="228">
        <v>0</v>
      </c>
      <c r="S68" s="228">
        <v>0</v>
      </c>
      <c r="T68" s="228">
        <v>0</v>
      </c>
      <c r="U68" s="228">
        <v>0</v>
      </c>
      <c r="V68" s="228">
        <f t="shared" si="10"/>
        <v>5</v>
      </c>
      <c r="W68" s="261">
        <f t="shared" si="6"/>
        <v>0.5</v>
      </c>
      <c r="X68" s="265">
        <v>1</v>
      </c>
      <c r="Y68" s="265">
        <v>1</v>
      </c>
      <c r="Z68" s="261">
        <f>Y68/X68</f>
        <v>1</v>
      </c>
      <c r="AA68" s="406"/>
      <c r="AB68" s="412"/>
      <c r="AC68" s="444"/>
      <c r="AD68" s="181"/>
      <c r="AE68" s="181"/>
      <c r="AF68" s="181"/>
    </row>
    <row r="69" spans="1:32" ht="132" customHeight="1" x14ac:dyDescent="0.2">
      <c r="A69" s="388"/>
      <c r="B69" s="407" t="s">
        <v>701</v>
      </c>
      <c r="C69" s="397" t="s">
        <v>905</v>
      </c>
      <c r="D69" s="262"/>
      <c r="E69" s="397" t="s">
        <v>702</v>
      </c>
      <c r="F69" s="279" t="s">
        <v>1728</v>
      </c>
      <c r="G69" s="232" t="s">
        <v>1729</v>
      </c>
      <c r="H69" s="205">
        <v>45009</v>
      </c>
      <c r="I69" s="234">
        <v>43</v>
      </c>
      <c r="J69" s="232" t="s">
        <v>1365</v>
      </c>
      <c r="K69" s="262" t="s">
        <v>1693</v>
      </c>
      <c r="L69" s="228">
        <v>1</v>
      </c>
      <c r="M69" s="228">
        <v>1</v>
      </c>
      <c r="N69" s="228">
        <v>1</v>
      </c>
      <c r="O69" s="228">
        <v>1</v>
      </c>
      <c r="P69" s="228">
        <v>1</v>
      </c>
      <c r="Q69" s="228">
        <v>1</v>
      </c>
      <c r="R69" s="228">
        <v>0</v>
      </c>
      <c r="S69" s="228">
        <v>0</v>
      </c>
      <c r="T69" s="228">
        <v>0</v>
      </c>
      <c r="U69" s="228">
        <v>0</v>
      </c>
      <c r="V69" s="228">
        <f t="shared" ref="V69" si="11">SUM(L69:U69)</f>
        <v>6</v>
      </c>
      <c r="W69" s="261">
        <f t="shared" si="6"/>
        <v>0.6</v>
      </c>
      <c r="X69" s="400">
        <v>5</v>
      </c>
      <c r="Y69" s="400">
        <v>5</v>
      </c>
      <c r="Z69" s="383">
        <f>Y69/X69</f>
        <v>1</v>
      </c>
      <c r="AA69" s="383">
        <f>AVERAGE(Z69:Z74)</f>
        <v>1</v>
      </c>
      <c r="AB69" s="412"/>
      <c r="AC69" s="444"/>
      <c r="AD69" s="181"/>
      <c r="AE69" s="181"/>
      <c r="AF69" s="181"/>
    </row>
    <row r="70" spans="1:32" ht="132" customHeight="1" x14ac:dyDescent="0.2">
      <c r="A70" s="388"/>
      <c r="B70" s="408"/>
      <c r="C70" s="398"/>
      <c r="D70" s="262"/>
      <c r="E70" s="398"/>
      <c r="F70" s="163" t="s">
        <v>1429</v>
      </c>
      <c r="G70" s="262" t="s">
        <v>1360</v>
      </c>
      <c r="H70" s="205">
        <v>45009</v>
      </c>
      <c r="I70" s="262">
        <v>22</v>
      </c>
      <c r="J70" s="184" t="s">
        <v>1356</v>
      </c>
      <c r="K70" s="262" t="s">
        <v>1691</v>
      </c>
      <c r="L70" s="228">
        <v>1</v>
      </c>
      <c r="M70" s="228">
        <v>0</v>
      </c>
      <c r="N70" s="228">
        <v>1</v>
      </c>
      <c r="O70" s="228">
        <v>1</v>
      </c>
      <c r="P70" s="228">
        <v>1</v>
      </c>
      <c r="Q70" s="228">
        <v>1</v>
      </c>
      <c r="R70" s="228">
        <v>0</v>
      </c>
      <c r="S70" s="228">
        <v>0</v>
      </c>
      <c r="T70" s="228">
        <v>0</v>
      </c>
      <c r="U70" s="228">
        <v>0</v>
      </c>
      <c r="V70" s="228">
        <f t="shared" si="10"/>
        <v>5</v>
      </c>
      <c r="W70" s="261">
        <f t="shared" si="6"/>
        <v>0.5</v>
      </c>
      <c r="X70" s="401"/>
      <c r="Y70" s="401"/>
      <c r="Z70" s="384"/>
      <c r="AA70" s="384"/>
      <c r="AB70" s="412"/>
      <c r="AC70" s="444"/>
      <c r="AD70" s="181"/>
      <c r="AE70" s="181"/>
      <c r="AF70" s="181"/>
    </row>
    <row r="71" spans="1:32" ht="132" customHeight="1" x14ac:dyDescent="0.2">
      <c r="A71" s="388"/>
      <c r="B71" s="408"/>
      <c r="C71" s="398"/>
      <c r="D71" s="262"/>
      <c r="E71" s="398"/>
      <c r="F71" s="163" t="s">
        <v>1431</v>
      </c>
      <c r="G71" s="262" t="s">
        <v>1432</v>
      </c>
      <c r="H71" s="205">
        <v>45038</v>
      </c>
      <c r="I71" s="262">
        <v>14</v>
      </c>
      <c r="J71" s="184" t="s">
        <v>1356</v>
      </c>
      <c r="K71" s="262" t="s">
        <v>1692</v>
      </c>
      <c r="L71" s="228">
        <v>1</v>
      </c>
      <c r="M71" s="228">
        <v>0</v>
      </c>
      <c r="N71" s="228">
        <v>1</v>
      </c>
      <c r="O71" s="228">
        <v>1</v>
      </c>
      <c r="P71" s="228">
        <v>1</v>
      </c>
      <c r="Q71" s="228">
        <v>1</v>
      </c>
      <c r="R71" s="228">
        <v>0</v>
      </c>
      <c r="S71" s="228">
        <v>0</v>
      </c>
      <c r="T71" s="228">
        <v>0</v>
      </c>
      <c r="U71" s="228">
        <v>0</v>
      </c>
      <c r="V71" s="228">
        <f t="shared" ref="V71:V72" si="12">SUM(L71:U71)</f>
        <v>5</v>
      </c>
      <c r="W71" s="261">
        <f t="shared" si="6"/>
        <v>0.5</v>
      </c>
      <c r="X71" s="401"/>
      <c r="Y71" s="401"/>
      <c r="Z71" s="384"/>
      <c r="AA71" s="384"/>
      <c r="AB71" s="412"/>
      <c r="AC71" s="444"/>
      <c r="AD71" s="181"/>
      <c r="AE71" s="181"/>
      <c r="AF71" s="181"/>
    </row>
    <row r="72" spans="1:32" ht="162" customHeight="1" x14ac:dyDescent="0.2">
      <c r="A72" s="388"/>
      <c r="B72" s="408"/>
      <c r="C72" s="398"/>
      <c r="D72" s="389" t="s">
        <v>1327</v>
      </c>
      <c r="E72" s="398"/>
      <c r="F72" s="163" t="s">
        <v>1430</v>
      </c>
      <c r="G72" s="262" t="s">
        <v>1376</v>
      </c>
      <c r="H72" s="205">
        <v>45040</v>
      </c>
      <c r="I72" s="262">
        <v>280</v>
      </c>
      <c r="J72" s="232" t="s">
        <v>1353</v>
      </c>
      <c r="K72" s="262" t="s">
        <v>1681</v>
      </c>
      <c r="L72" s="228">
        <v>1</v>
      </c>
      <c r="M72" s="228">
        <v>1</v>
      </c>
      <c r="N72" s="228">
        <v>1</v>
      </c>
      <c r="O72" s="228">
        <v>1</v>
      </c>
      <c r="P72" s="228">
        <v>1</v>
      </c>
      <c r="Q72" s="228">
        <v>1</v>
      </c>
      <c r="R72" s="228">
        <v>0</v>
      </c>
      <c r="S72" s="228">
        <v>0</v>
      </c>
      <c r="T72" s="228">
        <v>0</v>
      </c>
      <c r="U72" s="228">
        <v>0</v>
      </c>
      <c r="V72" s="228">
        <f t="shared" si="12"/>
        <v>6</v>
      </c>
      <c r="W72" s="261">
        <f t="shared" si="6"/>
        <v>0.6</v>
      </c>
      <c r="X72" s="401"/>
      <c r="Y72" s="401"/>
      <c r="Z72" s="384"/>
      <c r="AA72" s="384"/>
      <c r="AB72" s="412"/>
      <c r="AC72" s="444"/>
      <c r="AD72" s="181"/>
      <c r="AE72" s="181"/>
      <c r="AF72" s="181"/>
    </row>
    <row r="73" spans="1:32" ht="162" customHeight="1" x14ac:dyDescent="0.2">
      <c r="A73" s="388"/>
      <c r="B73" s="408"/>
      <c r="C73" s="398"/>
      <c r="D73" s="389"/>
      <c r="E73" s="398"/>
      <c r="F73" s="163" t="s">
        <v>1378</v>
      </c>
      <c r="G73" s="262" t="s">
        <v>1379</v>
      </c>
      <c r="H73" s="205">
        <v>45058</v>
      </c>
      <c r="I73" s="262">
        <v>21</v>
      </c>
      <c r="J73" s="184" t="s">
        <v>1365</v>
      </c>
      <c r="K73" s="262" t="s">
        <v>1730</v>
      </c>
      <c r="L73" s="228">
        <v>1</v>
      </c>
      <c r="M73" s="228">
        <v>0</v>
      </c>
      <c r="N73" s="228">
        <v>1</v>
      </c>
      <c r="O73" s="228">
        <v>1</v>
      </c>
      <c r="P73" s="228">
        <v>1</v>
      </c>
      <c r="Q73" s="228">
        <v>1</v>
      </c>
      <c r="R73" s="228">
        <v>0</v>
      </c>
      <c r="S73" s="228">
        <v>1</v>
      </c>
      <c r="T73" s="228">
        <v>0</v>
      </c>
      <c r="U73" s="228">
        <v>0</v>
      </c>
      <c r="V73" s="228">
        <f t="shared" ref="V73:V88" si="13">SUM(L73:U73)</f>
        <v>6</v>
      </c>
      <c r="W73" s="261">
        <f t="shared" si="6"/>
        <v>0.6</v>
      </c>
      <c r="X73" s="401"/>
      <c r="Y73" s="401"/>
      <c r="Z73" s="384"/>
      <c r="AA73" s="384"/>
      <c r="AB73" s="412"/>
      <c r="AC73" s="444"/>
      <c r="AD73" s="181"/>
      <c r="AE73" s="181"/>
      <c r="AF73" s="181"/>
    </row>
    <row r="74" spans="1:32" ht="131.25" customHeight="1" x14ac:dyDescent="0.2">
      <c r="A74" s="388"/>
      <c r="B74" s="409"/>
      <c r="C74" s="399"/>
      <c r="D74" s="389"/>
      <c r="E74" s="399"/>
      <c r="F74" s="279" t="s">
        <v>1433</v>
      </c>
      <c r="G74" s="234" t="s">
        <v>1347</v>
      </c>
      <c r="H74" s="233">
        <v>45059</v>
      </c>
      <c r="I74" s="234">
        <v>80</v>
      </c>
      <c r="J74" s="231" t="s">
        <v>1434</v>
      </c>
      <c r="K74" s="262" t="s">
        <v>1686</v>
      </c>
      <c r="L74" s="228">
        <v>1</v>
      </c>
      <c r="M74" s="228">
        <v>0</v>
      </c>
      <c r="N74" s="228">
        <v>1</v>
      </c>
      <c r="O74" s="228">
        <v>1</v>
      </c>
      <c r="P74" s="228">
        <v>1</v>
      </c>
      <c r="Q74" s="228">
        <v>1</v>
      </c>
      <c r="R74" s="228">
        <v>0</v>
      </c>
      <c r="S74" s="228">
        <v>0</v>
      </c>
      <c r="T74" s="228">
        <v>0</v>
      </c>
      <c r="U74" s="228">
        <v>0</v>
      </c>
      <c r="V74" s="228">
        <f t="shared" si="13"/>
        <v>5</v>
      </c>
      <c r="W74" s="261">
        <f t="shared" si="6"/>
        <v>0.5</v>
      </c>
      <c r="X74" s="402"/>
      <c r="Y74" s="402"/>
      <c r="Z74" s="385"/>
      <c r="AA74" s="385"/>
      <c r="AB74" s="412"/>
      <c r="AC74" s="444"/>
      <c r="AD74" s="181"/>
      <c r="AE74" s="181"/>
      <c r="AF74" s="181"/>
    </row>
    <row r="75" spans="1:32" ht="210" customHeight="1" x14ac:dyDescent="0.2">
      <c r="A75" s="388"/>
      <c r="B75" s="259" t="s">
        <v>705</v>
      </c>
      <c r="C75" s="262" t="s">
        <v>706</v>
      </c>
      <c r="D75" s="262"/>
      <c r="E75" s="262" t="s">
        <v>1257</v>
      </c>
      <c r="F75" s="163" t="s">
        <v>1731</v>
      </c>
      <c r="G75" s="208" t="s">
        <v>1347</v>
      </c>
      <c r="H75" s="209" t="s">
        <v>1369</v>
      </c>
      <c r="I75" s="208">
        <v>20</v>
      </c>
      <c r="J75" s="210" t="s">
        <v>1460</v>
      </c>
      <c r="K75" s="262" t="s">
        <v>1732</v>
      </c>
      <c r="L75" s="228">
        <v>1</v>
      </c>
      <c r="M75" s="228">
        <v>0</v>
      </c>
      <c r="N75" s="228">
        <v>1</v>
      </c>
      <c r="O75" s="228">
        <v>1</v>
      </c>
      <c r="P75" s="228">
        <v>0</v>
      </c>
      <c r="Q75" s="228">
        <v>1</v>
      </c>
      <c r="R75" s="228">
        <v>0</v>
      </c>
      <c r="S75" s="228">
        <v>1</v>
      </c>
      <c r="T75" s="228">
        <v>0</v>
      </c>
      <c r="U75" s="228">
        <v>0</v>
      </c>
      <c r="V75" s="228">
        <f t="shared" si="13"/>
        <v>5</v>
      </c>
      <c r="W75" s="261">
        <f t="shared" si="6"/>
        <v>0.5</v>
      </c>
      <c r="X75" s="265">
        <v>1</v>
      </c>
      <c r="Y75" s="265">
        <v>1</v>
      </c>
      <c r="Z75" s="261">
        <f>Y75/X75</f>
        <v>1</v>
      </c>
      <c r="AA75" s="225">
        <f>AVERAGE(Z75:Z75)</f>
        <v>1</v>
      </c>
      <c r="AB75" s="412"/>
      <c r="AC75" s="444"/>
      <c r="AD75" s="181"/>
      <c r="AE75" s="181"/>
      <c r="AF75" s="181"/>
    </row>
    <row r="76" spans="1:32" ht="153" customHeight="1" x14ac:dyDescent="0.2">
      <c r="A76" s="388"/>
      <c r="B76" s="388" t="s">
        <v>1258</v>
      </c>
      <c r="C76" s="397" t="s">
        <v>710</v>
      </c>
      <c r="D76" s="262"/>
      <c r="E76" s="397" t="s">
        <v>712</v>
      </c>
      <c r="F76" s="163" t="s">
        <v>1435</v>
      </c>
      <c r="G76" s="262" t="s">
        <v>1380</v>
      </c>
      <c r="H76" s="211">
        <v>45013</v>
      </c>
      <c r="I76" s="262">
        <v>23</v>
      </c>
      <c r="J76" s="184" t="s">
        <v>1365</v>
      </c>
      <c r="K76" s="262" t="s">
        <v>1733</v>
      </c>
      <c r="L76" s="188">
        <v>1</v>
      </c>
      <c r="M76" s="188">
        <v>0</v>
      </c>
      <c r="N76" s="188">
        <v>1</v>
      </c>
      <c r="O76" s="188">
        <v>1</v>
      </c>
      <c r="P76" s="188">
        <v>1</v>
      </c>
      <c r="Q76" s="188">
        <v>0</v>
      </c>
      <c r="R76" s="188">
        <v>0</v>
      </c>
      <c r="S76" s="188">
        <v>0</v>
      </c>
      <c r="T76" s="188">
        <v>0</v>
      </c>
      <c r="U76" s="188">
        <v>0</v>
      </c>
      <c r="V76" s="228">
        <f t="shared" si="13"/>
        <v>4</v>
      </c>
      <c r="W76" s="261">
        <f t="shared" si="6"/>
        <v>0.4</v>
      </c>
      <c r="X76" s="400">
        <v>6</v>
      </c>
      <c r="Y76" s="400">
        <v>6</v>
      </c>
      <c r="Z76" s="383">
        <f>Y76/X76</f>
        <v>1</v>
      </c>
      <c r="AA76" s="386">
        <f>AVERAGE(Z76:Z83)</f>
        <v>1</v>
      </c>
      <c r="AB76" s="412"/>
      <c r="AC76" s="444"/>
      <c r="AD76" s="181"/>
      <c r="AE76" s="181"/>
      <c r="AF76" s="181"/>
    </row>
    <row r="77" spans="1:32" ht="153" customHeight="1" x14ac:dyDescent="0.2">
      <c r="A77" s="388"/>
      <c r="B77" s="388"/>
      <c r="C77" s="398"/>
      <c r="D77" s="262"/>
      <c r="E77" s="398"/>
      <c r="F77" s="163" t="s">
        <v>1477</v>
      </c>
      <c r="G77" s="262" t="s">
        <v>1441</v>
      </c>
      <c r="H77" s="211">
        <v>45038</v>
      </c>
      <c r="I77" s="262"/>
      <c r="J77" s="184" t="s">
        <v>1462</v>
      </c>
      <c r="K77" s="262" t="s">
        <v>1680</v>
      </c>
      <c r="L77" s="175">
        <v>1</v>
      </c>
      <c r="M77" s="175">
        <v>0</v>
      </c>
      <c r="N77" s="175">
        <v>1</v>
      </c>
      <c r="O77" s="175">
        <v>0</v>
      </c>
      <c r="P77" s="175">
        <v>1</v>
      </c>
      <c r="Q77" s="175">
        <v>1</v>
      </c>
      <c r="R77" s="175">
        <v>0</v>
      </c>
      <c r="S77" s="175">
        <v>0</v>
      </c>
      <c r="T77" s="175">
        <v>0</v>
      </c>
      <c r="U77" s="175">
        <v>0</v>
      </c>
      <c r="V77" s="228">
        <f t="shared" si="13"/>
        <v>4</v>
      </c>
      <c r="W77" s="261">
        <f t="shared" si="6"/>
        <v>0.4</v>
      </c>
      <c r="X77" s="401"/>
      <c r="Y77" s="401"/>
      <c r="Z77" s="384"/>
      <c r="AA77" s="387"/>
      <c r="AB77" s="412"/>
      <c r="AC77" s="444"/>
      <c r="AD77" s="181"/>
      <c r="AE77" s="181"/>
      <c r="AF77" s="181"/>
    </row>
    <row r="78" spans="1:32" ht="153" customHeight="1" x14ac:dyDescent="0.2">
      <c r="A78" s="388"/>
      <c r="B78" s="388"/>
      <c r="C78" s="398"/>
      <c r="D78" s="262"/>
      <c r="E78" s="398"/>
      <c r="F78" s="163" t="s">
        <v>1461</v>
      </c>
      <c r="G78" s="262" t="s">
        <v>1478</v>
      </c>
      <c r="H78" s="205">
        <v>45040</v>
      </c>
      <c r="I78" s="262">
        <v>30</v>
      </c>
      <c r="J78" s="232" t="s">
        <v>1353</v>
      </c>
      <c r="K78" s="262" t="s">
        <v>1734</v>
      </c>
      <c r="L78" s="228">
        <v>1</v>
      </c>
      <c r="M78" s="228">
        <v>1</v>
      </c>
      <c r="N78" s="228">
        <v>1</v>
      </c>
      <c r="O78" s="228">
        <v>1</v>
      </c>
      <c r="P78" s="228">
        <v>1</v>
      </c>
      <c r="Q78" s="228">
        <v>1</v>
      </c>
      <c r="R78" s="228">
        <v>0</v>
      </c>
      <c r="S78" s="228">
        <v>0</v>
      </c>
      <c r="T78" s="228">
        <v>0</v>
      </c>
      <c r="U78" s="228">
        <v>0</v>
      </c>
      <c r="V78" s="228">
        <f t="shared" si="13"/>
        <v>6</v>
      </c>
      <c r="W78" s="261">
        <f t="shared" si="6"/>
        <v>0.6</v>
      </c>
      <c r="X78" s="401"/>
      <c r="Y78" s="401"/>
      <c r="Z78" s="384"/>
      <c r="AA78" s="387"/>
      <c r="AB78" s="412"/>
      <c r="AC78" s="444"/>
      <c r="AD78" s="181"/>
      <c r="AE78" s="181"/>
      <c r="AF78" s="181"/>
    </row>
    <row r="79" spans="1:32" ht="153" customHeight="1" x14ac:dyDescent="0.2">
      <c r="A79" s="388"/>
      <c r="B79" s="388"/>
      <c r="C79" s="398"/>
      <c r="D79" s="262"/>
      <c r="E79" s="398"/>
      <c r="F79" s="163" t="s">
        <v>1463</v>
      </c>
      <c r="G79" s="262" t="s">
        <v>1379</v>
      </c>
      <c r="H79" s="205">
        <v>45058</v>
      </c>
      <c r="I79" s="262">
        <v>21</v>
      </c>
      <c r="J79" s="184" t="s">
        <v>1365</v>
      </c>
      <c r="K79" s="262" t="s">
        <v>1685</v>
      </c>
      <c r="L79" s="228">
        <v>1</v>
      </c>
      <c r="M79" s="228">
        <v>0</v>
      </c>
      <c r="N79" s="228">
        <v>1</v>
      </c>
      <c r="O79" s="228">
        <v>1</v>
      </c>
      <c r="P79" s="228">
        <v>1</v>
      </c>
      <c r="Q79" s="228">
        <v>1</v>
      </c>
      <c r="R79" s="228">
        <v>0</v>
      </c>
      <c r="S79" s="228">
        <v>1</v>
      </c>
      <c r="T79" s="228">
        <v>0</v>
      </c>
      <c r="U79" s="228">
        <v>0</v>
      </c>
      <c r="V79" s="228">
        <f t="shared" si="13"/>
        <v>6</v>
      </c>
      <c r="W79" s="261">
        <f t="shared" si="6"/>
        <v>0.6</v>
      </c>
      <c r="X79" s="401"/>
      <c r="Y79" s="401"/>
      <c r="Z79" s="384"/>
      <c r="AA79" s="387"/>
      <c r="AB79" s="412"/>
      <c r="AC79" s="444"/>
      <c r="AD79" s="181"/>
      <c r="AE79" s="181"/>
      <c r="AF79" s="181"/>
    </row>
    <row r="80" spans="1:32" ht="153" customHeight="1" x14ac:dyDescent="0.2">
      <c r="A80" s="388"/>
      <c r="B80" s="388"/>
      <c r="C80" s="398"/>
      <c r="D80" s="262"/>
      <c r="E80" s="398"/>
      <c r="F80" s="163" t="s">
        <v>1501</v>
      </c>
      <c r="G80" s="262" t="s">
        <v>1496</v>
      </c>
      <c r="H80" s="205">
        <v>45112</v>
      </c>
      <c r="I80" s="262">
        <v>14</v>
      </c>
      <c r="J80" s="184" t="s">
        <v>1500</v>
      </c>
      <c r="K80" s="236" t="s">
        <v>1497</v>
      </c>
      <c r="L80" s="228">
        <v>1</v>
      </c>
      <c r="M80" s="228">
        <v>0</v>
      </c>
      <c r="N80" s="228">
        <v>1</v>
      </c>
      <c r="O80" s="228">
        <v>1</v>
      </c>
      <c r="P80" s="228">
        <v>0</v>
      </c>
      <c r="Q80" s="228">
        <v>1</v>
      </c>
      <c r="R80" s="228">
        <v>0</v>
      </c>
      <c r="S80" s="228">
        <v>1</v>
      </c>
      <c r="T80" s="228">
        <v>0</v>
      </c>
      <c r="U80" s="228">
        <v>0</v>
      </c>
      <c r="V80" s="228">
        <f t="shared" si="13"/>
        <v>5</v>
      </c>
      <c r="W80" s="261">
        <f t="shared" si="6"/>
        <v>0.5</v>
      </c>
      <c r="X80" s="401"/>
      <c r="Y80" s="401"/>
      <c r="Z80" s="384"/>
      <c r="AA80" s="387"/>
      <c r="AB80" s="412"/>
      <c r="AC80" s="444"/>
      <c r="AD80" s="181"/>
      <c r="AE80" s="181"/>
      <c r="AF80" s="181"/>
    </row>
    <row r="81" spans="1:32" s="230" customFormat="1" ht="153" customHeight="1" x14ac:dyDescent="0.25">
      <c r="A81" s="388"/>
      <c r="B81" s="388"/>
      <c r="C81" s="399"/>
      <c r="D81" s="201"/>
      <c r="E81" s="399"/>
      <c r="F81" s="279" t="s">
        <v>1499</v>
      </c>
      <c r="G81" s="234" t="s">
        <v>1498</v>
      </c>
      <c r="H81" s="233">
        <v>45122</v>
      </c>
      <c r="I81" s="234">
        <v>17</v>
      </c>
      <c r="J81" s="234" t="s">
        <v>1447</v>
      </c>
      <c r="K81" s="262" t="s">
        <v>1735</v>
      </c>
      <c r="L81" s="228">
        <v>1</v>
      </c>
      <c r="M81" s="228">
        <v>0</v>
      </c>
      <c r="N81" s="228">
        <v>1</v>
      </c>
      <c r="O81" s="228">
        <v>1</v>
      </c>
      <c r="P81" s="228">
        <v>0</v>
      </c>
      <c r="Q81" s="228">
        <v>1</v>
      </c>
      <c r="R81" s="228">
        <v>0</v>
      </c>
      <c r="S81" s="228">
        <v>1</v>
      </c>
      <c r="T81" s="228">
        <v>0</v>
      </c>
      <c r="U81" s="228">
        <v>0</v>
      </c>
      <c r="V81" s="228">
        <f t="shared" si="13"/>
        <v>5</v>
      </c>
      <c r="W81" s="261">
        <f>(+U79+T79+S79+R79+Q79+P79+O79+N79+M79+L79)/10</f>
        <v>0.6</v>
      </c>
      <c r="X81" s="402"/>
      <c r="Y81" s="402"/>
      <c r="Z81" s="385"/>
      <c r="AA81" s="387"/>
      <c r="AB81" s="412"/>
      <c r="AC81" s="444"/>
      <c r="AD81" s="244"/>
      <c r="AE81" s="244"/>
      <c r="AF81" s="244"/>
    </row>
    <row r="82" spans="1:32" ht="170.25" customHeight="1" x14ac:dyDescent="0.2">
      <c r="A82" s="388"/>
      <c r="B82" s="388"/>
      <c r="C82" s="201" t="s">
        <v>906</v>
      </c>
      <c r="D82" s="262"/>
      <c r="E82" s="262" t="s">
        <v>717</v>
      </c>
      <c r="F82" s="212" t="s">
        <v>1736</v>
      </c>
      <c r="G82" s="213" t="s">
        <v>1470</v>
      </c>
      <c r="H82" s="205">
        <v>45112</v>
      </c>
      <c r="I82" s="262">
        <v>7</v>
      </c>
      <c r="J82" s="234" t="s">
        <v>1447</v>
      </c>
      <c r="K82" s="262" t="s">
        <v>1737</v>
      </c>
      <c r="L82" s="228">
        <v>1</v>
      </c>
      <c r="M82" s="228">
        <v>0</v>
      </c>
      <c r="N82" s="228">
        <v>1</v>
      </c>
      <c r="O82" s="228">
        <v>1</v>
      </c>
      <c r="P82" s="228">
        <v>0</v>
      </c>
      <c r="Q82" s="228">
        <v>1</v>
      </c>
      <c r="R82" s="228">
        <v>0</v>
      </c>
      <c r="S82" s="228">
        <v>1</v>
      </c>
      <c r="T82" s="228">
        <v>0</v>
      </c>
      <c r="U82" s="228">
        <v>0</v>
      </c>
      <c r="V82" s="228">
        <f t="shared" si="13"/>
        <v>5</v>
      </c>
      <c r="W82" s="261">
        <f t="shared" si="6"/>
        <v>0.5</v>
      </c>
      <c r="X82" s="265">
        <v>1</v>
      </c>
      <c r="Y82" s="265">
        <v>1</v>
      </c>
      <c r="Z82" s="261">
        <f>Y82/X82</f>
        <v>1</v>
      </c>
      <c r="AA82" s="387"/>
      <c r="AB82" s="412"/>
      <c r="AC82" s="444"/>
      <c r="AD82" s="181"/>
      <c r="AE82" s="181"/>
      <c r="AF82" s="181"/>
    </row>
    <row r="83" spans="1:32" ht="207.75" customHeight="1" x14ac:dyDescent="0.2">
      <c r="A83" s="388"/>
      <c r="B83" s="388"/>
      <c r="C83" s="262" t="s">
        <v>719</v>
      </c>
      <c r="D83" s="262" t="s">
        <v>1328</v>
      </c>
      <c r="E83" s="262" t="s">
        <v>722</v>
      </c>
      <c r="F83" s="163" t="s">
        <v>1464</v>
      </c>
      <c r="G83" s="262" t="s">
        <v>1357</v>
      </c>
      <c r="H83" s="205">
        <v>45040</v>
      </c>
      <c r="I83" s="262">
        <v>280</v>
      </c>
      <c r="J83" s="232" t="s">
        <v>1353</v>
      </c>
      <c r="K83" s="262" t="s">
        <v>1681</v>
      </c>
      <c r="L83" s="228">
        <v>1</v>
      </c>
      <c r="M83" s="228">
        <v>1</v>
      </c>
      <c r="N83" s="228">
        <v>0</v>
      </c>
      <c r="O83" s="228">
        <v>1</v>
      </c>
      <c r="P83" s="228">
        <v>1</v>
      </c>
      <c r="Q83" s="228">
        <v>1</v>
      </c>
      <c r="R83" s="228">
        <v>0</v>
      </c>
      <c r="S83" s="228">
        <v>0</v>
      </c>
      <c r="T83" s="228">
        <v>0</v>
      </c>
      <c r="U83" s="228">
        <v>0</v>
      </c>
      <c r="V83" s="228">
        <f t="shared" si="13"/>
        <v>5</v>
      </c>
      <c r="W83" s="261">
        <f t="shared" si="6"/>
        <v>0.5</v>
      </c>
      <c r="X83" s="265">
        <v>1</v>
      </c>
      <c r="Y83" s="265">
        <v>1</v>
      </c>
      <c r="Z83" s="261">
        <f>Y83/X83</f>
        <v>1</v>
      </c>
      <c r="AA83" s="387"/>
      <c r="AB83" s="412"/>
      <c r="AC83" s="444"/>
      <c r="AD83" s="181"/>
      <c r="AE83" s="181"/>
      <c r="AF83" s="181"/>
    </row>
    <row r="84" spans="1:32" ht="75" x14ac:dyDescent="0.25">
      <c r="A84" s="388"/>
      <c r="B84" s="388" t="s">
        <v>723</v>
      </c>
      <c r="C84" s="389" t="s">
        <v>724</v>
      </c>
      <c r="D84" s="262" t="s">
        <v>1318</v>
      </c>
      <c r="E84" s="389" t="s">
        <v>727</v>
      </c>
      <c r="F84" s="279" t="s">
        <v>1391</v>
      </c>
      <c r="G84" s="390" t="s">
        <v>1738</v>
      </c>
      <c r="H84" s="238">
        <v>44965</v>
      </c>
      <c r="I84" s="390" t="s">
        <v>1739</v>
      </c>
      <c r="J84" s="393" t="s">
        <v>1740</v>
      </c>
      <c r="K84" s="237" t="s">
        <v>1388</v>
      </c>
      <c r="L84" s="228">
        <v>1</v>
      </c>
      <c r="M84" s="228">
        <v>0</v>
      </c>
      <c r="N84" s="228">
        <v>1</v>
      </c>
      <c r="O84" s="228">
        <v>0</v>
      </c>
      <c r="P84" s="228">
        <v>1</v>
      </c>
      <c r="Q84" s="228">
        <v>1</v>
      </c>
      <c r="R84" s="228">
        <v>0</v>
      </c>
      <c r="S84" s="228">
        <v>0</v>
      </c>
      <c r="T84" s="228">
        <v>0</v>
      </c>
      <c r="U84" s="228">
        <v>0</v>
      </c>
      <c r="V84" s="228">
        <f t="shared" si="13"/>
        <v>4</v>
      </c>
      <c r="W84" s="261">
        <f t="shared" si="6"/>
        <v>0.4</v>
      </c>
      <c r="X84" s="396">
        <v>13</v>
      </c>
      <c r="Y84" s="396">
        <v>13</v>
      </c>
      <c r="Z84" s="381">
        <f>Y84/X84</f>
        <v>1</v>
      </c>
      <c r="AA84" s="382">
        <f>AVERAGE(Z84)</f>
        <v>1</v>
      </c>
      <c r="AB84" s="412"/>
      <c r="AC84" s="444"/>
      <c r="AD84" s="181"/>
      <c r="AE84" s="181"/>
      <c r="AF84" s="181"/>
    </row>
    <row r="85" spans="1:32" ht="165" x14ac:dyDescent="0.25">
      <c r="A85" s="388"/>
      <c r="B85" s="388"/>
      <c r="C85" s="389"/>
      <c r="D85" s="262" t="s">
        <v>1328</v>
      </c>
      <c r="E85" s="389"/>
      <c r="F85" s="279" t="s">
        <v>1392</v>
      </c>
      <c r="G85" s="391"/>
      <c r="H85" s="233" t="s">
        <v>1389</v>
      </c>
      <c r="I85" s="391"/>
      <c r="J85" s="394"/>
      <c r="K85" s="237" t="s">
        <v>1390</v>
      </c>
      <c r="L85" s="228">
        <v>1</v>
      </c>
      <c r="M85" s="228">
        <v>0</v>
      </c>
      <c r="N85" s="228">
        <v>1</v>
      </c>
      <c r="O85" s="228">
        <v>0</v>
      </c>
      <c r="P85" s="228">
        <v>1</v>
      </c>
      <c r="Q85" s="228">
        <v>1</v>
      </c>
      <c r="R85" s="228">
        <v>0</v>
      </c>
      <c r="S85" s="228">
        <v>0</v>
      </c>
      <c r="T85" s="228">
        <v>0</v>
      </c>
      <c r="U85" s="228">
        <v>0</v>
      </c>
      <c r="V85" s="228">
        <f t="shared" si="13"/>
        <v>4</v>
      </c>
      <c r="W85" s="261">
        <f t="shared" si="6"/>
        <v>0.4</v>
      </c>
      <c r="X85" s="396"/>
      <c r="Y85" s="396"/>
      <c r="Z85" s="381"/>
      <c r="AA85" s="382"/>
      <c r="AB85" s="412"/>
      <c r="AC85" s="444"/>
      <c r="AD85" s="181"/>
      <c r="AE85" s="181"/>
      <c r="AF85" s="181"/>
    </row>
    <row r="86" spans="1:32" ht="45" x14ac:dyDescent="0.25">
      <c r="A86" s="388"/>
      <c r="B86" s="388"/>
      <c r="C86" s="389"/>
      <c r="D86" s="262"/>
      <c r="E86" s="389"/>
      <c r="F86" s="279" t="s">
        <v>1401</v>
      </c>
      <c r="G86" s="391"/>
      <c r="H86" s="233">
        <v>44978</v>
      </c>
      <c r="I86" s="391"/>
      <c r="J86" s="394"/>
      <c r="K86" s="237" t="s">
        <v>1402</v>
      </c>
      <c r="L86" s="228">
        <v>1</v>
      </c>
      <c r="M86" s="228">
        <v>0</v>
      </c>
      <c r="N86" s="228">
        <v>1</v>
      </c>
      <c r="O86" s="228">
        <v>0</v>
      </c>
      <c r="P86" s="228">
        <v>1</v>
      </c>
      <c r="Q86" s="228">
        <v>1</v>
      </c>
      <c r="R86" s="228">
        <v>0</v>
      </c>
      <c r="S86" s="228">
        <v>0</v>
      </c>
      <c r="T86" s="228">
        <v>0</v>
      </c>
      <c r="U86" s="228">
        <v>0</v>
      </c>
      <c r="V86" s="228">
        <f t="shared" si="13"/>
        <v>4</v>
      </c>
      <c r="W86" s="261">
        <f t="shared" si="6"/>
        <v>0.4</v>
      </c>
      <c r="X86" s="396"/>
      <c r="Y86" s="396"/>
      <c r="Z86" s="381"/>
      <c r="AA86" s="382"/>
      <c r="AB86" s="412"/>
      <c r="AC86" s="444"/>
      <c r="AD86" s="181"/>
      <c r="AE86" s="181"/>
      <c r="AF86" s="181"/>
    </row>
    <row r="87" spans="1:32" ht="75" x14ac:dyDescent="0.2">
      <c r="A87" s="388"/>
      <c r="B87" s="388"/>
      <c r="C87" s="389"/>
      <c r="D87" s="262"/>
      <c r="E87" s="389"/>
      <c r="F87" s="170" t="s">
        <v>1393</v>
      </c>
      <c r="G87" s="391"/>
      <c r="H87" s="205">
        <v>45000</v>
      </c>
      <c r="I87" s="391"/>
      <c r="J87" s="394"/>
      <c r="K87" s="236" t="s">
        <v>1387</v>
      </c>
      <c r="L87" s="228">
        <v>1</v>
      </c>
      <c r="M87" s="228">
        <v>0</v>
      </c>
      <c r="N87" s="228">
        <v>1</v>
      </c>
      <c r="O87" s="228">
        <v>0</v>
      </c>
      <c r="P87" s="228">
        <v>1</v>
      </c>
      <c r="Q87" s="228">
        <v>1</v>
      </c>
      <c r="R87" s="228">
        <v>0</v>
      </c>
      <c r="S87" s="228">
        <v>0</v>
      </c>
      <c r="T87" s="228">
        <v>0</v>
      </c>
      <c r="U87" s="228">
        <v>0</v>
      </c>
      <c r="V87" s="228">
        <f t="shared" si="13"/>
        <v>4</v>
      </c>
      <c r="W87" s="261">
        <f t="shared" si="6"/>
        <v>0.4</v>
      </c>
      <c r="X87" s="396"/>
      <c r="Y87" s="396"/>
      <c r="Z87" s="381"/>
      <c r="AA87" s="382"/>
      <c r="AB87" s="412"/>
      <c r="AC87" s="444"/>
      <c r="AD87" s="181"/>
      <c r="AE87" s="181"/>
      <c r="AF87" s="181"/>
    </row>
    <row r="88" spans="1:32" ht="75" x14ac:dyDescent="0.2">
      <c r="A88" s="388"/>
      <c r="B88" s="388"/>
      <c r="C88" s="389"/>
      <c r="D88" s="262"/>
      <c r="E88" s="389"/>
      <c r="F88" s="170" t="s">
        <v>1394</v>
      </c>
      <c r="G88" s="391"/>
      <c r="H88" s="205">
        <v>45009</v>
      </c>
      <c r="I88" s="391"/>
      <c r="J88" s="394"/>
      <c r="K88" s="236" t="s">
        <v>1383</v>
      </c>
      <c r="L88" s="228">
        <v>1</v>
      </c>
      <c r="M88" s="228">
        <v>0</v>
      </c>
      <c r="N88" s="228">
        <v>1</v>
      </c>
      <c r="O88" s="228">
        <v>0</v>
      </c>
      <c r="P88" s="228">
        <v>1</v>
      </c>
      <c r="Q88" s="228">
        <v>1</v>
      </c>
      <c r="R88" s="228">
        <v>0</v>
      </c>
      <c r="S88" s="228">
        <v>0</v>
      </c>
      <c r="T88" s="228">
        <v>0</v>
      </c>
      <c r="U88" s="228">
        <v>0</v>
      </c>
      <c r="V88" s="228">
        <f t="shared" si="13"/>
        <v>4</v>
      </c>
      <c r="W88" s="261">
        <f t="shared" si="6"/>
        <v>0.4</v>
      </c>
      <c r="X88" s="396"/>
      <c r="Y88" s="396"/>
      <c r="Z88" s="381"/>
      <c r="AA88" s="382"/>
      <c r="AB88" s="412"/>
      <c r="AC88" s="444"/>
      <c r="AD88" s="181"/>
      <c r="AE88" s="181"/>
      <c r="AF88" s="181"/>
    </row>
    <row r="89" spans="1:32" ht="75" x14ac:dyDescent="0.2">
      <c r="A89" s="388"/>
      <c r="B89" s="388"/>
      <c r="C89" s="389"/>
      <c r="D89" s="262"/>
      <c r="E89" s="389"/>
      <c r="F89" s="170" t="s">
        <v>1395</v>
      </c>
      <c r="G89" s="391"/>
      <c r="H89" s="205">
        <v>45021</v>
      </c>
      <c r="I89" s="391"/>
      <c r="J89" s="394"/>
      <c r="K89" s="236" t="s">
        <v>1384</v>
      </c>
      <c r="L89" s="228">
        <v>1</v>
      </c>
      <c r="M89" s="228">
        <v>0</v>
      </c>
      <c r="N89" s="228">
        <v>1</v>
      </c>
      <c r="O89" s="228">
        <v>0</v>
      </c>
      <c r="P89" s="228">
        <v>1</v>
      </c>
      <c r="Q89" s="228">
        <v>1</v>
      </c>
      <c r="R89" s="228">
        <v>0</v>
      </c>
      <c r="S89" s="228">
        <v>0</v>
      </c>
      <c r="T89" s="228">
        <v>0</v>
      </c>
      <c r="U89" s="228">
        <v>0</v>
      </c>
      <c r="V89" s="228">
        <f t="shared" ref="V89:V95" si="14">SUM(L89:U89)</f>
        <v>4</v>
      </c>
      <c r="W89" s="261">
        <f t="shared" si="6"/>
        <v>0.4</v>
      </c>
      <c r="X89" s="396"/>
      <c r="Y89" s="396"/>
      <c r="Z89" s="381"/>
      <c r="AA89" s="382"/>
      <c r="AB89" s="412"/>
      <c r="AC89" s="444"/>
      <c r="AD89" s="181"/>
      <c r="AE89" s="181"/>
      <c r="AF89" s="181"/>
    </row>
    <row r="90" spans="1:32" ht="165" x14ac:dyDescent="0.2">
      <c r="A90" s="388"/>
      <c r="B90" s="388"/>
      <c r="C90" s="389"/>
      <c r="D90" s="262"/>
      <c r="E90" s="389"/>
      <c r="F90" s="170" t="s">
        <v>1423</v>
      </c>
      <c r="G90" s="391"/>
      <c r="H90" s="205">
        <v>45034</v>
      </c>
      <c r="I90" s="391"/>
      <c r="J90" s="394"/>
      <c r="K90" s="236" t="s">
        <v>1422</v>
      </c>
      <c r="L90" s="228">
        <v>1</v>
      </c>
      <c r="M90" s="228">
        <v>0</v>
      </c>
      <c r="N90" s="228">
        <v>1</v>
      </c>
      <c r="O90" s="228">
        <v>0</v>
      </c>
      <c r="P90" s="228">
        <v>1</v>
      </c>
      <c r="Q90" s="228">
        <v>1</v>
      </c>
      <c r="R90" s="228">
        <v>0</v>
      </c>
      <c r="S90" s="228">
        <v>0</v>
      </c>
      <c r="T90" s="228">
        <v>0</v>
      </c>
      <c r="U90" s="228">
        <v>0</v>
      </c>
      <c r="V90" s="228">
        <f t="shared" si="14"/>
        <v>4</v>
      </c>
      <c r="W90" s="261">
        <f t="shared" ref="W90:W96" si="15">(+U90+T90+S90+R90+Q90+P90+O90+N90+M90+L90)/10</f>
        <v>0.4</v>
      </c>
      <c r="X90" s="396"/>
      <c r="Y90" s="396"/>
      <c r="Z90" s="381"/>
      <c r="AA90" s="382"/>
      <c r="AB90" s="412"/>
      <c r="AC90" s="444"/>
      <c r="AD90" s="181"/>
      <c r="AE90" s="181"/>
      <c r="AF90" s="181"/>
    </row>
    <row r="91" spans="1:32" ht="75" x14ac:dyDescent="0.2">
      <c r="A91" s="388"/>
      <c r="B91" s="388"/>
      <c r="C91" s="389"/>
      <c r="D91" s="262"/>
      <c r="E91" s="389"/>
      <c r="F91" s="170" t="s">
        <v>1396</v>
      </c>
      <c r="G91" s="391"/>
      <c r="H91" s="205">
        <v>45038</v>
      </c>
      <c r="I91" s="391"/>
      <c r="J91" s="394"/>
      <c r="K91" s="236" t="s">
        <v>1385</v>
      </c>
      <c r="L91" s="228">
        <v>1</v>
      </c>
      <c r="M91" s="228">
        <v>0</v>
      </c>
      <c r="N91" s="228">
        <v>1</v>
      </c>
      <c r="O91" s="228">
        <v>0</v>
      </c>
      <c r="P91" s="228">
        <v>1</v>
      </c>
      <c r="Q91" s="228">
        <v>1</v>
      </c>
      <c r="R91" s="228">
        <v>0</v>
      </c>
      <c r="S91" s="228">
        <v>0</v>
      </c>
      <c r="T91" s="228">
        <v>0</v>
      </c>
      <c r="U91" s="228">
        <v>0</v>
      </c>
      <c r="V91" s="228">
        <f t="shared" si="14"/>
        <v>4</v>
      </c>
      <c r="W91" s="261">
        <f t="shared" si="15"/>
        <v>0.4</v>
      </c>
      <c r="X91" s="396"/>
      <c r="Y91" s="396"/>
      <c r="Z91" s="381"/>
      <c r="AA91" s="382"/>
      <c r="AB91" s="412"/>
      <c r="AC91" s="444"/>
      <c r="AD91" s="181"/>
      <c r="AE91" s="181"/>
      <c r="AF91" s="181"/>
    </row>
    <row r="92" spans="1:32" ht="87.75" customHeight="1" x14ac:dyDescent="0.2">
      <c r="A92" s="388"/>
      <c r="B92" s="388"/>
      <c r="C92" s="389"/>
      <c r="D92" s="262"/>
      <c r="E92" s="389"/>
      <c r="F92" s="170" t="s">
        <v>1424</v>
      </c>
      <c r="G92" s="391"/>
      <c r="H92" s="205">
        <v>45040</v>
      </c>
      <c r="I92" s="391"/>
      <c r="J92" s="394"/>
      <c r="K92" s="236" t="s">
        <v>1386</v>
      </c>
      <c r="L92" s="228">
        <v>1</v>
      </c>
      <c r="M92" s="228">
        <v>0</v>
      </c>
      <c r="N92" s="228">
        <v>1</v>
      </c>
      <c r="O92" s="228">
        <v>0</v>
      </c>
      <c r="P92" s="228">
        <v>1</v>
      </c>
      <c r="Q92" s="228">
        <v>1</v>
      </c>
      <c r="R92" s="228">
        <v>0</v>
      </c>
      <c r="S92" s="228">
        <v>0</v>
      </c>
      <c r="T92" s="228">
        <v>0</v>
      </c>
      <c r="U92" s="228">
        <v>0</v>
      </c>
      <c r="V92" s="228">
        <f t="shared" si="14"/>
        <v>4</v>
      </c>
      <c r="W92" s="261">
        <f t="shared" si="15"/>
        <v>0.4</v>
      </c>
      <c r="X92" s="396"/>
      <c r="Y92" s="396"/>
      <c r="Z92" s="381"/>
      <c r="AA92" s="382"/>
      <c r="AB92" s="412"/>
      <c r="AC92" s="444"/>
      <c r="AD92" s="181"/>
      <c r="AE92" s="181"/>
      <c r="AF92" s="181"/>
    </row>
    <row r="93" spans="1:32" ht="123.75" customHeight="1" x14ac:dyDescent="0.2">
      <c r="A93" s="388"/>
      <c r="B93" s="388"/>
      <c r="C93" s="389"/>
      <c r="D93" s="262"/>
      <c r="E93" s="389"/>
      <c r="F93" s="170" t="s">
        <v>1437</v>
      </c>
      <c r="G93" s="391"/>
      <c r="H93" s="205">
        <v>45058</v>
      </c>
      <c r="I93" s="391"/>
      <c r="J93" s="394"/>
      <c r="K93" s="236" t="s">
        <v>1438</v>
      </c>
      <c r="L93" s="228">
        <v>1</v>
      </c>
      <c r="M93" s="228">
        <v>0</v>
      </c>
      <c r="N93" s="228">
        <v>1</v>
      </c>
      <c r="O93" s="228">
        <v>0</v>
      </c>
      <c r="P93" s="228">
        <v>1</v>
      </c>
      <c r="Q93" s="228">
        <v>1</v>
      </c>
      <c r="R93" s="228">
        <v>0</v>
      </c>
      <c r="S93" s="228">
        <v>0</v>
      </c>
      <c r="T93" s="228">
        <v>0</v>
      </c>
      <c r="U93" s="228">
        <v>0</v>
      </c>
      <c r="V93" s="228">
        <f t="shared" si="14"/>
        <v>4</v>
      </c>
      <c r="W93" s="261">
        <f t="shared" si="15"/>
        <v>0.4</v>
      </c>
      <c r="X93" s="396"/>
      <c r="Y93" s="396"/>
      <c r="Z93" s="381"/>
      <c r="AA93" s="382"/>
      <c r="AB93" s="412"/>
      <c r="AC93" s="444"/>
      <c r="AD93" s="181"/>
      <c r="AE93" s="181"/>
      <c r="AF93" s="181"/>
    </row>
    <row r="94" spans="1:32" ht="123.75" customHeight="1" x14ac:dyDescent="0.2">
      <c r="A94" s="388"/>
      <c r="B94" s="388"/>
      <c r="C94" s="389"/>
      <c r="D94" s="262"/>
      <c r="E94" s="389"/>
      <c r="F94" s="170" t="s">
        <v>1436</v>
      </c>
      <c r="G94" s="391"/>
      <c r="H94" s="205">
        <v>45059</v>
      </c>
      <c r="I94" s="391"/>
      <c r="J94" s="394"/>
      <c r="K94" s="236" t="s">
        <v>1439</v>
      </c>
      <c r="L94" s="228">
        <v>1</v>
      </c>
      <c r="M94" s="228">
        <v>0</v>
      </c>
      <c r="N94" s="228">
        <v>1</v>
      </c>
      <c r="O94" s="228">
        <v>0</v>
      </c>
      <c r="P94" s="228">
        <v>1</v>
      </c>
      <c r="Q94" s="228">
        <v>1</v>
      </c>
      <c r="R94" s="228">
        <v>0</v>
      </c>
      <c r="S94" s="228">
        <v>0</v>
      </c>
      <c r="T94" s="228">
        <v>0</v>
      </c>
      <c r="U94" s="228">
        <v>0</v>
      </c>
      <c r="V94" s="228">
        <f t="shared" si="14"/>
        <v>4</v>
      </c>
      <c r="W94" s="261">
        <f t="shared" si="15"/>
        <v>0.4</v>
      </c>
      <c r="X94" s="396"/>
      <c r="Y94" s="396"/>
      <c r="Z94" s="381"/>
      <c r="AA94" s="382"/>
      <c r="AB94" s="412"/>
      <c r="AC94" s="444"/>
      <c r="AD94" s="181"/>
      <c r="AE94" s="181"/>
      <c r="AF94" s="181"/>
    </row>
    <row r="95" spans="1:32" ht="123.75" customHeight="1" x14ac:dyDescent="0.2">
      <c r="A95" s="388"/>
      <c r="B95" s="388"/>
      <c r="C95" s="389"/>
      <c r="D95" s="262"/>
      <c r="E95" s="389"/>
      <c r="F95" s="170" t="s">
        <v>1475</v>
      </c>
      <c r="G95" s="391"/>
      <c r="H95" s="205">
        <v>45073</v>
      </c>
      <c r="I95" s="391"/>
      <c r="J95" s="394"/>
      <c r="K95" s="236" t="s">
        <v>1474</v>
      </c>
      <c r="L95" s="228">
        <v>1</v>
      </c>
      <c r="M95" s="228">
        <v>0</v>
      </c>
      <c r="N95" s="228">
        <v>1</v>
      </c>
      <c r="O95" s="228">
        <v>0</v>
      </c>
      <c r="P95" s="228">
        <v>1</v>
      </c>
      <c r="Q95" s="228">
        <v>1</v>
      </c>
      <c r="R95" s="228">
        <v>0</v>
      </c>
      <c r="S95" s="228">
        <v>0</v>
      </c>
      <c r="T95" s="228">
        <v>0</v>
      </c>
      <c r="U95" s="228">
        <v>0</v>
      </c>
      <c r="V95" s="228">
        <f t="shared" si="14"/>
        <v>4</v>
      </c>
      <c r="W95" s="261">
        <f t="shared" si="15"/>
        <v>0.4</v>
      </c>
      <c r="X95" s="396"/>
      <c r="Y95" s="396"/>
      <c r="Z95" s="381"/>
      <c r="AA95" s="382"/>
      <c r="AB95" s="412"/>
      <c r="AC95" s="444"/>
      <c r="AD95" s="181"/>
      <c r="AE95" s="181"/>
      <c r="AF95" s="181"/>
    </row>
    <row r="96" spans="1:32" ht="117.75" customHeight="1" x14ac:dyDescent="0.25">
      <c r="A96" s="388"/>
      <c r="B96" s="388"/>
      <c r="C96" s="389"/>
      <c r="D96" s="262"/>
      <c r="E96" s="389"/>
      <c r="F96" s="170" t="s">
        <v>1503</v>
      </c>
      <c r="G96" s="392"/>
      <c r="H96" s="233">
        <v>45122</v>
      </c>
      <c r="I96" s="392"/>
      <c r="J96" s="395"/>
      <c r="K96" s="245" t="s">
        <v>1502</v>
      </c>
      <c r="L96" s="228">
        <v>1</v>
      </c>
      <c r="M96" s="228">
        <v>0</v>
      </c>
      <c r="N96" s="228">
        <v>1</v>
      </c>
      <c r="O96" s="228">
        <v>0</v>
      </c>
      <c r="P96" s="228">
        <v>1</v>
      </c>
      <c r="Q96" s="228">
        <v>1</v>
      </c>
      <c r="R96" s="228">
        <v>0</v>
      </c>
      <c r="S96" s="228">
        <v>0</v>
      </c>
      <c r="T96" s="228">
        <v>0</v>
      </c>
      <c r="U96" s="228">
        <v>0</v>
      </c>
      <c r="V96" s="228">
        <f t="shared" ref="V96" si="16">SUM(L96:U96)</f>
        <v>4</v>
      </c>
      <c r="W96" s="261">
        <f t="shared" si="15"/>
        <v>0.4</v>
      </c>
      <c r="X96" s="396"/>
      <c r="Y96" s="396"/>
      <c r="Z96" s="381"/>
      <c r="AA96" s="382"/>
      <c r="AB96" s="412"/>
      <c r="AC96" s="444"/>
      <c r="AD96" s="181"/>
      <c r="AE96" s="181"/>
      <c r="AF96" s="181"/>
    </row>
    <row r="97" spans="1:32" ht="181.5" customHeight="1" x14ac:dyDescent="0.2">
      <c r="A97" s="388"/>
      <c r="B97" s="259" t="s">
        <v>728</v>
      </c>
      <c r="C97" s="262" t="s">
        <v>729</v>
      </c>
      <c r="D97" s="262" t="s">
        <v>1318</v>
      </c>
      <c r="E97" s="262" t="s">
        <v>732</v>
      </c>
      <c r="F97" s="163" t="s">
        <v>1465</v>
      </c>
      <c r="G97" s="262" t="s">
        <v>1504</v>
      </c>
      <c r="H97" s="205">
        <v>45030</v>
      </c>
      <c r="I97" s="262">
        <v>18</v>
      </c>
      <c r="J97" s="184" t="s">
        <v>1505</v>
      </c>
      <c r="K97" s="461"/>
      <c r="L97" s="228">
        <v>1</v>
      </c>
      <c r="M97" s="228">
        <v>0</v>
      </c>
      <c r="N97" s="228">
        <v>1</v>
      </c>
      <c r="O97" s="228">
        <v>0</v>
      </c>
      <c r="P97" s="228">
        <v>1</v>
      </c>
      <c r="Q97" s="228">
        <v>1</v>
      </c>
      <c r="R97" s="228">
        <v>0</v>
      </c>
      <c r="S97" s="228">
        <v>0</v>
      </c>
      <c r="T97" s="228">
        <v>0</v>
      </c>
      <c r="U97" s="228">
        <v>0</v>
      </c>
      <c r="V97" s="228">
        <f>SUM(L97:U97)</f>
        <v>4</v>
      </c>
      <c r="W97" s="261">
        <f>(+U97+T97+S97+R97+Q97+P97+O97+N97+M97+L97)/10</f>
        <v>0.4</v>
      </c>
      <c r="X97" s="265">
        <v>1</v>
      </c>
      <c r="Y97" s="265">
        <v>1</v>
      </c>
      <c r="Z97" s="261">
        <f>Y97/X97</f>
        <v>1</v>
      </c>
      <c r="AA97" s="225">
        <f>AVERAGE(Z97:Z98)</f>
        <v>1</v>
      </c>
      <c r="AB97" s="412"/>
      <c r="AC97" s="444"/>
      <c r="AD97" s="181"/>
      <c r="AE97" s="181"/>
      <c r="AF97" s="181"/>
    </row>
    <row r="98" spans="1:32" ht="172.5" customHeight="1" x14ac:dyDescent="0.2">
      <c r="A98" s="204"/>
      <c r="B98" s="204"/>
      <c r="C98" s="203"/>
      <c r="D98" s="203"/>
      <c r="E98" s="203"/>
      <c r="F98" s="181"/>
      <c r="G98" s="193"/>
      <c r="H98" s="191"/>
      <c r="I98" s="133"/>
      <c r="J98" s="193"/>
      <c r="K98" s="214" t="s">
        <v>1252</v>
      </c>
      <c r="L98" s="227">
        <f t="shared" ref="L98:U98" si="17">SUM(L3:L97)</f>
        <v>94</v>
      </c>
      <c r="M98" s="227">
        <f t="shared" si="17"/>
        <v>36</v>
      </c>
      <c r="N98" s="227">
        <f t="shared" si="17"/>
        <v>67</v>
      </c>
      <c r="O98" s="227">
        <f t="shared" si="17"/>
        <v>63</v>
      </c>
      <c r="P98" s="227">
        <f t="shared" si="17"/>
        <v>54</v>
      </c>
      <c r="Q98" s="227">
        <f t="shared" si="17"/>
        <v>93</v>
      </c>
      <c r="R98" s="227">
        <f t="shared" si="17"/>
        <v>0</v>
      </c>
      <c r="S98" s="227">
        <f t="shared" si="17"/>
        <v>19</v>
      </c>
      <c r="T98" s="227">
        <f t="shared" si="17"/>
        <v>4</v>
      </c>
      <c r="U98" s="227">
        <f t="shared" si="17"/>
        <v>3</v>
      </c>
      <c r="V98" s="228"/>
      <c r="W98" s="261"/>
      <c r="X98" s="216"/>
      <c r="Y98" s="216"/>
      <c r="AB98" s="217"/>
      <c r="AD98" s="181"/>
      <c r="AE98" s="181"/>
      <c r="AF98" s="181"/>
    </row>
    <row r="99" spans="1:32" ht="51.75" customHeight="1" x14ac:dyDescent="0.2">
      <c r="A99" s="194"/>
      <c r="B99" s="134"/>
      <c r="C99" s="134"/>
      <c r="D99" s="134"/>
      <c r="F99" s="181"/>
      <c r="G99" s="193"/>
      <c r="H99" s="191"/>
      <c r="I99" s="193"/>
      <c r="J99" s="193"/>
      <c r="K99" s="193"/>
      <c r="L99" s="195"/>
      <c r="M99" s="195"/>
      <c r="N99" s="195"/>
      <c r="O99" s="195"/>
      <c r="P99" s="195"/>
      <c r="Q99" s="195"/>
      <c r="R99" s="195"/>
      <c r="S99" s="195"/>
      <c r="T99" s="195"/>
      <c r="U99" s="195"/>
      <c r="V99" s="195"/>
      <c r="W99" s="196"/>
      <c r="X99" s="181"/>
      <c r="Y99" s="181"/>
      <c r="Z99" s="181"/>
      <c r="AA99" s="181"/>
      <c r="AB99" s="181"/>
      <c r="AC99" s="181"/>
      <c r="AD99" s="181"/>
      <c r="AE99" s="181"/>
      <c r="AF99" s="181"/>
    </row>
    <row r="100" spans="1:32" ht="15.75" customHeight="1" x14ac:dyDescent="0.2"/>
    <row r="101" spans="1:32" s="135" customFormat="1" ht="15.75" customHeight="1" x14ac:dyDescent="0.2">
      <c r="E101" s="134"/>
      <c r="F101" s="132"/>
      <c r="G101" s="137"/>
      <c r="H101" s="136"/>
      <c r="I101" s="137"/>
      <c r="J101" s="137"/>
      <c r="K101" s="137"/>
      <c r="L101" s="132"/>
      <c r="M101" s="132"/>
      <c r="N101" s="132"/>
      <c r="O101" s="132"/>
      <c r="P101" s="132"/>
      <c r="Q101" s="132"/>
      <c r="R101" s="132"/>
      <c r="S101" s="132"/>
      <c r="T101" s="132"/>
      <c r="U101" s="132"/>
      <c r="V101" s="132"/>
      <c r="W101" s="137"/>
      <c r="X101" s="132"/>
      <c r="Y101" s="132"/>
      <c r="Z101" s="132"/>
      <c r="AA101" s="132"/>
      <c r="AB101" s="132"/>
      <c r="AC101" s="132"/>
      <c r="AD101" s="132"/>
      <c r="AE101" s="132"/>
      <c r="AF101" s="132"/>
    </row>
    <row r="102" spans="1:32" s="135" customFormat="1" ht="15.75" customHeight="1" x14ac:dyDescent="0.2">
      <c r="E102" s="134"/>
      <c r="F102" s="132"/>
      <c r="G102" s="137"/>
      <c r="H102" s="136"/>
      <c r="I102" s="137"/>
      <c r="J102" s="137"/>
      <c r="K102" s="137"/>
      <c r="L102" s="132"/>
      <c r="M102" s="132"/>
      <c r="N102" s="132"/>
      <c r="O102" s="132"/>
      <c r="P102" s="132"/>
      <c r="Q102" s="132"/>
      <c r="R102" s="132"/>
      <c r="S102" s="132"/>
      <c r="T102" s="132"/>
      <c r="U102" s="132"/>
      <c r="V102" s="132"/>
      <c r="W102" s="137"/>
      <c r="X102" s="132"/>
      <c r="Y102" s="132"/>
      <c r="Z102" s="132"/>
      <c r="AA102" s="132"/>
      <c r="AB102" s="132"/>
      <c r="AC102" s="132"/>
      <c r="AD102" s="132"/>
      <c r="AE102" s="132"/>
      <c r="AF102" s="132"/>
    </row>
    <row r="103" spans="1:32" s="135" customFormat="1" ht="15.75" customHeight="1" x14ac:dyDescent="0.2">
      <c r="E103" s="134"/>
      <c r="F103" s="132"/>
      <c r="G103" s="137"/>
      <c r="H103" s="136"/>
      <c r="I103" s="137"/>
      <c r="J103" s="137"/>
      <c r="K103" s="137"/>
      <c r="L103" s="132"/>
      <c r="M103" s="132"/>
      <c r="N103" s="132"/>
      <c r="O103" s="132"/>
      <c r="P103" s="132"/>
      <c r="Q103" s="132"/>
      <c r="R103" s="132"/>
      <c r="S103" s="132"/>
      <c r="T103" s="132"/>
      <c r="U103" s="132"/>
      <c r="V103" s="132"/>
      <c r="W103" s="137"/>
      <c r="X103" s="132"/>
      <c r="Y103" s="132"/>
      <c r="Z103" s="132"/>
      <c r="AA103" s="132"/>
      <c r="AB103" s="132"/>
      <c r="AC103" s="132"/>
      <c r="AD103" s="132"/>
      <c r="AE103" s="132"/>
      <c r="AF103" s="132"/>
    </row>
    <row r="104" spans="1:32" s="135" customFormat="1" ht="15.75" customHeight="1" x14ac:dyDescent="0.2">
      <c r="E104" s="134"/>
      <c r="F104" s="132"/>
      <c r="G104" s="137"/>
      <c r="H104" s="136"/>
      <c r="I104" s="137"/>
      <c r="J104" s="137"/>
      <c r="K104" s="137"/>
      <c r="L104" s="132"/>
      <c r="M104" s="132"/>
      <c r="N104" s="132"/>
      <c r="O104" s="132"/>
      <c r="P104" s="132"/>
      <c r="Q104" s="132"/>
      <c r="R104" s="132"/>
      <c r="S104" s="132"/>
      <c r="T104" s="132"/>
      <c r="U104" s="132"/>
      <c r="V104" s="132"/>
      <c r="W104" s="137"/>
      <c r="X104" s="132"/>
      <c r="Y104" s="132"/>
      <c r="Z104" s="132"/>
      <c r="AA104" s="132"/>
      <c r="AB104" s="132"/>
      <c r="AC104" s="132"/>
      <c r="AD104" s="132"/>
      <c r="AE104" s="132"/>
      <c r="AF104" s="132"/>
    </row>
    <row r="105" spans="1:32" s="135" customFormat="1" ht="15.75" customHeight="1" x14ac:dyDescent="0.2">
      <c r="E105" s="134"/>
      <c r="F105" s="132"/>
      <c r="G105" s="137"/>
      <c r="H105" s="136"/>
      <c r="I105" s="137"/>
      <c r="J105" s="137"/>
      <c r="K105" s="137"/>
      <c r="L105" s="132"/>
      <c r="M105" s="132"/>
      <c r="N105" s="132"/>
      <c r="O105" s="132"/>
      <c r="P105" s="132"/>
      <c r="Q105" s="132"/>
      <c r="R105" s="132"/>
      <c r="S105" s="132"/>
      <c r="T105" s="132"/>
      <c r="U105" s="132"/>
      <c r="V105" s="132"/>
      <c r="W105" s="137"/>
      <c r="X105" s="132"/>
      <c r="Y105" s="132"/>
      <c r="Z105" s="132"/>
      <c r="AA105" s="132"/>
      <c r="AB105" s="132"/>
      <c r="AC105" s="132"/>
      <c r="AD105" s="132"/>
      <c r="AE105" s="132"/>
      <c r="AF105" s="132"/>
    </row>
    <row r="106" spans="1:32" s="135" customFormat="1" ht="15.75" customHeight="1" x14ac:dyDescent="0.2">
      <c r="E106" s="134"/>
      <c r="F106" s="132"/>
      <c r="G106" s="137"/>
      <c r="H106" s="136"/>
      <c r="I106" s="137"/>
      <c r="J106" s="137"/>
      <c r="K106" s="137"/>
      <c r="L106" s="132"/>
      <c r="M106" s="132"/>
      <c r="N106" s="132"/>
      <c r="O106" s="132"/>
      <c r="P106" s="132"/>
      <c r="Q106" s="132"/>
      <c r="R106" s="132"/>
      <c r="S106" s="132"/>
      <c r="T106" s="132"/>
      <c r="U106" s="132"/>
      <c r="V106" s="132"/>
      <c r="W106" s="137"/>
      <c r="X106" s="132"/>
      <c r="Y106" s="132"/>
      <c r="Z106" s="132"/>
      <c r="AA106" s="132"/>
      <c r="AB106" s="132"/>
      <c r="AC106" s="132"/>
      <c r="AD106" s="132"/>
      <c r="AE106" s="132"/>
      <c r="AF106" s="132"/>
    </row>
    <row r="107" spans="1:32" s="135" customFormat="1" ht="15.75" customHeight="1" x14ac:dyDescent="0.2">
      <c r="E107" s="134"/>
      <c r="F107" s="132"/>
      <c r="G107" s="137"/>
      <c r="H107" s="136"/>
      <c r="I107" s="137"/>
      <c r="J107" s="137"/>
      <c r="K107" s="137"/>
      <c r="L107" s="132"/>
      <c r="M107" s="132"/>
      <c r="N107" s="132"/>
      <c r="O107" s="132"/>
      <c r="P107" s="132"/>
      <c r="Q107" s="132"/>
      <c r="R107" s="132"/>
      <c r="S107" s="132"/>
      <c r="T107" s="132"/>
      <c r="U107" s="132"/>
      <c r="V107" s="132"/>
      <c r="W107" s="137"/>
      <c r="X107" s="132"/>
      <c r="Y107" s="132"/>
      <c r="Z107" s="132"/>
      <c r="AA107" s="132"/>
      <c r="AB107" s="132"/>
      <c r="AC107" s="132"/>
      <c r="AD107" s="132"/>
      <c r="AE107" s="132"/>
      <c r="AF107" s="132"/>
    </row>
    <row r="108" spans="1:32" s="135" customFormat="1" ht="15.75" customHeight="1" x14ac:dyDescent="0.2">
      <c r="E108" s="134"/>
      <c r="F108" s="132"/>
      <c r="G108" s="137"/>
      <c r="H108" s="136"/>
      <c r="I108" s="137"/>
      <c r="J108" s="137"/>
      <c r="K108" s="137"/>
      <c r="L108" s="132"/>
      <c r="M108" s="132"/>
      <c r="N108" s="132"/>
      <c r="O108" s="132"/>
      <c r="P108" s="132"/>
      <c r="Q108" s="132"/>
      <c r="R108" s="132"/>
      <c r="S108" s="132"/>
      <c r="T108" s="132"/>
      <c r="U108" s="132"/>
      <c r="V108" s="132"/>
      <c r="W108" s="137"/>
      <c r="X108" s="132"/>
      <c r="Y108" s="132"/>
      <c r="Z108" s="132"/>
      <c r="AA108" s="132"/>
      <c r="AB108" s="132"/>
      <c r="AC108" s="132"/>
      <c r="AD108" s="132"/>
      <c r="AE108" s="132"/>
      <c r="AF108" s="132"/>
    </row>
    <row r="109" spans="1:32" s="135" customFormat="1" ht="15.75" customHeight="1" x14ac:dyDescent="0.2">
      <c r="E109" s="134"/>
      <c r="F109" s="132"/>
      <c r="G109" s="137"/>
      <c r="H109" s="136"/>
      <c r="I109" s="137"/>
      <c r="J109" s="137"/>
      <c r="K109" s="137"/>
      <c r="L109" s="132"/>
      <c r="M109" s="132"/>
      <c r="N109" s="132"/>
      <c r="O109" s="132"/>
      <c r="P109" s="132"/>
      <c r="Q109" s="132"/>
      <c r="R109" s="132"/>
      <c r="S109" s="132"/>
      <c r="T109" s="132"/>
      <c r="U109" s="132"/>
      <c r="V109" s="132"/>
      <c r="W109" s="137"/>
      <c r="X109" s="132"/>
      <c r="Y109" s="132"/>
      <c r="Z109" s="132"/>
      <c r="AA109" s="132"/>
      <c r="AB109" s="132"/>
      <c r="AC109" s="132"/>
      <c r="AD109" s="132"/>
      <c r="AE109" s="132"/>
      <c r="AF109" s="132"/>
    </row>
    <row r="110" spans="1:32" s="135" customFormat="1" ht="15.75" customHeight="1" x14ac:dyDescent="0.2">
      <c r="E110" s="134"/>
      <c r="F110" s="132"/>
      <c r="G110" s="137"/>
      <c r="H110" s="136"/>
      <c r="I110" s="137"/>
      <c r="J110" s="137"/>
      <c r="K110" s="137"/>
      <c r="L110" s="132"/>
      <c r="M110" s="132"/>
      <c r="N110" s="132"/>
      <c r="O110" s="132"/>
      <c r="P110" s="132"/>
      <c r="Q110" s="132"/>
      <c r="R110" s="132"/>
      <c r="S110" s="132"/>
      <c r="T110" s="132"/>
      <c r="U110" s="132"/>
      <c r="V110" s="132"/>
      <c r="W110" s="137"/>
      <c r="X110" s="132"/>
      <c r="Y110" s="132"/>
      <c r="Z110" s="132"/>
      <c r="AA110" s="132"/>
      <c r="AB110" s="132"/>
      <c r="AC110" s="132"/>
      <c r="AD110" s="132"/>
      <c r="AE110" s="132"/>
      <c r="AF110" s="132"/>
    </row>
    <row r="111" spans="1:32" s="135" customFormat="1" ht="15.75" customHeight="1" x14ac:dyDescent="0.2">
      <c r="E111" s="134"/>
      <c r="F111" s="132"/>
      <c r="G111" s="137"/>
      <c r="H111" s="136"/>
      <c r="I111" s="137"/>
      <c r="J111" s="137"/>
      <c r="K111" s="137"/>
      <c r="L111" s="132"/>
      <c r="M111" s="132"/>
      <c r="N111" s="132"/>
      <c r="O111" s="132"/>
      <c r="P111" s="132"/>
      <c r="Q111" s="132"/>
      <c r="R111" s="132"/>
      <c r="S111" s="132"/>
      <c r="T111" s="132"/>
      <c r="U111" s="132"/>
      <c r="V111" s="132"/>
      <c r="W111" s="137"/>
      <c r="X111" s="132"/>
      <c r="Y111" s="132"/>
      <c r="Z111" s="132"/>
      <c r="AA111" s="132"/>
      <c r="AB111" s="132"/>
      <c r="AC111" s="132"/>
      <c r="AD111" s="132"/>
      <c r="AE111" s="132"/>
      <c r="AF111" s="132"/>
    </row>
    <row r="112" spans="1:32" s="135" customFormat="1" ht="15.75" customHeight="1" x14ac:dyDescent="0.2">
      <c r="E112" s="134"/>
      <c r="F112" s="132"/>
      <c r="G112" s="137"/>
      <c r="H112" s="136"/>
      <c r="I112" s="137"/>
      <c r="J112" s="137"/>
      <c r="K112" s="137"/>
      <c r="L112" s="132"/>
      <c r="M112" s="132"/>
      <c r="N112" s="132"/>
      <c r="O112" s="132"/>
      <c r="P112" s="132"/>
      <c r="Q112" s="132"/>
      <c r="R112" s="132"/>
      <c r="S112" s="132"/>
      <c r="T112" s="132"/>
      <c r="U112" s="132"/>
      <c r="V112" s="132"/>
      <c r="W112" s="137"/>
      <c r="X112" s="132"/>
      <c r="Y112" s="132"/>
      <c r="Z112" s="132"/>
      <c r="AA112" s="132"/>
      <c r="AB112" s="132"/>
      <c r="AC112" s="132"/>
      <c r="AD112" s="132"/>
      <c r="AE112" s="132"/>
      <c r="AF112" s="132"/>
    </row>
    <row r="113" spans="5:32" s="135" customFormat="1" ht="15.75" customHeight="1" x14ac:dyDescent="0.2">
      <c r="E113" s="134"/>
      <c r="F113" s="132"/>
      <c r="G113" s="137"/>
      <c r="H113" s="136"/>
      <c r="I113" s="137"/>
      <c r="J113" s="137"/>
      <c r="K113" s="137"/>
      <c r="L113" s="132"/>
      <c r="M113" s="132"/>
      <c r="N113" s="132"/>
      <c r="O113" s="132"/>
      <c r="P113" s="132"/>
      <c r="Q113" s="132"/>
      <c r="R113" s="132"/>
      <c r="S113" s="132"/>
      <c r="T113" s="132"/>
      <c r="U113" s="132"/>
      <c r="V113" s="132"/>
      <c r="W113" s="137"/>
      <c r="X113" s="132"/>
      <c r="Y113" s="132"/>
      <c r="Z113" s="132"/>
      <c r="AA113" s="132"/>
      <c r="AB113" s="132"/>
      <c r="AC113" s="132"/>
      <c r="AD113" s="132"/>
      <c r="AE113" s="132"/>
      <c r="AF113" s="132"/>
    </row>
    <row r="114" spans="5:32" s="135" customFormat="1" ht="15.75" customHeight="1" x14ac:dyDescent="0.2">
      <c r="E114" s="134"/>
      <c r="F114" s="132"/>
      <c r="G114" s="137"/>
      <c r="H114" s="136"/>
      <c r="I114" s="137"/>
      <c r="J114" s="137"/>
      <c r="K114" s="137"/>
      <c r="L114" s="132"/>
      <c r="M114" s="132"/>
      <c r="N114" s="132"/>
      <c r="O114" s="132"/>
      <c r="P114" s="132"/>
      <c r="Q114" s="132"/>
      <c r="R114" s="132"/>
      <c r="S114" s="132"/>
      <c r="T114" s="132"/>
      <c r="U114" s="132"/>
      <c r="V114" s="132"/>
      <c r="W114" s="137"/>
      <c r="X114" s="132"/>
      <c r="Y114" s="132"/>
      <c r="Z114" s="132"/>
      <c r="AA114" s="132"/>
      <c r="AB114" s="132"/>
      <c r="AC114" s="132"/>
      <c r="AD114" s="132"/>
      <c r="AE114" s="132"/>
      <c r="AF114" s="132"/>
    </row>
    <row r="115" spans="5:32" s="135" customFormat="1" ht="15.75" customHeight="1" x14ac:dyDescent="0.2">
      <c r="E115" s="134"/>
      <c r="F115" s="132"/>
      <c r="G115" s="137"/>
      <c r="H115" s="136"/>
      <c r="I115" s="137"/>
      <c r="J115" s="137"/>
      <c r="K115" s="137"/>
      <c r="L115" s="132"/>
      <c r="M115" s="132"/>
      <c r="N115" s="132"/>
      <c r="O115" s="132"/>
      <c r="P115" s="132"/>
      <c r="Q115" s="132"/>
      <c r="R115" s="132"/>
      <c r="S115" s="132"/>
      <c r="T115" s="132"/>
      <c r="U115" s="132"/>
      <c r="V115" s="132"/>
      <c r="W115" s="137"/>
      <c r="X115" s="132"/>
      <c r="Y115" s="132"/>
      <c r="Z115" s="132"/>
      <c r="AA115" s="132"/>
      <c r="AB115" s="132"/>
      <c r="AC115" s="132"/>
      <c r="AD115" s="132"/>
      <c r="AE115" s="132"/>
      <c r="AF115" s="132"/>
    </row>
    <row r="116" spans="5:32" s="135" customFormat="1" ht="15.75" customHeight="1" x14ac:dyDescent="0.2">
      <c r="E116" s="134"/>
      <c r="F116" s="132"/>
      <c r="G116" s="137"/>
      <c r="H116" s="136"/>
      <c r="I116" s="137"/>
      <c r="J116" s="137"/>
      <c r="K116" s="137"/>
      <c r="L116" s="132"/>
      <c r="M116" s="132"/>
      <c r="N116" s="132"/>
      <c r="O116" s="132"/>
      <c r="P116" s="132"/>
      <c r="Q116" s="132"/>
      <c r="R116" s="132"/>
      <c r="S116" s="132"/>
      <c r="T116" s="132"/>
      <c r="U116" s="132"/>
      <c r="V116" s="132"/>
      <c r="W116" s="137"/>
      <c r="X116" s="132"/>
      <c r="Y116" s="132"/>
      <c r="Z116" s="132"/>
      <c r="AA116" s="132"/>
      <c r="AB116" s="132"/>
      <c r="AC116" s="132"/>
      <c r="AD116" s="132"/>
      <c r="AE116" s="132"/>
      <c r="AF116" s="132"/>
    </row>
    <row r="117" spans="5:32" s="135" customFormat="1" ht="15.75" customHeight="1" x14ac:dyDescent="0.2">
      <c r="E117" s="134"/>
      <c r="F117" s="132"/>
      <c r="G117" s="137"/>
      <c r="H117" s="136"/>
      <c r="I117" s="137"/>
      <c r="J117" s="137"/>
      <c r="K117" s="137"/>
      <c r="L117" s="132"/>
      <c r="M117" s="132"/>
      <c r="N117" s="132"/>
      <c r="O117" s="132"/>
      <c r="P117" s="132"/>
      <c r="Q117" s="132"/>
      <c r="R117" s="132"/>
      <c r="S117" s="132"/>
      <c r="T117" s="132"/>
      <c r="U117" s="132"/>
      <c r="V117" s="132"/>
      <c r="W117" s="137"/>
      <c r="X117" s="132"/>
      <c r="Y117" s="132"/>
      <c r="Z117" s="132"/>
      <c r="AA117" s="132"/>
      <c r="AB117" s="132"/>
      <c r="AC117" s="132"/>
      <c r="AD117" s="132"/>
      <c r="AE117" s="132"/>
      <c r="AF117" s="132"/>
    </row>
    <row r="118" spans="5:32" s="135" customFormat="1" ht="15.75" customHeight="1" x14ac:dyDescent="0.2">
      <c r="E118" s="134"/>
      <c r="F118" s="132"/>
      <c r="G118" s="137"/>
      <c r="H118" s="136"/>
      <c r="I118" s="137"/>
      <c r="J118" s="137"/>
      <c r="K118" s="137"/>
      <c r="L118" s="132"/>
      <c r="M118" s="132"/>
      <c r="N118" s="132"/>
      <c r="O118" s="132"/>
      <c r="P118" s="132"/>
      <c r="Q118" s="132"/>
      <c r="R118" s="132"/>
      <c r="S118" s="132"/>
      <c r="T118" s="132"/>
      <c r="U118" s="132"/>
      <c r="V118" s="132"/>
      <c r="W118" s="137"/>
      <c r="X118" s="132"/>
      <c r="Y118" s="132"/>
      <c r="Z118" s="132"/>
      <c r="AA118" s="132"/>
      <c r="AB118" s="132"/>
      <c r="AC118" s="132"/>
      <c r="AD118" s="132"/>
      <c r="AE118" s="132"/>
      <c r="AF118" s="132"/>
    </row>
    <row r="119" spans="5:32" s="135" customFormat="1" ht="15.75" customHeight="1" x14ac:dyDescent="0.2">
      <c r="E119" s="134"/>
      <c r="F119" s="132"/>
      <c r="G119" s="137"/>
      <c r="H119" s="136"/>
      <c r="I119" s="137"/>
      <c r="J119" s="137"/>
      <c r="K119" s="137"/>
      <c r="L119" s="132"/>
      <c r="M119" s="132"/>
      <c r="N119" s="132"/>
      <c r="O119" s="132"/>
      <c r="P119" s="132"/>
      <c r="Q119" s="132"/>
      <c r="R119" s="132"/>
      <c r="S119" s="132"/>
      <c r="T119" s="132"/>
      <c r="U119" s="132"/>
      <c r="V119" s="132"/>
      <c r="W119" s="137"/>
      <c r="X119" s="132"/>
      <c r="Y119" s="132"/>
      <c r="Z119" s="132"/>
      <c r="AA119" s="132"/>
      <c r="AB119" s="132"/>
      <c r="AC119" s="132"/>
      <c r="AD119" s="132"/>
      <c r="AE119" s="132"/>
      <c r="AF119" s="132"/>
    </row>
    <row r="120" spans="5:32" s="135" customFormat="1" ht="15.75" customHeight="1" x14ac:dyDescent="0.2">
      <c r="E120" s="134"/>
      <c r="F120" s="132"/>
      <c r="G120" s="137"/>
      <c r="H120" s="136"/>
      <c r="I120" s="137"/>
      <c r="J120" s="137"/>
      <c r="K120" s="137"/>
      <c r="L120" s="132"/>
      <c r="M120" s="132"/>
      <c r="N120" s="132"/>
      <c r="O120" s="132"/>
      <c r="P120" s="132"/>
      <c r="Q120" s="132"/>
      <c r="R120" s="132"/>
      <c r="S120" s="132"/>
      <c r="T120" s="132"/>
      <c r="U120" s="132"/>
      <c r="V120" s="132"/>
      <c r="W120" s="137"/>
      <c r="X120" s="132"/>
      <c r="Y120" s="132"/>
      <c r="Z120" s="132"/>
      <c r="AA120" s="132"/>
      <c r="AB120" s="132"/>
      <c r="AC120" s="132"/>
      <c r="AD120" s="132"/>
      <c r="AE120" s="132"/>
      <c r="AF120" s="132"/>
    </row>
    <row r="121" spans="5:32" s="135" customFormat="1" ht="15.75" customHeight="1" x14ac:dyDescent="0.2">
      <c r="E121" s="134"/>
      <c r="F121" s="132"/>
      <c r="G121" s="137"/>
      <c r="H121" s="136"/>
      <c r="I121" s="137"/>
      <c r="J121" s="137"/>
      <c r="K121" s="137"/>
      <c r="L121" s="132"/>
      <c r="M121" s="132"/>
      <c r="N121" s="132"/>
      <c r="O121" s="132"/>
      <c r="P121" s="132"/>
      <c r="Q121" s="132"/>
      <c r="R121" s="132"/>
      <c r="S121" s="132"/>
      <c r="T121" s="132"/>
      <c r="U121" s="132"/>
      <c r="V121" s="132"/>
      <c r="W121" s="137"/>
      <c r="X121" s="132"/>
      <c r="Y121" s="132"/>
      <c r="Z121" s="132"/>
      <c r="AA121" s="132"/>
      <c r="AB121" s="132"/>
      <c r="AC121" s="132"/>
      <c r="AD121" s="132"/>
      <c r="AE121" s="132"/>
      <c r="AF121" s="132"/>
    </row>
    <row r="122" spans="5:32" s="135" customFormat="1" ht="15.75" customHeight="1" x14ac:dyDescent="0.2">
      <c r="E122" s="134"/>
      <c r="F122" s="132"/>
      <c r="G122" s="137"/>
      <c r="H122" s="136"/>
      <c r="I122" s="137"/>
      <c r="J122" s="137"/>
      <c r="K122" s="137"/>
      <c r="L122" s="132"/>
      <c r="M122" s="132"/>
      <c r="N122" s="132"/>
      <c r="O122" s="132"/>
      <c r="P122" s="132"/>
      <c r="Q122" s="132"/>
      <c r="R122" s="132"/>
      <c r="S122" s="132"/>
      <c r="T122" s="132"/>
      <c r="U122" s="132"/>
      <c r="V122" s="132"/>
      <c r="W122" s="137"/>
      <c r="X122" s="132"/>
      <c r="Y122" s="132"/>
      <c r="Z122" s="132"/>
      <c r="AA122" s="132"/>
      <c r="AB122" s="132"/>
      <c r="AC122" s="132"/>
      <c r="AD122" s="132"/>
      <c r="AE122" s="132"/>
      <c r="AF122" s="132"/>
    </row>
    <row r="123" spans="5:32" s="135" customFormat="1" ht="15.75" customHeight="1" x14ac:dyDescent="0.2">
      <c r="E123" s="134"/>
      <c r="F123" s="132"/>
      <c r="G123" s="137"/>
      <c r="H123" s="136"/>
      <c r="I123" s="137"/>
      <c r="J123" s="137"/>
      <c r="K123" s="137"/>
      <c r="L123" s="132"/>
      <c r="M123" s="132"/>
      <c r="N123" s="132"/>
      <c r="O123" s="132"/>
      <c r="P123" s="132"/>
      <c r="Q123" s="132"/>
      <c r="R123" s="132"/>
      <c r="S123" s="132"/>
      <c r="T123" s="132"/>
      <c r="U123" s="132"/>
      <c r="V123" s="132"/>
      <c r="W123" s="137"/>
      <c r="X123" s="132"/>
      <c r="Y123" s="132"/>
      <c r="Z123" s="132"/>
      <c r="AA123" s="132"/>
      <c r="AB123" s="132"/>
      <c r="AC123" s="132"/>
      <c r="AD123" s="132"/>
      <c r="AE123" s="132"/>
      <c r="AF123" s="132"/>
    </row>
    <row r="124" spans="5:32" s="135" customFormat="1" ht="15.75" customHeight="1" x14ac:dyDescent="0.2">
      <c r="E124" s="134"/>
      <c r="F124" s="132"/>
      <c r="G124" s="137"/>
      <c r="H124" s="136"/>
      <c r="I124" s="137"/>
      <c r="J124" s="137"/>
      <c r="K124" s="137"/>
      <c r="L124" s="132"/>
      <c r="M124" s="132"/>
      <c r="N124" s="132"/>
      <c r="O124" s="132"/>
      <c r="P124" s="132"/>
      <c r="Q124" s="132"/>
      <c r="R124" s="132"/>
      <c r="S124" s="132"/>
      <c r="T124" s="132"/>
      <c r="U124" s="132"/>
      <c r="V124" s="132"/>
      <c r="W124" s="137"/>
      <c r="X124" s="132"/>
      <c r="Y124" s="132"/>
      <c r="Z124" s="132"/>
      <c r="AA124" s="132"/>
      <c r="AB124" s="132"/>
      <c r="AC124" s="132"/>
      <c r="AD124" s="132"/>
      <c r="AE124" s="132"/>
      <c r="AF124" s="132"/>
    </row>
    <row r="125" spans="5:32" s="135" customFormat="1" ht="15.75" customHeight="1" x14ac:dyDescent="0.2">
      <c r="E125" s="134"/>
      <c r="F125" s="132"/>
      <c r="G125" s="137"/>
      <c r="H125" s="136"/>
      <c r="I125" s="137"/>
      <c r="J125" s="137"/>
      <c r="K125" s="137"/>
      <c r="L125" s="132"/>
      <c r="M125" s="132"/>
      <c r="N125" s="132"/>
      <c r="O125" s="132"/>
      <c r="P125" s="132"/>
      <c r="Q125" s="132"/>
      <c r="R125" s="132"/>
      <c r="S125" s="132"/>
      <c r="T125" s="132"/>
      <c r="U125" s="132"/>
      <c r="V125" s="132"/>
      <c r="W125" s="137"/>
      <c r="X125" s="132"/>
      <c r="Y125" s="132"/>
      <c r="Z125" s="132"/>
      <c r="AA125" s="132"/>
      <c r="AB125" s="132"/>
      <c r="AC125" s="132"/>
      <c r="AD125" s="132"/>
      <c r="AE125" s="132"/>
      <c r="AF125" s="132"/>
    </row>
    <row r="126" spans="5:32" s="135" customFormat="1" ht="15.75" customHeight="1" x14ac:dyDescent="0.2">
      <c r="E126" s="134"/>
      <c r="F126" s="132"/>
      <c r="G126" s="137"/>
      <c r="H126" s="136"/>
      <c r="I126" s="137"/>
      <c r="J126" s="137"/>
      <c r="K126" s="137"/>
      <c r="L126" s="132"/>
      <c r="M126" s="132"/>
      <c r="N126" s="132"/>
      <c r="O126" s="132"/>
      <c r="P126" s="132"/>
      <c r="Q126" s="132"/>
      <c r="R126" s="132"/>
      <c r="S126" s="132"/>
      <c r="T126" s="132"/>
      <c r="U126" s="132"/>
      <c r="V126" s="132"/>
      <c r="W126" s="137"/>
      <c r="X126" s="132"/>
      <c r="Y126" s="132"/>
      <c r="Z126" s="132"/>
      <c r="AA126" s="132"/>
      <c r="AB126" s="132"/>
      <c r="AC126" s="132"/>
      <c r="AD126" s="132"/>
      <c r="AE126" s="132"/>
      <c r="AF126" s="132"/>
    </row>
    <row r="127" spans="5:32" s="135" customFormat="1" ht="15.75" customHeight="1" x14ac:dyDescent="0.2">
      <c r="E127" s="134"/>
      <c r="F127" s="132"/>
      <c r="G127" s="137"/>
      <c r="H127" s="136"/>
      <c r="I127" s="137"/>
      <c r="J127" s="137"/>
      <c r="K127" s="137"/>
      <c r="L127" s="132"/>
      <c r="M127" s="132"/>
      <c r="N127" s="132"/>
      <c r="O127" s="132"/>
      <c r="P127" s="132"/>
      <c r="Q127" s="132"/>
      <c r="R127" s="132"/>
      <c r="S127" s="132"/>
      <c r="T127" s="132"/>
      <c r="U127" s="132"/>
      <c r="V127" s="132"/>
      <c r="W127" s="137"/>
      <c r="X127" s="132"/>
      <c r="Y127" s="132"/>
      <c r="Z127" s="132"/>
      <c r="AA127" s="132"/>
      <c r="AB127" s="132"/>
      <c r="AC127" s="132"/>
      <c r="AD127" s="132"/>
      <c r="AE127" s="132"/>
      <c r="AF127" s="132"/>
    </row>
    <row r="128" spans="5:32" s="135" customFormat="1" ht="15.75" customHeight="1" x14ac:dyDescent="0.2">
      <c r="E128" s="134"/>
      <c r="F128" s="132"/>
      <c r="G128" s="137"/>
      <c r="H128" s="136"/>
      <c r="I128" s="137"/>
      <c r="J128" s="137"/>
      <c r="K128" s="137"/>
      <c r="L128" s="132"/>
      <c r="M128" s="132"/>
      <c r="N128" s="132"/>
      <c r="O128" s="132"/>
      <c r="P128" s="132"/>
      <c r="Q128" s="132"/>
      <c r="R128" s="132"/>
      <c r="S128" s="132"/>
      <c r="T128" s="132"/>
      <c r="U128" s="132"/>
      <c r="V128" s="132"/>
      <c r="W128" s="137"/>
      <c r="X128" s="132"/>
      <c r="Y128" s="132"/>
      <c r="Z128" s="132"/>
      <c r="AA128" s="132"/>
      <c r="AB128" s="132"/>
      <c r="AC128" s="132"/>
      <c r="AD128" s="132"/>
      <c r="AE128" s="132"/>
      <c r="AF128" s="132"/>
    </row>
    <row r="129" spans="5:32" s="135" customFormat="1" ht="15.75" customHeight="1" x14ac:dyDescent="0.2">
      <c r="E129" s="134"/>
      <c r="F129" s="132"/>
      <c r="G129" s="137"/>
      <c r="H129" s="136"/>
      <c r="I129" s="137"/>
      <c r="J129" s="137"/>
      <c r="K129" s="137"/>
      <c r="L129" s="132"/>
      <c r="M129" s="132"/>
      <c r="N129" s="132"/>
      <c r="O129" s="132"/>
      <c r="P129" s="132"/>
      <c r="Q129" s="132"/>
      <c r="R129" s="132"/>
      <c r="S129" s="132"/>
      <c r="T129" s="132"/>
      <c r="U129" s="132"/>
      <c r="V129" s="132"/>
      <c r="W129" s="137"/>
      <c r="X129" s="132"/>
      <c r="Y129" s="132"/>
      <c r="Z129" s="132"/>
      <c r="AA129" s="132"/>
      <c r="AB129" s="132"/>
      <c r="AC129" s="132"/>
      <c r="AD129" s="132"/>
      <c r="AE129" s="132"/>
      <c r="AF129" s="132"/>
    </row>
    <row r="130" spans="5:32" s="135" customFormat="1" ht="15.75" customHeight="1" x14ac:dyDescent="0.2">
      <c r="E130" s="134"/>
      <c r="F130" s="132"/>
      <c r="G130" s="137"/>
      <c r="H130" s="136"/>
      <c r="I130" s="137"/>
      <c r="J130" s="137"/>
      <c r="K130" s="137"/>
      <c r="L130" s="132"/>
      <c r="M130" s="132"/>
      <c r="N130" s="132"/>
      <c r="O130" s="132"/>
      <c r="P130" s="132"/>
      <c r="Q130" s="132"/>
      <c r="R130" s="132"/>
      <c r="S130" s="132"/>
      <c r="T130" s="132"/>
      <c r="U130" s="132"/>
      <c r="V130" s="132"/>
      <c r="W130" s="137"/>
      <c r="X130" s="132"/>
      <c r="Y130" s="132"/>
      <c r="Z130" s="132"/>
      <c r="AA130" s="132"/>
      <c r="AB130" s="132"/>
      <c r="AC130" s="132"/>
      <c r="AD130" s="132"/>
      <c r="AE130" s="132"/>
      <c r="AF130" s="132"/>
    </row>
    <row r="131" spans="5:32" s="135" customFormat="1" ht="15.75" customHeight="1" x14ac:dyDescent="0.2">
      <c r="E131" s="134"/>
      <c r="F131" s="132"/>
      <c r="G131" s="137"/>
      <c r="H131" s="136"/>
      <c r="I131" s="137"/>
      <c r="J131" s="137"/>
      <c r="K131" s="137"/>
      <c r="L131" s="132"/>
      <c r="M131" s="132"/>
      <c r="N131" s="132"/>
      <c r="O131" s="132"/>
      <c r="P131" s="132"/>
      <c r="Q131" s="132"/>
      <c r="R131" s="132"/>
      <c r="S131" s="132"/>
      <c r="T131" s="132"/>
      <c r="U131" s="132"/>
      <c r="V131" s="132"/>
      <c r="W131" s="137"/>
      <c r="X131" s="132"/>
      <c r="Y131" s="132"/>
      <c r="Z131" s="132"/>
      <c r="AA131" s="132"/>
      <c r="AB131" s="132"/>
      <c r="AC131" s="132"/>
      <c r="AD131" s="132"/>
      <c r="AE131" s="132"/>
      <c r="AF131" s="132"/>
    </row>
    <row r="132" spans="5:32" s="135" customFormat="1" ht="15.75" customHeight="1" x14ac:dyDescent="0.2">
      <c r="E132" s="134"/>
      <c r="F132" s="132"/>
      <c r="G132" s="137"/>
      <c r="H132" s="136"/>
      <c r="I132" s="137"/>
      <c r="J132" s="137"/>
      <c r="K132" s="137"/>
      <c r="L132" s="132"/>
      <c r="M132" s="132"/>
      <c r="N132" s="132"/>
      <c r="O132" s="132"/>
      <c r="P132" s="132"/>
      <c r="Q132" s="132"/>
      <c r="R132" s="132"/>
      <c r="S132" s="132"/>
      <c r="T132" s="132"/>
      <c r="U132" s="132"/>
      <c r="V132" s="132"/>
      <c r="W132" s="137"/>
      <c r="X132" s="132"/>
      <c r="Y132" s="132"/>
      <c r="Z132" s="132"/>
      <c r="AA132" s="132"/>
      <c r="AB132" s="132"/>
      <c r="AC132" s="132"/>
      <c r="AD132" s="132"/>
      <c r="AE132" s="132"/>
      <c r="AF132" s="132"/>
    </row>
    <row r="133" spans="5:32" s="135" customFormat="1" ht="15.75" customHeight="1" x14ac:dyDescent="0.2">
      <c r="E133" s="134"/>
      <c r="F133" s="132"/>
      <c r="G133" s="137"/>
      <c r="H133" s="136"/>
      <c r="I133" s="137"/>
      <c r="J133" s="137"/>
      <c r="K133" s="137"/>
      <c r="L133" s="132"/>
      <c r="M133" s="132"/>
      <c r="N133" s="132"/>
      <c r="O133" s="132"/>
      <c r="P133" s="132"/>
      <c r="Q133" s="132"/>
      <c r="R133" s="132"/>
      <c r="S133" s="132"/>
      <c r="T133" s="132"/>
      <c r="U133" s="132"/>
      <c r="V133" s="132"/>
      <c r="W133" s="137"/>
      <c r="X133" s="132"/>
      <c r="Y133" s="132"/>
      <c r="Z133" s="132"/>
      <c r="AA133" s="132"/>
      <c r="AB133" s="132"/>
      <c r="AC133" s="132"/>
      <c r="AD133" s="132"/>
      <c r="AE133" s="132"/>
      <c r="AF133" s="132"/>
    </row>
    <row r="134" spans="5:32" s="135" customFormat="1" ht="15.75" customHeight="1" x14ac:dyDescent="0.2">
      <c r="E134" s="134"/>
      <c r="F134" s="132"/>
      <c r="G134" s="137"/>
      <c r="H134" s="136"/>
      <c r="I134" s="137"/>
      <c r="J134" s="137"/>
      <c r="K134" s="137"/>
      <c r="L134" s="132"/>
      <c r="M134" s="132"/>
      <c r="N134" s="132"/>
      <c r="O134" s="132"/>
      <c r="P134" s="132"/>
      <c r="Q134" s="132"/>
      <c r="R134" s="132"/>
      <c r="S134" s="132"/>
      <c r="T134" s="132"/>
      <c r="U134" s="132"/>
      <c r="V134" s="132"/>
      <c r="W134" s="137"/>
      <c r="X134" s="132"/>
      <c r="Y134" s="132"/>
      <c r="Z134" s="132"/>
      <c r="AA134" s="132"/>
      <c r="AB134" s="132"/>
      <c r="AC134" s="132"/>
      <c r="AD134" s="132"/>
      <c r="AE134" s="132"/>
      <c r="AF134" s="132"/>
    </row>
    <row r="135" spans="5:32" s="135" customFormat="1" ht="15.75" customHeight="1" x14ac:dyDescent="0.2">
      <c r="E135" s="134"/>
      <c r="F135" s="132"/>
      <c r="G135" s="137"/>
      <c r="H135" s="136"/>
      <c r="I135" s="137"/>
      <c r="J135" s="137"/>
      <c r="K135" s="137"/>
      <c r="L135" s="132"/>
      <c r="M135" s="132"/>
      <c r="N135" s="132"/>
      <c r="O135" s="132"/>
      <c r="P135" s="132"/>
      <c r="Q135" s="132"/>
      <c r="R135" s="132"/>
      <c r="S135" s="132"/>
      <c r="T135" s="132"/>
      <c r="U135" s="132"/>
      <c r="V135" s="132"/>
      <c r="W135" s="137"/>
      <c r="X135" s="132"/>
      <c r="Y135" s="132"/>
      <c r="Z135" s="132"/>
      <c r="AA135" s="132"/>
      <c r="AB135" s="132"/>
      <c r="AC135" s="132"/>
      <c r="AD135" s="132"/>
      <c r="AE135" s="132"/>
      <c r="AF135" s="132"/>
    </row>
    <row r="136" spans="5:32" s="135" customFormat="1" ht="15.75" customHeight="1" x14ac:dyDescent="0.2">
      <c r="E136" s="134"/>
      <c r="F136" s="132"/>
      <c r="G136" s="137"/>
      <c r="H136" s="136"/>
      <c r="I136" s="137"/>
      <c r="J136" s="137"/>
      <c r="K136" s="137"/>
      <c r="L136" s="132"/>
      <c r="M136" s="132"/>
      <c r="N136" s="132"/>
      <c r="O136" s="132"/>
      <c r="P136" s="132"/>
      <c r="Q136" s="132"/>
      <c r="R136" s="132"/>
      <c r="S136" s="132"/>
      <c r="T136" s="132"/>
      <c r="U136" s="132"/>
      <c r="V136" s="132"/>
      <c r="W136" s="137"/>
      <c r="X136" s="132"/>
      <c r="Y136" s="132"/>
      <c r="Z136" s="132"/>
      <c r="AA136" s="132"/>
      <c r="AB136" s="132"/>
      <c r="AC136" s="132"/>
      <c r="AD136" s="132"/>
      <c r="AE136" s="132"/>
      <c r="AF136" s="132"/>
    </row>
    <row r="137" spans="5:32" s="135" customFormat="1" ht="15.75" customHeight="1" x14ac:dyDescent="0.2">
      <c r="E137" s="134"/>
      <c r="F137" s="132"/>
      <c r="G137" s="137"/>
      <c r="H137" s="136"/>
      <c r="I137" s="137"/>
      <c r="J137" s="137"/>
      <c r="K137" s="137"/>
      <c r="L137" s="132"/>
      <c r="M137" s="132"/>
      <c r="N137" s="132"/>
      <c r="O137" s="132"/>
      <c r="P137" s="132"/>
      <c r="Q137" s="132"/>
      <c r="R137" s="132"/>
      <c r="S137" s="132"/>
      <c r="T137" s="132"/>
      <c r="U137" s="132"/>
      <c r="V137" s="132"/>
      <c r="W137" s="137"/>
      <c r="X137" s="132"/>
      <c r="Y137" s="132"/>
      <c r="Z137" s="132"/>
      <c r="AA137" s="132"/>
      <c r="AB137" s="132"/>
      <c r="AC137" s="132"/>
      <c r="AD137" s="132"/>
      <c r="AE137" s="132"/>
      <c r="AF137" s="132"/>
    </row>
    <row r="138" spans="5:32" s="135" customFormat="1" ht="15.75" customHeight="1" x14ac:dyDescent="0.2">
      <c r="E138" s="134"/>
      <c r="F138" s="132"/>
      <c r="G138" s="137"/>
      <c r="H138" s="136"/>
      <c r="I138" s="137"/>
      <c r="J138" s="137"/>
      <c r="K138" s="137"/>
      <c r="L138" s="132"/>
      <c r="M138" s="132"/>
      <c r="N138" s="132"/>
      <c r="O138" s="132"/>
      <c r="P138" s="132"/>
      <c r="Q138" s="132"/>
      <c r="R138" s="132"/>
      <c r="S138" s="132"/>
      <c r="T138" s="132"/>
      <c r="U138" s="132"/>
      <c r="V138" s="132"/>
      <c r="W138" s="137"/>
      <c r="X138" s="132"/>
      <c r="Y138" s="132"/>
      <c r="Z138" s="132"/>
      <c r="AA138" s="132"/>
      <c r="AB138" s="132"/>
      <c r="AC138" s="132"/>
      <c r="AD138" s="132"/>
      <c r="AE138" s="132"/>
      <c r="AF138" s="132"/>
    </row>
    <row r="139" spans="5:32" s="135" customFormat="1" ht="15.75" customHeight="1" x14ac:dyDescent="0.2">
      <c r="E139" s="134"/>
      <c r="F139" s="132"/>
      <c r="G139" s="137"/>
      <c r="H139" s="136"/>
      <c r="I139" s="137"/>
      <c r="J139" s="137"/>
      <c r="K139" s="137"/>
      <c r="L139" s="132"/>
      <c r="M139" s="132"/>
      <c r="N139" s="132"/>
      <c r="O139" s="132"/>
      <c r="P139" s="132"/>
      <c r="Q139" s="132"/>
      <c r="R139" s="132"/>
      <c r="S139" s="132"/>
      <c r="T139" s="132"/>
      <c r="U139" s="132"/>
      <c r="V139" s="132"/>
      <c r="W139" s="137"/>
      <c r="X139" s="132"/>
      <c r="Y139" s="132"/>
      <c r="Z139" s="132"/>
      <c r="AA139" s="132"/>
      <c r="AB139" s="132"/>
      <c r="AC139" s="132"/>
      <c r="AD139" s="132"/>
      <c r="AE139" s="132"/>
      <c r="AF139" s="132"/>
    </row>
    <row r="140" spans="5:32" s="135" customFormat="1" ht="15.75" customHeight="1" x14ac:dyDescent="0.2">
      <c r="E140" s="134"/>
      <c r="F140" s="132"/>
      <c r="G140" s="137"/>
      <c r="H140" s="136"/>
      <c r="I140" s="137"/>
      <c r="J140" s="137"/>
      <c r="K140" s="137"/>
      <c r="L140" s="132"/>
      <c r="M140" s="132"/>
      <c r="N140" s="132"/>
      <c r="O140" s="132"/>
      <c r="P140" s="132"/>
      <c r="Q140" s="132"/>
      <c r="R140" s="132"/>
      <c r="S140" s="132"/>
      <c r="T140" s="132"/>
      <c r="U140" s="132"/>
      <c r="V140" s="132"/>
      <c r="W140" s="137"/>
      <c r="X140" s="132"/>
      <c r="Y140" s="132"/>
      <c r="Z140" s="132"/>
      <c r="AA140" s="132"/>
      <c r="AB140" s="132"/>
      <c r="AC140" s="132"/>
      <c r="AD140" s="132"/>
      <c r="AE140" s="132"/>
      <c r="AF140" s="132"/>
    </row>
    <row r="141" spans="5:32" s="135" customFormat="1" ht="15.75" customHeight="1" x14ac:dyDescent="0.2">
      <c r="E141" s="134"/>
      <c r="F141" s="132"/>
      <c r="G141" s="137"/>
      <c r="H141" s="136"/>
      <c r="I141" s="137"/>
      <c r="J141" s="137"/>
      <c r="K141" s="137"/>
      <c r="L141" s="132"/>
      <c r="M141" s="132"/>
      <c r="N141" s="132"/>
      <c r="O141" s="132"/>
      <c r="P141" s="132"/>
      <c r="Q141" s="132"/>
      <c r="R141" s="132"/>
      <c r="S141" s="132"/>
      <c r="T141" s="132"/>
      <c r="U141" s="132"/>
      <c r="V141" s="132"/>
      <c r="W141" s="137"/>
      <c r="X141" s="132"/>
      <c r="Y141" s="132"/>
      <c r="Z141" s="132"/>
      <c r="AA141" s="132"/>
      <c r="AB141" s="132"/>
      <c r="AC141" s="132"/>
      <c r="AD141" s="132"/>
      <c r="AE141" s="132"/>
      <c r="AF141" s="132"/>
    </row>
    <row r="142" spans="5:32" s="135" customFormat="1" ht="15.75" customHeight="1" x14ac:dyDescent="0.2">
      <c r="E142" s="134"/>
      <c r="F142" s="132"/>
      <c r="G142" s="137"/>
      <c r="H142" s="136"/>
      <c r="I142" s="137"/>
      <c r="J142" s="137"/>
      <c r="K142" s="137"/>
      <c r="L142" s="132"/>
      <c r="M142" s="132"/>
      <c r="N142" s="132"/>
      <c r="O142" s="132"/>
      <c r="P142" s="132"/>
      <c r="Q142" s="132"/>
      <c r="R142" s="132"/>
      <c r="S142" s="132"/>
      <c r="T142" s="132"/>
      <c r="U142" s="132"/>
      <c r="V142" s="132"/>
      <c r="W142" s="137"/>
      <c r="X142" s="132"/>
      <c r="Y142" s="132"/>
      <c r="Z142" s="132"/>
      <c r="AA142" s="132"/>
      <c r="AB142" s="132"/>
      <c r="AC142" s="132"/>
      <c r="AD142" s="132"/>
      <c r="AE142" s="132"/>
      <c r="AF142" s="132"/>
    </row>
    <row r="143" spans="5:32" s="135" customFormat="1" ht="15.75" customHeight="1" x14ac:dyDescent="0.2">
      <c r="E143" s="134"/>
      <c r="F143" s="132"/>
      <c r="G143" s="137"/>
      <c r="H143" s="136"/>
      <c r="I143" s="137"/>
      <c r="J143" s="137"/>
      <c r="K143" s="137"/>
      <c r="L143" s="132"/>
      <c r="M143" s="132"/>
      <c r="N143" s="132"/>
      <c r="O143" s="132"/>
      <c r="P143" s="132"/>
      <c r="Q143" s="132"/>
      <c r="R143" s="132"/>
      <c r="S143" s="132"/>
      <c r="T143" s="132"/>
      <c r="U143" s="132"/>
      <c r="V143" s="132"/>
      <c r="W143" s="137"/>
      <c r="X143" s="132"/>
      <c r="Y143" s="132"/>
      <c r="Z143" s="132"/>
      <c r="AA143" s="132"/>
      <c r="AB143" s="132"/>
      <c r="AC143" s="132"/>
      <c r="AD143" s="132"/>
      <c r="AE143" s="132"/>
      <c r="AF143" s="132"/>
    </row>
    <row r="144" spans="5:32" s="135" customFormat="1" ht="15.75" customHeight="1" x14ac:dyDescent="0.2">
      <c r="E144" s="134"/>
      <c r="F144" s="132"/>
      <c r="G144" s="137"/>
      <c r="H144" s="136"/>
      <c r="I144" s="137"/>
      <c r="J144" s="137"/>
      <c r="K144" s="137"/>
      <c r="L144" s="132"/>
      <c r="M144" s="132"/>
      <c r="N144" s="132"/>
      <c r="O144" s="132"/>
      <c r="P144" s="132"/>
      <c r="Q144" s="132"/>
      <c r="R144" s="132"/>
      <c r="S144" s="132"/>
      <c r="T144" s="132"/>
      <c r="U144" s="132"/>
      <c r="V144" s="132"/>
      <c r="W144" s="137"/>
      <c r="X144" s="132"/>
      <c r="Y144" s="132"/>
      <c r="Z144" s="132"/>
      <c r="AA144" s="132"/>
      <c r="AB144" s="132"/>
      <c r="AC144" s="132"/>
      <c r="AD144" s="132"/>
      <c r="AE144" s="132"/>
      <c r="AF144" s="132"/>
    </row>
    <row r="145" spans="5:32" s="135" customFormat="1" ht="15.75" customHeight="1" x14ac:dyDescent="0.2">
      <c r="E145" s="134"/>
      <c r="F145" s="132"/>
      <c r="G145" s="137"/>
      <c r="H145" s="136"/>
      <c r="I145" s="137"/>
      <c r="J145" s="137"/>
      <c r="K145" s="137"/>
      <c r="L145" s="132"/>
      <c r="M145" s="132"/>
      <c r="N145" s="132"/>
      <c r="O145" s="132"/>
      <c r="P145" s="132"/>
      <c r="Q145" s="132"/>
      <c r="R145" s="132"/>
      <c r="S145" s="132"/>
      <c r="T145" s="132"/>
      <c r="U145" s="132"/>
      <c r="V145" s="132"/>
      <c r="W145" s="137"/>
      <c r="X145" s="132"/>
      <c r="Y145" s="132"/>
      <c r="Z145" s="132"/>
      <c r="AA145" s="132"/>
      <c r="AB145" s="132"/>
      <c r="AC145" s="132"/>
      <c r="AD145" s="132"/>
      <c r="AE145" s="132"/>
      <c r="AF145" s="132"/>
    </row>
    <row r="146" spans="5:32" s="135" customFormat="1" ht="15.75" customHeight="1" x14ac:dyDescent="0.2">
      <c r="E146" s="134"/>
      <c r="F146" s="132"/>
      <c r="G146" s="137"/>
      <c r="H146" s="136"/>
      <c r="I146" s="137"/>
      <c r="J146" s="137"/>
      <c r="K146" s="137"/>
      <c r="L146" s="132"/>
      <c r="M146" s="132"/>
      <c r="N146" s="132"/>
      <c r="O146" s="132"/>
      <c r="P146" s="132"/>
      <c r="Q146" s="132"/>
      <c r="R146" s="132"/>
      <c r="S146" s="132"/>
      <c r="T146" s="132"/>
      <c r="U146" s="132"/>
      <c r="V146" s="132"/>
      <c r="W146" s="137"/>
      <c r="X146" s="132"/>
      <c r="Y146" s="132"/>
      <c r="Z146" s="132"/>
      <c r="AA146" s="132"/>
      <c r="AB146" s="132"/>
      <c r="AC146" s="132"/>
      <c r="AD146" s="132"/>
      <c r="AE146" s="132"/>
      <c r="AF146" s="132"/>
    </row>
    <row r="147" spans="5:32" s="135" customFormat="1" ht="15.75" customHeight="1" x14ac:dyDescent="0.2">
      <c r="E147" s="134"/>
      <c r="F147" s="132"/>
      <c r="G147" s="137"/>
      <c r="H147" s="136"/>
      <c r="I147" s="137"/>
      <c r="J147" s="137"/>
      <c r="K147" s="137"/>
      <c r="L147" s="132"/>
      <c r="M147" s="132"/>
      <c r="N147" s="132"/>
      <c r="O147" s="132"/>
      <c r="P147" s="132"/>
      <c r="Q147" s="132"/>
      <c r="R147" s="132"/>
      <c r="S147" s="132"/>
      <c r="T147" s="132"/>
      <c r="U147" s="132"/>
      <c r="V147" s="132"/>
      <c r="W147" s="137"/>
      <c r="X147" s="132"/>
      <c r="Y147" s="132"/>
      <c r="Z147" s="132"/>
      <c r="AA147" s="132"/>
      <c r="AB147" s="132"/>
      <c r="AC147" s="132"/>
      <c r="AD147" s="132"/>
      <c r="AE147" s="132"/>
      <c r="AF147" s="132"/>
    </row>
    <row r="148" spans="5:32" s="135" customFormat="1" ht="15.75" customHeight="1" x14ac:dyDescent="0.2">
      <c r="E148" s="134"/>
      <c r="F148" s="132"/>
      <c r="G148" s="137"/>
      <c r="H148" s="136"/>
      <c r="I148" s="137"/>
      <c r="J148" s="137"/>
      <c r="K148" s="137"/>
      <c r="L148" s="132"/>
      <c r="M148" s="132"/>
      <c r="N148" s="132"/>
      <c r="O148" s="132"/>
      <c r="P148" s="132"/>
      <c r="Q148" s="132"/>
      <c r="R148" s="132"/>
      <c r="S148" s="132"/>
      <c r="T148" s="132"/>
      <c r="U148" s="132"/>
      <c r="V148" s="132"/>
      <c r="W148" s="137"/>
      <c r="X148" s="132"/>
      <c r="Y148" s="132"/>
      <c r="Z148" s="132"/>
      <c r="AA148" s="132"/>
      <c r="AB148" s="132"/>
      <c r="AC148" s="132"/>
      <c r="AD148" s="132"/>
      <c r="AE148" s="132"/>
      <c r="AF148" s="132"/>
    </row>
    <row r="149" spans="5:32" s="135" customFormat="1" ht="15.75" customHeight="1" x14ac:dyDescent="0.2">
      <c r="E149" s="134"/>
      <c r="F149" s="132"/>
      <c r="G149" s="137"/>
      <c r="H149" s="136"/>
      <c r="I149" s="137"/>
      <c r="J149" s="137"/>
      <c r="K149" s="137"/>
      <c r="L149" s="132"/>
      <c r="M149" s="132"/>
      <c r="N149" s="132"/>
      <c r="O149" s="132"/>
      <c r="P149" s="132"/>
      <c r="Q149" s="132"/>
      <c r="R149" s="132"/>
      <c r="S149" s="132"/>
      <c r="T149" s="132"/>
      <c r="U149" s="132"/>
      <c r="V149" s="132"/>
      <c r="W149" s="137"/>
      <c r="X149" s="132"/>
      <c r="Y149" s="132"/>
      <c r="Z149" s="132"/>
      <c r="AA149" s="132"/>
      <c r="AB149" s="132"/>
      <c r="AC149" s="132"/>
      <c r="AD149" s="132"/>
      <c r="AE149" s="132"/>
      <c r="AF149" s="132"/>
    </row>
    <row r="150" spans="5:32" s="135" customFormat="1" ht="15.75" customHeight="1" x14ac:dyDescent="0.2">
      <c r="E150" s="134"/>
      <c r="F150" s="132"/>
      <c r="G150" s="137"/>
      <c r="H150" s="136"/>
      <c r="I150" s="137"/>
      <c r="J150" s="137"/>
      <c r="K150" s="137"/>
      <c r="L150" s="132"/>
      <c r="M150" s="132"/>
      <c r="N150" s="132"/>
      <c r="O150" s="132"/>
      <c r="P150" s="132"/>
      <c r="Q150" s="132"/>
      <c r="R150" s="132"/>
      <c r="S150" s="132"/>
      <c r="T150" s="132"/>
      <c r="U150" s="132"/>
      <c r="V150" s="132"/>
      <c r="W150" s="137"/>
      <c r="X150" s="132"/>
      <c r="Y150" s="132"/>
      <c r="Z150" s="132"/>
      <c r="AA150" s="132"/>
      <c r="AB150" s="132"/>
      <c r="AC150" s="132"/>
      <c r="AD150" s="132"/>
      <c r="AE150" s="132"/>
      <c r="AF150" s="132"/>
    </row>
    <row r="151" spans="5:32" s="135" customFormat="1" ht="15.75" customHeight="1" x14ac:dyDescent="0.2">
      <c r="E151" s="134"/>
      <c r="F151" s="132"/>
      <c r="G151" s="137"/>
      <c r="H151" s="136"/>
      <c r="I151" s="137"/>
      <c r="J151" s="137"/>
      <c r="K151" s="137"/>
      <c r="L151" s="132"/>
      <c r="M151" s="132"/>
      <c r="N151" s="132"/>
      <c r="O151" s="132"/>
      <c r="P151" s="132"/>
      <c r="Q151" s="132"/>
      <c r="R151" s="132"/>
      <c r="S151" s="132"/>
      <c r="T151" s="132"/>
      <c r="U151" s="132"/>
      <c r="V151" s="132"/>
      <c r="W151" s="137"/>
      <c r="X151" s="132"/>
      <c r="Y151" s="132"/>
      <c r="Z151" s="132"/>
      <c r="AA151" s="132"/>
      <c r="AB151" s="132"/>
      <c r="AC151" s="132"/>
      <c r="AD151" s="132"/>
      <c r="AE151" s="132"/>
      <c r="AF151" s="132"/>
    </row>
    <row r="152" spans="5:32" s="135" customFormat="1" ht="15.75" customHeight="1" x14ac:dyDescent="0.2">
      <c r="E152" s="134"/>
      <c r="F152" s="132"/>
      <c r="G152" s="137"/>
      <c r="H152" s="136"/>
      <c r="I152" s="137"/>
      <c r="J152" s="137"/>
      <c r="K152" s="137"/>
      <c r="L152" s="132"/>
      <c r="M152" s="132"/>
      <c r="N152" s="132"/>
      <c r="O152" s="132"/>
      <c r="P152" s="132"/>
      <c r="Q152" s="132"/>
      <c r="R152" s="132"/>
      <c r="S152" s="132"/>
      <c r="T152" s="132"/>
      <c r="U152" s="132"/>
      <c r="V152" s="132"/>
      <c r="W152" s="137"/>
      <c r="X152" s="132"/>
      <c r="Y152" s="132"/>
      <c r="Z152" s="132"/>
      <c r="AA152" s="132"/>
      <c r="AB152" s="132"/>
      <c r="AC152" s="132"/>
      <c r="AD152" s="132"/>
      <c r="AE152" s="132"/>
      <c r="AF152" s="132"/>
    </row>
    <row r="153" spans="5:32" s="135" customFormat="1" ht="15.75" customHeight="1" x14ac:dyDescent="0.2">
      <c r="E153" s="134"/>
      <c r="F153" s="132"/>
      <c r="G153" s="137"/>
      <c r="H153" s="136"/>
      <c r="I153" s="137"/>
      <c r="J153" s="137"/>
      <c r="K153" s="137"/>
      <c r="L153" s="132"/>
      <c r="M153" s="132"/>
      <c r="N153" s="132"/>
      <c r="O153" s="132"/>
      <c r="P153" s="132"/>
      <c r="Q153" s="132"/>
      <c r="R153" s="132"/>
      <c r="S153" s="132"/>
      <c r="T153" s="132"/>
      <c r="U153" s="132"/>
      <c r="V153" s="132"/>
      <c r="W153" s="137"/>
      <c r="X153" s="132"/>
      <c r="Y153" s="132"/>
      <c r="Z153" s="132"/>
      <c r="AA153" s="132"/>
      <c r="AB153" s="132"/>
      <c r="AC153" s="132"/>
      <c r="AD153" s="132"/>
      <c r="AE153" s="132"/>
      <c r="AF153" s="132"/>
    </row>
    <row r="154" spans="5:32" s="135" customFormat="1" ht="15.75" customHeight="1" x14ac:dyDescent="0.2">
      <c r="E154" s="134"/>
      <c r="F154" s="132"/>
      <c r="G154" s="137"/>
      <c r="H154" s="136"/>
      <c r="I154" s="137"/>
      <c r="J154" s="137"/>
      <c r="K154" s="137"/>
      <c r="L154" s="132"/>
      <c r="M154" s="132"/>
      <c r="N154" s="132"/>
      <c r="O154" s="132"/>
      <c r="P154" s="132"/>
      <c r="Q154" s="132"/>
      <c r="R154" s="132"/>
      <c r="S154" s="132"/>
      <c r="T154" s="132"/>
      <c r="U154" s="132"/>
      <c r="V154" s="132"/>
      <c r="W154" s="137"/>
      <c r="X154" s="132"/>
      <c r="Y154" s="132"/>
      <c r="Z154" s="132"/>
      <c r="AA154" s="132"/>
      <c r="AB154" s="132"/>
      <c r="AC154" s="132"/>
      <c r="AD154" s="132"/>
      <c r="AE154" s="132"/>
      <c r="AF154" s="132"/>
    </row>
    <row r="155" spans="5:32" s="135" customFormat="1" ht="15.75" customHeight="1" x14ac:dyDescent="0.2">
      <c r="E155" s="134"/>
      <c r="F155" s="132"/>
      <c r="G155" s="137"/>
      <c r="H155" s="136"/>
      <c r="I155" s="137"/>
      <c r="J155" s="137"/>
      <c r="K155" s="137"/>
      <c r="L155" s="132"/>
      <c r="M155" s="132"/>
      <c r="N155" s="132"/>
      <c r="O155" s="132"/>
      <c r="P155" s="132"/>
      <c r="Q155" s="132"/>
      <c r="R155" s="132"/>
      <c r="S155" s="132"/>
      <c r="T155" s="132"/>
      <c r="U155" s="132"/>
      <c r="V155" s="132"/>
      <c r="W155" s="137"/>
      <c r="X155" s="132"/>
      <c r="Y155" s="132"/>
      <c r="Z155" s="132"/>
      <c r="AA155" s="132"/>
      <c r="AB155" s="132"/>
      <c r="AC155" s="132"/>
      <c r="AD155" s="132"/>
      <c r="AE155" s="132"/>
      <c r="AF155" s="132"/>
    </row>
    <row r="156" spans="5:32" s="135" customFormat="1" ht="15.75" customHeight="1" x14ac:dyDescent="0.2">
      <c r="E156" s="134"/>
      <c r="F156" s="132"/>
      <c r="G156" s="137"/>
      <c r="H156" s="136"/>
      <c r="I156" s="137"/>
      <c r="J156" s="137"/>
      <c r="K156" s="137"/>
      <c r="L156" s="132"/>
      <c r="M156" s="132"/>
      <c r="N156" s="132"/>
      <c r="O156" s="132"/>
      <c r="P156" s="132"/>
      <c r="Q156" s="132"/>
      <c r="R156" s="132"/>
      <c r="S156" s="132"/>
      <c r="T156" s="132"/>
      <c r="U156" s="132"/>
      <c r="V156" s="132"/>
      <c r="W156" s="137"/>
      <c r="X156" s="132"/>
      <c r="Y156" s="132"/>
      <c r="Z156" s="132"/>
      <c r="AA156" s="132"/>
      <c r="AB156" s="132"/>
      <c r="AC156" s="132"/>
      <c r="AD156" s="132"/>
      <c r="AE156" s="132"/>
      <c r="AF156" s="132"/>
    </row>
    <row r="157" spans="5:32" s="135" customFormat="1" ht="15.75" customHeight="1" x14ac:dyDescent="0.2">
      <c r="E157" s="134"/>
      <c r="F157" s="132"/>
      <c r="G157" s="137"/>
      <c r="H157" s="136"/>
      <c r="I157" s="137"/>
      <c r="J157" s="137"/>
      <c r="K157" s="137"/>
      <c r="L157" s="132"/>
      <c r="M157" s="132"/>
      <c r="N157" s="132"/>
      <c r="O157" s="132"/>
      <c r="P157" s="132"/>
      <c r="Q157" s="132"/>
      <c r="R157" s="132"/>
      <c r="S157" s="132"/>
      <c r="T157" s="132"/>
      <c r="U157" s="132"/>
      <c r="V157" s="132"/>
      <c r="W157" s="137"/>
      <c r="X157" s="132"/>
      <c r="Y157" s="132"/>
      <c r="Z157" s="132"/>
      <c r="AA157" s="132"/>
      <c r="AB157" s="132"/>
      <c r="AC157" s="132"/>
      <c r="AD157" s="132"/>
      <c r="AE157" s="132"/>
      <c r="AF157" s="132"/>
    </row>
    <row r="158" spans="5:32" s="135" customFormat="1" ht="15.75" customHeight="1" x14ac:dyDescent="0.2">
      <c r="E158" s="134"/>
      <c r="F158" s="132"/>
      <c r="G158" s="137"/>
      <c r="H158" s="136"/>
      <c r="I158" s="137"/>
      <c r="J158" s="137"/>
      <c r="K158" s="137"/>
      <c r="L158" s="132"/>
      <c r="M158" s="132"/>
      <c r="N158" s="132"/>
      <c r="O158" s="132"/>
      <c r="P158" s="132"/>
      <c r="Q158" s="132"/>
      <c r="R158" s="132"/>
      <c r="S158" s="132"/>
      <c r="T158" s="132"/>
      <c r="U158" s="132"/>
      <c r="V158" s="132"/>
      <c r="W158" s="137"/>
      <c r="X158" s="132"/>
      <c r="Y158" s="132"/>
      <c r="Z158" s="132"/>
      <c r="AA158" s="132"/>
      <c r="AB158" s="132"/>
      <c r="AC158" s="132"/>
      <c r="AD158" s="132"/>
      <c r="AE158" s="132"/>
      <c r="AF158" s="132"/>
    </row>
    <row r="159" spans="5:32" s="135" customFormat="1" ht="15.75" customHeight="1" x14ac:dyDescent="0.2">
      <c r="E159" s="134"/>
      <c r="F159" s="132"/>
      <c r="G159" s="137"/>
      <c r="H159" s="136"/>
      <c r="I159" s="137"/>
      <c r="J159" s="137"/>
      <c r="K159" s="137"/>
      <c r="L159" s="132"/>
      <c r="M159" s="132"/>
      <c r="N159" s="132"/>
      <c r="O159" s="132"/>
      <c r="P159" s="132"/>
      <c r="Q159" s="132"/>
      <c r="R159" s="132"/>
      <c r="S159" s="132"/>
      <c r="T159" s="132"/>
      <c r="U159" s="132"/>
      <c r="V159" s="132"/>
      <c r="W159" s="137"/>
      <c r="X159" s="132"/>
      <c r="Y159" s="132"/>
      <c r="Z159" s="132"/>
      <c r="AA159" s="132"/>
      <c r="AB159" s="132"/>
      <c r="AC159" s="132"/>
      <c r="AD159" s="132"/>
      <c r="AE159" s="132"/>
      <c r="AF159" s="132"/>
    </row>
    <row r="160" spans="5:32" s="135" customFormat="1" ht="15.75" customHeight="1" x14ac:dyDescent="0.2">
      <c r="E160" s="134"/>
      <c r="F160" s="132"/>
      <c r="G160" s="137"/>
      <c r="H160" s="136"/>
      <c r="I160" s="137"/>
      <c r="J160" s="137"/>
      <c r="K160" s="137"/>
      <c r="L160" s="132"/>
      <c r="M160" s="132"/>
      <c r="N160" s="132"/>
      <c r="O160" s="132"/>
      <c r="P160" s="132"/>
      <c r="Q160" s="132"/>
      <c r="R160" s="132"/>
      <c r="S160" s="132"/>
      <c r="T160" s="132"/>
      <c r="U160" s="132"/>
      <c r="V160" s="132"/>
      <c r="W160" s="137"/>
      <c r="X160" s="132"/>
      <c r="Y160" s="132"/>
      <c r="Z160" s="132"/>
      <c r="AA160" s="132"/>
      <c r="AB160" s="132"/>
      <c r="AC160" s="132"/>
      <c r="AD160" s="132"/>
      <c r="AE160" s="132"/>
      <c r="AF160" s="132"/>
    </row>
    <row r="161" spans="5:32" s="135" customFormat="1" ht="15.75" customHeight="1" x14ac:dyDescent="0.2">
      <c r="E161" s="134"/>
      <c r="F161" s="132"/>
      <c r="G161" s="137"/>
      <c r="H161" s="136"/>
      <c r="I161" s="137"/>
      <c r="J161" s="137"/>
      <c r="K161" s="137"/>
      <c r="L161" s="132"/>
      <c r="M161" s="132"/>
      <c r="N161" s="132"/>
      <c r="O161" s="132"/>
      <c r="P161" s="132"/>
      <c r="Q161" s="132"/>
      <c r="R161" s="132"/>
      <c r="S161" s="132"/>
      <c r="T161" s="132"/>
      <c r="U161" s="132"/>
      <c r="V161" s="132"/>
      <c r="W161" s="137"/>
      <c r="X161" s="132"/>
      <c r="Y161" s="132"/>
      <c r="Z161" s="132"/>
      <c r="AA161" s="132"/>
      <c r="AB161" s="132"/>
      <c r="AC161" s="132"/>
      <c r="AD161" s="132"/>
      <c r="AE161" s="132"/>
      <c r="AF161" s="132"/>
    </row>
    <row r="162" spans="5:32" s="135" customFormat="1" ht="15.75" customHeight="1" x14ac:dyDescent="0.2">
      <c r="E162" s="134"/>
      <c r="F162" s="132"/>
      <c r="G162" s="137"/>
      <c r="H162" s="136"/>
      <c r="I162" s="137"/>
      <c r="J162" s="137"/>
      <c r="K162" s="137"/>
      <c r="L162" s="132"/>
      <c r="M162" s="132"/>
      <c r="N162" s="132"/>
      <c r="O162" s="132"/>
      <c r="P162" s="132"/>
      <c r="Q162" s="132"/>
      <c r="R162" s="132"/>
      <c r="S162" s="132"/>
      <c r="T162" s="132"/>
      <c r="U162" s="132"/>
      <c r="V162" s="132"/>
      <c r="W162" s="137"/>
      <c r="X162" s="132"/>
      <c r="Y162" s="132"/>
      <c r="Z162" s="132"/>
      <c r="AA162" s="132"/>
      <c r="AB162" s="132"/>
      <c r="AC162" s="132"/>
      <c r="AD162" s="132"/>
      <c r="AE162" s="132"/>
      <c r="AF162" s="132"/>
    </row>
    <row r="163" spans="5:32" s="135" customFormat="1" ht="15.75" customHeight="1" x14ac:dyDescent="0.2">
      <c r="E163" s="134"/>
      <c r="F163" s="132"/>
      <c r="G163" s="137"/>
      <c r="H163" s="136"/>
      <c r="I163" s="137"/>
      <c r="J163" s="137"/>
      <c r="K163" s="137"/>
      <c r="L163" s="132"/>
      <c r="M163" s="132"/>
      <c r="N163" s="132"/>
      <c r="O163" s="132"/>
      <c r="P163" s="132"/>
      <c r="Q163" s="132"/>
      <c r="R163" s="132"/>
      <c r="S163" s="132"/>
      <c r="T163" s="132"/>
      <c r="U163" s="132"/>
      <c r="V163" s="132"/>
      <c r="W163" s="137"/>
      <c r="X163" s="132"/>
      <c r="Y163" s="132"/>
      <c r="Z163" s="132"/>
      <c r="AA163" s="132"/>
      <c r="AB163" s="132"/>
      <c r="AC163" s="132"/>
      <c r="AD163" s="132"/>
      <c r="AE163" s="132"/>
      <c r="AF163" s="132"/>
    </row>
    <row r="164" spans="5:32" s="135" customFormat="1" ht="15.75" customHeight="1" x14ac:dyDescent="0.2">
      <c r="E164" s="134"/>
      <c r="F164" s="132"/>
      <c r="G164" s="137"/>
      <c r="H164" s="136"/>
      <c r="I164" s="137"/>
      <c r="J164" s="137"/>
      <c r="K164" s="137"/>
      <c r="L164" s="132"/>
      <c r="M164" s="132"/>
      <c r="N164" s="132"/>
      <c r="O164" s="132"/>
      <c r="P164" s="132"/>
      <c r="Q164" s="132"/>
      <c r="R164" s="132"/>
      <c r="S164" s="132"/>
      <c r="T164" s="132"/>
      <c r="U164" s="132"/>
      <c r="V164" s="132"/>
      <c r="W164" s="137"/>
      <c r="X164" s="132"/>
      <c r="Y164" s="132"/>
      <c r="Z164" s="132"/>
      <c r="AA164" s="132"/>
      <c r="AB164" s="132"/>
      <c r="AC164" s="132"/>
      <c r="AD164" s="132"/>
      <c r="AE164" s="132"/>
      <c r="AF164" s="132"/>
    </row>
    <row r="165" spans="5:32" s="135" customFormat="1" ht="15.75" customHeight="1" x14ac:dyDescent="0.2">
      <c r="E165" s="134"/>
      <c r="F165" s="132"/>
      <c r="G165" s="137"/>
      <c r="H165" s="136"/>
      <c r="I165" s="137"/>
      <c r="J165" s="137"/>
      <c r="K165" s="137"/>
      <c r="L165" s="132"/>
      <c r="M165" s="132"/>
      <c r="N165" s="132"/>
      <c r="O165" s="132"/>
      <c r="P165" s="132"/>
      <c r="Q165" s="132"/>
      <c r="R165" s="132"/>
      <c r="S165" s="132"/>
      <c r="T165" s="132"/>
      <c r="U165" s="132"/>
      <c r="V165" s="132"/>
      <c r="W165" s="137"/>
      <c r="X165" s="132"/>
      <c r="Y165" s="132"/>
      <c r="Z165" s="132"/>
      <c r="AA165" s="132"/>
      <c r="AB165" s="132"/>
      <c r="AC165" s="132"/>
      <c r="AD165" s="132"/>
      <c r="AE165" s="132"/>
      <c r="AF165" s="132"/>
    </row>
    <row r="166" spans="5:32" s="135" customFormat="1" ht="15.75" customHeight="1" x14ac:dyDescent="0.2">
      <c r="E166" s="134"/>
      <c r="F166" s="132"/>
      <c r="G166" s="137"/>
      <c r="H166" s="136"/>
      <c r="I166" s="137"/>
      <c r="J166" s="137"/>
      <c r="K166" s="137"/>
      <c r="L166" s="132"/>
      <c r="M166" s="132"/>
      <c r="N166" s="132"/>
      <c r="O166" s="132"/>
      <c r="P166" s="132"/>
      <c r="Q166" s="132"/>
      <c r="R166" s="132"/>
      <c r="S166" s="132"/>
      <c r="T166" s="132"/>
      <c r="U166" s="132"/>
      <c r="V166" s="132"/>
      <c r="W166" s="137"/>
      <c r="X166" s="132"/>
      <c r="Y166" s="132"/>
      <c r="Z166" s="132"/>
      <c r="AA166" s="132"/>
      <c r="AB166" s="132"/>
      <c r="AC166" s="132"/>
      <c r="AD166" s="132"/>
      <c r="AE166" s="132"/>
      <c r="AF166" s="132"/>
    </row>
    <row r="167" spans="5:32" s="135" customFormat="1" ht="15.75" customHeight="1" x14ac:dyDescent="0.2">
      <c r="E167" s="134"/>
      <c r="F167" s="132"/>
      <c r="G167" s="137"/>
      <c r="H167" s="136"/>
      <c r="I167" s="137"/>
      <c r="J167" s="137"/>
      <c r="K167" s="137"/>
      <c r="L167" s="132"/>
      <c r="M167" s="132"/>
      <c r="N167" s="132"/>
      <c r="O167" s="132"/>
      <c r="P167" s="132"/>
      <c r="Q167" s="132"/>
      <c r="R167" s="132"/>
      <c r="S167" s="132"/>
      <c r="T167" s="132"/>
      <c r="U167" s="132"/>
      <c r="V167" s="132"/>
      <c r="W167" s="137"/>
      <c r="X167" s="132"/>
      <c r="Y167" s="132"/>
      <c r="Z167" s="132"/>
      <c r="AA167" s="132"/>
      <c r="AB167" s="132"/>
      <c r="AC167" s="132"/>
      <c r="AD167" s="132"/>
      <c r="AE167" s="132"/>
      <c r="AF167" s="132"/>
    </row>
    <row r="168" spans="5:32" s="135" customFormat="1" ht="15.75" customHeight="1" x14ac:dyDescent="0.2">
      <c r="E168" s="134"/>
      <c r="F168" s="132"/>
      <c r="G168" s="137"/>
      <c r="H168" s="136"/>
      <c r="I168" s="137"/>
      <c r="J168" s="137"/>
      <c r="K168" s="137"/>
      <c r="L168" s="132"/>
      <c r="M168" s="132"/>
      <c r="N168" s="132"/>
      <c r="O168" s="132"/>
      <c r="P168" s="132"/>
      <c r="Q168" s="132"/>
      <c r="R168" s="132"/>
      <c r="S168" s="132"/>
      <c r="T168" s="132"/>
      <c r="U168" s="132"/>
      <c r="V168" s="132"/>
      <c r="W168" s="137"/>
      <c r="X168" s="132"/>
      <c r="Y168" s="132"/>
      <c r="Z168" s="132"/>
      <c r="AA168" s="132"/>
      <c r="AB168" s="132"/>
      <c r="AC168" s="132"/>
      <c r="AD168" s="132"/>
      <c r="AE168" s="132"/>
      <c r="AF168" s="132"/>
    </row>
    <row r="169" spans="5:32" s="135" customFormat="1" ht="15.75" customHeight="1" x14ac:dyDescent="0.2">
      <c r="E169" s="134"/>
      <c r="F169" s="132"/>
      <c r="G169" s="137"/>
      <c r="H169" s="136"/>
      <c r="I169" s="137"/>
      <c r="J169" s="137"/>
      <c r="K169" s="137"/>
      <c r="L169" s="132"/>
      <c r="M169" s="132"/>
      <c r="N169" s="132"/>
      <c r="O169" s="132"/>
      <c r="P169" s="132"/>
      <c r="Q169" s="132"/>
      <c r="R169" s="132"/>
      <c r="S169" s="132"/>
      <c r="T169" s="132"/>
      <c r="U169" s="132"/>
      <c r="V169" s="132"/>
      <c r="W169" s="137"/>
      <c r="X169" s="132"/>
      <c r="Y169" s="132"/>
      <c r="Z169" s="132"/>
      <c r="AA169" s="132"/>
      <c r="AB169" s="132"/>
      <c r="AC169" s="132"/>
      <c r="AD169" s="132"/>
      <c r="AE169" s="132"/>
      <c r="AF169" s="132"/>
    </row>
    <row r="170" spans="5:32" s="135" customFormat="1" ht="15.75" customHeight="1" x14ac:dyDescent="0.2">
      <c r="E170" s="134"/>
      <c r="F170" s="132"/>
      <c r="G170" s="137"/>
      <c r="H170" s="136"/>
      <c r="I170" s="137"/>
      <c r="J170" s="137"/>
      <c r="K170" s="137"/>
      <c r="L170" s="132"/>
      <c r="M170" s="132"/>
      <c r="N170" s="132"/>
      <c r="O170" s="132"/>
      <c r="P170" s="132"/>
      <c r="Q170" s="132"/>
      <c r="R170" s="132"/>
      <c r="S170" s="132"/>
      <c r="T170" s="132"/>
      <c r="U170" s="132"/>
      <c r="V170" s="132"/>
      <c r="W170" s="137"/>
      <c r="X170" s="132"/>
      <c r="Y170" s="132"/>
      <c r="Z170" s="132"/>
      <c r="AA170" s="132"/>
      <c r="AB170" s="132"/>
      <c r="AC170" s="132"/>
      <c r="AD170" s="132"/>
      <c r="AE170" s="132"/>
      <c r="AF170" s="132"/>
    </row>
    <row r="171" spans="5:32" s="135" customFormat="1" ht="15.75" customHeight="1" x14ac:dyDescent="0.2">
      <c r="E171" s="134"/>
      <c r="F171" s="132"/>
      <c r="G171" s="137"/>
      <c r="H171" s="136"/>
      <c r="I171" s="137"/>
      <c r="J171" s="137"/>
      <c r="K171" s="137"/>
      <c r="L171" s="132"/>
      <c r="M171" s="132"/>
      <c r="N171" s="132"/>
      <c r="O171" s="132"/>
      <c r="P171" s="132"/>
      <c r="Q171" s="132"/>
      <c r="R171" s="132"/>
      <c r="S171" s="132"/>
      <c r="T171" s="132"/>
      <c r="U171" s="132"/>
      <c r="V171" s="132"/>
      <c r="W171" s="137"/>
      <c r="X171" s="132"/>
      <c r="Y171" s="132"/>
      <c r="Z171" s="132"/>
      <c r="AA171" s="132"/>
      <c r="AB171" s="132"/>
      <c r="AC171" s="132"/>
      <c r="AD171" s="132"/>
      <c r="AE171" s="132"/>
      <c r="AF171" s="132"/>
    </row>
    <row r="172" spans="5:32" s="135" customFormat="1" ht="15.75" customHeight="1" x14ac:dyDescent="0.2">
      <c r="E172" s="134"/>
      <c r="F172" s="132"/>
      <c r="G172" s="137"/>
      <c r="H172" s="136"/>
      <c r="I172" s="137"/>
      <c r="J172" s="137"/>
      <c r="K172" s="137"/>
      <c r="L172" s="132"/>
      <c r="M172" s="132"/>
      <c r="N172" s="132"/>
      <c r="O172" s="132"/>
      <c r="P172" s="132"/>
      <c r="Q172" s="132"/>
      <c r="R172" s="132"/>
      <c r="S172" s="132"/>
      <c r="T172" s="132"/>
      <c r="U172" s="132"/>
      <c r="V172" s="132"/>
      <c r="W172" s="137"/>
      <c r="X172" s="132"/>
      <c r="Y172" s="132"/>
      <c r="Z172" s="132"/>
      <c r="AA172" s="132"/>
      <c r="AB172" s="132"/>
      <c r="AC172" s="132"/>
      <c r="AD172" s="132"/>
      <c r="AE172" s="132"/>
      <c r="AF172" s="132"/>
    </row>
    <row r="173" spans="5:32" s="135" customFormat="1" ht="15.75" customHeight="1" x14ac:dyDescent="0.2">
      <c r="E173" s="134"/>
      <c r="F173" s="132"/>
      <c r="G173" s="137"/>
      <c r="H173" s="136"/>
      <c r="I173" s="137"/>
      <c r="J173" s="137"/>
      <c r="K173" s="137"/>
      <c r="L173" s="132"/>
      <c r="M173" s="132"/>
      <c r="N173" s="132"/>
      <c r="O173" s="132"/>
      <c r="P173" s="132"/>
      <c r="Q173" s="132"/>
      <c r="R173" s="132"/>
      <c r="S173" s="132"/>
      <c r="T173" s="132"/>
      <c r="U173" s="132"/>
      <c r="V173" s="132"/>
      <c r="W173" s="137"/>
      <c r="X173" s="132"/>
      <c r="Y173" s="132"/>
      <c r="Z173" s="132"/>
      <c r="AA173" s="132"/>
      <c r="AB173" s="132"/>
      <c r="AC173" s="132"/>
      <c r="AD173" s="132"/>
      <c r="AE173" s="132"/>
      <c r="AF173" s="132"/>
    </row>
    <row r="174" spans="5:32" s="135" customFormat="1" ht="15.75" customHeight="1" x14ac:dyDescent="0.2">
      <c r="E174" s="134"/>
      <c r="F174" s="132"/>
      <c r="G174" s="137"/>
      <c r="H174" s="136"/>
      <c r="I174" s="137"/>
      <c r="J174" s="137"/>
      <c r="K174" s="137"/>
      <c r="L174" s="132"/>
      <c r="M174" s="132"/>
      <c r="N174" s="132"/>
      <c r="O174" s="132"/>
      <c r="P174" s="132"/>
      <c r="Q174" s="132"/>
      <c r="R174" s="132"/>
      <c r="S174" s="132"/>
      <c r="T174" s="132"/>
      <c r="U174" s="132"/>
      <c r="V174" s="132"/>
      <c r="W174" s="137"/>
      <c r="X174" s="132"/>
      <c r="Y174" s="132"/>
      <c r="Z174" s="132"/>
      <c r="AA174" s="132"/>
      <c r="AB174" s="132"/>
      <c r="AC174" s="132"/>
      <c r="AD174" s="132"/>
      <c r="AE174" s="132"/>
      <c r="AF174" s="132"/>
    </row>
    <row r="175" spans="5:32" s="135" customFormat="1" ht="15.75" customHeight="1" x14ac:dyDescent="0.2">
      <c r="E175" s="134"/>
      <c r="F175" s="132"/>
      <c r="G175" s="137"/>
      <c r="H175" s="136"/>
      <c r="I175" s="137"/>
      <c r="J175" s="137"/>
      <c r="K175" s="137"/>
      <c r="L175" s="132"/>
      <c r="M175" s="132"/>
      <c r="N175" s="132"/>
      <c r="O175" s="132"/>
      <c r="P175" s="132"/>
      <c r="Q175" s="132"/>
      <c r="R175" s="132"/>
      <c r="S175" s="132"/>
      <c r="T175" s="132"/>
      <c r="U175" s="132"/>
      <c r="V175" s="132"/>
      <c r="W175" s="137"/>
      <c r="X175" s="132"/>
      <c r="Y175" s="132"/>
      <c r="Z175" s="132"/>
      <c r="AA175" s="132"/>
      <c r="AB175" s="132"/>
      <c r="AC175" s="132"/>
      <c r="AD175" s="132"/>
      <c r="AE175" s="132"/>
      <c r="AF175" s="132"/>
    </row>
    <row r="176" spans="5:32" s="135" customFormat="1" ht="15.75" customHeight="1" x14ac:dyDescent="0.2">
      <c r="E176" s="134"/>
      <c r="F176" s="132"/>
      <c r="G176" s="137"/>
      <c r="H176" s="136"/>
      <c r="I176" s="137"/>
      <c r="J176" s="137"/>
      <c r="K176" s="137"/>
      <c r="L176" s="132"/>
      <c r="M176" s="132"/>
      <c r="N176" s="132"/>
      <c r="O176" s="132"/>
      <c r="P176" s="132"/>
      <c r="Q176" s="132"/>
      <c r="R176" s="132"/>
      <c r="S176" s="132"/>
      <c r="T176" s="132"/>
      <c r="U176" s="132"/>
      <c r="V176" s="132"/>
      <c r="W176" s="137"/>
      <c r="X176" s="132"/>
      <c r="Y176" s="132"/>
      <c r="Z176" s="132"/>
      <c r="AA176" s="132"/>
      <c r="AB176" s="132"/>
      <c r="AC176" s="132"/>
      <c r="AD176" s="132"/>
      <c r="AE176" s="132"/>
      <c r="AF176" s="132"/>
    </row>
    <row r="177" spans="5:32" s="135" customFormat="1" ht="15.75" customHeight="1" x14ac:dyDescent="0.2">
      <c r="E177" s="134"/>
      <c r="F177" s="132"/>
      <c r="G177" s="137"/>
      <c r="H177" s="136"/>
      <c r="I177" s="137"/>
      <c r="J177" s="137"/>
      <c r="K177" s="137"/>
      <c r="L177" s="132"/>
      <c r="M177" s="132"/>
      <c r="N177" s="132"/>
      <c r="O177" s="132"/>
      <c r="P177" s="132"/>
      <c r="Q177" s="132"/>
      <c r="R177" s="132"/>
      <c r="S177" s="132"/>
      <c r="T177" s="132"/>
      <c r="U177" s="132"/>
      <c r="V177" s="132"/>
      <c r="W177" s="137"/>
      <c r="X177" s="132"/>
      <c r="Y177" s="132"/>
      <c r="Z177" s="132"/>
      <c r="AA177" s="132"/>
      <c r="AB177" s="132"/>
      <c r="AC177" s="132"/>
      <c r="AD177" s="132"/>
      <c r="AE177" s="132"/>
      <c r="AF177" s="132"/>
    </row>
    <row r="178" spans="5:32" s="135" customFormat="1" ht="15.75" customHeight="1" x14ac:dyDescent="0.2">
      <c r="E178" s="134"/>
      <c r="F178" s="132"/>
      <c r="G178" s="137"/>
      <c r="H178" s="136"/>
      <c r="I178" s="137"/>
      <c r="J178" s="137"/>
      <c r="K178" s="137"/>
      <c r="L178" s="132"/>
      <c r="M178" s="132"/>
      <c r="N178" s="132"/>
      <c r="O178" s="132"/>
      <c r="P178" s="132"/>
      <c r="Q178" s="132"/>
      <c r="R178" s="132"/>
      <c r="S178" s="132"/>
      <c r="T178" s="132"/>
      <c r="U178" s="132"/>
      <c r="V178" s="132"/>
      <c r="W178" s="137"/>
      <c r="X178" s="132"/>
      <c r="Y178" s="132"/>
      <c r="Z178" s="132"/>
      <c r="AA178" s="132"/>
      <c r="AB178" s="132"/>
      <c r="AC178" s="132"/>
      <c r="AD178" s="132"/>
      <c r="AE178" s="132"/>
      <c r="AF178" s="132"/>
    </row>
    <row r="179" spans="5:32" s="135" customFormat="1" ht="15.75" customHeight="1" x14ac:dyDescent="0.2">
      <c r="E179" s="134"/>
      <c r="F179" s="132"/>
      <c r="G179" s="137"/>
      <c r="H179" s="136"/>
      <c r="I179" s="137"/>
      <c r="J179" s="137"/>
      <c r="K179" s="137"/>
      <c r="L179" s="132"/>
      <c r="M179" s="132"/>
      <c r="N179" s="132"/>
      <c r="O179" s="132"/>
      <c r="P179" s="132"/>
      <c r="Q179" s="132"/>
      <c r="R179" s="132"/>
      <c r="S179" s="132"/>
      <c r="T179" s="132"/>
      <c r="U179" s="132"/>
      <c r="V179" s="132"/>
      <c r="W179" s="137"/>
      <c r="X179" s="132"/>
      <c r="Y179" s="132"/>
      <c r="Z179" s="132"/>
      <c r="AA179" s="132"/>
      <c r="AB179" s="132"/>
      <c r="AC179" s="132"/>
      <c r="AD179" s="132"/>
      <c r="AE179" s="132"/>
      <c r="AF179" s="132"/>
    </row>
    <row r="180" spans="5:32" s="135" customFormat="1" ht="15.75" customHeight="1" x14ac:dyDescent="0.2">
      <c r="E180" s="134"/>
      <c r="F180" s="132"/>
      <c r="G180" s="137"/>
      <c r="H180" s="136"/>
      <c r="I180" s="137"/>
      <c r="J180" s="137"/>
      <c r="K180" s="137"/>
      <c r="L180" s="132"/>
      <c r="M180" s="132"/>
      <c r="N180" s="132"/>
      <c r="O180" s="132"/>
      <c r="P180" s="132"/>
      <c r="Q180" s="132"/>
      <c r="R180" s="132"/>
      <c r="S180" s="132"/>
      <c r="T180" s="132"/>
      <c r="U180" s="132"/>
      <c r="V180" s="132"/>
      <c r="W180" s="137"/>
      <c r="X180" s="132"/>
      <c r="Y180" s="132"/>
      <c r="Z180" s="132"/>
      <c r="AA180" s="132"/>
      <c r="AB180" s="132"/>
      <c r="AC180" s="132"/>
      <c r="AD180" s="132"/>
      <c r="AE180" s="132"/>
      <c r="AF180" s="132"/>
    </row>
    <row r="181" spans="5:32" s="135" customFormat="1" ht="15.75" customHeight="1" x14ac:dyDescent="0.2">
      <c r="E181" s="134"/>
      <c r="F181" s="132"/>
      <c r="G181" s="137"/>
      <c r="H181" s="136"/>
      <c r="I181" s="137"/>
      <c r="J181" s="137"/>
      <c r="K181" s="137"/>
      <c r="L181" s="132"/>
      <c r="M181" s="132"/>
      <c r="N181" s="132"/>
      <c r="O181" s="132"/>
      <c r="P181" s="132"/>
      <c r="Q181" s="132"/>
      <c r="R181" s="132"/>
      <c r="S181" s="132"/>
      <c r="T181" s="132"/>
      <c r="U181" s="132"/>
      <c r="V181" s="132"/>
      <c r="W181" s="137"/>
      <c r="X181" s="132"/>
      <c r="Y181" s="132"/>
      <c r="Z181" s="132"/>
      <c r="AA181" s="132"/>
      <c r="AB181" s="132"/>
      <c r="AC181" s="132"/>
      <c r="AD181" s="132"/>
      <c r="AE181" s="132"/>
      <c r="AF181" s="132"/>
    </row>
    <row r="182" spans="5:32" s="135" customFormat="1" ht="15.75" customHeight="1" x14ac:dyDescent="0.2">
      <c r="E182" s="134"/>
      <c r="F182" s="132"/>
      <c r="G182" s="137"/>
      <c r="H182" s="136"/>
      <c r="I182" s="137"/>
      <c r="J182" s="137"/>
      <c r="K182" s="137"/>
      <c r="L182" s="132"/>
      <c r="M182" s="132"/>
      <c r="N182" s="132"/>
      <c r="O182" s="132"/>
      <c r="P182" s="132"/>
      <c r="Q182" s="132"/>
      <c r="R182" s="132"/>
      <c r="S182" s="132"/>
      <c r="T182" s="132"/>
      <c r="U182" s="132"/>
      <c r="V182" s="132"/>
      <c r="W182" s="137"/>
      <c r="X182" s="132"/>
      <c r="Y182" s="132"/>
      <c r="Z182" s="132"/>
      <c r="AA182" s="132"/>
      <c r="AB182" s="132"/>
      <c r="AC182" s="132"/>
      <c r="AD182" s="132"/>
      <c r="AE182" s="132"/>
      <c r="AF182" s="132"/>
    </row>
    <row r="183" spans="5:32" s="135" customFormat="1" ht="15.75" customHeight="1" x14ac:dyDescent="0.2">
      <c r="E183" s="134"/>
      <c r="F183" s="132"/>
      <c r="G183" s="137"/>
      <c r="H183" s="136"/>
      <c r="I183" s="137"/>
      <c r="J183" s="137"/>
      <c r="K183" s="137"/>
      <c r="L183" s="132"/>
      <c r="M183" s="132"/>
      <c r="N183" s="132"/>
      <c r="O183" s="132"/>
      <c r="P183" s="132"/>
      <c r="Q183" s="132"/>
      <c r="R183" s="132"/>
      <c r="S183" s="132"/>
      <c r="T183" s="132"/>
      <c r="U183" s="132"/>
      <c r="V183" s="132"/>
      <c r="W183" s="137"/>
      <c r="X183" s="132"/>
      <c r="Y183" s="132"/>
      <c r="Z183" s="132"/>
      <c r="AA183" s="132"/>
      <c r="AB183" s="132"/>
      <c r="AC183" s="132"/>
      <c r="AD183" s="132"/>
      <c r="AE183" s="132"/>
      <c r="AF183" s="132"/>
    </row>
    <row r="184" spans="5:32" s="135" customFormat="1" ht="15.75" customHeight="1" x14ac:dyDescent="0.2">
      <c r="E184" s="134"/>
      <c r="F184" s="132"/>
      <c r="G184" s="137"/>
      <c r="H184" s="136"/>
      <c r="I184" s="137"/>
      <c r="J184" s="137"/>
      <c r="K184" s="137"/>
      <c r="L184" s="132"/>
      <c r="M184" s="132"/>
      <c r="N184" s="132"/>
      <c r="O184" s="132"/>
      <c r="P184" s="132"/>
      <c r="Q184" s="132"/>
      <c r="R184" s="132"/>
      <c r="S184" s="132"/>
      <c r="T184" s="132"/>
      <c r="U184" s="132"/>
      <c r="V184" s="132"/>
      <c r="W184" s="137"/>
      <c r="X184" s="132"/>
      <c r="Y184" s="132"/>
      <c r="Z184" s="132"/>
      <c r="AA184" s="132"/>
      <c r="AB184" s="132"/>
      <c r="AC184" s="132"/>
      <c r="AD184" s="132"/>
      <c r="AE184" s="132"/>
      <c r="AF184" s="132"/>
    </row>
    <row r="185" spans="5:32" s="135" customFormat="1" ht="15.75" customHeight="1" x14ac:dyDescent="0.2">
      <c r="E185" s="134"/>
      <c r="F185" s="132"/>
      <c r="G185" s="137"/>
      <c r="H185" s="136"/>
      <c r="I185" s="137"/>
      <c r="J185" s="137"/>
      <c r="K185" s="137"/>
      <c r="L185" s="132"/>
      <c r="M185" s="132"/>
      <c r="N185" s="132"/>
      <c r="O185" s="132"/>
      <c r="P185" s="132"/>
      <c r="Q185" s="132"/>
      <c r="R185" s="132"/>
      <c r="S185" s="132"/>
      <c r="T185" s="132"/>
      <c r="U185" s="132"/>
      <c r="V185" s="132"/>
      <c r="W185" s="137"/>
      <c r="X185" s="132"/>
      <c r="Y185" s="132"/>
      <c r="Z185" s="132"/>
      <c r="AA185" s="132"/>
      <c r="AB185" s="132"/>
      <c r="AC185" s="132"/>
      <c r="AD185" s="132"/>
      <c r="AE185" s="132"/>
      <c r="AF185" s="132"/>
    </row>
    <row r="186" spans="5:32" s="135" customFormat="1" ht="15.75" customHeight="1" x14ac:dyDescent="0.2">
      <c r="E186" s="134"/>
      <c r="F186" s="132"/>
      <c r="G186" s="137"/>
      <c r="H186" s="136"/>
      <c r="I186" s="137"/>
      <c r="J186" s="137"/>
      <c r="K186" s="137"/>
      <c r="L186" s="132"/>
      <c r="M186" s="132"/>
      <c r="N186" s="132"/>
      <c r="O186" s="132"/>
      <c r="P186" s="132"/>
      <c r="Q186" s="132"/>
      <c r="R186" s="132"/>
      <c r="S186" s="132"/>
      <c r="T186" s="132"/>
      <c r="U186" s="132"/>
      <c r="V186" s="132"/>
      <c r="W186" s="137"/>
      <c r="X186" s="132"/>
      <c r="Y186" s="132"/>
      <c r="Z186" s="132"/>
      <c r="AA186" s="132"/>
      <c r="AB186" s="132"/>
      <c r="AC186" s="132"/>
      <c r="AD186" s="132"/>
      <c r="AE186" s="132"/>
      <c r="AF186" s="132"/>
    </row>
    <row r="187" spans="5:32" s="135" customFormat="1" ht="15.75" customHeight="1" x14ac:dyDescent="0.2">
      <c r="E187" s="134"/>
      <c r="F187" s="132"/>
      <c r="G187" s="137"/>
      <c r="H187" s="136"/>
      <c r="I187" s="137"/>
      <c r="J187" s="137"/>
      <c r="K187" s="137"/>
      <c r="L187" s="132"/>
      <c r="M187" s="132"/>
      <c r="N187" s="132"/>
      <c r="O187" s="132"/>
      <c r="P187" s="132"/>
      <c r="Q187" s="132"/>
      <c r="R187" s="132"/>
      <c r="S187" s="132"/>
      <c r="T187" s="132"/>
      <c r="U187" s="132"/>
      <c r="V187" s="132"/>
      <c r="W187" s="137"/>
      <c r="X187" s="132"/>
      <c r="Y187" s="132"/>
      <c r="Z187" s="132"/>
      <c r="AA187" s="132"/>
      <c r="AB187" s="132"/>
      <c r="AC187" s="132"/>
      <c r="AD187" s="132"/>
      <c r="AE187" s="132"/>
      <c r="AF187" s="132"/>
    </row>
    <row r="188" spans="5:32" s="135" customFormat="1" ht="15.75" customHeight="1" x14ac:dyDescent="0.2">
      <c r="E188" s="134"/>
      <c r="F188" s="132"/>
      <c r="G188" s="137"/>
      <c r="H188" s="136"/>
      <c r="I188" s="137"/>
      <c r="J188" s="137"/>
      <c r="K188" s="137"/>
      <c r="L188" s="132"/>
      <c r="M188" s="132"/>
      <c r="N188" s="132"/>
      <c r="O188" s="132"/>
      <c r="P188" s="132"/>
      <c r="Q188" s="132"/>
      <c r="R188" s="132"/>
      <c r="S188" s="132"/>
      <c r="T188" s="132"/>
      <c r="U188" s="132"/>
      <c r="V188" s="132"/>
      <c r="W188" s="137"/>
      <c r="X188" s="132"/>
      <c r="Y188" s="132"/>
      <c r="Z188" s="132"/>
      <c r="AA188" s="132"/>
      <c r="AB188" s="132"/>
      <c r="AC188" s="132"/>
      <c r="AD188" s="132"/>
      <c r="AE188" s="132"/>
      <c r="AF188" s="132"/>
    </row>
    <row r="189" spans="5:32" s="135" customFormat="1" ht="15.75" customHeight="1" x14ac:dyDescent="0.2">
      <c r="E189" s="134"/>
      <c r="F189" s="132"/>
      <c r="G189" s="137"/>
      <c r="H189" s="136"/>
      <c r="I189" s="137"/>
      <c r="J189" s="137"/>
      <c r="K189" s="137"/>
      <c r="L189" s="132"/>
      <c r="M189" s="132"/>
      <c r="N189" s="132"/>
      <c r="O189" s="132"/>
      <c r="P189" s="132"/>
      <c r="Q189" s="132"/>
      <c r="R189" s="132"/>
      <c r="S189" s="132"/>
      <c r="T189" s="132"/>
      <c r="U189" s="132"/>
      <c r="V189" s="132"/>
      <c r="W189" s="137"/>
      <c r="X189" s="132"/>
      <c r="Y189" s="132"/>
      <c r="Z189" s="132"/>
      <c r="AA189" s="132"/>
      <c r="AB189" s="132"/>
      <c r="AC189" s="132"/>
      <c r="AD189" s="132"/>
      <c r="AE189" s="132"/>
      <c r="AF189" s="132"/>
    </row>
    <row r="190" spans="5:32" s="135" customFormat="1" ht="15.75" customHeight="1" x14ac:dyDescent="0.2">
      <c r="E190" s="134"/>
      <c r="F190" s="132"/>
      <c r="G190" s="137"/>
      <c r="H190" s="136"/>
      <c r="I190" s="137"/>
      <c r="J190" s="137"/>
      <c r="K190" s="137"/>
      <c r="L190" s="132"/>
      <c r="M190" s="132"/>
      <c r="N190" s="132"/>
      <c r="O190" s="132"/>
      <c r="P190" s="132"/>
      <c r="Q190" s="132"/>
      <c r="R190" s="132"/>
      <c r="S190" s="132"/>
      <c r="T190" s="132"/>
      <c r="U190" s="132"/>
      <c r="V190" s="132"/>
      <c r="W190" s="137"/>
      <c r="X190" s="132"/>
      <c r="Y190" s="132"/>
      <c r="Z190" s="132"/>
      <c r="AA190" s="132"/>
      <c r="AB190" s="132"/>
      <c r="AC190" s="132"/>
      <c r="AD190" s="132"/>
      <c r="AE190" s="132"/>
      <c r="AF190" s="132"/>
    </row>
    <row r="191" spans="5:32" s="135" customFormat="1" ht="15.75" customHeight="1" x14ac:dyDescent="0.2">
      <c r="E191" s="134"/>
      <c r="F191" s="132"/>
      <c r="G191" s="137"/>
      <c r="H191" s="136"/>
      <c r="I191" s="137"/>
      <c r="J191" s="137"/>
      <c r="K191" s="137"/>
      <c r="L191" s="132"/>
      <c r="M191" s="132"/>
      <c r="N191" s="132"/>
      <c r="O191" s="132"/>
      <c r="P191" s="132"/>
      <c r="Q191" s="132"/>
      <c r="R191" s="132"/>
      <c r="S191" s="132"/>
      <c r="T191" s="132"/>
      <c r="U191" s="132"/>
      <c r="V191" s="132"/>
      <c r="W191" s="137"/>
      <c r="X191" s="132"/>
      <c r="Y191" s="132"/>
      <c r="Z191" s="132"/>
      <c r="AA191" s="132"/>
      <c r="AB191" s="132"/>
      <c r="AC191" s="132"/>
      <c r="AD191" s="132"/>
      <c r="AE191" s="132"/>
      <c r="AF191" s="132"/>
    </row>
    <row r="192" spans="5:32" s="135" customFormat="1" ht="15.75" customHeight="1" x14ac:dyDescent="0.2">
      <c r="E192" s="134"/>
      <c r="F192" s="132"/>
      <c r="G192" s="137"/>
      <c r="H192" s="136"/>
      <c r="I192" s="137"/>
      <c r="J192" s="137"/>
      <c r="K192" s="137"/>
      <c r="L192" s="132"/>
      <c r="M192" s="132"/>
      <c r="N192" s="132"/>
      <c r="O192" s="132"/>
      <c r="P192" s="132"/>
      <c r="Q192" s="132"/>
      <c r="R192" s="132"/>
      <c r="S192" s="132"/>
      <c r="T192" s="132"/>
      <c r="U192" s="132"/>
      <c r="V192" s="132"/>
      <c r="W192" s="137"/>
      <c r="X192" s="132"/>
      <c r="Y192" s="132"/>
      <c r="Z192" s="132"/>
      <c r="AA192" s="132"/>
      <c r="AB192" s="132"/>
      <c r="AC192" s="132"/>
      <c r="AD192" s="132"/>
      <c r="AE192" s="132"/>
      <c r="AF192" s="132"/>
    </row>
    <row r="193" spans="5:32" s="135" customFormat="1" ht="15.75" customHeight="1" x14ac:dyDescent="0.2">
      <c r="E193" s="134"/>
      <c r="F193" s="132"/>
      <c r="G193" s="137"/>
      <c r="H193" s="136"/>
      <c r="I193" s="137"/>
      <c r="J193" s="137"/>
      <c r="K193" s="137"/>
      <c r="L193" s="132"/>
      <c r="M193" s="132"/>
      <c r="N193" s="132"/>
      <c r="O193" s="132"/>
      <c r="P193" s="132"/>
      <c r="Q193" s="132"/>
      <c r="R193" s="132"/>
      <c r="S193" s="132"/>
      <c r="T193" s="132"/>
      <c r="U193" s="132"/>
      <c r="V193" s="132"/>
      <c r="W193" s="137"/>
      <c r="X193" s="132"/>
      <c r="Y193" s="132"/>
      <c r="Z193" s="132"/>
      <c r="AA193" s="132"/>
      <c r="AB193" s="132"/>
      <c r="AC193" s="132"/>
      <c r="AD193" s="132"/>
      <c r="AE193" s="132"/>
      <c r="AF193" s="132"/>
    </row>
    <row r="194" spans="5:32" s="135" customFormat="1" ht="15.75" customHeight="1" x14ac:dyDescent="0.2">
      <c r="E194" s="134"/>
      <c r="F194" s="132"/>
      <c r="G194" s="137"/>
      <c r="H194" s="136"/>
      <c r="I194" s="137"/>
      <c r="J194" s="137"/>
      <c r="K194" s="137"/>
      <c r="L194" s="132"/>
      <c r="M194" s="132"/>
      <c r="N194" s="132"/>
      <c r="O194" s="132"/>
      <c r="P194" s="132"/>
      <c r="Q194" s="132"/>
      <c r="R194" s="132"/>
      <c r="S194" s="132"/>
      <c r="T194" s="132"/>
      <c r="U194" s="132"/>
      <c r="V194" s="132"/>
      <c r="W194" s="137"/>
      <c r="X194" s="132"/>
      <c r="Y194" s="132"/>
      <c r="Z194" s="132"/>
      <c r="AA194" s="132"/>
      <c r="AB194" s="132"/>
      <c r="AC194" s="132"/>
      <c r="AD194" s="132"/>
      <c r="AE194" s="132"/>
      <c r="AF194" s="132"/>
    </row>
    <row r="195" spans="5:32" s="135" customFormat="1" ht="15.75" customHeight="1" x14ac:dyDescent="0.2">
      <c r="E195" s="134"/>
      <c r="F195" s="132"/>
      <c r="G195" s="137"/>
      <c r="H195" s="136"/>
      <c r="I195" s="137"/>
      <c r="J195" s="137"/>
      <c r="K195" s="137"/>
      <c r="L195" s="132"/>
      <c r="M195" s="132"/>
      <c r="N195" s="132"/>
      <c r="O195" s="132"/>
      <c r="P195" s="132"/>
      <c r="Q195" s="132"/>
      <c r="R195" s="132"/>
      <c r="S195" s="132"/>
      <c r="T195" s="132"/>
      <c r="U195" s="132"/>
      <c r="V195" s="132"/>
      <c r="W195" s="137"/>
      <c r="X195" s="132"/>
      <c r="Y195" s="132"/>
      <c r="Z195" s="132"/>
      <c r="AA195" s="132"/>
      <c r="AB195" s="132"/>
      <c r="AC195" s="132"/>
      <c r="AD195" s="132"/>
      <c r="AE195" s="132"/>
      <c r="AF195" s="132"/>
    </row>
    <row r="196" spans="5:32" s="135" customFormat="1" ht="15.75" customHeight="1" x14ac:dyDescent="0.2">
      <c r="E196" s="134"/>
      <c r="F196" s="132"/>
      <c r="G196" s="137"/>
      <c r="H196" s="136"/>
      <c r="I196" s="137"/>
      <c r="J196" s="137"/>
      <c r="K196" s="137"/>
      <c r="L196" s="132"/>
      <c r="M196" s="132"/>
      <c r="N196" s="132"/>
      <c r="O196" s="132"/>
      <c r="P196" s="132"/>
      <c r="Q196" s="132"/>
      <c r="R196" s="132"/>
      <c r="S196" s="132"/>
      <c r="T196" s="132"/>
      <c r="U196" s="132"/>
      <c r="V196" s="132"/>
      <c r="W196" s="137"/>
      <c r="X196" s="132"/>
      <c r="Y196" s="132"/>
      <c r="Z196" s="132"/>
      <c r="AA196" s="132"/>
      <c r="AB196" s="132"/>
      <c r="AC196" s="132"/>
      <c r="AD196" s="132"/>
      <c r="AE196" s="132"/>
      <c r="AF196" s="132"/>
    </row>
    <row r="197" spans="5:32" s="135" customFormat="1" ht="15.75" customHeight="1" x14ac:dyDescent="0.2">
      <c r="E197" s="134"/>
      <c r="F197" s="132"/>
      <c r="G197" s="137"/>
      <c r="H197" s="136"/>
      <c r="I197" s="137"/>
      <c r="J197" s="137"/>
      <c r="K197" s="137"/>
      <c r="L197" s="132"/>
      <c r="M197" s="132"/>
      <c r="N197" s="132"/>
      <c r="O197" s="132"/>
      <c r="P197" s="132"/>
      <c r="Q197" s="132"/>
      <c r="R197" s="132"/>
      <c r="S197" s="132"/>
      <c r="T197" s="132"/>
      <c r="U197" s="132"/>
      <c r="V197" s="132"/>
      <c r="W197" s="137"/>
      <c r="X197" s="132"/>
      <c r="Y197" s="132"/>
      <c r="Z197" s="132"/>
      <c r="AA197" s="132"/>
      <c r="AB197" s="132"/>
      <c r="AC197" s="132"/>
      <c r="AD197" s="132"/>
      <c r="AE197" s="132"/>
      <c r="AF197" s="132"/>
    </row>
    <row r="198" spans="5:32" s="135" customFormat="1" ht="15.75" customHeight="1" x14ac:dyDescent="0.2">
      <c r="E198" s="134"/>
      <c r="F198" s="132"/>
      <c r="G198" s="137"/>
      <c r="H198" s="136"/>
      <c r="I198" s="137"/>
      <c r="J198" s="137"/>
      <c r="K198" s="137"/>
      <c r="L198" s="132"/>
      <c r="M198" s="132"/>
      <c r="N198" s="132"/>
      <c r="O198" s="132"/>
      <c r="P198" s="132"/>
      <c r="Q198" s="132"/>
      <c r="R198" s="132"/>
      <c r="S198" s="132"/>
      <c r="T198" s="132"/>
      <c r="U198" s="132"/>
      <c r="V198" s="132"/>
      <c r="W198" s="137"/>
      <c r="X198" s="132"/>
      <c r="Y198" s="132"/>
      <c r="Z198" s="132"/>
      <c r="AA198" s="132"/>
      <c r="AB198" s="132"/>
      <c r="AC198" s="132"/>
      <c r="AD198" s="132"/>
      <c r="AE198" s="132"/>
      <c r="AF198" s="132"/>
    </row>
    <row r="199" spans="5:32" s="135" customFormat="1" ht="15.75" customHeight="1" x14ac:dyDescent="0.2">
      <c r="E199" s="134"/>
      <c r="F199" s="132"/>
      <c r="G199" s="137"/>
      <c r="H199" s="136"/>
      <c r="I199" s="137"/>
      <c r="J199" s="137"/>
      <c r="K199" s="137"/>
      <c r="L199" s="132"/>
      <c r="M199" s="132"/>
      <c r="N199" s="132"/>
      <c r="O199" s="132"/>
      <c r="P199" s="132"/>
      <c r="Q199" s="132"/>
      <c r="R199" s="132"/>
      <c r="S199" s="132"/>
      <c r="T199" s="132"/>
      <c r="U199" s="132"/>
      <c r="V199" s="132"/>
      <c r="W199" s="137"/>
      <c r="X199" s="132"/>
      <c r="Y199" s="132"/>
      <c r="Z199" s="132"/>
      <c r="AA199" s="132"/>
      <c r="AB199" s="132"/>
      <c r="AC199" s="132"/>
      <c r="AD199" s="132"/>
      <c r="AE199" s="132"/>
      <c r="AF199" s="132"/>
    </row>
    <row r="200" spans="5:32" s="135" customFormat="1" ht="15.75" customHeight="1" x14ac:dyDescent="0.2">
      <c r="E200" s="134"/>
      <c r="F200" s="132"/>
      <c r="G200" s="137"/>
      <c r="H200" s="136"/>
      <c r="I200" s="137"/>
      <c r="J200" s="137"/>
      <c r="K200" s="137"/>
      <c r="L200" s="132"/>
      <c r="M200" s="132"/>
      <c r="N200" s="132"/>
      <c r="O200" s="132"/>
      <c r="P200" s="132"/>
      <c r="Q200" s="132"/>
      <c r="R200" s="132"/>
      <c r="S200" s="132"/>
      <c r="T200" s="132"/>
      <c r="U200" s="132"/>
      <c r="V200" s="132"/>
      <c r="W200" s="137"/>
      <c r="X200" s="132"/>
      <c r="Y200" s="132"/>
      <c r="Z200" s="132"/>
      <c r="AA200" s="132"/>
      <c r="AB200" s="132"/>
      <c r="AC200" s="132"/>
      <c r="AD200" s="132"/>
      <c r="AE200" s="132"/>
      <c r="AF200" s="132"/>
    </row>
    <row r="201" spans="5:32" s="135" customFormat="1" ht="15.75" customHeight="1" x14ac:dyDescent="0.2">
      <c r="E201" s="134"/>
      <c r="F201" s="132"/>
      <c r="G201" s="137"/>
      <c r="H201" s="136"/>
      <c r="I201" s="137"/>
      <c r="J201" s="137"/>
      <c r="K201" s="137"/>
      <c r="L201" s="132"/>
      <c r="M201" s="132"/>
      <c r="N201" s="132"/>
      <c r="O201" s="132"/>
      <c r="P201" s="132"/>
      <c r="Q201" s="132"/>
      <c r="R201" s="132"/>
      <c r="S201" s="132"/>
      <c r="T201" s="132"/>
      <c r="U201" s="132"/>
      <c r="V201" s="132"/>
      <c r="W201" s="137"/>
      <c r="X201" s="132"/>
      <c r="Y201" s="132"/>
      <c r="Z201" s="132"/>
      <c r="AA201" s="132"/>
      <c r="AB201" s="132"/>
      <c r="AC201" s="132"/>
      <c r="AD201" s="132"/>
      <c r="AE201" s="132"/>
      <c r="AF201" s="132"/>
    </row>
    <row r="202" spans="5:32" s="135" customFormat="1" ht="15.75" customHeight="1" x14ac:dyDescent="0.2">
      <c r="E202" s="134"/>
      <c r="F202" s="132"/>
      <c r="G202" s="137"/>
      <c r="H202" s="136"/>
      <c r="I202" s="137"/>
      <c r="J202" s="137"/>
      <c r="K202" s="137"/>
      <c r="L202" s="132"/>
      <c r="M202" s="132"/>
      <c r="N202" s="132"/>
      <c r="O202" s="132"/>
      <c r="P202" s="132"/>
      <c r="Q202" s="132"/>
      <c r="R202" s="132"/>
      <c r="S202" s="132"/>
      <c r="T202" s="132"/>
      <c r="U202" s="132"/>
      <c r="V202" s="132"/>
      <c r="W202" s="137"/>
      <c r="X202" s="132"/>
      <c r="Y202" s="132"/>
      <c r="Z202" s="132"/>
      <c r="AA202" s="132"/>
      <c r="AB202" s="132"/>
      <c r="AC202" s="132"/>
      <c r="AD202" s="132"/>
      <c r="AE202" s="132"/>
      <c r="AF202" s="132"/>
    </row>
    <row r="203" spans="5:32" s="135" customFormat="1" ht="15.75" customHeight="1" x14ac:dyDescent="0.2">
      <c r="E203" s="134"/>
      <c r="F203" s="132"/>
      <c r="G203" s="137"/>
      <c r="H203" s="136"/>
      <c r="I203" s="137"/>
      <c r="J203" s="137"/>
      <c r="K203" s="137"/>
      <c r="L203" s="132"/>
      <c r="M203" s="132"/>
      <c r="N203" s="132"/>
      <c r="O203" s="132"/>
      <c r="P203" s="132"/>
      <c r="Q203" s="132"/>
      <c r="R203" s="132"/>
      <c r="S203" s="132"/>
      <c r="T203" s="132"/>
      <c r="U203" s="132"/>
      <c r="V203" s="132"/>
      <c r="W203" s="137"/>
      <c r="X203" s="132"/>
      <c r="Y203" s="132"/>
      <c r="Z203" s="132"/>
      <c r="AA203" s="132"/>
      <c r="AB203" s="132"/>
      <c r="AC203" s="132"/>
      <c r="AD203" s="132"/>
      <c r="AE203" s="132"/>
      <c r="AF203" s="132"/>
    </row>
    <row r="204" spans="5:32" s="135" customFormat="1" ht="15.75" customHeight="1" x14ac:dyDescent="0.2">
      <c r="E204" s="134"/>
      <c r="F204" s="132"/>
      <c r="G204" s="137"/>
      <c r="H204" s="136"/>
      <c r="I204" s="137"/>
      <c r="J204" s="137"/>
      <c r="K204" s="137"/>
      <c r="L204" s="132"/>
      <c r="M204" s="132"/>
      <c r="N204" s="132"/>
      <c r="O204" s="132"/>
      <c r="P204" s="132"/>
      <c r="Q204" s="132"/>
      <c r="R204" s="132"/>
      <c r="S204" s="132"/>
      <c r="T204" s="132"/>
      <c r="U204" s="132"/>
      <c r="V204" s="132"/>
      <c r="W204" s="137"/>
      <c r="X204" s="132"/>
      <c r="Y204" s="132"/>
      <c r="Z204" s="132"/>
      <c r="AA204" s="132"/>
      <c r="AB204" s="132"/>
      <c r="AC204" s="132"/>
      <c r="AD204" s="132"/>
      <c r="AE204" s="132"/>
      <c r="AF204" s="132"/>
    </row>
    <row r="205" spans="5:32" s="135" customFormat="1" ht="15.75" customHeight="1" x14ac:dyDescent="0.2">
      <c r="E205" s="134"/>
      <c r="F205" s="132"/>
      <c r="G205" s="137"/>
      <c r="H205" s="136"/>
      <c r="I205" s="137"/>
      <c r="J205" s="137"/>
      <c r="K205" s="137"/>
      <c r="L205" s="132"/>
      <c r="M205" s="132"/>
      <c r="N205" s="132"/>
      <c r="O205" s="132"/>
      <c r="P205" s="132"/>
      <c r="Q205" s="132"/>
      <c r="R205" s="132"/>
      <c r="S205" s="132"/>
      <c r="T205" s="132"/>
      <c r="U205" s="132"/>
      <c r="V205" s="132"/>
      <c r="W205" s="137"/>
      <c r="X205" s="132"/>
      <c r="Y205" s="132"/>
      <c r="Z205" s="132"/>
      <c r="AA205" s="132"/>
      <c r="AB205" s="132"/>
      <c r="AC205" s="132"/>
      <c r="AD205" s="132"/>
      <c r="AE205" s="132"/>
      <c r="AF205" s="132"/>
    </row>
    <row r="206" spans="5:32" s="135" customFormat="1" ht="15.75" customHeight="1" x14ac:dyDescent="0.2">
      <c r="E206" s="134"/>
      <c r="F206" s="132"/>
      <c r="G206" s="137"/>
      <c r="H206" s="136"/>
      <c r="I206" s="137"/>
      <c r="J206" s="137"/>
      <c r="K206" s="137"/>
      <c r="L206" s="132"/>
      <c r="M206" s="132"/>
      <c r="N206" s="132"/>
      <c r="O206" s="132"/>
      <c r="P206" s="132"/>
      <c r="Q206" s="132"/>
      <c r="R206" s="132"/>
      <c r="S206" s="132"/>
      <c r="T206" s="132"/>
      <c r="U206" s="132"/>
      <c r="V206" s="132"/>
      <c r="W206" s="137"/>
      <c r="X206" s="132"/>
      <c r="Y206" s="132"/>
      <c r="Z206" s="132"/>
      <c r="AA206" s="132"/>
      <c r="AB206" s="132"/>
      <c r="AC206" s="132"/>
      <c r="AD206" s="132"/>
      <c r="AE206" s="132"/>
      <c r="AF206" s="132"/>
    </row>
    <row r="207" spans="5:32" s="135" customFormat="1" ht="15.75" customHeight="1" x14ac:dyDescent="0.2">
      <c r="E207" s="134"/>
      <c r="F207" s="132"/>
      <c r="G207" s="137"/>
      <c r="H207" s="136"/>
      <c r="I207" s="137"/>
      <c r="J207" s="137"/>
      <c r="K207" s="137"/>
      <c r="L207" s="132"/>
      <c r="M207" s="132"/>
      <c r="N207" s="132"/>
      <c r="O207" s="132"/>
      <c r="P207" s="132"/>
      <c r="Q207" s="132"/>
      <c r="R207" s="132"/>
      <c r="S207" s="132"/>
      <c r="T207" s="132"/>
      <c r="U207" s="132"/>
      <c r="V207" s="132"/>
      <c r="W207" s="137"/>
      <c r="X207" s="132"/>
      <c r="Y207" s="132"/>
      <c r="Z207" s="132"/>
      <c r="AA207" s="132"/>
      <c r="AB207" s="132"/>
      <c r="AC207" s="132"/>
      <c r="AD207" s="132"/>
      <c r="AE207" s="132"/>
      <c r="AF207" s="132"/>
    </row>
    <row r="208" spans="5:32" s="135" customFormat="1" ht="15.75" customHeight="1" x14ac:dyDescent="0.2">
      <c r="E208" s="134"/>
      <c r="F208" s="132"/>
      <c r="G208" s="137"/>
      <c r="H208" s="136"/>
      <c r="I208" s="137"/>
      <c r="J208" s="137"/>
      <c r="K208" s="137"/>
      <c r="L208" s="132"/>
      <c r="M208" s="132"/>
      <c r="N208" s="132"/>
      <c r="O208" s="132"/>
      <c r="P208" s="132"/>
      <c r="Q208" s="132"/>
      <c r="R208" s="132"/>
      <c r="S208" s="132"/>
      <c r="T208" s="132"/>
      <c r="U208" s="132"/>
      <c r="V208" s="132"/>
      <c r="W208" s="137"/>
      <c r="X208" s="132"/>
      <c r="Y208" s="132"/>
      <c r="Z208" s="132"/>
      <c r="AA208" s="132"/>
      <c r="AB208" s="132"/>
      <c r="AC208" s="132"/>
      <c r="AD208" s="132"/>
      <c r="AE208" s="132"/>
      <c r="AF208" s="132"/>
    </row>
    <row r="209" spans="5:32" s="135" customFormat="1" ht="15.75" customHeight="1" x14ac:dyDescent="0.2">
      <c r="E209" s="134"/>
      <c r="F209" s="132"/>
      <c r="G209" s="137"/>
      <c r="H209" s="136"/>
      <c r="I209" s="137"/>
      <c r="J209" s="137"/>
      <c r="K209" s="137"/>
      <c r="L209" s="132"/>
      <c r="M209" s="132"/>
      <c r="N209" s="132"/>
      <c r="O209" s="132"/>
      <c r="P209" s="132"/>
      <c r="Q209" s="132"/>
      <c r="R209" s="132"/>
      <c r="S209" s="132"/>
      <c r="T209" s="132"/>
      <c r="U209" s="132"/>
      <c r="V209" s="132"/>
      <c r="W209" s="137"/>
      <c r="X209" s="132"/>
      <c r="Y209" s="132"/>
      <c r="Z209" s="132"/>
      <c r="AA209" s="132"/>
      <c r="AB209" s="132"/>
      <c r="AC209" s="132"/>
      <c r="AD209" s="132"/>
      <c r="AE209" s="132"/>
      <c r="AF209" s="132"/>
    </row>
    <row r="210" spans="5:32" s="135" customFormat="1" ht="15.75" customHeight="1" x14ac:dyDescent="0.2">
      <c r="E210" s="134"/>
      <c r="F210" s="132"/>
      <c r="G210" s="137"/>
      <c r="H210" s="136"/>
      <c r="I210" s="137"/>
      <c r="J210" s="137"/>
      <c r="K210" s="137"/>
      <c r="L210" s="132"/>
      <c r="M210" s="132"/>
      <c r="N210" s="132"/>
      <c r="O210" s="132"/>
      <c r="P210" s="132"/>
      <c r="Q210" s="132"/>
      <c r="R210" s="132"/>
      <c r="S210" s="132"/>
      <c r="T210" s="132"/>
      <c r="U210" s="132"/>
      <c r="V210" s="132"/>
      <c r="W210" s="137"/>
      <c r="X210" s="132"/>
      <c r="Y210" s="132"/>
      <c r="Z210" s="132"/>
      <c r="AA210" s="132"/>
      <c r="AB210" s="132"/>
      <c r="AC210" s="132"/>
      <c r="AD210" s="132"/>
      <c r="AE210" s="132"/>
      <c r="AF210" s="132"/>
    </row>
    <row r="211" spans="5:32" s="135" customFormat="1" ht="15.75" customHeight="1" x14ac:dyDescent="0.2">
      <c r="E211" s="134"/>
      <c r="F211" s="132"/>
      <c r="G211" s="137"/>
      <c r="H211" s="136"/>
      <c r="I211" s="137"/>
      <c r="J211" s="137"/>
      <c r="K211" s="137"/>
      <c r="L211" s="132"/>
      <c r="M211" s="132"/>
      <c r="N211" s="132"/>
      <c r="O211" s="132"/>
      <c r="P211" s="132"/>
      <c r="Q211" s="132"/>
      <c r="R211" s="132"/>
      <c r="S211" s="132"/>
      <c r="T211" s="132"/>
      <c r="U211" s="132"/>
      <c r="V211" s="132"/>
      <c r="W211" s="137"/>
      <c r="X211" s="132"/>
      <c r="Y211" s="132"/>
      <c r="Z211" s="132"/>
      <c r="AA211" s="132"/>
      <c r="AB211" s="132"/>
      <c r="AC211" s="132"/>
      <c r="AD211" s="132"/>
      <c r="AE211" s="132"/>
      <c r="AF211" s="132"/>
    </row>
    <row r="212" spans="5:32" s="135" customFormat="1" ht="15.75" customHeight="1" x14ac:dyDescent="0.2">
      <c r="E212" s="134"/>
      <c r="F212" s="132"/>
      <c r="G212" s="137"/>
      <c r="H212" s="136"/>
      <c r="I212" s="137"/>
      <c r="J212" s="137"/>
      <c r="K212" s="137"/>
      <c r="L212" s="132"/>
      <c r="M212" s="132"/>
      <c r="N212" s="132"/>
      <c r="O212" s="132"/>
      <c r="P212" s="132"/>
      <c r="Q212" s="132"/>
      <c r="R212" s="132"/>
      <c r="S212" s="132"/>
      <c r="T212" s="132"/>
      <c r="U212" s="132"/>
      <c r="V212" s="132"/>
      <c r="W212" s="137"/>
      <c r="X212" s="132"/>
      <c r="Y212" s="132"/>
      <c r="Z212" s="132"/>
      <c r="AA212" s="132"/>
      <c r="AB212" s="132"/>
      <c r="AC212" s="132"/>
      <c r="AD212" s="132"/>
      <c r="AE212" s="132"/>
      <c r="AF212" s="132"/>
    </row>
    <row r="213" spans="5:32" s="135" customFormat="1" ht="15.75" customHeight="1" x14ac:dyDescent="0.2">
      <c r="E213" s="134"/>
      <c r="F213" s="132"/>
      <c r="G213" s="137"/>
      <c r="H213" s="136"/>
      <c r="I213" s="137"/>
      <c r="J213" s="137"/>
      <c r="K213" s="137"/>
      <c r="L213" s="132"/>
      <c r="M213" s="132"/>
      <c r="N213" s="132"/>
      <c r="O213" s="132"/>
      <c r="P213" s="132"/>
      <c r="Q213" s="132"/>
      <c r="R213" s="132"/>
      <c r="S213" s="132"/>
      <c r="T213" s="132"/>
      <c r="U213" s="132"/>
      <c r="V213" s="132"/>
      <c r="W213" s="137"/>
      <c r="X213" s="132"/>
      <c r="Y213" s="132"/>
      <c r="Z213" s="132"/>
      <c r="AA213" s="132"/>
      <c r="AB213" s="132"/>
      <c r="AC213" s="132"/>
      <c r="AD213" s="132"/>
      <c r="AE213" s="132"/>
      <c r="AF213" s="132"/>
    </row>
    <row r="214" spans="5:32" s="135" customFormat="1" ht="15.75" customHeight="1" x14ac:dyDescent="0.2">
      <c r="E214" s="134"/>
      <c r="F214" s="132"/>
      <c r="G214" s="137"/>
      <c r="H214" s="136"/>
      <c r="I214" s="137"/>
      <c r="J214" s="137"/>
      <c r="K214" s="137"/>
      <c r="L214" s="132"/>
      <c r="M214" s="132"/>
      <c r="N214" s="132"/>
      <c r="O214" s="132"/>
      <c r="P214" s="132"/>
      <c r="Q214" s="132"/>
      <c r="R214" s="132"/>
      <c r="S214" s="132"/>
      <c r="T214" s="132"/>
      <c r="U214" s="132"/>
      <c r="V214" s="132"/>
      <c r="W214" s="137"/>
      <c r="X214" s="132"/>
      <c r="Y214" s="132"/>
      <c r="Z214" s="132"/>
      <c r="AA214" s="132"/>
      <c r="AB214" s="132"/>
      <c r="AC214" s="132"/>
      <c r="AD214" s="132"/>
      <c r="AE214" s="132"/>
      <c r="AF214" s="132"/>
    </row>
    <row r="215" spans="5:32" s="135" customFormat="1" ht="15.75" customHeight="1" x14ac:dyDescent="0.2">
      <c r="E215" s="134"/>
      <c r="F215" s="132"/>
      <c r="G215" s="137"/>
      <c r="H215" s="136"/>
      <c r="I215" s="137"/>
      <c r="J215" s="137"/>
      <c r="K215" s="137"/>
      <c r="L215" s="132"/>
      <c r="M215" s="132"/>
      <c r="N215" s="132"/>
      <c r="O215" s="132"/>
      <c r="P215" s="132"/>
      <c r="Q215" s="132"/>
      <c r="R215" s="132"/>
      <c r="S215" s="132"/>
      <c r="T215" s="132"/>
      <c r="U215" s="132"/>
      <c r="V215" s="132"/>
      <c r="W215" s="137"/>
      <c r="X215" s="132"/>
      <c r="Y215" s="132"/>
      <c r="Z215" s="132"/>
      <c r="AA215" s="132"/>
      <c r="AB215" s="132"/>
      <c r="AC215" s="132"/>
      <c r="AD215" s="132"/>
      <c r="AE215" s="132"/>
      <c r="AF215" s="132"/>
    </row>
    <row r="216" spans="5:32" s="135" customFormat="1" ht="15.75" customHeight="1" x14ac:dyDescent="0.2">
      <c r="E216" s="134"/>
      <c r="F216" s="132"/>
      <c r="G216" s="137"/>
      <c r="H216" s="136"/>
      <c r="I216" s="137"/>
      <c r="J216" s="137"/>
      <c r="K216" s="137"/>
      <c r="L216" s="132"/>
      <c r="M216" s="132"/>
      <c r="N216" s="132"/>
      <c r="O216" s="132"/>
      <c r="P216" s="132"/>
      <c r="Q216" s="132"/>
      <c r="R216" s="132"/>
      <c r="S216" s="132"/>
      <c r="T216" s="132"/>
      <c r="U216" s="132"/>
      <c r="V216" s="132"/>
      <c r="W216" s="137"/>
      <c r="X216" s="132"/>
      <c r="Y216" s="132"/>
      <c r="Z216" s="132"/>
      <c r="AA216" s="132"/>
      <c r="AB216" s="132"/>
      <c r="AC216" s="132"/>
      <c r="AD216" s="132"/>
      <c r="AE216" s="132"/>
      <c r="AF216" s="132"/>
    </row>
    <row r="217" spans="5:32" s="135" customFormat="1" ht="15.75" customHeight="1" x14ac:dyDescent="0.2">
      <c r="E217" s="134"/>
      <c r="F217" s="132"/>
      <c r="G217" s="137"/>
      <c r="H217" s="136"/>
      <c r="I217" s="137"/>
      <c r="J217" s="137"/>
      <c r="K217" s="137"/>
      <c r="L217" s="132"/>
      <c r="M217" s="132"/>
      <c r="N217" s="132"/>
      <c r="O217" s="132"/>
      <c r="P217" s="132"/>
      <c r="Q217" s="132"/>
      <c r="R217" s="132"/>
      <c r="S217" s="132"/>
      <c r="T217" s="132"/>
      <c r="U217" s="132"/>
      <c r="V217" s="132"/>
      <c r="W217" s="137"/>
      <c r="X217" s="132"/>
      <c r="Y217" s="132"/>
      <c r="Z217" s="132"/>
      <c r="AA217" s="132"/>
      <c r="AB217" s="132"/>
      <c r="AC217" s="132"/>
      <c r="AD217" s="132"/>
      <c r="AE217" s="132"/>
      <c r="AF217" s="132"/>
    </row>
    <row r="218" spans="5:32" s="135" customFormat="1" ht="15.75" customHeight="1" x14ac:dyDescent="0.2">
      <c r="E218" s="134"/>
      <c r="F218" s="132"/>
      <c r="G218" s="137"/>
      <c r="H218" s="136"/>
      <c r="I218" s="137"/>
      <c r="J218" s="137"/>
      <c r="K218" s="137"/>
      <c r="L218" s="132"/>
      <c r="M218" s="132"/>
      <c r="N218" s="132"/>
      <c r="O218" s="132"/>
      <c r="P218" s="132"/>
      <c r="Q218" s="132"/>
      <c r="R218" s="132"/>
      <c r="S218" s="132"/>
      <c r="T218" s="132"/>
      <c r="U218" s="132"/>
      <c r="V218" s="132"/>
      <c r="W218" s="137"/>
      <c r="X218" s="132"/>
      <c r="Y218" s="132"/>
      <c r="Z218" s="132"/>
      <c r="AA218" s="132"/>
      <c r="AB218" s="132"/>
      <c r="AC218" s="132"/>
      <c r="AD218" s="132"/>
      <c r="AE218" s="132"/>
      <c r="AF218" s="132"/>
    </row>
    <row r="219" spans="5:32" s="135" customFormat="1" ht="15.75" customHeight="1" x14ac:dyDescent="0.2">
      <c r="E219" s="134"/>
      <c r="F219" s="132"/>
      <c r="G219" s="137"/>
      <c r="H219" s="136"/>
      <c r="I219" s="137"/>
      <c r="J219" s="137"/>
      <c r="K219" s="137"/>
      <c r="L219" s="132"/>
      <c r="M219" s="132"/>
      <c r="N219" s="132"/>
      <c r="O219" s="132"/>
      <c r="P219" s="132"/>
      <c r="Q219" s="132"/>
      <c r="R219" s="132"/>
      <c r="S219" s="132"/>
      <c r="T219" s="132"/>
      <c r="U219" s="132"/>
      <c r="V219" s="132"/>
      <c r="W219" s="137"/>
      <c r="X219" s="132"/>
      <c r="Y219" s="132"/>
      <c r="Z219" s="132"/>
      <c r="AA219" s="132"/>
      <c r="AB219" s="132"/>
      <c r="AC219" s="132"/>
      <c r="AD219" s="132"/>
      <c r="AE219" s="132"/>
      <c r="AF219" s="132"/>
    </row>
    <row r="220" spans="5:32" s="135" customFormat="1" ht="15.75" customHeight="1" x14ac:dyDescent="0.2">
      <c r="E220" s="134"/>
      <c r="F220" s="132"/>
      <c r="G220" s="137"/>
      <c r="H220" s="136"/>
      <c r="I220" s="137"/>
      <c r="J220" s="137"/>
      <c r="K220" s="137"/>
      <c r="L220" s="132"/>
      <c r="M220" s="132"/>
      <c r="N220" s="132"/>
      <c r="O220" s="132"/>
      <c r="P220" s="132"/>
      <c r="Q220" s="132"/>
      <c r="R220" s="132"/>
      <c r="S220" s="132"/>
      <c r="T220" s="132"/>
      <c r="U220" s="132"/>
      <c r="V220" s="132"/>
      <c r="W220" s="137"/>
      <c r="X220" s="132"/>
      <c r="Y220" s="132"/>
      <c r="Z220" s="132"/>
      <c r="AA220" s="132"/>
      <c r="AB220" s="132"/>
      <c r="AC220" s="132"/>
      <c r="AD220" s="132"/>
      <c r="AE220" s="132"/>
      <c r="AF220" s="132"/>
    </row>
    <row r="221" spans="5:32" s="135" customFormat="1" ht="15.75" customHeight="1" x14ac:dyDescent="0.2">
      <c r="E221" s="134"/>
      <c r="F221" s="132"/>
      <c r="G221" s="137"/>
      <c r="H221" s="136"/>
      <c r="I221" s="137"/>
      <c r="J221" s="137"/>
      <c r="K221" s="137"/>
      <c r="L221" s="132"/>
      <c r="M221" s="132"/>
      <c r="N221" s="132"/>
      <c r="O221" s="132"/>
      <c r="P221" s="132"/>
      <c r="Q221" s="132"/>
      <c r="R221" s="132"/>
      <c r="S221" s="132"/>
      <c r="T221" s="132"/>
      <c r="U221" s="132"/>
      <c r="V221" s="132"/>
      <c r="W221" s="137"/>
      <c r="X221" s="132"/>
      <c r="Y221" s="132"/>
      <c r="Z221" s="132"/>
      <c r="AA221" s="132"/>
      <c r="AB221" s="132"/>
      <c r="AC221" s="132"/>
      <c r="AD221" s="132"/>
      <c r="AE221" s="132"/>
      <c r="AF221" s="132"/>
    </row>
    <row r="222" spans="5:32" s="135" customFormat="1" ht="15.75" customHeight="1" x14ac:dyDescent="0.2">
      <c r="E222" s="134"/>
      <c r="F222" s="132"/>
      <c r="G222" s="137"/>
      <c r="H222" s="136"/>
      <c r="I222" s="137"/>
      <c r="J222" s="137"/>
      <c r="K222" s="137"/>
      <c r="L222" s="132"/>
      <c r="M222" s="132"/>
      <c r="N222" s="132"/>
      <c r="O222" s="132"/>
      <c r="P222" s="132"/>
      <c r="Q222" s="132"/>
      <c r="R222" s="132"/>
      <c r="S222" s="132"/>
      <c r="T222" s="132"/>
      <c r="U222" s="132"/>
      <c r="V222" s="132"/>
      <c r="W222" s="137"/>
      <c r="X222" s="132"/>
      <c r="Y222" s="132"/>
      <c r="Z222" s="132"/>
      <c r="AA222" s="132"/>
      <c r="AB222" s="132"/>
      <c r="AC222" s="132"/>
      <c r="AD222" s="132"/>
      <c r="AE222" s="132"/>
      <c r="AF222" s="132"/>
    </row>
    <row r="223" spans="5:32" s="135" customFormat="1" ht="15.75" customHeight="1" x14ac:dyDescent="0.2">
      <c r="E223" s="134"/>
      <c r="F223" s="132"/>
      <c r="G223" s="137"/>
      <c r="H223" s="136"/>
      <c r="I223" s="137"/>
      <c r="J223" s="137"/>
      <c r="K223" s="137"/>
      <c r="L223" s="132"/>
      <c r="M223" s="132"/>
      <c r="N223" s="132"/>
      <c r="O223" s="132"/>
      <c r="P223" s="132"/>
      <c r="Q223" s="132"/>
      <c r="R223" s="132"/>
      <c r="S223" s="132"/>
      <c r="T223" s="132"/>
      <c r="U223" s="132"/>
      <c r="V223" s="132"/>
      <c r="W223" s="137"/>
      <c r="X223" s="132"/>
      <c r="Y223" s="132"/>
      <c r="Z223" s="132"/>
      <c r="AA223" s="132"/>
      <c r="AB223" s="132"/>
      <c r="AC223" s="132"/>
      <c r="AD223" s="132"/>
      <c r="AE223" s="132"/>
      <c r="AF223" s="132"/>
    </row>
    <row r="224" spans="5:32" s="135" customFormat="1" ht="15.75" customHeight="1" x14ac:dyDescent="0.2">
      <c r="E224" s="134"/>
      <c r="F224" s="132"/>
      <c r="G224" s="137"/>
      <c r="H224" s="136"/>
      <c r="I224" s="137"/>
      <c r="J224" s="137"/>
      <c r="K224" s="137"/>
      <c r="L224" s="132"/>
      <c r="M224" s="132"/>
      <c r="N224" s="132"/>
      <c r="O224" s="132"/>
      <c r="P224" s="132"/>
      <c r="Q224" s="132"/>
      <c r="R224" s="132"/>
      <c r="S224" s="132"/>
      <c r="T224" s="132"/>
      <c r="U224" s="132"/>
      <c r="V224" s="132"/>
      <c r="W224" s="137"/>
      <c r="X224" s="132"/>
      <c r="Y224" s="132"/>
      <c r="Z224" s="132"/>
      <c r="AA224" s="132"/>
      <c r="AB224" s="132"/>
      <c r="AC224" s="132"/>
      <c r="AD224" s="132"/>
      <c r="AE224" s="132"/>
      <c r="AF224" s="132"/>
    </row>
    <row r="225" spans="5:32" s="135" customFormat="1" ht="15.75" customHeight="1" x14ac:dyDescent="0.2">
      <c r="E225" s="134"/>
      <c r="F225" s="132"/>
      <c r="G225" s="137"/>
      <c r="H225" s="136"/>
      <c r="I225" s="137"/>
      <c r="J225" s="137"/>
      <c r="K225" s="137"/>
      <c r="L225" s="132"/>
      <c r="M225" s="132"/>
      <c r="N225" s="132"/>
      <c r="O225" s="132"/>
      <c r="P225" s="132"/>
      <c r="Q225" s="132"/>
      <c r="R225" s="132"/>
      <c r="S225" s="132"/>
      <c r="T225" s="132"/>
      <c r="U225" s="132"/>
      <c r="V225" s="132"/>
      <c r="W225" s="137"/>
      <c r="X225" s="132"/>
      <c r="Y225" s="132"/>
      <c r="Z225" s="132"/>
      <c r="AA225" s="132"/>
      <c r="AB225" s="132"/>
      <c r="AC225" s="132"/>
      <c r="AD225" s="132"/>
      <c r="AE225" s="132"/>
      <c r="AF225" s="132"/>
    </row>
    <row r="226" spans="5:32" s="135" customFormat="1" ht="15.75" customHeight="1" x14ac:dyDescent="0.2">
      <c r="E226" s="134"/>
      <c r="F226" s="132"/>
      <c r="G226" s="137"/>
      <c r="H226" s="136"/>
      <c r="I226" s="137"/>
      <c r="J226" s="137"/>
      <c r="K226" s="137"/>
      <c r="L226" s="132"/>
      <c r="M226" s="132"/>
      <c r="N226" s="132"/>
      <c r="O226" s="132"/>
      <c r="P226" s="132"/>
      <c r="Q226" s="132"/>
      <c r="R226" s="132"/>
      <c r="S226" s="132"/>
      <c r="T226" s="132"/>
      <c r="U226" s="132"/>
      <c r="V226" s="132"/>
      <c r="W226" s="137"/>
      <c r="X226" s="132"/>
      <c r="Y226" s="132"/>
      <c r="Z226" s="132"/>
      <c r="AA226" s="132"/>
      <c r="AB226" s="132"/>
      <c r="AC226" s="132"/>
      <c r="AD226" s="132"/>
      <c r="AE226" s="132"/>
      <c r="AF226" s="132"/>
    </row>
    <row r="227" spans="5:32" s="135" customFormat="1" ht="15.75" customHeight="1" x14ac:dyDescent="0.2">
      <c r="E227" s="134"/>
      <c r="F227" s="132"/>
      <c r="G227" s="137"/>
      <c r="H227" s="136"/>
      <c r="I227" s="137"/>
      <c r="J227" s="137"/>
      <c r="K227" s="137"/>
      <c r="L227" s="132"/>
      <c r="M227" s="132"/>
      <c r="N227" s="132"/>
      <c r="O227" s="132"/>
      <c r="P227" s="132"/>
      <c r="Q227" s="132"/>
      <c r="R227" s="132"/>
      <c r="S227" s="132"/>
      <c r="T227" s="132"/>
      <c r="U227" s="132"/>
      <c r="V227" s="132"/>
      <c r="W227" s="137"/>
      <c r="X227" s="132"/>
      <c r="Y227" s="132"/>
      <c r="Z227" s="132"/>
      <c r="AA227" s="132"/>
      <c r="AB227" s="132"/>
      <c r="AC227" s="132"/>
      <c r="AD227" s="132"/>
      <c r="AE227" s="132"/>
      <c r="AF227" s="132"/>
    </row>
    <row r="228" spans="5:32" s="135" customFormat="1" ht="15.75" customHeight="1" x14ac:dyDescent="0.2">
      <c r="E228" s="134"/>
      <c r="F228" s="132"/>
      <c r="G228" s="137"/>
      <c r="H228" s="136"/>
      <c r="I228" s="137"/>
      <c r="J228" s="137"/>
      <c r="K228" s="137"/>
      <c r="L228" s="132"/>
      <c r="M228" s="132"/>
      <c r="N228" s="132"/>
      <c r="O228" s="132"/>
      <c r="P228" s="132"/>
      <c r="Q228" s="132"/>
      <c r="R228" s="132"/>
      <c r="S228" s="132"/>
      <c r="T228" s="132"/>
      <c r="U228" s="132"/>
      <c r="V228" s="132"/>
      <c r="W228" s="137"/>
      <c r="X228" s="132"/>
      <c r="Y228" s="132"/>
      <c r="Z228" s="132"/>
      <c r="AA228" s="132"/>
      <c r="AB228" s="132"/>
      <c r="AC228" s="132"/>
      <c r="AD228" s="132"/>
      <c r="AE228" s="132"/>
      <c r="AF228" s="132"/>
    </row>
    <row r="229" spans="5:32" s="135" customFormat="1" ht="15.75" customHeight="1" x14ac:dyDescent="0.2">
      <c r="E229" s="134"/>
      <c r="F229" s="132"/>
      <c r="G229" s="137"/>
      <c r="H229" s="136"/>
      <c r="I229" s="137"/>
      <c r="J229" s="137"/>
      <c r="K229" s="137"/>
      <c r="L229" s="132"/>
      <c r="M229" s="132"/>
      <c r="N229" s="132"/>
      <c r="O229" s="132"/>
      <c r="P229" s="132"/>
      <c r="Q229" s="132"/>
      <c r="R229" s="132"/>
      <c r="S229" s="132"/>
      <c r="T229" s="132"/>
      <c r="U229" s="132"/>
      <c r="V229" s="132"/>
      <c r="W229" s="137"/>
      <c r="X229" s="132"/>
      <c r="Y229" s="132"/>
      <c r="Z229" s="132"/>
      <c r="AA229" s="132"/>
      <c r="AB229" s="132"/>
      <c r="AC229" s="132"/>
      <c r="AD229" s="132"/>
      <c r="AE229" s="132"/>
      <c r="AF229" s="132"/>
    </row>
    <row r="230" spans="5:32" s="135" customFormat="1" ht="15.75" customHeight="1" x14ac:dyDescent="0.2">
      <c r="E230" s="134"/>
      <c r="F230" s="132"/>
      <c r="G230" s="137"/>
      <c r="H230" s="136"/>
      <c r="I230" s="137"/>
      <c r="J230" s="137"/>
      <c r="K230" s="137"/>
      <c r="L230" s="132"/>
      <c r="M230" s="132"/>
      <c r="N230" s="132"/>
      <c r="O230" s="132"/>
      <c r="P230" s="132"/>
      <c r="Q230" s="132"/>
      <c r="R230" s="132"/>
      <c r="S230" s="132"/>
      <c r="T230" s="132"/>
      <c r="U230" s="132"/>
      <c r="V230" s="132"/>
      <c r="W230" s="137"/>
      <c r="X230" s="132"/>
      <c r="Y230" s="132"/>
      <c r="Z230" s="132"/>
      <c r="AA230" s="132"/>
      <c r="AB230" s="132"/>
      <c r="AC230" s="132"/>
      <c r="AD230" s="132"/>
      <c r="AE230" s="132"/>
      <c r="AF230" s="132"/>
    </row>
    <row r="231" spans="5:32" s="135" customFormat="1" ht="15.75" customHeight="1" x14ac:dyDescent="0.2">
      <c r="E231" s="134"/>
      <c r="F231" s="132"/>
      <c r="G231" s="137"/>
      <c r="H231" s="136"/>
      <c r="I231" s="137"/>
      <c r="J231" s="137"/>
      <c r="K231" s="137"/>
      <c r="L231" s="132"/>
      <c r="M231" s="132"/>
      <c r="N231" s="132"/>
      <c r="O231" s="132"/>
      <c r="P231" s="132"/>
      <c r="Q231" s="132"/>
      <c r="R231" s="132"/>
      <c r="S231" s="132"/>
      <c r="T231" s="132"/>
      <c r="U231" s="132"/>
      <c r="V231" s="132"/>
      <c r="W231" s="137"/>
      <c r="X231" s="132"/>
      <c r="Y231" s="132"/>
      <c r="Z231" s="132"/>
      <c r="AA231" s="132"/>
      <c r="AB231" s="132"/>
      <c r="AC231" s="132"/>
      <c r="AD231" s="132"/>
      <c r="AE231" s="132"/>
      <c r="AF231" s="132"/>
    </row>
    <row r="232" spans="5:32" s="135" customFormat="1" ht="15.75" customHeight="1" x14ac:dyDescent="0.2">
      <c r="E232" s="134"/>
      <c r="F232" s="132"/>
      <c r="G232" s="137"/>
      <c r="H232" s="136"/>
      <c r="I232" s="137"/>
      <c r="J232" s="137"/>
      <c r="K232" s="137"/>
      <c r="L232" s="132"/>
      <c r="M232" s="132"/>
      <c r="N232" s="132"/>
      <c r="O232" s="132"/>
      <c r="P232" s="132"/>
      <c r="Q232" s="132"/>
      <c r="R232" s="132"/>
      <c r="S232" s="132"/>
      <c r="T232" s="132"/>
      <c r="U232" s="132"/>
      <c r="V232" s="132"/>
      <c r="W232" s="137"/>
      <c r="X232" s="132"/>
      <c r="Y232" s="132"/>
      <c r="Z232" s="132"/>
      <c r="AA232" s="132"/>
      <c r="AB232" s="132"/>
      <c r="AC232" s="132"/>
      <c r="AD232" s="132"/>
      <c r="AE232" s="132"/>
      <c r="AF232" s="132"/>
    </row>
    <row r="233" spans="5:32" s="135" customFormat="1" ht="15.75" customHeight="1" x14ac:dyDescent="0.2">
      <c r="E233" s="134"/>
      <c r="F233" s="132"/>
      <c r="G233" s="137"/>
      <c r="H233" s="136"/>
      <c r="I233" s="137"/>
      <c r="J233" s="137"/>
      <c r="K233" s="137"/>
      <c r="L233" s="132"/>
      <c r="M233" s="132"/>
      <c r="N233" s="132"/>
      <c r="O233" s="132"/>
      <c r="P233" s="132"/>
      <c r="Q233" s="132"/>
      <c r="R233" s="132"/>
      <c r="S233" s="132"/>
      <c r="T233" s="132"/>
      <c r="U233" s="132"/>
      <c r="V233" s="132"/>
      <c r="W233" s="137"/>
      <c r="X233" s="132"/>
      <c r="Y233" s="132"/>
      <c r="Z233" s="132"/>
      <c r="AA233" s="132"/>
      <c r="AB233" s="132"/>
      <c r="AC233" s="132"/>
      <c r="AD233" s="132"/>
      <c r="AE233" s="132"/>
      <c r="AF233" s="132"/>
    </row>
    <row r="234" spans="5:32" s="135" customFormat="1" ht="15.75" customHeight="1" x14ac:dyDescent="0.2">
      <c r="E234" s="134"/>
      <c r="F234" s="132"/>
      <c r="G234" s="137"/>
      <c r="H234" s="136"/>
      <c r="I234" s="137"/>
      <c r="J234" s="137"/>
      <c r="K234" s="137"/>
      <c r="L234" s="132"/>
      <c r="M234" s="132"/>
      <c r="N234" s="132"/>
      <c r="O234" s="132"/>
      <c r="P234" s="132"/>
      <c r="Q234" s="132"/>
      <c r="R234" s="132"/>
      <c r="S234" s="132"/>
      <c r="T234" s="132"/>
      <c r="U234" s="132"/>
      <c r="V234" s="132"/>
      <c r="W234" s="137"/>
      <c r="X234" s="132"/>
      <c r="Y234" s="132"/>
      <c r="Z234" s="132"/>
      <c r="AA234" s="132"/>
      <c r="AB234" s="132"/>
      <c r="AC234" s="132"/>
      <c r="AD234" s="132"/>
      <c r="AE234" s="132"/>
      <c r="AF234" s="132"/>
    </row>
    <row r="235" spans="5:32" s="135" customFormat="1" ht="15.75" customHeight="1" x14ac:dyDescent="0.2">
      <c r="E235" s="134"/>
      <c r="F235" s="132"/>
      <c r="G235" s="137"/>
      <c r="H235" s="136"/>
      <c r="I235" s="137"/>
      <c r="J235" s="137"/>
      <c r="K235" s="137"/>
      <c r="L235" s="132"/>
      <c r="M235" s="132"/>
      <c r="N235" s="132"/>
      <c r="O235" s="132"/>
      <c r="P235" s="132"/>
      <c r="Q235" s="132"/>
      <c r="R235" s="132"/>
      <c r="S235" s="132"/>
      <c r="T235" s="132"/>
      <c r="U235" s="132"/>
      <c r="V235" s="132"/>
      <c r="W235" s="137"/>
      <c r="X235" s="132"/>
      <c r="Y235" s="132"/>
      <c r="Z235" s="132"/>
      <c r="AA235" s="132"/>
      <c r="AB235" s="132"/>
      <c r="AC235" s="132"/>
      <c r="AD235" s="132"/>
      <c r="AE235" s="132"/>
      <c r="AF235" s="132"/>
    </row>
    <row r="236" spans="5:32" s="135" customFormat="1" ht="15.75" customHeight="1" x14ac:dyDescent="0.2">
      <c r="E236" s="134"/>
      <c r="F236" s="132"/>
      <c r="G236" s="137"/>
      <c r="H236" s="136"/>
      <c r="I236" s="137"/>
      <c r="J236" s="137"/>
      <c r="K236" s="137"/>
      <c r="L236" s="132"/>
      <c r="M236" s="132"/>
      <c r="N236" s="132"/>
      <c r="O236" s="132"/>
      <c r="P236" s="132"/>
      <c r="Q236" s="132"/>
      <c r="R236" s="132"/>
      <c r="S236" s="132"/>
      <c r="T236" s="132"/>
      <c r="U236" s="132"/>
      <c r="V236" s="132"/>
      <c r="W236" s="137"/>
      <c r="X236" s="132"/>
      <c r="Y236" s="132"/>
      <c r="Z236" s="132"/>
      <c r="AA236" s="132"/>
      <c r="AB236" s="132"/>
      <c r="AC236" s="132"/>
      <c r="AD236" s="132"/>
      <c r="AE236" s="132"/>
      <c r="AF236" s="132"/>
    </row>
    <row r="237" spans="5:32" s="135" customFormat="1" ht="15.75" customHeight="1" x14ac:dyDescent="0.2">
      <c r="E237" s="134"/>
      <c r="F237" s="132"/>
      <c r="G237" s="137"/>
      <c r="H237" s="136"/>
      <c r="I237" s="137"/>
      <c r="J237" s="137"/>
      <c r="K237" s="137"/>
      <c r="L237" s="132"/>
      <c r="M237" s="132"/>
      <c r="N237" s="132"/>
      <c r="O237" s="132"/>
      <c r="P237" s="132"/>
      <c r="Q237" s="132"/>
      <c r="R237" s="132"/>
      <c r="S237" s="132"/>
      <c r="T237" s="132"/>
      <c r="U237" s="132"/>
      <c r="V237" s="132"/>
      <c r="W237" s="137"/>
      <c r="X237" s="132"/>
      <c r="Y237" s="132"/>
      <c r="Z237" s="132"/>
      <c r="AA237" s="132"/>
      <c r="AB237" s="132"/>
      <c r="AC237" s="132"/>
      <c r="AD237" s="132"/>
      <c r="AE237" s="132"/>
      <c r="AF237" s="132"/>
    </row>
    <row r="238" spans="5:32" s="135" customFormat="1" ht="15.75" customHeight="1" x14ac:dyDescent="0.2">
      <c r="E238" s="134"/>
      <c r="F238" s="132"/>
      <c r="G238" s="137"/>
      <c r="H238" s="136"/>
      <c r="I238" s="137"/>
      <c r="J238" s="137"/>
      <c r="K238" s="137"/>
      <c r="L238" s="132"/>
      <c r="M238" s="132"/>
      <c r="N238" s="132"/>
      <c r="O238" s="132"/>
      <c r="P238" s="132"/>
      <c r="Q238" s="132"/>
      <c r="R238" s="132"/>
      <c r="S238" s="132"/>
      <c r="T238" s="132"/>
      <c r="U238" s="132"/>
      <c r="V238" s="132"/>
      <c r="W238" s="137"/>
      <c r="X238" s="132"/>
      <c r="Y238" s="132"/>
      <c r="Z238" s="132"/>
      <c r="AA238" s="132"/>
      <c r="AB238" s="132"/>
      <c r="AC238" s="132"/>
      <c r="AD238" s="132"/>
      <c r="AE238" s="132"/>
      <c r="AF238" s="132"/>
    </row>
    <row r="239" spans="5:32" s="135" customFormat="1" ht="15.75" customHeight="1" x14ac:dyDescent="0.2">
      <c r="E239" s="134"/>
      <c r="F239" s="132"/>
      <c r="G239" s="137"/>
      <c r="H239" s="136"/>
      <c r="I239" s="137"/>
      <c r="J239" s="137"/>
      <c r="K239" s="137"/>
      <c r="L239" s="132"/>
      <c r="M239" s="132"/>
      <c r="N239" s="132"/>
      <c r="O239" s="132"/>
      <c r="P239" s="132"/>
      <c r="Q239" s="132"/>
      <c r="R239" s="132"/>
      <c r="S239" s="132"/>
      <c r="T239" s="132"/>
      <c r="U239" s="132"/>
      <c r="V239" s="132"/>
      <c r="W239" s="137"/>
      <c r="X239" s="132"/>
      <c r="Y239" s="132"/>
      <c r="Z239" s="132"/>
      <c r="AA239" s="132"/>
      <c r="AB239" s="132"/>
      <c r="AC239" s="132"/>
      <c r="AD239" s="132"/>
      <c r="AE239" s="132"/>
      <c r="AF239" s="132"/>
    </row>
    <row r="240" spans="5:32" s="135" customFormat="1" ht="15.75" customHeight="1" x14ac:dyDescent="0.2">
      <c r="E240" s="134"/>
      <c r="F240" s="132"/>
      <c r="G240" s="137"/>
      <c r="H240" s="136"/>
      <c r="I240" s="137"/>
      <c r="J240" s="137"/>
      <c r="K240" s="137"/>
      <c r="L240" s="132"/>
      <c r="M240" s="132"/>
      <c r="N240" s="132"/>
      <c r="O240" s="132"/>
      <c r="P240" s="132"/>
      <c r="Q240" s="132"/>
      <c r="R240" s="132"/>
      <c r="S240" s="132"/>
      <c r="T240" s="132"/>
      <c r="U240" s="132"/>
      <c r="V240" s="132"/>
      <c r="W240" s="137"/>
      <c r="X240" s="132"/>
      <c r="Y240" s="132"/>
      <c r="Z240" s="132"/>
      <c r="AA240" s="132"/>
      <c r="AB240" s="132"/>
      <c r="AC240" s="132"/>
      <c r="AD240" s="132"/>
      <c r="AE240" s="132"/>
      <c r="AF240" s="132"/>
    </row>
    <row r="241" spans="5:32" s="135" customFormat="1" ht="15.75" customHeight="1" x14ac:dyDescent="0.2">
      <c r="E241" s="134"/>
      <c r="F241" s="132"/>
      <c r="G241" s="137"/>
      <c r="H241" s="136"/>
      <c r="I241" s="137"/>
      <c r="J241" s="137"/>
      <c r="K241" s="137"/>
      <c r="L241" s="132"/>
      <c r="M241" s="132"/>
      <c r="N241" s="132"/>
      <c r="O241" s="132"/>
      <c r="P241" s="132"/>
      <c r="Q241" s="132"/>
      <c r="R241" s="132"/>
      <c r="S241" s="132"/>
      <c r="T241" s="132"/>
      <c r="U241" s="132"/>
      <c r="V241" s="132"/>
      <c r="W241" s="137"/>
      <c r="X241" s="132"/>
      <c r="Y241" s="132"/>
      <c r="Z241" s="132"/>
      <c r="AA241" s="132"/>
      <c r="AB241" s="132"/>
      <c r="AC241" s="132"/>
      <c r="AD241" s="132"/>
      <c r="AE241" s="132"/>
      <c r="AF241" s="132"/>
    </row>
    <row r="242" spans="5:32" s="135" customFormat="1" ht="15.75" customHeight="1" x14ac:dyDescent="0.2">
      <c r="E242" s="134"/>
      <c r="F242" s="132"/>
      <c r="G242" s="137"/>
      <c r="H242" s="136"/>
      <c r="I242" s="137"/>
      <c r="J242" s="137"/>
      <c r="K242" s="137"/>
      <c r="L242" s="132"/>
      <c r="M242" s="132"/>
      <c r="N242" s="132"/>
      <c r="O242" s="132"/>
      <c r="P242" s="132"/>
      <c r="Q242" s="132"/>
      <c r="R242" s="132"/>
      <c r="S242" s="132"/>
      <c r="T242" s="132"/>
      <c r="U242" s="132"/>
      <c r="V242" s="132"/>
      <c r="W242" s="137"/>
      <c r="X242" s="132"/>
      <c r="Y242" s="132"/>
      <c r="Z242" s="132"/>
      <c r="AA242" s="132"/>
      <c r="AB242" s="132"/>
      <c r="AC242" s="132"/>
      <c r="AD242" s="132"/>
      <c r="AE242" s="132"/>
      <c r="AF242" s="132"/>
    </row>
    <row r="243" spans="5:32" s="135" customFormat="1" ht="15.75" customHeight="1" x14ac:dyDescent="0.2">
      <c r="E243" s="134"/>
      <c r="F243" s="132"/>
      <c r="G243" s="137"/>
      <c r="H243" s="136"/>
      <c r="I243" s="137"/>
      <c r="J243" s="137"/>
      <c r="K243" s="137"/>
      <c r="L243" s="132"/>
      <c r="M243" s="132"/>
      <c r="N243" s="132"/>
      <c r="O243" s="132"/>
      <c r="P243" s="132"/>
      <c r="Q243" s="132"/>
      <c r="R243" s="132"/>
      <c r="S243" s="132"/>
      <c r="T243" s="132"/>
      <c r="U243" s="132"/>
      <c r="V243" s="132"/>
      <c r="W243" s="137"/>
      <c r="X243" s="132"/>
      <c r="Y243" s="132"/>
      <c r="Z243" s="132"/>
      <c r="AA243" s="132"/>
      <c r="AB243" s="132"/>
      <c r="AC243" s="132"/>
      <c r="AD243" s="132"/>
      <c r="AE243" s="132"/>
      <c r="AF243" s="132"/>
    </row>
    <row r="244" spans="5:32" s="135" customFormat="1" ht="15.75" customHeight="1" x14ac:dyDescent="0.2">
      <c r="E244" s="134"/>
      <c r="F244" s="132"/>
      <c r="G244" s="137"/>
      <c r="H244" s="136"/>
      <c r="I244" s="137"/>
      <c r="J244" s="137"/>
      <c r="K244" s="137"/>
      <c r="L244" s="132"/>
      <c r="M244" s="132"/>
      <c r="N244" s="132"/>
      <c r="O244" s="132"/>
      <c r="P244" s="132"/>
      <c r="Q244" s="132"/>
      <c r="R244" s="132"/>
      <c r="S244" s="132"/>
      <c r="T244" s="132"/>
      <c r="U244" s="132"/>
      <c r="V244" s="132"/>
      <c r="W244" s="137"/>
      <c r="X244" s="132"/>
      <c r="Y244" s="132"/>
      <c r="Z244" s="132"/>
      <c r="AA244" s="132"/>
      <c r="AB244" s="132"/>
      <c r="AC244" s="132"/>
      <c r="AD244" s="132"/>
      <c r="AE244" s="132"/>
      <c r="AF244" s="132"/>
    </row>
    <row r="245" spans="5:32" s="135" customFormat="1" ht="15.75" customHeight="1" x14ac:dyDescent="0.2">
      <c r="E245" s="134"/>
      <c r="F245" s="132"/>
      <c r="G245" s="137"/>
      <c r="H245" s="136"/>
      <c r="I245" s="137"/>
      <c r="J245" s="137"/>
      <c r="K245" s="137"/>
      <c r="L245" s="132"/>
      <c r="M245" s="132"/>
      <c r="N245" s="132"/>
      <c r="O245" s="132"/>
      <c r="P245" s="132"/>
      <c r="Q245" s="132"/>
      <c r="R245" s="132"/>
      <c r="S245" s="132"/>
      <c r="T245" s="132"/>
      <c r="U245" s="132"/>
      <c r="V245" s="132"/>
      <c r="W245" s="137"/>
      <c r="X245" s="132"/>
      <c r="Y245" s="132"/>
      <c r="Z245" s="132"/>
      <c r="AA245" s="132"/>
      <c r="AB245" s="132"/>
      <c r="AC245" s="132"/>
      <c r="AD245" s="132"/>
      <c r="AE245" s="132"/>
      <c r="AF245" s="132"/>
    </row>
    <row r="246" spans="5:32" s="135" customFormat="1" ht="15.75" customHeight="1" x14ac:dyDescent="0.2">
      <c r="E246" s="134"/>
      <c r="F246" s="132"/>
      <c r="G246" s="137"/>
      <c r="H246" s="136"/>
      <c r="I246" s="137"/>
      <c r="J246" s="137"/>
      <c r="K246" s="137"/>
      <c r="L246" s="132"/>
      <c r="M246" s="132"/>
      <c r="N246" s="132"/>
      <c r="O246" s="132"/>
      <c r="P246" s="132"/>
      <c r="Q246" s="132"/>
      <c r="R246" s="132"/>
      <c r="S246" s="132"/>
      <c r="T246" s="132"/>
      <c r="U246" s="132"/>
      <c r="V246" s="132"/>
      <c r="W246" s="137"/>
      <c r="X246" s="132"/>
      <c r="Y246" s="132"/>
      <c r="Z246" s="132"/>
      <c r="AA246" s="132"/>
      <c r="AB246" s="132"/>
      <c r="AC246" s="132"/>
      <c r="AD246" s="132"/>
      <c r="AE246" s="132"/>
      <c r="AF246" s="132"/>
    </row>
    <row r="247" spans="5:32" s="135" customFormat="1" ht="15.75" customHeight="1" x14ac:dyDescent="0.2">
      <c r="E247" s="134"/>
      <c r="F247" s="132"/>
      <c r="G247" s="137"/>
      <c r="H247" s="136"/>
      <c r="I247" s="137"/>
      <c r="J247" s="137"/>
      <c r="K247" s="137"/>
      <c r="L247" s="132"/>
      <c r="M247" s="132"/>
      <c r="N247" s="132"/>
      <c r="O247" s="132"/>
      <c r="P247" s="132"/>
      <c r="Q247" s="132"/>
      <c r="R247" s="132"/>
      <c r="S247" s="132"/>
      <c r="T247" s="132"/>
      <c r="U247" s="132"/>
      <c r="V247" s="132"/>
      <c r="W247" s="137"/>
      <c r="X247" s="132"/>
      <c r="Y247" s="132"/>
      <c r="Z247" s="132"/>
      <c r="AA247" s="132"/>
      <c r="AB247" s="132"/>
      <c r="AC247" s="132"/>
      <c r="AD247" s="132"/>
      <c r="AE247" s="132"/>
      <c r="AF247" s="132"/>
    </row>
    <row r="248" spans="5:32" s="135" customFormat="1" ht="15.75" customHeight="1" x14ac:dyDescent="0.2">
      <c r="E248" s="134"/>
      <c r="F248" s="132"/>
      <c r="G248" s="137"/>
      <c r="H248" s="136"/>
      <c r="I248" s="137"/>
      <c r="J248" s="137"/>
      <c r="K248" s="137"/>
      <c r="L248" s="132"/>
      <c r="M248" s="132"/>
      <c r="N248" s="132"/>
      <c r="O248" s="132"/>
      <c r="P248" s="132"/>
      <c r="Q248" s="132"/>
      <c r="R248" s="132"/>
      <c r="S248" s="132"/>
      <c r="T248" s="132"/>
      <c r="U248" s="132"/>
      <c r="V248" s="132"/>
      <c r="W248" s="137"/>
      <c r="X248" s="132"/>
      <c r="Y248" s="132"/>
      <c r="Z248" s="132"/>
      <c r="AA248" s="132"/>
      <c r="AB248" s="132"/>
      <c r="AC248" s="132"/>
      <c r="AD248" s="132"/>
      <c r="AE248" s="132"/>
      <c r="AF248" s="132"/>
    </row>
    <row r="249" spans="5:32" s="135" customFormat="1" ht="15.75" customHeight="1" x14ac:dyDescent="0.2">
      <c r="E249" s="134"/>
      <c r="F249" s="132"/>
      <c r="G249" s="137"/>
      <c r="H249" s="136"/>
      <c r="I249" s="137"/>
      <c r="J249" s="137"/>
      <c r="K249" s="137"/>
      <c r="L249" s="132"/>
      <c r="M249" s="132"/>
      <c r="N249" s="132"/>
      <c r="O249" s="132"/>
      <c r="P249" s="132"/>
      <c r="Q249" s="132"/>
      <c r="R249" s="132"/>
      <c r="S249" s="132"/>
      <c r="T249" s="132"/>
      <c r="U249" s="132"/>
      <c r="V249" s="132"/>
      <c r="W249" s="137"/>
      <c r="X249" s="132"/>
      <c r="Y249" s="132"/>
      <c r="Z249" s="132"/>
      <c r="AA249" s="132"/>
      <c r="AB249" s="132"/>
      <c r="AC249" s="132"/>
      <c r="AD249" s="132"/>
      <c r="AE249" s="132"/>
      <c r="AF249" s="132"/>
    </row>
    <row r="250" spans="5:32" s="135" customFormat="1" ht="15.75" customHeight="1" x14ac:dyDescent="0.2">
      <c r="E250" s="134"/>
      <c r="F250" s="132"/>
      <c r="G250" s="137"/>
      <c r="H250" s="136"/>
      <c r="I250" s="137"/>
      <c r="J250" s="137"/>
      <c r="K250" s="137"/>
      <c r="L250" s="132"/>
      <c r="M250" s="132"/>
      <c r="N250" s="132"/>
      <c r="O250" s="132"/>
      <c r="P250" s="132"/>
      <c r="Q250" s="132"/>
      <c r="R250" s="132"/>
      <c r="S250" s="132"/>
      <c r="T250" s="132"/>
      <c r="U250" s="132"/>
      <c r="V250" s="132"/>
      <c r="W250" s="137"/>
      <c r="X250" s="132"/>
      <c r="Y250" s="132"/>
      <c r="Z250" s="132"/>
      <c r="AA250" s="132"/>
      <c r="AB250" s="132"/>
      <c r="AC250" s="132"/>
      <c r="AD250" s="132"/>
      <c r="AE250" s="132"/>
      <c r="AF250" s="132"/>
    </row>
    <row r="251" spans="5:32" s="135" customFormat="1" ht="15.75" customHeight="1" x14ac:dyDescent="0.2">
      <c r="E251" s="134"/>
      <c r="F251" s="132"/>
      <c r="G251" s="137"/>
      <c r="H251" s="136"/>
      <c r="I251" s="137"/>
      <c r="J251" s="137"/>
      <c r="K251" s="137"/>
      <c r="L251" s="132"/>
      <c r="M251" s="132"/>
      <c r="N251" s="132"/>
      <c r="O251" s="132"/>
      <c r="P251" s="132"/>
      <c r="Q251" s="132"/>
      <c r="R251" s="132"/>
      <c r="S251" s="132"/>
      <c r="T251" s="132"/>
      <c r="U251" s="132"/>
      <c r="V251" s="132"/>
      <c r="W251" s="137"/>
      <c r="X251" s="132"/>
      <c r="Y251" s="132"/>
      <c r="Z251" s="132"/>
      <c r="AA251" s="132"/>
      <c r="AB251" s="132"/>
      <c r="AC251" s="132"/>
      <c r="AD251" s="132"/>
      <c r="AE251" s="132"/>
      <c r="AF251" s="132"/>
    </row>
    <row r="252" spans="5:32" s="135" customFormat="1" ht="15.75" customHeight="1" x14ac:dyDescent="0.2">
      <c r="E252" s="134"/>
      <c r="F252" s="132"/>
      <c r="G252" s="137"/>
      <c r="H252" s="136"/>
      <c r="I252" s="137"/>
      <c r="J252" s="137"/>
      <c r="K252" s="137"/>
      <c r="L252" s="132"/>
      <c r="M252" s="132"/>
      <c r="N252" s="132"/>
      <c r="O252" s="132"/>
      <c r="P252" s="132"/>
      <c r="Q252" s="132"/>
      <c r="R252" s="132"/>
      <c r="S252" s="132"/>
      <c r="T252" s="132"/>
      <c r="U252" s="132"/>
      <c r="V252" s="132"/>
      <c r="W252" s="137"/>
      <c r="X252" s="132"/>
      <c r="Y252" s="132"/>
      <c r="Z252" s="132"/>
      <c r="AA252" s="132"/>
      <c r="AB252" s="132"/>
      <c r="AC252" s="132"/>
      <c r="AD252" s="132"/>
      <c r="AE252" s="132"/>
      <c r="AF252" s="132"/>
    </row>
    <row r="253" spans="5:32" s="135" customFormat="1" ht="15.75" customHeight="1" x14ac:dyDescent="0.2">
      <c r="E253" s="134"/>
      <c r="F253" s="132"/>
      <c r="G253" s="137"/>
      <c r="H253" s="136"/>
      <c r="I253" s="137"/>
      <c r="J253" s="137"/>
      <c r="K253" s="137"/>
      <c r="L253" s="132"/>
      <c r="M253" s="132"/>
      <c r="N253" s="132"/>
      <c r="O253" s="132"/>
      <c r="P253" s="132"/>
      <c r="Q253" s="132"/>
      <c r="R253" s="132"/>
      <c r="S253" s="132"/>
      <c r="T253" s="132"/>
      <c r="U253" s="132"/>
      <c r="V253" s="132"/>
      <c r="W253" s="137"/>
      <c r="X253" s="132"/>
      <c r="Y253" s="132"/>
      <c r="Z253" s="132"/>
      <c r="AA253" s="132"/>
      <c r="AB253" s="132"/>
      <c r="AC253" s="132"/>
      <c r="AD253" s="132"/>
      <c r="AE253" s="132"/>
      <c r="AF253" s="132"/>
    </row>
    <row r="254" spans="5:32" s="135" customFormat="1" ht="15.75" customHeight="1" x14ac:dyDescent="0.2">
      <c r="E254" s="134"/>
      <c r="F254" s="132"/>
      <c r="G254" s="137"/>
      <c r="H254" s="136"/>
      <c r="I254" s="137"/>
      <c r="J254" s="137"/>
      <c r="K254" s="137"/>
      <c r="L254" s="132"/>
      <c r="M254" s="132"/>
      <c r="N254" s="132"/>
      <c r="O254" s="132"/>
      <c r="P254" s="132"/>
      <c r="Q254" s="132"/>
      <c r="R254" s="132"/>
      <c r="S254" s="132"/>
      <c r="T254" s="132"/>
      <c r="U254" s="132"/>
      <c r="V254" s="132"/>
      <c r="W254" s="137"/>
      <c r="X254" s="132"/>
      <c r="Y254" s="132"/>
      <c r="Z254" s="132"/>
      <c r="AA254" s="132"/>
      <c r="AB254" s="132"/>
      <c r="AC254" s="132"/>
      <c r="AD254" s="132"/>
      <c r="AE254" s="132"/>
      <c r="AF254" s="132"/>
    </row>
    <row r="255" spans="5:32" s="135" customFormat="1" ht="15.75" customHeight="1" x14ac:dyDescent="0.2">
      <c r="E255" s="134"/>
      <c r="F255" s="132"/>
      <c r="G255" s="137"/>
      <c r="H255" s="136"/>
      <c r="I255" s="137"/>
      <c r="J255" s="137"/>
      <c r="K255" s="137"/>
      <c r="L255" s="132"/>
      <c r="M255" s="132"/>
      <c r="N255" s="132"/>
      <c r="O255" s="132"/>
      <c r="P255" s="132"/>
      <c r="Q255" s="132"/>
      <c r="R255" s="132"/>
      <c r="S255" s="132"/>
      <c r="T255" s="132"/>
      <c r="U255" s="132"/>
      <c r="V255" s="132"/>
      <c r="W255" s="137"/>
      <c r="X255" s="132"/>
      <c r="Y255" s="132"/>
      <c r="Z255" s="132"/>
      <c r="AA255" s="132"/>
      <c r="AB255" s="132"/>
      <c r="AC255" s="132"/>
      <c r="AD255" s="132"/>
      <c r="AE255" s="132"/>
      <c r="AF255" s="132"/>
    </row>
    <row r="256" spans="5:32" s="135" customFormat="1" ht="15.75" customHeight="1" x14ac:dyDescent="0.2">
      <c r="E256" s="134"/>
      <c r="F256" s="132"/>
      <c r="G256" s="137"/>
      <c r="H256" s="136"/>
      <c r="I256" s="137"/>
      <c r="J256" s="137"/>
      <c r="K256" s="137"/>
      <c r="L256" s="132"/>
      <c r="M256" s="132"/>
      <c r="N256" s="132"/>
      <c r="O256" s="132"/>
      <c r="P256" s="132"/>
      <c r="Q256" s="132"/>
      <c r="R256" s="132"/>
      <c r="S256" s="132"/>
      <c r="T256" s="132"/>
      <c r="U256" s="132"/>
      <c r="V256" s="132"/>
      <c r="W256" s="137"/>
      <c r="X256" s="132"/>
      <c r="Y256" s="132"/>
      <c r="Z256" s="132"/>
      <c r="AA256" s="132"/>
      <c r="AB256" s="132"/>
      <c r="AC256" s="132"/>
      <c r="AD256" s="132"/>
      <c r="AE256" s="132"/>
      <c r="AF256" s="132"/>
    </row>
    <row r="257" spans="5:32" s="135" customFormat="1" ht="15.75" customHeight="1" x14ac:dyDescent="0.2">
      <c r="E257" s="134"/>
      <c r="F257" s="132"/>
      <c r="G257" s="137"/>
      <c r="H257" s="136"/>
      <c r="I257" s="137"/>
      <c r="J257" s="137"/>
      <c r="K257" s="137"/>
      <c r="L257" s="132"/>
      <c r="M257" s="132"/>
      <c r="N257" s="132"/>
      <c r="O257" s="132"/>
      <c r="P257" s="132"/>
      <c r="Q257" s="132"/>
      <c r="R257" s="132"/>
      <c r="S257" s="132"/>
      <c r="T257" s="132"/>
      <c r="U257" s="132"/>
      <c r="V257" s="132"/>
      <c r="W257" s="137"/>
      <c r="X257" s="132"/>
      <c r="Y257" s="132"/>
      <c r="Z257" s="132"/>
      <c r="AA257" s="132"/>
      <c r="AB257" s="132"/>
      <c r="AC257" s="132"/>
      <c r="AD257" s="132"/>
      <c r="AE257" s="132"/>
      <c r="AF257" s="132"/>
    </row>
    <row r="258" spans="5:32" s="135" customFormat="1" ht="15.75" customHeight="1" x14ac:dyDescent="0.2">
      <c r="E258" s="134"/>
      <c r="F258" s="132"/>
      <c r="G258" s="137"/>
      <c r="H258" s="136"/>
      <c r="I258" s="137"/>
      <c r="J258" s="137"/>
      <c r="K258" s="137"/>
      <c r="L258" s="132"/>
      <c r="M258" s="132"/>
      <c r="N258" s="132"/>
      <c r="O258" s="132"/>
      <c r="P258" s="132"/>
      <c r="Q258" s="132"/>
      <c r="R258" s="132"/>
      <c r="S258" s="132"/>
      <c r="T258" s="132"/>
      <c r="U258" s="132"/>
      <c r="V258" s="132"/>
      <c r="W258" s="137"/>
      <c r="X258" s="132"/>
      <c r="Y258" s="132"/>
      <c r="Z258" s="132"/>
      <c r="AA258" s="132"/>
      <c r="AB258" s="132"/>
      <c r="AC258" s="132"/>
      <c r="AD258" s="132"/>
      <c r="AE258" s="132"/>
      <c r="AF258" s="132"/>
    </row>
    <row r="259" spans="5:32" s="135" customFormat="1" ht="15.75" customHeight="1" x14ac:dyDescent="0.2">
      <c r="E259" s="134"/>
      <c r="F259" s="132"/>
      <c r="G259" s="137"/>
      <c r="H259" s="136"/>
      <c r="I259" s="137"/>
      <c r="J259" s="137"/>
      <c r="K259" s="137"/>
      <c r="L259" s="132"/>
      <c r="M259" s="132"/>
      <c r="N259" s="132"/>
      <c r="O259" s="132"/>
      <c r="P259" s="132"/>
      <c r="Q259" s="132"/>
      <c r="R259" s="132"/>
      <c r="S259" s="132"/>
      <c r="T259" s="132"/>
      <c r="U259" s="132"/>
      <c r="V259" s="132"/>
      <c r="W259" s="137"/>
      <c r="X259" s="132"/>
      <c r="Y259" s="132"/>
      <c r="Z259" s="132"/>
      <c r="AA259" s="132"/>
      <c r="AB259" s="132"/>
      <c r="AC259" s="132"/>
      <c r="AD259" s="132"/>
      <c r="AE259" s="132"/>
      <c r="AF259" s="132"/>
    </row>
    <row r="260" spans="5:32" s="135" customFormat="1" ht="15.75" customHeight="1" x14ac:dyDescent="0.2">
      <c r="E260" s="134"/>
      <c r="F260" s="132"/>
      <c r="G260" s="137"/>
      <c r="H260" s="136"/>
      <c r="I260" s="137"/>
      <c r="J260" s="137"/>
      <c r="K260" s="137"/>
      <c r="L260" s="132"/>
      <c r="M260" s="132"/>
      <c r="N260" s="132"/>
      <c r="O260" s="132"/>
      <c r="P260" s="132"/>
      <c r="Q260" s="132"/>
      <c r="R260" s="132"/>
      <c r="S260" s="132"/>
      <c r="T260" s="132"/>
      <c r="U260" s="132"/>
      <c r="V260" s="132"/>
      <c r="W260" s="137"/>
      <c r="X260" s="132"/>
      <c r="Y260" s="132"/>
      <c r="Z260" s="132"/>
      <c r="AA260" s="132"/>
      <c r="AB260" s="132"/>
      <c r="AC260" s="132"/>
      <c r="AD260" s="132"/>
      <c r="AE260" s="132"/>
      <c r="AF260" s="132"/>
    </row>
    <row r="261" spans="5:32" s="135" customFormat="1" ht="15.75" customHeight="1" x14ac:dyDescent="0.2">
      <c r="E261" s="134"/>
      <c r="F261" s="132"/>
      <c r="G261" s="137"/>
      <c r="H261" s="136"/>
      <c r="I261" s="137"/>
      <c r="J261" s="137"/>
      <c r="K261" s="137"/>
      <c r="L261" s="132"/>
      <c r="M261" s="132"/>
      <c r="N261" s="132"/>
      <c r="O261" s="132"/>
      <c r="P261" s="132"/>
      <c r="Q261" s="132"/>
      <c r="R261" s="132"/>
      <c r="S261" s="132"/>
      <c r="T261" s="132"/>
      <c r="U261" s="132"/>
      <c r="V261" s="132"/>
      <c r="W261" s="137"/>
      <c r="X261" s="132"/>
      <c r="Y261" s="132"/>
      <c r="Z261" s="132"/>
      <c r="AA261" s="132"/>
      <c r="AB261" s="132"/>
      <c r="AC261" s="132"/>
      <c r="AD261" s="132"/>
      <c r="AE261" s="132"/>
      <c r="AF261" s="132"/>
    </row>
    <row r="262" spans="5:32" s="135" customFormat="1" ht="15.75" customHeight="1" x14ac:dyDescent="0.2">
      <c r="E262" s="134"/>
      <c r="F262" s="132"/>
      <c r="G262" s="137"/>
      <c r="H262" s="136"/>
      <c r="I262" s="137"/>
      <c r="J262" s="137"/>
      <c r="K262" s="137"/>
      <c r="L262" s="132"/>
      <c r="M262" s="132"/>
      <c r="N262" s="132"/>
      <c r="O262" s="132"/>
      <c r="P262" s="132"/>
      <c r="Q262" s="132"/>
      <c r="R262" s="132"/>
      <c r="S262" s="132"/>
      <c r="T262" s="132"/>
      <c r="U262" s="132"/>
      <c r="V262" s="132"/>
      <c r="W262" s="137"/>
      <c r="X262" s="132"/>
      <c r="Y262" s="132"/>
      <c r="Z262" s="132"/>
      <c r="AA262" s="132"/>
      <c r="AB262" s="132"/>
      <c r="AC262" s="132"/>
      <c r="AD262" s="132"/>
      <c r="AE262" s="132"/>
      <c r="AF262" s="132"/>
    </row>
    <row r="263" spans="5:32" s="135" customFormat="1" ht="15.75" customHeight="1" x14ac:dyDescent="0.2">
      <c r="E263" s="134"/>
      <c r="F263" s="132"/>
      <c r="G263" s="137"/>
      <c r="H263" s="136"/>
      <c r="I263" s="137"/>
      <c r="J263" s="137"/>
      <c r="K263" s="137"/>
      <c r="L263" s="132"/>
      <c r="M263" s="132"/>
      <c r="N263" s="132"/>
      <c r="O263" s="132"/>
      <c r="P263" s="132"/>
      <c r="Q263" s="132"/>
      <c r="R263" s="132"/>
      <c r="S263" s="132"/>
      <c r="T263" s="132"/>
      <c r="U263" s="132"/>
      <c r="V263" s="132"/>
      <c r="W263" s="137"/>
      <c r="X263" s="132"/>
      <c r="Y263" s="132"/>
      <c r="Z263" s="132"/>
      <c r="AA263" s="132"/>
      <c r="AB263" s="132"/>
      <c r="AC263" s="132"/>
      <c r="AD263" s="132"/>
      <c r="AE263" s="132"/>
      <c r="AF263" s="132"/>
    </row>
    <row r="264" spans="5:32" s="135" customFormat="1" ht="15.75" customHeight="1" x14ac:dyDescent="0.2">
      <c r="E264" s="134"/>
      <c r="F264" s="132"/>
      <c r="G264" s="137"/>
      <c r="H264" s="136"/>
      <c r="I264" s="137"/>
      <c r="J264" s="137"/>
      <c r="K264" s="137"/>
      <c r="L264" s="132"/>
      <c r="M264" s="132"/>
      <c r="N264" s="132"/>
      <c r="O264" s="132"/>
      <c r="P264" s="132"/>
      <c r="Q264" s="132"/>
      <c r="R264" s="132"/>
      <c r="S264" s="132"/>
      <c r="T264" s="132"/>
      <c r="U264" s="132"/>
      <c r="V264" s="132"/>
      <c r="W264" s="137"/>
      <c r="X264" s="132"/>
      <c r="Y264" s="132"/>
      <c r="Z264" s="132"/>
      <c r="AA264" s="132"/>
      <c r="AB264" s="132"/>
      <c r="AC264" s="132"/>
      <c r="AD264" s="132"/>
      <c r="AE264" s="132"/>
      <c r="AF264" s="132"/>
    </row>
    <row r="265" spans="5:32" s="135" customFormat="1" ht="15.75" customHeight="1" x14ac:dyDescent="0.2">
      <c r="E265" s="134"/>
      <c r="F265" s="132"/>
      <c r="G265" s="137"/>
      <c r="H265" s="136"/>
      <c r="I265" s="137"/>
      <c r="J265" s="137"/>
      <c r="K265" s="137"/>
      <c r="L265" s="132"/>
      <c r="M265" s="132"/>
      <c r="N265" s="132"/>
      <c r="O265" s="132"/>
      <c r="P265" s="132"/>
      <c r="Q265" s="132"/>
      <c r="R265" s="132"/>
      <c r="S265" s="132"/>
      <c r="T265" s="132"/>
      <c r="U265" s="132"/>
      <c r="V265" s="132"/>
      <c r="W265" s="137"/>
      <c r="X265" s="132"/>
      <c r="Y265" s="132"/>
      <c r="Z265" s="132"/>
      <c r="AA265" s="132"/>
      <c r="AB265" s="132"/>
      <c r="AC265" s="132"/>
      <c r="AD265" s="132"/>
      <c r="AE265" s="132"/>
      <c r="AF265" s="132"/>
    </row>
    <row r="266" spans="5:32" s="135" customFormat="1" ht="15.75" customHeight="1" x14ac:dyDescent="0.2">
      <c r="E266" s="134"/>
      <c r="F266" s="132"/>
      <c r="G266" s="137"/>
      <c r="H266" s="136"/>
      <c r="I266" s="137"/>
      <c r="J266" s="137"/>
      <c r="K266" s="137"/>
      <c r="L266" s="132"/>
      <c r="M266" s="132"/>
      <c r="N266" s="132"/>
      <c r="O266" s="132"/>
      <c r="P266" s="132"/>
      <c r="Q266" s="132"/>
      <c r="R266" s="132"/>
      <c r="S266" s="132"/>
      <c r="T266" s="132"/>
      <c r="U266" s="132"/>
      <c r="V266" s="132"/>
      <c r="W266" s="137"/>
      <c r="X266" s="132"/>
      <c r="Y266" s="132"/>
      <c r="Z266" s="132"/>
      <c r="AA266" s="132"/>
      <c r="AB266" s="132"/>
      <c r="AC266" s="132"/>
      <c r="AD266" s="132"/>
      <c r="AE266" s="132"/>
      <c r="AF266" s="132"/>
    </row>
    <row r="267" spans="5:32" s="135" customFormat="1" ht="15.75" customHeight="1" x14ac:dyDescent="0.2">
      <c r="E267" s="134"/>
      <c r="F267" s="132"/>
      <c r="G267" s="137"/>
      <c r="H267" s="136"/>
      <c r="I267" s="137"/>
      <c r="J267" s="137"/>
      <c r="K267" s="137"/>
      <c r="L267" s="132"/>
      <c r="M267" s="132"/>
      <c r="N267" s="132"/>
      <c r="O267" s="132"/>
      <c r="P267" s="132"/>
      <c r="Q267" s="132"/>
      <c r="R267" s="132"/>
      <c r="S267" s="132"/>
      <c r="T267" s="132"/>
      <c r="U267" s="132"/>
      <c r="V267" s="132"/>
      <c r="W267" s="137"/>
      <c r="X267" s="132"/>
      <c r="Y267" s="132"/>
      <c r="Z267" s="132"/>
      <c r="AA267" s="132"/>
      <c r="AB267" s="132"/>
      <c r="AC267" s="132"/>
      <c r="AD267" s="132"/>
      <c r="AE267" s="132"/>
      <c r="AF267" s="132"/>
    </row>
    <row r="268" spans="5:32" s="135" customFormat="1" ht="15.75" customHeight="1" x14ac:dyDescent="0.2">
      <c r="E268" s="134"/>
      <c r="F268" s="132"/>
      <c r="G268" s="137"/>
      <c r="H268" s="136"/>
      <c r="I268" s="137"/>
      <c r="J268" s="137"/>
      <c r="K268" s="137"/>
      <c r="L268" s="132"/>
      <c r="M268" s="132"/>
      <c r="N268" s="132"/>
      <c r="O268" s="132"/>
      <c r="P268" s="132"/>
      <c r="Q268" s="132"/>
      <c r="R268" s="132"/>
      <c r="S268" s="132"/>
      <c r="T268" s="132"/>
      <c r="U268" s="132"/>
      <c r="V268" s="132"/>
      <c r="W268" s="137"/>
      <c r="X268" s="132"/>
      <c r="Y268" s="132"/>
      <c r="Z268" s="132"/>
      <c r="AA268" s="132"/>
      <c r="AB268" s="132"/>
      <c r="AC268" s="132"/>
      <c r="AD268" s="132"/>
      <c r="AE268" s="132"/>
      <c r="AF268" s="132"/>
    </row>
    <row r="269" spans="5:32" s="135" customFormat="1" ht="15.75" customHeight="1" x14ac:dyDescent="0.2">
      <c r="E269" s="134"/>
      <c r="F269" s="132"/>
      <c r="G269" s="137"/>
      <c r="H269" s="136"/>
      <c r="I269" s="137"/>
      <c r="J269" s="137"/>
      <c r="K269" s="137"/>
      <c r="L269" s="132"/>
      <c r="M269" s="132"/>
      <c r="N269" s="132"/>
      <c r="O269" s="132"/>
      <c r="P269" s="132"/>
      <c r="Q269" s="132"/>
      <c r="R269" s="132"/>
      <c r="S269" s="132"/>
      <c r="T269" s="132"/>
      <c r="U269" s="132"/>
      <c r="V269" s="132"/>
      <c r="W269" s="137"/>
      <c r="X269" s="132"/>
      <c r="Y269" s="132"/>
      <c r="Z269" s="132"/>
      <c r="AA269" s="132"/>
      <c r="AB269" s="132"/>
      <c r="AC269" s="132"/>
      <c r="AD269" s="132"/>
      <c r="AE269" s="132"/>
      <c r="AF269" s="132"/>
    </row>
    <row r="270" spans="5:32" s="135" customFormat="1" ht="15.75" customHeight="1" x14ac:dyDescent="0.2">
      <c r="E270" s="134"/>
      <c r="F270" s="132"/>
      <c r="G270" s="137"/>
      <c r="H270" s="136"/>
      <c r="I270" s="137"/>
      <c r="J270" s="137"/>
      <c r="K270" s="137"/>
      <c r="L270" s="132"/>
      <c r="M270" s="132"/>
      <c r="N270" s="132"/>
      <c r="O270" s="132"/>
      <c r="P270" s="132"/>
      <c r="Q270" s="132"/>
      <c r="R270" s="132"/>
      <c r="S270" s="132"/>
      <c r="T270" s="132"/>
      <c r="U270" s="132"/>
      <c r="V270" s="132"/>
      <c r="W270" s="137"/>
      <c r="X270" s="132"/>
      <c r="Y270" s="132"/>
      <c r="Z270" s="132"/>
      <c r="AA270" s="132"/>
      <c r="AB270" s="132"/>
      <c r="AC270" s="132"/>
      <c r="AD270" s="132"/>
      <c r="AE270" s="132"/>
      <c r="AF270" s="132"/>
    </row>
    <row r="271" spans="5:32" s="135" customFormat="1" ht="15.75" customHeight="1" x14ac:dyDescent="0.2">
      <c r="E271" s="134"/>
      <c r="F271" s="132"/>
      <c r="G271" s="137"/>
      <c r="H271" s="136"/>
      <c r="I271" s="137"/>
      <c r="J271" s="137"/>
      <c r="K271" s="137"/>
      <c r="L271" s="132"/>
      <c r="M271" s="132"/>
      <c r="N271" s="132"/>
      <c r="O271" s="132"/>
      <c r="P271" s="132"/>
      <c r="Q271" s="132"/>
      <c r="R271" s="132"/>
      <c r="S271" s="132"/>
      <c r="T271" s="132"/>
      <c r="U271" s="132"/>
      <c r="V271" s="132"/>
      <c r="W271" s="137"/>
      <c r="X271" s="132"/>
      <c r="Y271" s="132"/>
      <c r="Z271" s="132"/>
      <c r="AA271" s="132"/>
      <c r="AB271" s="132"/>
      <c r="AC271" s="132"/>
      <c r="AD271" s="132"/>
      <c r="AE271" s="132"/>
      <c r="AF271" s="132"/>
    </row>
    <row r="272" spans="5:32" s="135" customFormat="1" ht="15.75" customHeight="1" x14ac:dyDescent="0.2">
      <c r="E272" s="134"/>
      <c r="F272" s="132"/>
      <c r="G272" s="137"/>
      <c r="H272" s="136"/>
      <c r="I272" s="137"/>
      <c r="J272" s="137"/>
      <c r="K272" s="137"/>
      <c r="L272" s="132"/>
      <c r="M272" s="132"/>
      <c r="N272" s="132"/>
      <c r="O272" s="132"/>
      <c r="P272" s="132"/>
      <c r="Q272" s="132"/>
      <c r="R272" s="132"/>
      <c r="S272" s="132"/>
      <c r="T272" s="132"/>
      <c r="U272" s="132"/>
      <c r="V272" s="132"/>
      <c r="W272" s="137"/>
      <c r="X272" s="132"/>
      <c r="Y272" s="132"/>
      <c r="Z272" s="132"/>
      <c r="AA272" s="132"/>
      <c r="AB272" s="132"/>
      <c r="AC272" s="132"/>
      <c r="AD272" s="132"/>
      <c r="AE272" s="132"/>
      <c r="AF272" s="132"/>
    </row>
    <row r="273" spans="5:32" s="135" customFormat="1" ht="15.75" customHeight="1" x14ac:dyDescent="0.2">
      <c r="E273" s="134"/>
      <c r="F273" s="132"/>
      <c r="G273" s="137"/>
      <c r="H273" s="136"/>
      <c r="I273" s="137"/>
      <c r="J273" s="137"/>
      <c r="K273" s="137"/>
      <c r="L273" s="132"/>
      <c r="M273" s="132"/>
      <c r="N273" s="132"/>
      <c r="O273" s="132"/>
      <c r="P273" s="132"/>
      <c r="Q273" s="132"/>
      <c r="R273" s="132"/>
      <c r="S273" s="132"/>
      <c r="T273" s="132"/>
      <c r="U273" s="132"/>
      <c r="V273" s="132"/>
      <c r="W273" s="137"/>
      <c r="X273" s="132"/>
      <c r="Y273" s="132"/>
      <c r="Z273" s="132"/>
      <c r="AA273" s="132"/>
      <c r="AB273" s="132"/>
      <c r="AC273" s="132"/>
      <c r="AD273" s="132"/>
      <c r="AE273" s="132"/>
      <c r="AF273" s="132"/>
    </row>
    <row r="274" spans="5:32" s="135" customFormat="1" ht="15.75" customHeight="1" x14ac:dyDescent="0.2">
      <c r="E274" s="134"/>
      <c r="F274" s="132"/>
      <c r="G274" s="137"/>
      <c r="H274" s="136"/>
      <c r="I274" s="137"/>
      <c r="J274" s="137"/>
      <c r="K274" s="137"/>
      <c r="L274" s="132"/>
      <c r="M274" s="132"/>
      <c r="N274" s="132"/>
      <c r="O274" s="132"/>
      <c r="P274" s="132"/>
      <c r="Q274" s="132"/>
      <c r="R274" s="132"/>
      <c r="S274" s="132"/>
      <c r="T274" s="132"/>
      <c r="U274" s="132"/>
      <c r="V274" s="132"/>
      <c r="W274" s="137"/>
      <c r="X274" s="132"/>
      <c r="Y274" s="132"/>
      <c r="Z274" s="132"/>
      <c r="AA274" s="132"/>
      <c r="AB274" s="132"/>
      <c r="AC274" s="132"/>
      <c r="AD274" s="132"/>
      <c r="AE274" s="132"/>
      <c r="AF274" s="132"/>
    </row>
    <row r="275" spans="5:32" s="135" customFormat="1" ht="15.75" customHeight="1" x14ac:dyDescent="0.2">
      <c r="E275" s="134"/>
      <c r="F275" s="132"/>
      <c r="G275" s="137"/>
      <c r="H275" s="136"/>
      <c r="I275" s="137"/>
      <c r="J275" s="137"/>
      <c r="K275" s="137"/>
      <c r="L275" s="132"/>
      <c r="M275" s="132"/>
      <c r="N275" s="132"/>
      <c r="O275" s="132"/>
      <c r="P275" s="132"/>
      <c r="Q275" s="132"/>
      <c r="R275" s="132"/>
      <c r="S275" s="132"/>
      <c r="T275" s="132"/>
      <c r="U275" s="132"/>
      <c r="V275" s="132"/>
      <c r="W275" s="137"/>
      <c r="X275" s="132"/>
      <c r="Y275" s="132"/>
      <c r="Z275" s="132"/>
      <c r="AA275" s="132"/>
      <c r="AB275" s="132"/>
      <c r="AC275" s="132"/>
      <c r="AD275" s="132"/>
      <c r="AE275" s="132"/>
      <c r="AF275" s="132"/>
    </row>
    <row r="276" spans="5:32" s="135" customFormat="1" ht="15.75" customHeight="1" x14ac:dyDescent="0.2">
      <c r="E276" s="134"/>
      <c r="F276" s="132"/>
      <c r="G276" s="137"/>
      <c r="H276" s="136"/>
      <c r="I276" s="137"/>
      <c r="J276" s="137"/>
      <c r="K276" s="137"/>
      <c r="L276" s="132"/>
      <c r="M276" s="132"/>
      <c r="N276" s="132"/>
      <c r="O276" s="132"/>
      <c r="P276" s="132"/>
      <c r="Q276" s="132"/>
      <c r="R276" s="132"/>
      <c r="S276" s="132"/>
      <c r="T276" s="132"/>
      <c r="U276" s="132"/>
      <c r="V276" s="132"/>
      <c r="W276" s="137"/>
      <c r="X276" s="132"/>
      <c r="Y276" s="132"/>
      <c r="Z276" s="132"/>
      <c r="AA276" s="132"/>
      <c r="AB276" s="132"/>
      <c r="AC276" s="132"/>
      <c r="AD276" s="132"/>
      <c r="AE276" s="132"/>
      <c r="AF276" s="132"/>
    </row>
    <row r="277" spans="5:32" s="135" customFormat="1" ht="15.75" customHeight="1" x14ac:dyDescent="0.2">
      <c r="E277" s="134"/>
      <c r="F277" s="132"/>
      <c r="G277" s="137"/>
      <c r="H277" s="136"/>
      <c r="I277" s="137"/>
      <c r="J277" s="137"/>
      <c r="K277" s="137"/>
      <c r="L277" s="132"/>
      <c r="M277" s="132"/>
      <c r="N277" s="132"/>
      <c r="O277" s="132"/>
      <c r="P277" s="132"/>
      <c r="Q277" s="132"/>
      <c r="R277" s="132"/>
      <c r="S277" s="132"/>
      <c r="T277" s="132"/>
      <c r="U277" s="132"/>
      <c r="V277" s="132"/>
      <c r="W277" s="137"/>
      <c r="X277" s="132"/>
      <c r="Y277" s="132"/>
      <c r="Z277" s="132"/>
      <c r="AA277" s="132"/>
      <c r="AB277" s="132"/>
      <c r="AC277" s="132"/>
      <c r="AD277" s="132"/>
      <c r="AE277" s="132"/>
      <c r="AF277" s="132"/>
    </row>
    <row r="278" spans="5:32" s="135" customFormat="1" ht="15.75" customHeight="1" x14ac:dyDescent="0.2">
      <c r="E278" s="134"/>
      <c r="F278" s="132"/>
      <c r="G278" s="137"/>
      <c r="H278" s="136"/>
      <c r="I278" s="137"/>
      <c r="J278" s="137"/>
      <c r="K278" s="137"/>
      <c r="L278" s="132"/>
      <c r="M278" s="132"/>
      <c r="N278" s="132"/>
      <c r="O278" s="132"/>
      <c r="P278" s="132"/>
      <c r="Q278" s="132"/>
      <c r="R278" s="132"/>
      <c r="S278" s="132"/>
      <c r="T278" s="132"/>
      <c r="U278" s="132"/>
      <c r="V278" s="132"/>
      <c r="W278" s="137"/>
      <c r="X278" s="132"/>
      <c r="Y278" s="132"/>
      <c r="Z278" s="132"/>
      <c r="AA278" s="132"/>
      <c r="AB278" s="132"/>
      <c r="AC278" s="132"/>
      <c r="AD278" s="132"/>
      <c r="AE278" s="132"/>
      <c r="AF278" s="132"/>
    </row>
    <row r="279" spans="5:32" s="135" customFormat="1" ht="15.75" customHeight="1" x14ac:dyDescent="0.2">
      <c r="E279" s="134"/>
      <c r="F279" s="132"/>
      <c r="G279" s="137"/>
      <c r="H279" s="136"/>
      <c r="I279" s="137"/>
      <c r="J279" s="137"/>
      <c r="K279" s="137"/>
      <c r="L279" s="132"/>
      <c r="M279" s="132"/>
      <c r="N279" s="132"/>
      <c r="O279" s="132"/>
      <c r="P279" s="132"/>
      <c r="Q279" s="132"/>
      <c r="R279" s="132"/>
      <c r="S279" s="132"/>
      <c r="T279" s="132"/>
      <c r="U279" s="132"/>
      <c r="V279" s="132"/>
      <c r="W279" s="137"/>
      <c r="X279" s="132"/>
      <c r="Y279" s="132"/>
      <c r="Z279" s="132"/>
      <c r="AA279" s="132"/>
      <c r="AB279" s="132"/>
      <c r="AC279" s="132"/>
      <c r="AD279" s="132"/>
      <c r="AE279" s="132"/>
      <c r="AF279" s="132"/>
    </row>
    <row r="280" spans="5:32" s="135" customFormat="1" ht="15.75" customHeight="1" x14ac:dyDescent="0.2">
      <c r="E280" s="134"/>
      <c r="F280" s="132"/>
      <c r="G280" s="137"/>
      <c r="H280" s="136"/>
      <c r="I280" s="137"/>
      <c r="J280" s="137"/>
      <c r="K280" s="137"/>
      <c r="L280" s="132"/>
      <c r="M280" s="132"/>
      <c r="N280" s="132"/>
      <c r="O280" s="132"/>
      <c r="P280" s="132"/>
      <c r="Q280" s="132"/>
      <c r="R280" s="132"/>
      <c r="S280" s="132"/>
      <c r="T280" s="132"/>
      <c r="U280" s="132"/>
      <c r="V280" s="132"/>
      <c r="W280" s="137"/>
      <c r="X280" s="132"/>
      <c r="Y280" s="132"/>
      <c r="Z280" s="132"/>
      <c r="AA280" s="132"/>
      <c r="AB280" s="132"/>
      <c r="AC280" s="132"/>
      <c r="AD280" s="132"/>
      <c r="AE280" s="132"/>
      <c r="AF280" s="132"/>
    </row>
    <row r="281" spans="5:32" s="135" customFormat="1" ht="15.75" customHeight="1" x14ac:dyDescent="0.2">
      <c r="E281" s="134"/>
      <c r="F281" s="132"/>
      <c r="G281" s="137"/>
      <c r="H281" s="136"/>
      <c r="I281" s="137"/>
      <c r="J281" s="137"/>
      <c r="K281" s="137"/>
      <c r="L281" s="132"/>
      <c r="M281" s="132"/>
      <c r="N281" s="132"/>
      <c r="O281" s="132"/>
      <c r="P281" s="132"/>
      <c r="Q281" s="132"/>
      <c r="R281" s="132"/>
      <c r="S281" s="132"/>
      <c r="T281" s="132"/>
      <c r="U281" s="132"/>
      <c r="V281" s="132"/>
      <c r="W281" s="137"/>
      <c r="X281" s="132"/>
      <c r="Y281" s="132"/>
      <c r="Z281" s="132"/>
      <c r="AA281" s="132"/>
      <c r="AB281" s="132"/>
      <c r="AC281" s="132"/>
      <c r="AD281" s="132"/>
      <c r="AE281" s="132"/>
      <c r="AF281" s="132"/>
    </row>
    <row r="282" spans="5:32" s="135" customFormat="1" ht="15.75" customHeight="1" x14ac:dyDescent="0.2">
      <c r="E282" s="134"/>
      <c r="F282" s="132"/>
      <c r="G282" s="137"/>
      <c r="H282" s="136"/>
      <c r="I282" s="137"/>
      <c r="J282" s="137"/>
      <c r="K282" s="137"/>
      <c r="L282" s="132"/>
      <c r="M282" s="132"/>
      <c r="N282" s="132"/>
      <c r="O282" s="132"/>
      <c r="P282" s="132"/>
      <c r="Q282" s="132"/>
      <c r="R282" s="132"/>
      <c r="S282" s="132"/>
      <c r="T282" s="132"/>
      <c r="U282" s="132"/>
      <c r="V282" s="132"/>
      <c r="W282" s="137"/>
      <c r="X282" s="132"/>
      <c r="Y282" s="132"/>
      <c r="Z282" s="132"/>
      <c r="AA282" s="132"/>
      <c r="AB282" s="132"/>
      <c r="AC282" s="132"/>
      <c r="AD282" s="132"/>
      <c r="AE282" s="132"/>
      <c r="AF282" s="132"/>
    </row>
    <row r="283" spans="5:32" s="135" customFormat="1" ht="15.75" customHeight="1" x14ac:dyDescent="0.2">
      <c r="E283" s="134"/>
      <c r="F283" s="132"/>
      <c r="G283" s="137"/>
      <c r="H283" s="136"/>
      <c r="I283" s="137"/>
      <c r="J283" s="137"/>
      <c r="K283" s="137"/>
      <c r="L283" s="132"/>
      <c r="M283" s="132"/>
      <c r="N283" s="132"/>
      <c r="O283" s="132"/>
      <c r="P283" s="132"/>
      <c r="Q283" s="132"/>
      <c r="R283" s="132"/>
      <c r="S283" s="132"/>
      <c r="T283" s="132"/>
      <c r="U283" s="132"/>
      <c r="V283" s="132"/>
      <c r="W283" s="137"/>
      <c r="X283" s="132"/>
      <c r="Y283" s="132"/>
      <c r="Z283" s="132"/>
      <c r="AA283" s="132"/>
      <c r="AB283" s="132"/>
      <c r="AC283" s="132"/>
      <c r="AD283" s="132"/>
      <c r="AE283" s="132"/>
      <c r="AF283" s="132"/>
    </row>
    <row r="284" spans="5:32" s="135" customFormat="1" ht="15.75" customHeight="1" x14ac:dyDescent="0.2">
      <c r="E284" s="134"/>
      <c r="F284" s="132"/>
      <c r="G284" s="137"/>
      <c r="H284" s="136"/>
      <c r="I284" s="137"/>
      <c r="J284" s="137"/>
      <c r="K284" s="137"/>
      <c r="L284" s="132"/>
      <c r="M284" s="132"/>
      <c r="N284" s="132"/>
      <c r="O284" s="132"/>
      <c r="P284" s="132"/>
      <c r="Q284" s="132"/>
      <c r="R284" s="132"/>
      <c r="S284" s="132"/>
      <c r="T284" s="132"/>
      <c r="U284" s="132"/>
      <c r="V284" s="132"/>
      <c r="W284" s="137"/>
      <c r="X284" s="132"/>
      <c r="Y284" s="132"/>
      <c r="Z284" s="132"/>
      <c r="AA284" s="132"/>
      <c r="AB284" s="132"/>
      <c r="AC284" s="132"/>
      <c r="AD284" s="132"/>
      <c r="AE284" s="132"/>
      <c r="AF284" s="132"/>
    </row>
    <row r="285" spans="5:32" s="135" customFormat="1" ht="15.75" customHeight="1" x14ac:dyDescent="0.2">
      <c r="E285" s="134"/>
      <c r="F285" s="132"/>
      <c r="G285" s="137"/>
      <c r="H285" s="136"/>
      <c r="I285" s="137"/>
      <c r="J285" s="137"/>
      <c r="K285" s="137"/>
      <c r="L285" s="132"/>
      <c r="M285" s="132"/>
      <c r="N285" s="132"/>
      <c r="O285" s="132"/>
      <c r="P285" s="132"/>
      <c r="Q285" s="132"/>
      <c r="R285" s="132"/>
      <c r="S285" s="132"/>
      <c r="T285" s="132"/>
      <c r="U285" s="132"/>
      <c r="V285" s="132"/>
      <c r="W285" s="137"/>
      <c r="X285" s="132"/>
      <c r="Y285" s="132"/>
      <c r="Z285" s="132"/>
      <c r="AA285" s="132"/>
      <c r="AB285" s="132"/>
      <c r="AC285" s="132"/>
      <c r="AD285" s="132"/>
      <c r="AE285" s="132"/>
      <c r="AF285" s="132"/>
    </row>
    <row r="286" spans="5:32" s="135" customFormat="1" ht="15.75" customHeight="1" x14ac:dyDescent="0.2">
      <c r="E286" s="134"/>
      <c r="F286" s="132"/>
      <c r="G286" s="137"/>
      <c r="H286" s="136"/>
      <c r="I286" s="137"/>
      <c r="J286" s="137"/>
      <c r="K286" s="137"/>
      <c r="L286" s="132"/>
      <c r="M286" s="132"/>
      <c r="N286" s="132"/>
      <c r="O286" s="132"/>
      <c r="P286" s="132"/>
      <c r="Q286" s="132"/>
      <c r="R286" s="132"/>
      <c r="S286" s="132"/>
      <c r="T286" s="132"/>
      <c r="U286" s="132"/>
      <c r="V286" s="132"/>
      <c r="W286" s="137"/>
      <c r="X286" s="132"/>
      <c r="Y286" s="132"/>
      <c r="Z286" s="132"/>
      <c r="AA286" s="132"/>
      <c r="AB286" s="132"/>
      <c r="AC286" s="132"/>
      <c r="AD286" s="132"/>
      <c r="AE286" s="132"/>
      <c r="AF286" s="132"/>
    </row>
    <row r="287" spans="5:32" s="135" customFormat="1" ht="15.75" customHeight="1" x14ac:dyDescent="0.2">
      <c r="E287" s="134"/>
      <c r="F287" s="132"/>
      <c r="G287" s="137"/>
      <c r="H287" s="136"/>
      <c r="I287" s="137"/>
      <c r="J287" s="137"/>
      <c r="K287" s="137"/>
      <c r="L287" s="132"/>
      <c r="M287" s="132"/>
      <c r="N287" s="132"/>
      <c r="O287" s="132"/>
      <c r="P287" s="132"/>
      <c r="Q287" s="132"/>
      <c r="R287" s="132"/>
      <c r="S287" s="132"/>
      <c r="T287" s="132"/>
      <c r="U287" s="132"/>
      <c r="V287" s="132"/>
      <c r="W287" s="137"/>
      <c r="X287" s="132"/>
      <c r="Y287" s="132"/>
      <c r="Z287" s="132"/>
      <c r="AA287" s="132"/>
      <c r="AB287" s="132"/>
      <c r="AC287" s="132"/>
      <c r="AD287" s="132"/>
      <c r="AE287" s="132"/>
      <c r="AF287" s="132"/>
    </row>
    <row r="288" spans="5:32" s="135" customFormat="1" ht="15.75" customHeight="1" x14ac:dyDescent="0.2">
      <c r="E288" s="134"/>
      <c r="F288" s="132"/>
      <c r="G288" s="137"/>
      <c r="H288" s="136"/>
      <c r="I288" s="137"/>
      <c r="J288" s="137"/>
      <c r="K288" s="137"/>
      <c r="L288" s="132"/>
      <c r="M288" s="132"/>
      <c r="N288" s="132"/>
      <c r="O288" s="132"/>
      <c r="P288" s="132"/>
      <c r="Q288" s="132"/>
      <c r="R288" s="132"/>
      <c r="S288" s="132"/>
      <c r="T288" s="132"/>
      <c r="U288" s="132"/>
      <c r="V288" s="132"/>
      <c r="W288" s="137"/>
      <c r="X288" s="132"/>
      <c r="Y288" s="132"/>
      <c r="Z288" s="132"/>
      <c r="AA288" s="132"/>
      <c r="AB288" s="132"/>
      <c r="AC288" s="132"/>
      <c r="AD288" s="132"/>
      <c r="AE288" s="132"/>
      <c r="AF288" s="132"/>
    </row>
    <row r="289" spans="5:32" s="135" customFormat="1" ht="15.75" customHeight="1" x14ac:dyDescent="0.2">
      <c r="E289" s="134"/>
      <c r="F289" s="132"/>
      <c r="G289" s="137"/>
      <c r="H289" s="136"/>
      <c r="I289" s="137"/>
      <c r="J289" s="137"/>
      <c r="K289" s="137"/>
      <c r="L289" s="132"/>
      <c r="M289" s="132"/>
      <c r="N289" s="132"/>
      <c r="O289" s="132"/>
      <c r="P289" s="132"/>
      <c r="Q289" s="132"/>
      <c r="R289" s="132"/>
      <c r="S289" s="132"/>
      <c r="T289" s="132"/>
      <c r="U289" s="132"/>
      <c r="V289" s="132"/>
      <c r="W289" s="137"/>
      <c r="X289" s="132"/>
      <c r="Y289" s="132"/>
      <c r="Z289" s="132"/>
      <c r="AA289" s="132"/>
      <c r="AB289" s="132"/>
      <c r="AC289" s="132"/>
      <c r="AD289" s="132"/>
      <c r="AE289" s="132"/>
      <c r="AF289" s="132"/>
    </row>
    <row r="290" spans="5:32" s="135" customFormat="1" ht="15.75" customHeight="1" x14ac:dyDescent="0.2">
      <c r="E290" s="134"/>
      <c r="F290" s="132"/>
      <c r="G290" s="137"/>
      <c r="H290" s="136"/>
      <c r="I290" s="137"/>
      <c r="J290" s="137"/>
      <c r="K290" s="137"/>
      <c r="L290" s="132"/>
      <c r="M290" s="132"/>
      <c r="N290" s="132"/>
      <c r="O290" s="132"/>
      <c r="P290" s="132"/>
      <c r="Q290" s="132"/>
      <c r="R290" s="132"/>
      <c r="S290" s="132"/>
      <c r="T290" s="132"/>
      <c r="U290" s="132"/>
      <c r="V290" s="132"/>
      <c r="W290" s="137"/>
      <c r="X290" s="132"/>
      <c r="Y290" s="132"/>
      <c r="Z290" s="132"/>
      <c r="AA290" s="132"/>
      <c r="AB290" s="132"/>
      <c r="AC290" s="132"/>
      <c r="AD290" s="132"/>
      <c r="AE290" s="132"/>
      <c r="AF290" s="132"/>
    </row>
    <row r="291" spans="5:32" s="135" customFormat="1" ht="15.75" customHeight="1" x14ac:dyDescent="0.2">
      <c r="E291" s="134"/>
      <c r="F291" s="132"/>
      <c r="G291" s="137"/>
      <c r="H291" s="136"/>
      <c r="I291" s="137"/>
      <c r="J291" s="137"/>
      <c r="K291" s="137"/>
      <c r="L291" s="132"/>
      <c r="M291" s="132"/>
      <c r="N291" s="132"/>
      <c r="O291" s="132"/>
      <c r="P291" s="132"/>
      <c r="Q291" s="132"/>
      <c r="R291" s="132"/>
      <c r="S291" s="132"/>
      <c r="T291" s="132"/>
      <c r="U291" s="132"/>
      <c r="V291" s="132"/>
      <c r="W291" s="137"/>
      <c r="X291" s="132"/>
      <c r="Y291" s="132"/>
      <c r="Z291" s="132"/>
      <c r="AA291" s="132"/>
      <c r="AB291" s="132"/>
      <c r="AC291" s="132"/>
      <c r="AD291" s="132"/>
      <c r="AE291" s="132"/>
      <c r="AF291" s="132"/>
    </row>
    <row r="292" spans="5:32" s="135" customFormat="1" ht="15.75" customHeight="1" x14ac:dyDescent="0.2">
      <c r="E292" s="134"/>
      <c r="F292" s="132"/>
      <c r="G292" s="137"/>
      <c r="H292" s="136"/>
      <c r="I292" s="137"/>
      <c r="J292" s="137"/>
      <c r="K292" s="137"/>
      <c r="L292" s="132"/>
      <c r="M292" s="132"/>
      <c r="N292" s="132"/>
      <c r="O292" s="132"/>
      <c r="P292" s="132"/>
      <c r="Q292" s="132"/>
      <c r="R292" s="132"/>
      <c r="S292" s="132"/>
      <c r="T292" s="132"/>
      <c r="U292" s="132"/>
      <c r="V292" s="132"/>
      <c r="W292" s="137"/>
      <c r="X292" s="132"/>
      <c r="Y292" s="132"/>
      <c r="Z292" s="132"/>
      <c r="AA292" s="132"/>
      <c r="AB292" s="132"/>
      <c r="AC292" s="132"/>
      <c r="AD292" s="132"/>
      <c r="AE292" s="132"/>
      <c r="AF292" s="132"/>
    </row>
    <row r="293" spans="5:32" ht="15.75" customHeight="1" x14ac:dyDescent="0.2"/>
    <row r="294" spans="5:32" ht="15.75" customHeight="1" x14ac:dyDescent="0.2"/>
    <row r="295" spans="5:32" ht="15.75" customHeight="1" x14ac:dyDescent="0.2"/>
    <row r="296" spans="5:32" ht="15.75" customHeight="1" x14ac:dyDescent="0.2"/>
    <row r="297" spans="5:32" ht="15.75" customHeight="1" x14ac:dyDescent="0.2"/>
    <row r="298" spans="5:32" ht="15.75" customHeight="1" x14ac:dyDescent="0.2"/>
    <row r="299" spans="5:32" ht="15.75" customHeight="1" x14ac:dyDescent="0.2">
      <c r="J299" s="202"/>
    </row>
    <row r="300" spans="5:32" ht="15.75" customHeight="1" x14ac:dyDescent="0.2">
      <c r="J300" s="202"/>
    </row>
    <row r="301" spans="5:32" ht="15.75" customHeight="1" x14ac:dyDescent="0.2">
      <c r="J301" s="202"/>
    </row>
    <row r="302" spans="5:32" ht="15.75" customHeight="1" x14ac:dyDescent="0.2">
      <c r="J302" s="202"/>
    </row>
    <row r="303" spans="5:32" ht="15.75" customHeight="1" x14ac:dyDescent="0.2">
      <c r="J303" s="202"/>
    </row>
    <row r="304" spans="5:32" ht="15.75" customHeight="1" x14ac:dyDescent="0.2">
      <c r="J304" s="202"/>
    </row>
    <row r="305" spans="10:10" ht="15.75" customHeight="1" x14ac:dyDescent="0.2">
      <c r="J305" s="202"/>
    </row>
    <row r="306" spans="10:10" ht="15.75" customHeight="1" x14ac:dyDescent="0.2">
      <c r="J306" s="202"/>
    </row>
    <row r="307" spans="10:10" ht="15.75" customHeight="1" x14ac:dyDescent="0.2">
      <c r="J307" s="202"/>
    </row>
    <row r="308" spans="10:10" ht="15.75" customHeight="1" x14ac:dyDescent="0.2">
      <c r="J308" s="202"/>
    </row>
    <row r="309" spans="10:10" ht="15.75" customHeight="1" x14ac:dyDescent="0.2">
      <c r="J309" s="202"/>
    </row>
    <row r="310" spans="10:10" ht="15.75" customHeight="1" x14ac:dyDescent="0.2">
      <c r="J310" s="202"/>
    </row>
    <row r="311" spans="10:10" ht="15.75" customHeight="1" x14ac:dyDescent="0.2">
      <c r="J311" s="202"/>
    </row>
    <row r="312" spans="10:10" ht="15.75" customHeight="1" x14ac:dyDescent="0.2">
      <c r="J312" s="202"/>
    </row>
    <row r="313" spans="10:10" ht="15.75" customHeight="1" x14ac:dyDescent="0.2">
      <c r="J313" s="202"/>
    </row>
    <row r="314" spans="10:10" ht="15.75" customHeight="1" x14ac:dyDescent="0.2">
      <c r="J314" s="202"/>
    </row>
    <row r="315" spans="10:10" ht="15.75" customHeight="1" x14ac:dyDescent="0.2">
      <c r="J315" s="202"/>
    </row>
    <row r="316" spans="10:10" ht="15.75" customHeight="1" x14ac:dyDescent="0.2">
      <c r="J316" s="202"/>
    </row>
    <row r="317" spans="10:10" ht="15.75" customHeight="1" x14ac:dyDescent="0.2">
      <c r="J317" s="202"/>
    </row>
    <row r="318" spans="10:10" ht="15.75" customHeight="1" x14ac:dyDescent="0.2">
      <c r="J318" s="202"/>
    </row>
    <row r="319" spans="10:10" ht="15.75" customHeight="1" x14ac:dyDescent="0.2">
      <c r="J319" s="202"/>
    </row>
    <row r="320" spans="10:10" ht="15.75" customHeight="1" x14ac:dyDescent="0.2">
      <c r="J320" s="202"/>
    </row>
    <row r="321" spans="10:10" ht="15.75" customHeight="1" x14ac:dyDescent="0.2">
      <c r="J321" s="202"/>
    </row>
    <row r="322" spans="10:10" ht="15.75" customHeight="1" x14ac:dyDescent="0.2">
      <c r="J322" s="202"/>
    </row>
    <row r="323" spans="10:10" ht="15.75" customHeight="1" x14ac:dyDescent="0.2">
      <c r="J323" s="202"/>
    </row>
    <row r="324" spans="10:10" ht="15.75" customHeight="1" x14ac:dyDescent="0.2">
      <c r="J324" s="202"/>
    </row>
    <row r="325" spans="10:10" ht="15.75" customHeight="1" x14ac:dyDescent="0.2">
      <c r="J325" s="202"/>
    </row>
    <row r="326" spans="10:10" ht="15.75" customHeight="1" x14ac:dyDescent="0.2">
      <c r="J326" s="202"/>
    </row>
    <row r="327" spans="10:10" ht="15.75" customHeight="1" x14ac:dyDescent="0.2">
      <c r="J327" s="202"/>
    </row>
    <row r="328" spans="10:10" ht="15.75" customHeight="1" x14ac:dyDescent="0.2">
      <c r="J328" s="202"/>
    </row>
    <row r="329" spans="10:10" ht="15.75" customHeight="1" x14ac:dyDescent="0.2">
      <c r="J329" s="202"/>
    </row>
    <row r="330" spans="10:10" ht="15.75" customHeight="1" x14ac:dyDescent="0.2">
      <c r="J330" s="202"/>
    </row>
    <row r="331" spans="10:10" ht="15.75" customHeight="1" x14ac:dyDescent="0.2">
      <c r="J331" s="202"/>
    </row>
    <row r="332" spans="10:10" ht="15.75" customHeight="1" x14ac:dyDescent="0.2">
      <c r="J332" s="202"/>
    </row>
    <row r="333" spans="10:10" ht="15.75" customHeight="1" x14ac:dyDescent="0.2">
      <c r="J333" s="202"/>
    </row>
    <row r="334" spans="10:10" ht="15.75" customHeight="1" x14ac:dyDescent="0.2">
      <c r="J334" s="202"/>
    </row>
    <row r="335" spans="10:10" ht="15.75" customHeight="1" x14ac:dyDescent="0.2">
      <c r="J335" s="202"/>
    </row>
    <row r="336" spans="10:10" ht="15.75" customHeight="1" x14ac:dyDescent="0.2">
      <c r="J336" s="202"/>
    </row>
    <row r="337" spans="10:10" ht="15.75" customHeight="1" x14ac:dyDescent="0.2">
      <c r="J337" s="202"/>
    </row>
    <row r="338" spans="10:10" ht="15.75" customHeight="1" x14ac:dyDescent="0.2">
      <c r="J338" s="202"/>
    </row>
    <row r="339" spans="10:10" ht="15.75" customHeight="1" x14ac:dyDescent="0.2">
      <c r="J339" s="202"/>
    </row>
    <row r="340" spans="10:10" ht="15.75" customHeight="1" x14ac:dyDescent="0.2">
      <c r="J340" s="202"/>
    </row>
    <row r="341" spans="10:10" ht="15.75" customHeight="1" x14ac:dyDescent="0.2">
      <c r="J341" s="202"/>
    </row>
    <row r="342" spans="10:10" ht="15.75" customHeight="1" x14ac:dyDescent="0.2">
      <c r="J342" s="202"/>
    </row>
    <row r="343" spans="10:10" ht="15.75" customHeight="1" x14ac:dyDescent="0.2">
      <c r="J343" s="202"/>
    </row>
    <row r="344" spans="10:10" ht="15.75" customHeight="1" x14ac:dyDescent="0.2">
      <c r="J344" s="202"/>
    </row>
    <row r="345" spans="10:10" ht="15.75" customHeight="1" x14ac:dyDescent="0.2">
      <c r="J345" s="202"/>
    </row>
    <row r="346" spans="10:10" ht="15.75" customHeight="1" x14ac:dyDescent="0.2">
      <c r="J346" s="202"/>
    </row>
    <row r="347" spans="10:10" ht="15.75" customHeight="1" x14ac:dyDescent="0.2">
      <c r="J347" s="202"/>
    </row>
    <row r="348" spans="10:10" ht="15.75" customHeight="1" x14ac:dyDescent="0.2">
      <c r="J348" s="202"/>
    </row>
    <row r="349" spans="10:10" ht="15.75" customHeight="1" x14ac:dyDescent="0.2">
      <c r="J349" s="202"/>
    </row>
    <row r="350" spans="10:10" ht="15.75" customHeight="1" x14ac:dyDescent="0.2">
      <c r="J350" s="202"/>
    </row>
    <row r="351" spans="10:10" ht="15.75" customHeight="1" x14ac:dyDescent="0.2">
      <c r="J351" s="202"/>
    </row>
    <row r="352" spans="10:10" ht="15.75" customHeight="1" x14ac:dyDescent="0.2">
      <c r="J352" s="202"/>
    </row>
    <row r="353" spans="10:10" ht="15.75" customHeight="1" x14ac:dyDescent="0.2">
      <c r="J353" s="202"/>
    </row>
    <row r="354" spans="10:10" ht="15.75" customHeight="1" x14ac:dyDescent="0.2">
      <c r="J354" s="202"/>
    </row>
    <row r="355" spans="10:10" ht="15.75" customHeight="1" x14ac:dyDescent="0.2">
      <c r="J355" s="202"/>
    </row>
    <row r="356" spans="10:10" ht="15.75" customHeight="1" x14ac:dyDescent="0.2">
      <c r="J356" s="202"/>
    </row>
    <row r="357" spans="10:10" ht="15.75" customHeight="1" x14ac:dyDescent="0.2">
      <c r="J357" s="202"/>
    </row>
    <row r="358" spans="10:10" ht="15.75" customHeight="1" x14ac:dyDescent="0.2">
      <c r="J358" s="202"/>
    </row>
    <row r="359" spans="10:10" ht="15.75" customHeight="1" x14ac:dyDescent="0.2">
      <c r="J359" s="202"/>
    </row>
    <row r="360" spans="10:10" ht="15.75" customHeight="1" x14ac:dyDescent="0.2">
      <c r="J360" s="202"/>
    </row>
    <row r="361" spans="10:10" ht="15.75" customHeight="1" x14ac:dyDescent="0.2">
      <c r="J361" s="202"/>
    </row>
    <row r="362" spans="10:10" ht="15.75" customHeight="1" x14ac:dyDescent="0.2">
      <c r="J362" s="202"/>
    </row>
    <row r="363" spans="10:10" ht="15.75" customHeight="1" x14ac:dyDescent="0.2">
      <c r="J363" s="202"/>
    </row>
    <row r="364" spans="10:10" ht="15.75" customHeight="1" x14ac:dyDescent="0.2">
      <c r="J364" s="202"/>
    </row>
    <row r="365" spans="10:10" ht="15.75" customHeight="1" x14ac:dyDescent="0.2">
      <c r="J365" s="202"/>
    </row>
    <row r="366" spans="10:10" ht="15.75" customHeight="1" x14ac:dyDescent="0.2">
      <c r="J366" s="202"/>
    </row>
    <row r="367" spans="10:10" ht="15.75" customHeight="1" x14ac:dyDescent="0.2">
      <c r="J367" s="202"/>
    </row>
    <row r="368" spans="10:10" ht="15.75" customHeight="1" x14ac:dyDescent="0.2">
      <c r="J368" s="202"/>
    </row>
    <row r="369" spans="10:10" ht="15.75" customHeight="1" x14ac:dyDescent="0.2">
      <c r="J369" s="202"/>
    </row>
    <row r="370" spans="10:10" ht="15.75" customHeight="1" x14ac:dyDescent="0.2">
      <c r="J370" s="202"/>
    </row>
    <row r="371" spans="10:10" ht="15.75" customHeight="1" x14ac:dyDescent="0.2">
      <c r="J371" s="202"/>
    </row>
    <row r="372" spans="10:10" ht="15.75" customHeight="1" x14ac:dyDescent="0.2">
      <c r="J372" s="202"/>
    </row>
    <row r="373" spans="10:10" ht="15.75" customHeight="1" x14ac:dyDescent="0.2">
      <c r="J373" s="202"/>
    </row>
    <row r="374" spans="10:10" ht="15.75" customHeight="1" x14ac:dyDescent="0.2">
      <c r="J374" s="202"/>
    </row>
    <row r="375" spans="10:10" ht="15.75" customHeight="1" x14ac:dyDescent="0.2">
      <c r="J375" s="202"/>
    </row>
    <row r="376" spans="10:10" ht="15.75" customHeight="1" x14ac:dyDescent="0.2">
      <c r="J376" s="202"/>
    </row>
    <row r="377" spans="10:10" ht="15.75" customHeight="1" x14ac:dyDescent="0.2">
      <c r="J377" s="202"/>
    </row>
    <row r="378" spans="10:10" ht="15.75" customHeight="1" x14ac:dyDescent="0.2">
      <c r="J378" s="202"/>
    </row>
    <row r="379" spans="10:10" ht="15.75" customHeight="1" x14ac:dyDescent="0.2">
      <c r="J379" s="202"/>
    </row>
    <row r="380" spans="10:10" ht="15.75" customHeight="1" x14ac:dyDescent="0.2">
      <c r="J380" s="202"/>
    </row>
    <row r="381" spans="10:10" ht="15.75" customHeight="1" x14ac:dyDescent="0.2">
      <c r="J381" s="202"/>
    </row>
    <row r="382" spans="10:10" ht="15.75" customHeight="1" x14ac:dyDescent="0.2">
      <c r="J382" s="202"/>
    </row>
    <row r="383" spans="10:10" ht="15.75" customHeight="1" x14ac:dyDescent="0.2">
      <c r="J383" s="202"/>
    </row>
    <row r="384" spans="10:10" ht="15.75" customHeight="1" x14ac:dyDescent="0.2">
      <c r="J384" s="202"/>
    </row>
    <row r="385" spans="10:10" ht="15.75" customHeight="1" x14ac:dyDescent="0.2">
      <c r="J385" s="202"/>
    </row>
    <row r="386" spans="10:10" ht="15.75" customHeight="1" x14ac:dyDescent="0.2">
      <c r="J386" s="202"/>
    </row>
    <row r="387" spans="10:10" ht="15.75" customHeight="1" x14ac:dyDescent="0.2">
      <c r="J387" s="202"/>
    </row>
    <row r="388" spans="10:10" ht="15.75" customHeight="1" x14ac:dyDescent="0.2">
      <c r="J388" s="202"/>
    </row>
    <row r="389" spans="10:10" ht="15.75" customHeight="1" x14ac:dyDescent="0.2">
      <c r="J389" s="202"/>
    </row>
    <row r="390" spans="10:10" ht="15.75" customHeight="1" x14ac:dyDescent="0.2">
      <c r="J390" s="202"/>
    </row>
    <row r="391" spans="10:10" ht="15.75" customHeight="1" x14ac:dyDescent="0.2">
      <c r="J391" s="202"/>
    </row>
    <row r="392" spans="10:10" ht="15.75" customHeight="1" x14ac:dyDescent="0.2">
      <c r="J392" s="202"/>
    </row>
    <row r="393" spans="10:10" ht="15.75" customHeight="1" x14ac:dyDescent="0.2">
      <c r="J393" s="202"/>
    </row>
    <row r="394" spans="10:10" ht="15.75" customHeight="1" x14ac:dyDescent="0.2">
      <c r="J394" s="202"/>
    </row>
    <row r="395" spans="10:10" ht="15.75" customHeight="1" x14ac:dyDescent="0.2">
      <c r="J395" s="202"/>
    </row>
    <row r="396" spans="10:10" ht="15.75" customHeight="1" x14ac:dyDescent="0.2">
      <c r="J396" s="202"/>
    </row>
    <row r="397" spans="10:10" ht="15.75" customHeight="1" x14ac:dyDescent="0.2">
      <c r="J397" s="202"/>
    </row>
    <row r="398" spans="10:10" ht="15.75" customHeight="1" x14ac:dyDescent="0.2">
      <c r="J398" s="202"/>
    </row>
    <row r="399" spans="10:10" ht="15.75" customHeight="1" x14ac:dyDescent="0.2">
      <c r="J399" s="202"/>
    </row>
    <row r="400" spans="10:10" ht="15.75" customHeight="1" x14ac:dyDescent="0.2">
      <c r="J400" s="202"/>
    </row>
    <row r="401" spans="10:10" ht="15.75" customHeight="1" x14ac:dyDescent="0.2">
      <c r="J401" s="202"/>
    </row>
    <row r="402" spans="10:10" ht="15.75" customHeight="1" x14ac:dyDescent="0.2">
      <c r="J402" s="202"/>
    </row>
    <row r="403" spans="10:10" ht="15.75" customHeight="1" x14ac:dyDescent="0.2">
      <c r="J403" s="202"/>
    </row>
    <row r="404" spans="10:10" ht="15.75" customHeight="1" x14ac:dyDescent="0.2">
      <c r="J404" s="202"/>
    </row>
    <row r="405" spans="10:10" ht="15.75" customHeight="1" x14ac:dyDescent="0.2">
      <c r="J405" s="202"/>
    </row>
    <row r="406" spans="10:10" ht="15.75" customHeight="1" x14ac:dyDescent="0.2">
      <c r="J406" s="202"/>
    </row>
    <row r="407" spans="10:10" ht="15.75" customHeight="1" x14ac:dyDescent="0.2">
      <c r="J407" s="202"/>
    </row>
    <row r="408" spans="10:10" ht="15.75" customHeight="1" x14ac:dyDescent="0.2">
      <c r="J408" s="202"/>
    </row>
    <row r="409" spans="10:10" ht="15.75" customHeight="1" x14ac:dyDescent="0.2">
      <c r="J409" s="202"/>
    </row>
    <row r="410" spans="10:10" ht="15.75" customHeight="1" x14ac:dyDescent="0.2">
      <c r="J410" s="202"/>
    </row>
    <row r="411" spans="10:10" ht="15.75" customHeight="1" x14ac:dyDescent="0.2">
      <c r="J411" s="202"/>
    </row>
    <row r="412" spans="10:10" ht="15.75" customHeight="1" x14ac:dyDescent="0.2">
      <c r="J412" s="202"/>
    </row>
    <row r="413" spans="10:10" ht="15.75" customHeight="1" x14ac:dyDescent="0.2">
      <c r="J413" s="202"/>
    </row>
    <row r="414" spans="10:10" ht="15.75" customHeight="1" x14ac:dyDescent="0.2">
      <c r="J414" s="202"/>
    </row>
    <row r="415" spans="10:10" ht="15.75" customHeight="1" x14ac:dyDescent="0.2">
      <c r="J415" s="202"/>
    </row>
    <row r="416" spans="10:10" ht="15.75" customHeight="1" x14ac:dyDescent="0.2">
      <c r="J416" s="202"/>
    </row>
    <row r="417" spans="10:10" ht="15.75" customHeight="1" x14ac:dyDescent="0.2">
      <c r="J417" s="202"/>
    </row>
    <row r="418" spans="10:10" ht="15.75" customHeight="1" x14ac:dyDescent="0.2">
      <c r="J418" s="202"/>
    </row>
    <row r="419" spans="10:10" ht="15.75" customHeight="1" x14ac:dyDescent="0.2">
      <c r="J419" s="202"/>
    </row>
    <row r="420" spans="10:10" ht="15.75" customHeight="1" x14ac:dyDescent="0.2">
      <c r="J420" s="202"/>
    </row>
    <row r="421" spans="10:10" ht="15.75" customHeight="1" x14ac:dyDescent="0.2">
      <c r="J421" s="202"/>
    </row>
    <row r="422" spans="10:10" ht="15.75" customHeight="1" x14ac:dyDescent="0.2">
      <c r="J422" s="202"/>
    </row>
    <row r="423" spans="10:10" ht="15.75" customHeight="1" x14ac:dyDescent="0.2">
      <c r="J423" s="202"/>
    </row>
    <row r="424" spans="10:10" ht="15.75" customHeight="1" x14ac:dyDescent="0.2">
      <c r="J424" s="202"/>
    </row>
    <row r="425" spans="10:10" ht="15.75" customHeight="1" x14ac:dyDescent="0.2">
      <c r="J425" s="202"/>
    </row>
    <row r="426" spans="10:10" ht="15.75" customHeight="1" x14ac:dyDescent="0.2">
      <c r="J426" s="202"/>
    </row>
    <row r="427" spans="10:10" ht="15.75" customHeight="1" x14ac:dyDescent="0.2">
      <c r="J427" s="202"/>
    </row>
    <row r="428" spans="10:10" ht="15.75" customHeight="1" x14ac:dyDescent="0.2">
      <c r="J428" s="202"/>
    </row>
    <row r="429" spans="10:10" ht="15.75" customHeight="1" x14ac:dyDescent="0.2">
      <c r="J429" s="202"/>
    </row>
    <row r="430" spans="10:10" ht="15.75" customHeight="1" x14ac:dyDescent="0.2">
      <c r="J430" s="202"/>
    </row>
    <row r="431" spans="10:10" ht="15.75" customHeight="1" x14ac:dyDescent="0.2">
      <c r="J431" s="202"/>
    </row>
    <row r="432" spans="10:10" ht="15.75" customHeight="1" x14ac:dyDescent="0.2">
      <c r="J432" s="202"/>
    </row>
    <row r="433" spans="10:10" ht="15.75" customHeight="1" x14ac:dyDescent="0.2">
      <c r="J433" s="202"/>
    </row>
    <row r="434" spans="10:10" ht="15.75" customHeight="1" x14ac:dyDescent="0.2">
      <c r="J434" s="202"/>
    </row>
    <row r="435" spans="10:10" ht="15.75" customHeight="1" x14ac:dyDescent="0.2">
      <c r="J435" s="202"/>
    </row>
    <row r="436" spans="10:10" ht="15.75" customHeight="1" x14ac:dyDescent="0.2">
      <c r="J436" s="202"/>
    </row>
    <row r="437" spans="10:10" ht="15.75" customHeight="1" x14ac:dyDescent="0.2">
      <c r="J437" s="202"/>
    </row>
    <row r="438" spans="10:10" ht="15.75" customHeight="1" x14ac:dyDescent="0.2">
      <c r="J438" s="202"/>
    </row>
    <row r="439" spans="10:10" ht="15.75" customHeight="1" x14ac:dyDescent="0.2">
      <c r="J439" s="202"/>
    </row>
    <row r="440" spans="10:10" ht="15.75" customHeight="1" x14ac:dyDescent="0.2">
      <c r="J440" s="202"/>
    </row>
    <row r="441" spans="10:10" ht="15.75" customHeight="1" x14ac:dyDescent="0.2">
      <c r="J441" s="202"/>
    </row>
    <row r="442" spans="10:10" ht="15.75" customHeight="1" x14ac:dyDescent="0.2">
      <c r="J442" s="202"/>
    </row>
    <row r="443" spans="10:10" ht="15.75" customHeight="1" x14ac:dyDescent="0.2">
      <c r="J443" s="202"/>
    </row>
    <row r="444" spans="10:10" ht="15.75" customHeight="1" x14ac:dyDescent="0.2">
      <c r="J444" s="202"/>
    </row>
    <row r="445" spans="10:10" ht="15.75" customHeight="1" x14ac:dyDescent="0.2">
      <c r="J445" s="202"/>
    </row>
    <row r="446" spans="10:10" ht="15.75" customHeight="1" x14ac:dyDescent="0.2">
      <c r="J446" s="202"/>
    </row>
    <row r="447" spans="10:10" ht="15.75" customHeight="1" x14ac:dyDescent="0.2">
      <c r="J447" s="202"/>
    </row>
    <row r="448" spans="10:10" ht="15.75" customHeight="1" x14ac:dyDescent="0.2">
      <c r="J448" s="202"/>
    </row>
    <row r="449" spans="10:10" ht="15.75" customHeight="1" x14ac:dyDescent="0.2">
      <c r="J449" s="202"/>
    </row>
    <row r="450" spans="10:10" ht="15.75" customHeight="1" x14ac:dyDescent="0.2">
      <c r="J450" s="202"/>
    </row>
    <row r="451" spans="10:10" ht="15.75" customHeight="1" x14ac:dyDescent="0.2">
      <c r="J451" s="202"/>
    </row>
    <row r="452" spans="10:10" ht="15.75" customHeight="1" x14ac:dyDescent="0.2">
      <c r="J452" s="202"/>
    </row>
    <row r="453" spans="10:10" ht="15.75" customHeight="1" x14ac:dyDescent="0.2">
      <c r="J453" s="202"/>
    </row>
    <row r="454" spans="10:10" ht="15.75" customHeight="1" x14ac:dyDescent="0.2">
      <c r="J454" s="202"/>
    </row>
    <row r="455" spans="10:10" ht="15.75" customHeight="1" x14ac:dyDescent="0.2">
      <c r="J455" s="202"/>
    </row>
    <row r="456" spans="10:10" ht="15.75" customHeight="1" x14ac:dyDescent="0.2">
      <c r="J456" s="202"/>
    </row>
    <row r="457" spans="10:10" ht="15.75" customHeight="1" x14ac:dyDescent="0.2">
      <c r="J457" s="202"/>
    </row>
    <row r="458" spans="10:10" ht="15.75" customHeight="1" x14ac:dyDescent="0.2">
      <c r="J458" s="202"/>
    </row>
    <row r="459" spans="10:10" ht="15.75" customHeight="1" x14ac:dyDescent="0.2">
      <c r="J459" s="202"/>
    </row>
    <row r="460" spans="10:10" ht="15.75" customHeight="1" x14ac:dyDescent="0.2">
      <c r="J460" s="202"/>
    </row>
    <row r="461" spans="10:10" ht="15.75" customHeight="1" x14ac:dyDescent="0.2">
      <c r="J461" s="202"/>
    </row>
    <row r="462" spans="10:10" ht="15.75" customHeight="1" x14ac:dyDescent="0.2">
      <c r="J462" s="202"/>
    </row>
    <row r="463" spans="10:10" ht="15.75" customHeight="1" x14ac:dyDescent="0.2">
      <c r="J463" s="202"/>
    </row>
    <row r="464" spans="10:10" ht="15.75" customHeight="1" x14ac:dyDescent="0.2">
      <c r="J464" s="202"/>
    </row>
    <row r="465" spans="10:10" ht="15.75" customHeight="1" x14ac:dyDescent="0.2">
      <c r="J465" s="202"/>
    </row>
    <row r="466" spans="10:10" ht="15.75" customHeight="1" x14ac:dyDescent="0.2">
      <c r="J466" s="202"/>
    </row>
    <row r="467" spans="10:10" ht="15.75" customHeight="1" x14ac:dyDescent="0.2">
      <c r="J467" s="202"/>
    </row>
    <row r="468" spans="10:10" ht="15.75" customHeight="1" x14ac:dyDescent="0.2">
      <c r="J468" s="202"/>
    </row>
    <row r="469" spans="10:10" ht="15.75" customHeight="1" x14ac:dyDescent="0.2">
      <c r="J469" s="202"/>
    </row>
    <row r="470" spans="10:10" ht="15.75" customHeight="1" x14ac:dyDescent="0.2">
      <c r="J470" s="202"/>
    </row>
    <row r="471" spans="10:10" ht="15.75" customHeight="1" x14ac:dyDescent="0.2">
      <c r="J471" s="202"/>
    </row>
    <row r="472" spans="10:10" ht="15.75" customHeight="1" x14ac:dyDescent="0.2">
      <c r="J472" s="202"/>
    </row>
    <row r="473" spans="10:10" ht="15.75" customHeight="1" x14ac:dyDescent="0.2">
      <c r="J473" s="202"/>
    </row>
    <row r="474" spans="10:10" ht="15.75" customHeight="1" x14ac:dyDescent="0.2">
      <c r="J474" s="202"/>
    </row>
    <row r="475" spans="10:10" ht="15.75" customHeight="1" x14ac:dyDescent="0.2">
      <c r="J475" s="202"/>
    </row>
    <row r="476" spans="10:10" ht="15.75" customHeight="1" x14ac:dyDescent="0.2">
      <c r="J476" s="202"/>
    </row>
    <row r="477" spans="10:10" ht="15.75" customHeight="1" x14ac:dyDescent="0.2">
      <c r="J477" s="202"/>
    </row>
    <row r="478" spans="10:10" ht="15.75" customHeight="1" x14ac:dyDescent="0.2">
      <c r="J478" s="202"/>
    </row>
    <row r="479" spans="10:10" ht="15.75" customHeight="1" x14ac:dyDescent="0.2">
      <c r="J479" s="202"/>
    </row>
    <row r="480" spans="10:10" ht="15.75" customHeight="1" x14ac:dyDescent="0.2">
      <c r="J480" s="202"/>
    </row>
    <row r="481" spans="10:10" ht="15.75" customHeight="1" x14ac:dyDescent="0.2">
      <c r="J481" s="202"/>
    </row>
    <row r="482" spans="10:10" ht="15.75" customHeight="1" x14ac:dyDescent="0.2">
      <c r="J482" s="202"/>
    </row>
    <row r="483" spans="10:10" ht="15.75" customHeight="1" x14ac:dyDescent="0.2">
      <c r="J483" s="202"/>
    </row>
    <row r="484" spans="10:10" ht="15.75" customHeight="1" x14ac:dyDescent="0.2">
      <c r="J484" s="202"/>
    </row>
    <row r="485" spans="10:10" ht="15.75" customHeight="1" x14ac:dyDescent="0.2">
      <c r="J485" s="202"/>
    </row>
    <row r="486" spans="10:10" ht="15.75" customHeight="1" x14ac:dyDescent="0.2">
      <c r="J486" s="202"/>
    </row>
    <row r="487" spans="10:10" ht="15.75" customHeight="1" x14ac:dyDescent="0.2">
      <c r="J487" s="202"/>
    </row>
    <row r="488" spans="10:10" ht="15.75" customHeight="1" x14ac:dyDescent="0.2">
      <c r="J488" s="202"/>
    </row>
    <row r="489" spans="10:10" ht="15.75" customHeight="1" x14ac:dyDescent="0.2">
      <c r="J489" s="202"/>
    </row>
    <row r="490" spans="10:10" ht="15.75" customHeight="1" x14ac:dyDescent="0.2">
      <c r="J490" s="202"/>
    </row>
    <row r="491" spans="10:10" ht="15.75" customHeight="1" x14ac:dyDescent="0.2">
      <c r="J491" s="202"/>
    </row>
    <row r="492" spans="10:10" ht="15.75" customHeight="1" x14ac:dyDescent="0.2">
      <c r="J492" s="202"/>
    </row>
    <row r="493" spans="10:10" ht="15.75" customHeight="1" x14ac:dyDescent="0.2">
      <c r="J493" s="202"/>
    </row>
    <row r="494" spans="10:10" ht="15.75" customHeight="1" x14ac:dyDescent="0.2">
      <c r="J494" s="202"/>
    </row>
    <row r="495" spans="10:10" ht="15.75" customHeight="1" x14ac:dyDescent="0.2">
      <c r="J495" s="202"/>
    </row>
    <row r="496" spans="10:10" ht="15.75" customHeight="1" x14ac:dyDescent="0.2">
      <c r="J496" s="202"/>
    </row>
    <row r="497" spans="10:10" ht="15.75" customHeight="1" x14ac:dyDescent="0.2">
      <c r="J497" s="202"/>
    </row>
    <row r="498" spans="10:10" ht="15.75" customHeight="1" x14ac:dyDescent="0.2">
      <c r="J498" s="202"/>
    </row>
    <row r="499" spans="10:10" ht="15.75" customHeight="1" x14ac:dyDescent="0.2">
      <c r="J499" s="202"/>
    </row>
    <row r="500" spans="10:10" ht="15.75" customHeight="1" x14ac:dyDescent="0.2">
      <c r="J500" s="202"/>
    </row>
    <row r="501" spans="10:10" ht="15.75" customHeight="1" x14ac:dyDescent="0.2">
      <c r="J501" s="202"/>
    </row>
    <row r="502" spans="10:10" ht="15.75" customHeight="1" x14ac:dyDescent="0.2">
      <c r="J502" s="202"/>
    </row>
    <row r="503" spans="10:10" ht="15.75" customHeight="1" x14ac:dyDescent="0.2">
      <c r="J503" s="202"/>
    </row>
    <row r="504" spans="10:10" ht="15.75" customHeight="1" x14ac:dyDescent="0.2">
      <c r="J504" s="202"/>
    </row>
    <row r="505" spans="10:10" ht="15.75" customHeight="1" x14ac:dyDescent="0.2">
      <c r="J505" s="202"/>
    </row>
    <row r="506" spans="10:10" ht="15.75" customHeight="1" x14ac:dyDescent="0.2">
      <c r="J506" s="202"/>
    </row>
    <row r="507" spans="10:10" ht="15.75" customHeight="1" x14ac:dyDescent="0.2">
      <c r="J507" s="202"/>
    </row>
    <row r="508" spans="10:10" ht="15.75" customHeight="1" x14ac:dyDescent="0.2">
      <c r="J508" s="202"/>
    </row>
    <row r="509" spans="10:10" ht="15.75" customHeight="1" x14ac:dyDescent="0.2">
      <c r="J509" s="202"/>
    </row>
    <row r="510" spans="10:10" ht="15.75" customHeight="1" x14ac:dyDescent="0.2">
      <c r="J510" s="202"/>
    </row>
    <row r="511" spans="10:10" ht="15.75" customHeight="1" x14ac:dyDescent="0.2">
      <c r="J511" s="202"/>
    </row>
    <row r="512" spans="10:10" ht="15.75" customHeight="1" x14ac:dyDescent="0.2">
      <c r="J512" s="202"/>
    </row>
    <row r="513" spans="10:10" ht="15.75" customHeight="1" x14ac:dyDescent="0.2">
      <c r="J513" s="202"/>
    </row>
    <row r="514" spans="10:10" ht="15.75" customHeight="1" x14ac:dyDescent="0.2">
      <c r="J514" s="202"/>
    </row>
    <row r="515" spans="10:10" ht="15.75" customHeight="1" x14ac:dyDescent="0.2">
      <c r="J515" s="202"/>
    </row>
    <row r="516" spans="10:10" ht="15.75" customHeight="1" x14ac:dyDescent="0.2">
      <c r="J516" s="202"/>
    </row>
    <row r="517" spans="10:10" ht="15.75" customHeight="1" x14ac:dyDescent="0.2">
      <c r="J517" s="202"/>
    </row>
    <row r="518" spans="10:10" ht="15.75" customHeight="1" x14ac:dyDescent="0.2">
      <c r="J518" s="202"/>
    </row>
    <row r="519" spans="10:10" ht="15.75" customHeight="1" x14ac:dyDescent="0.2">
      <c r="J519" s="202"/>
    </row>
    <row r="520" spans="10:10" ht="15.75" customHeight="1" x14ac:dyDescent="0.2">
      <c r="J520" s="202"/>
    </row>
    <row r="521" spans="10:10" ht="15.75" customHeight="1" x14ac:dyDescent="0.2">
      <c r="J521" s="202"/>
    </row>
    <row r="522" spans="10:10" ht="15.75" customHeight="1" x14ac:dyDescent="0.2">
      <c r="J522" s="202"/>
    </row>
    <row r="523" spans="10:10" ht="15.75" customHeight="1" x14ac:dyDescent="0.2">
      <c r="J523" s="202"/>
    </row>
    <row r="524" spans="10:10" ht="15.75" customHeight="1" x14ac:dyDescent="0.2">
      <c r="J524" s="202"/>
    </row>
    <row r="525" spans="10:10" ht="15.75" customHeight="1" x14ac:dyDescent="0.2">
      <c r="J525" s="202"/>
    </row>
    <row r="526" spans="10:10" ht="15.75" customHeight="1" x14ac:dyDescent="0.2">
      <c r="J526" s="202"/>
    </row>
    <row r="527" spans="10:10" ht="15.75" customHeight="1" x14ac:dyDescent="0.2">
      <c r="J527" s="202"/>
    </row>
    <row r="528" spans="10:10" ht="15.75" customHeight="1" x14ac:dyDescent="0.2">
      <c r="J528" s="202"/>
    </row>
    <row r="529" spans="10:10" ht="15.75" customHeight="1" x14ac:dyDescent="0.2">
      <c r="J529" s="202"/>
    </row>
    <row r="530" spans="10:10" ht="15.75" customHeight="1" x14ac:dyDescent="0.2">
      <c r="J530" s="202"/>
    </row>
    <row r="531" spans="10:10" ht="15.75" customHeight="1" x14ac:dyDescent="0.2">
      <c r="J531" s="202"/>
    </row>
    <row r="532" spans="10:10" ht="15.75" customHeight="1" x14ac:dyDescent="0.2">
      <c r="J532" s="202"/>
    </row>
    <row r="533" spans="10:10" ht="15.75" customHeight="1" x14ac:dyDescent="0.2">
      <c r="J533" s="202"/>
    </row>
    <row r="534" spans="10:10" ht="15.75" customHeight="1" x14ac:dyDescent="0.2">
      <c r="J534" s="202"/>
    </row>
    <row r="535" spans="10:10" ht="15.75" customHeight="1" x14ac:dyDescent="0.2">
      <c r="J535" s="202"/>
    </row>
    <row r="536" spans="10:10" ht="15.75" customHeight="1" x14ac:dyDescent="0.2">
      <c r="J536" s="202"/>
    </row>
    <row r="537" spans="10:10" ht="15.75" customHeight="1" x14ac:dyDescent="0.2">
      <c r="J537" s="202"/>
    </row>
    <row r="538" spans="10:10" ht="15.75" customHeight="1" x14ac:dyDescent="0.2">
      <c r="J538" s="202"/>
    </row>
    <row r="539" spans="10:10" ht="15.75" customHeight="1" x14ac:dyDescent="0.2">
      <c r="J539" s="202"/>
    </row>
    <row r="540" spans="10:10" ht="15.75" customHeight="1" x14ac:dyDescent="0.2">
      <c r="J540" s="202"/>
    </row>
    <row r="541" spans="10:10" ht="15.75" customHeight="1" x14ac:dyDescent="0.2">
      <c r="J541" s="202"/>
    </row>
    <row r="542" spans="10:10" ht="15.75" customHeight="1" x14ac:dyDescent="0.2">
      <c r="J542" s="202"/>
    </row>
    <row r="543" spans="10:10" ht="15.75" customHeight="1" x14ac:dyDescent="0.2">
      <c r="J543" s="202"/>
    </row>
    <row r="544" spans="10:10" ht="15.75" customHeight="1" x14ac:dyDescent="0.2">
      <c r="J544" s="202"/>
    </row>
    <row r="545" spans="10:10" ht="15.75" customHeight="1" x14ac:dyDescent="0.2">
      <c r="J545" s="202"/>
    </row>
    <row r="546" spans="10:10" ht="15.75" customHeight="1" x14ac:dyDescent="0.2">
      <c r="J546" s="202"/>
    </row>
    <row r="547" spans="10:10" ht="15.75" customHeight="1" x14ac:dyDescent="0.2">
      <c r="J547" s="202"/>
    </row>
    <row r="548" spans="10:10" ht="15.75" customHeight="1" x14ac:dyDescent="0.2">
      <c r="J548" s="202"/>
    </row>
    <row r="549" spans="10:10" ht="15.75" customHeight="1" x14ac:dyDescent="0.2">
      <c r="J549" s="202"/>
    </row>
    <row r="550" spans="10:10" ht="15.75" customHeight="1" x14ac:dyDescent="0.2">
      <c r="J550" s="202"/>
    </row>
    <row r="551" spans="10:10" ht="15.75" customHeight="1" x14ac:dyDescent="0.2">
      <c r="J551" s="202"/>
    </row>
    <row r="552" spans="10:10" ht="15.75" customHeight="1" x14ac:dyDescent="0.2">
      <c r="J552" s="202"/>
    </row>
    <row r="553" spans="10:10" ht="15.75" customHeight="1" x14ac:dyDescent="0.2">
      <c r="J553" s="202"/>
    </row>
    <row r="554" spans="10:10" ht="15.75" customHeight="1" x14ac:dyDescent="0.2">
      <c r="J554" s="202"/>
    </row>
    <row r="555" spans="10:10" ht="15.75" customHeight="1" x14ac:dyDescent="0.2">
      <c r="J555" s="202"/>
    </row>
    <row r="556" spans="10:10" ht="15.75" customHeight="1" x14ac:dyDescent="0.2">
      <c r="J556" s="202"/>
    </row>
    <row r="557" spans="10:10" ht="15.75" customHeight="1" x14ac:dyDescent="0.2">
      <c r="J557" s="202"/>
    </row>
    <row r="558" spans="10:10" ht="15.75" customHeight="1" x14ac:dyDescent="0.2">
      <c r="J558" s="202"/>
    </row>
    <row r="559" spans="10:10" ht="15.75" customHeight="1" x14ac:dyDescent="0.2">
      <c r="J559" s="202"/>
    </row>
    <row r="560" spans="10:10" ht="15.75" customHeight="1" x14ac:dyDescent="0.2">
      <c r="J560" s="202"/>
    </row>
    <row r="561" spans="10:10" ht="15.75" customHeight="1" x14ac:dyDescent="0.2">
      <c r="J561" s="202"/>
    </row>
    <row r="562" spans="10:10" ht="15.75" customHeight="1" x14ac:dyDescent="0.2">
      <c r="J562" s="202"/>
    </row>
    <row r="563" spans="10:10" ht="15.75" customHeight="1" x14ac:dyDescent="0.2">
      <c r="J563" s="202"/>
    </row>
    <row r="564" spans="10:10" ht="15.75" customHeight="1" x14ac:dyDescent="0.2">
      <c r="J564" s="202"/>
    </row>
    <row r="565" spans="10:10" ht="15.75" customHeight="1" x14ac:dyDescent="0.2">
      <c r="J565" s="202"/>
    </row>
    <row r="566" spans="10:10" ht="15.75" customHeight="1" x14ac:dyDescent="0.2">
      <c r="J566" s="202"/>
    </row>
    <row r="567" spans="10:10" ht="15.75" customHeight="1" x14ac:dyDescent="0.2">
      <c r="J567" s="202"/>
    </row>
    <row r="568" spans="10:10" ht="15.75" customHeight="1" x14ac:dyDescent="0.2">
      <c r="J568" s="202"/>
    </row>
    <row r="569" spans="10:10" ht="15.75" customHeight="1" x14ac:dyDescent="0.2">
      <c r="J569" s="202"/>
    </row>
    <row r="570" spans="10:10" ht="15.75" customHeight="1" x14ac:dyDescent="0.2">
      <c r="J570" s="202"/>
    </row>
    <row r="571" spans="10:10" ht="15.75" customHeight="1" x14ac:dyDescent="0.2">
      <c r="J571" s="202"/>
    </row>
    <row r="572" spans="10:10" ht="15.75" customHeight="1" x14ac:dyDescent="0.2">
      <c r="J572" s="202"/>
    </row>
    <row r="573" spans="10:10" ht="15.75" customHeight="1" x14ac:dyDescent="0.2">
      <c r="J573" s="202"/>
    </row>
    <row r="574" spans="10:10" ht="15.75" customHeight="1" x14ac:dyDescent="0.2">
      <c r="J574" s="202"/>
    </row>
    <row r="575" spans="10:10" ht="15.75" customHeight="1" x14ac:dyDescent="0.2">
      <c r="J575" s="202"/>
    </row>
    <row r="576" spans="10:10" ht="15.75" customHeight="1" x14ac:dyDescent="0.2">
      <c r="J576" s="202"/>
    </row>
    <row r="577" spans="10:10" ht="15.75" customHeight="1" x14ac:dyDescent="0.2">
      <c r="J577" s="202"/>
    </row>
    <row r="578" spans="10:10" ht="15.75" customHeight="1" x14ac:dyDescent="0.2">
      <c r="J578" s="202"/>
    </row>
    <row r="579" spans="10:10" ht="15.75" customHeight="1" x14ac:dyDescent="0.2">
      <c r="J579" s="202"/>
    </row>
    <row r="580" spans="10:10" ht="15.75" customHeight="1" x14ac:dyDescent="0.2">
      <c r="J580" s="202"/>
    </row>
    <row r="581" spans="10:10" ht="15.75" customHeight="1" x14ac:dyDescent="0.2">
      <c r="J581" s="202"/>
    </row>
    <row r="582" spans="10:10" ht="15.75" customHeight="1" x14ac:dyDescent="0.2">
      <c r="J582" s="202"/>
    </row>
    <row r="583" spans="10:10" ht="15.75" customHeight="1" x14ac:dyDescent="0.2">
      <c r="J583" s="202"/>
    </row>
    <row r="584" spans="10:10" ht="15.75" customHeight="1" x14ac:dyDescent="0.2">
      <c r="J584" s="202"/>
    </row>
    <row r="585" spans="10:10" ht="15.75" customHeight="1" x14ac:dyDescent="0.2">
      <c r="J585" s="202"/>
    </row>
    <row r="586" spans="10:10" ht="15.75" customHeight="1" x14ac:dyDescent="0.2">
      <c r="J586" s="202"/>
    </row>
    <row r="587" spans="10:10" ht="15.75" customHeight="1" x14ac:dyDescent="0.2">
      <c r="J587" s="202"/>
    </row>
    <row r="588" spans="10:10" ht="15.75" customHeight="1" x14ac:dyDescent="0.2">
      <c r="J588" s="202"/>
    </row>
    <row r="589" spans="10:10" ht="15.75" customHeight="1" x14ac:dyDescent="0.2">
      <c r="J589" s="202"/>
    </row>
    <row r="590" spans="10:10" ht="15.75" customHeight="1" x14ac:dyDescent="0.2">
      <c r="J590" s="202"/>
    </row>
    <row r="591" spans="10:10" ht="15.75" customHeight="1" x14ac:dyDescent="0.2">
      <c r="J591" s="202"/>
    </row>
    <row r="592" spans="10:10" ht="15.75" customHeight="1" x14ac:dyDescent="0.2">
      <c r="J592" s="202"/>
    </row>
    <row r="593" spans="10:10" ht="15.75" customHeight="1" x14ac:dyDescent="0.2">
      <c r="J593" s="202"/>
    </row>
    <row r="594" spans="10:10" ht="15.75" customHeight="1" x14ac:dyDescent="0.2">
      <c r="J594" s="202"/>
    </row>
    <row r="595" spans="10:10" ht="15.75" customHeight="1" x14ac:dyDescent="0.2">
      <c r="J595" s="202"/>
    </row>
    <row r="596" spans="10:10" ht="15.75" customHeight="1" x14ac:dyDescent="0.2">
      <c r="J596" s="202"/>
    </row>
    <row r="597" spans="10:10" ht="15.75" customHeight="1" x14ac:dyDescent="0.2">
      <c r="J597" s="202"/>
    </row>
    <row r="598" spans="10:10" ht="15.75" customHeight="1" x14ac:dyDescent="0.2">
      <c r="J598" s="202"/>
    </row>
    <row r="599" spans="10:10" ht="15.75" customHeight="1" x14ac:dyDescent="0.2">
      <c r="J599" s="202"/>
    </row>
    <row r="600" spans="10:10" ht="15.75" customHeight="1" x14ac:dyDescent="0.2">
      <c r="J600" s="202"/>
    </row>
    <row r="601" spans="10:10" ht="15.75" customHeight="1" x14ac:dyDescent="0.2">
      <c r="J601" s="202"/>
    </row>
    <row r="602" spans="10:10" ht="15.75" customHeight="1" x14ac:dyDescent="0.2">
      <c r="J602" s="202"/>
    </row>
    <row r="603" spans="10:10" ht="15.75" customHeight="1" x14ac:dyDescent="0.2">
      <c r="J603" s="202"/>
    </row>
    <row r="604" spans="10:10" ht="15.75" customHeight="1" x14ac:dyDescent="0.2">
      <c r="J604" s="202"/>
    </row>
    <row r="605" spans="10:10" ht="15.75" customHeight="1" x14ac:dyDescent="0.2">
      <c r="J605" s="202"/>
    </row>
    <row r="606" spans="10:10" ht="15.75" customHeight="1" x14ac:dyDescent="0.2">
      <c r="J606" s="202"/>
    </row>
    <row r="607" spans="10:10" ht="15.75" customHeight="1" x14ac:dyDescent="0.2">
      <c r="J607" s="202"/>
    </row>
    <row r="608" spans="10:10" ht="15.75" customHeight="1" x14ac:dyDescent="0.2">
      <c r="J608" s="202"/>
    </row>
    <row r="609" spans="10:10" ht="15.75" customHeight="1" x14ac:dyDescent="0.2">
      <c r="J609" s="202"/>
    </row>
    <row r="610" spans="10:10" ht="15.75" customHeight="1" x14ac:dyDescent="0.2">
      <c r="J610" s="202"/>
    </row>
    <row r="611" spans="10:10" ht="15.75" customHeight="1" x14ac:dyDescent="0.2">
      <c r="J611" s="202"/>
    </row>
    <row r="612" spans="10:10" ht="15.75" customHeight="1" x14ac:dyDescent="0.2">
      <c r="J612" s="202"/>
    </row>
    <row r="613" spans="10:10" ht="15.75" customHeight="1" x14ac:dyDescent="0.2">
      <c r="J613" s="202"/>
    </row>
    <row r="614" spans="10:10" ht="15.75" customHeight="1" x14ac:dyDescent="0.2">
      <c r="J614" s="202"/>
    </row>
    <row r="615" spans="10:10" ht="15.75" customHeight="1" x14ac:dyDescent="0.2">
      <c r="J615" s="202"/>
    </row>
    <row r="616" spans="10:10" ht="15.75" customHeight="1" x14ac:dyDescent="0.2">
      <c r="J616" s="202"/>
    </row>
    <row r="617" spans="10:10" ht="15.75" customHeight="1" x14ac:dyDescent="0.2">
      <c r="J617" s="202"/>
    </row>
    <row r="618" spans="10:10" ht="15.75" customHeight="1" x14ac:dyDescent="0.2">
      <c r="J618" s="202"/>
    </row>
    <row r="619" spans="10:10" ht="15.75" customHeight="1" x14ac:dyDescent="0.2">
      <c r="J619" s="202"/>
    </row>
    <row r="620" spans="10:10" ht="15.75" customHeight="1" x14ac:dyDescent="0.2">
      <c r="J620" s="202"/>
    </row>
    <row r="621" spans="10:10" ht="15.75" customHeight="1" x14ac:dyDescent="0.2">
      <c r="J621" s="202"/>
    </row>
    <row r="622" spans="10:10" ht="15.75" customHeight="1" x14ac:dyDescent="0.2">
      <c r="J622" s="202"/>
    </row>
    <row r="623" spans="10:10" ht="15.75" customHeight="1" x14ac:dyDescent="0.2">
      <c r="J623" s="202"/>
    </row>
    <row r="624" spans="10:10" ht="15.75" customHeight="1" x14ac:dyDescent="0.2">
      <c r="J624" s="202"/>
    </row>
    <row r="625" spans="10:10" ht="15.75" customHeight="1" x14ac:dyDescent="0.2">
      <c r="J625" s="202"/>
    </row>
    <row r="626" spans="10:10" ht="15.75" customHeight="1" x14ac:dyDescent="0.2">
      <c r="J626" s="202"/>
    </row>
    <row r="627" spans="10:10" ht="15.75" customHeight="1" x14ac:dyDescent="0.2">
      <c r="J627" s="202"/>
    </row>
    <row r="628" spans="10:10" ht="15.75" customHeight="1" x14ac:dyDescent="0.2">
      <c r="J628" s="202"/>
    </row>
    <row r="629" spans="10:10" ht="15.75" customHeight="1" x14ac:dyDescent="0.2">
      <c r="J629" s="202"/>
    </row>
    <row r="630" spans="10:10" ht="15.75" customHeight="1" x14ac:dyDescent="0.2">
      <c r="J630" s="202"/>
    </row>
    <row r="631" spans="10:10" ht="15.75" customHeight="1" x14ac:dyDescent="0.2">
      <c r="J631" s="202"/>
    </row>
    <row r="632" spans="10:10" ht="15.75" customHeight="1" x14ac:dyDescent="0.2">
      <c r="J632" s="202"/>
    </row>
    <row r="633" spans="10:10" ht="15.75" customHeight="1" x14ac:dyDescent="0.2">
      <c r="J633" s="202"/>
    </row>
    <row r="634" spans="10:10" ht="15.75" customHeight="1" x14ac:dyDescent="0.2">
      <c r="J634" s="202"/>
    </row>
    <row r="635" spans="10:10" ht="15.75" customHeight="1" x14ac:dyDescent="0.2">
      <c r="J635" s="202"/>
    </row>
    <row r="636" spans="10:10" ht="15.75" customHeight="1" x14ac:dyDescent="0.2">
      <c r="J636" s="202"/>
    </row>
    <row r="637" spans="10:10" ht="15.75" customHeight="1" x14ac:dyDescent="0.2">
      <c r="J637" s="202"/>
    </row>
    <row r="638" spans="10:10" ht="15.75" customHeight="1" x14ac:dyDescent="0.2">
      <c r="J638" s="202"/>
    </row>
    <row r="639" spans="10:10" ht="15.75" customHeight="1" x14ac:dyDescent="0.2">
      <c r="J639" s="202"/>
    </row>
    <row r="640" spans="10:10" ht="15.75" customHeight="1" x14ac:dyDescent="0.2">
      <c r="J640" s="202"/>
    </row>
    <row r="641" spans="10:10" ht="15.75" customHeight="1" x14ac:dyDescent="0.2">
      <c r="J641" s="202"/>
    </row>
    <row r="642" spans="10:10" ht="15.75" customHeight="1" x14ac:dyDescent="0.2">
      <c r="J642" s="202"/>
    </row>
    <row r="643" spans="10:10" ht="15.75" customHeight="1" x14ac:dyDescent="0.2">
      <c r="J643" s="202"/>
    </row>
    <row r="644" spans="10:10" ht="15.75" customHeight="1" x14ac:dyDescent="0.2">
      <c r="J644" s="202"/>
    </row>
    <row r="645" spans="10:10" ht="15.75" customHeight="1" x14ac:dyDescent="0.2">
      <c r="J645" s="202"/>
    </row>
    <row r="646" spans="10:10" ht="15.75" customHeight="1" x14ac:dyDescent="0.2">
      <c r="J646" s="202"/>
    </row>
    <row r="647" spans="10:10" ht="15.75" customHeight="1" x14ac:dyDescent="0.2">
      <c r="J647" s="202"/>
    </row>
    <row r="648" spans="10:10" ht="15.75" customHeight="1" x14ac:dyDescent="0.2">
      <c r="J648" s="202"/>
    </row>
    <row r="649" spans="10:10" ht="15.75" customHeight="1" x14ac:dyDescent="0.2">
      <c r="J649" s="202"/>
    </row>
    <row r="650" spans="10:10" ht="15.75" customHeight="1" x14ac:dyDescent="0.2">
      <c r="J650" s="202"/>
    </row>
    <row r="651" spans="10:10" ht="15.75" customHeight="1" x14ac:dyDescent="0.2">
      <c r="J651" s="202"/>
    </row>
    <row r="652" spans="10:10" ht="15.75" customHeight="1" x14ac:dyDescent="0.2">
      <c r="J652" s="202"/>
    </row>
    <row r="653" spans="10:10" ht="15.75" customHeight="1" x14ac:dyDescent="0.2">
      <c r="J653" s="202"/>
    </row>
    <row r="654" spans="10:10" ht="15.75" customHeight="1" x14ac:dyDescent="0.2">
      <c r="J654" s="202"/>
    </row>
    <row r="655" spans="10:10" ht="15.75" customHeight="1" x14ac:dyDescent="0.2">
      <c r="J655" s="202"/>
    </row>
    <row r="656" spans="10:10" ht="15.75" customHeight="1" x14ac:dyDescent="0.2">
      <c r="J656" s="202"/>
    </row>
    <row r="657" spans="10:10" ht="15.75" customHeight="1" x14ac:dyDescent="0.2">
      <c r="J657" s="202"/>
    </row>
    <row r="658" spans="10:10" ht="15.75" customHeight="1" x14ac:dyDescent="0.2">
      <c r="J658" s="202"/>
    </row>
    <row r="659" spans="10:10" ht="15.75" customHeight="1" x14ac:dyDescent="0.2">
      <c r="J659" s="202"/>
    </row>
    <row r="660" spans="10:10" ht="15.75" customHeight="1" x14ac:dyDescent="0.2">
      <c r="J660" s="202"/>
    </row>
    <row r="661" spans="10:10" ht="15.75" customHeight="1" x14ac:dyDescent="0.2">
      <c r="J661" s="202"/>
    </row>
    <row r="662" spans="10:10" ht="15.75" customHeight="1" x14ac:dyDescent="0.2">
      <c r="J662" s="202"/>
    </row>
    <row r="663" spans="10:10" ht="15.75" customHeight="1" x14ac:dyDescent="0.2">
      <c r="J663" s="202"/>
    </row>
    <row r="664" spans="10:10" ht="15.75" customHeight="1" x14ac:dyDescent="0.2">
      <c r="J664" s="202"/>
    </row>
    <row r="665" spans="10:10" ht="15.75" customHeight="1" x14ac:dyDescent="0.2">
      <c r="J665" s="202"/>
    </row>
    <row r="666" spans="10:10" ht="15.75" customHeight="1" x14ac:dyDescent="0.2">
      <c r="J666" s="202"/>
    </row>
    <row r="667" spans="10:10" ht="15.75" customHeight="1" x14ac:dyDescent="0.2">
      <c r="J667" s="202"/>
    </row>
    <row r="668" spans="10:10" ht="15.75" customHeight="1" x14ac:dyDescent="0.2">
      <c r="J668" s="202"/>
    </row>
    <row r="669" spans="10:10" ht="15.75" customHeight="1" x14ac:dyDescent="0.2">
      <c r="J669" s="202"/>
    </row>
    <row r="670" spans="10:10" ht="15.75" customHeight="1" x14ac:dyDescent="0.2">
      <c r="J670" s="202"/>
    </row>
    <row r="671" spans="10:10" ht="15.75" customHeight="1" x14ac:dyDescent="0.2">
      <c r="J671" s="202"/>
    </row>
    <row r="672" spans="10:10" ht="15.75" customHeight="1" x14ac:dyDescent="0.2">
      <c r="J672" s="202"/>
    </row>
    <row r="673" spans="10:10" ht="15.75" customHeight="1" x14ac:dyDescent="0.2">
      <c r="J673" s="202"/>
    </row>
    <row r="674" spans="10:10" ht="15.75" customHeight="1" x14ac:dyDescent="0.2">
      <c r="J674" s="202"/>
    </row>
    <row r="675" spans="10:10" ht="15.75" customHeight="1" x14ac:dyDescent="0.2">
      <c r="J675" s="202"/>
    </row>
    <row r="676" spans="10:10" ht="15.75" customHeight="1" x14ac:dyDescent="0.2">
      <c r="J676" s="202"/>
    </row>
    <row r="677" spans="10:10" ht="15.75" customHeight="1" x14ac:dyDescent="0.2">
      <c r="J677" s="202"/>
    </row>
    <row r="678" spans="10:10" ht="15.75" customHeight="1" x14ac:dyDescent="0.2">
      <c r="J678" s="202"/>
    </row>
    <row r="679" spans="10:10" ht="15.75" customHeight="1" x14ac:dyDescent="0.2">
      <c r="J679" s="202"/>
    </row>
    <row r="680" spans="10:10" ht="15.75" customHeight="1" x14ac:dyDescent="0.2">
      <c r="J680" s="202"/>
    </row>
    <row r="681" spans="10:10" ht="15.75" customHeight="1" x14ac:dyDescent="0.2">
      <c r="J681" s="202"/>
    </row>
    <row r="682" spans="10:10" ht="15.75" customHeight="1" x14ac:dyDescent="0.2">
      <c r="J682" s="202"/>
    </row>
    <row r="683" spans="10:10" ht="15.75" customHeight="1" x14ac:dyDescent="0.2">
      <c r="J683" s="202"/>
    </row>
    <row r="684" spans="10:10" ht="15.75" customHeight="1" x14ac:dyDescent="0.2">
      <c r="J684" s="202"/>
    </row>
    <row r="685" spans="10:10" ht="15.75" customHeight="1" x14ac:dyDescent="0.2">
      <c r="J685" s="202"/>
    </row>
    <row r="686" spans="10:10" ht="15.75" customHeight="1" x14ac:dyDescent="0.2">
      <c r="J686" s="202"/>
    </row>
    <row r="687" spans="10:10" ht="15.75" customHeight="1" x14ac:dyDescent="0.2">
      <c r="J687" s="202"/>
    </row>
    <row r="688" spans="10:10" ht="15.75" customHeight="1" x14ac:dyDescent="0.2">
      <c r="J688" s="202"/>
    </row>
    <row r="689" spans="10:10" ht="15.75" customHeight="1" x14ac:dyDescent="0.2">
      <c r="J689" s="202"/>
    </row>
    <row r="690" spans="10:10" ht="15.75" customHeight="1" x14ac:dyDescent="0.2">
      <c r="J690" s="202"/>
    </row>
    <row r="691" spans="10:10" ht="15.75" customHeight="1" x14ac:dyDescent="0.2">
      <c r="J691" s="202"/>
    </row>
    <row r="692" spans="10:10" ht="15.75" customHeight="1" x14ac:dyDescent="0.2">
      <c r="J692" s="202"/>
    </row>
    <row r="693" spans="10:10" ht="15.75" customHeight="1" x14ac:dyDescent="0.2">
      <c r="J693" s="202"/>
    </row>
    <row r="694" spans="10:10" ht="15.75" customHeight="1" x14ac:dyDescent="0.2">
      <c r="J694" s="202"/>
    </row>
    <row r="695" spans="10:10" ht="15.75" customHeight="1" x14ac:dyDescent="0.2">
      <c r="J695" s="202"/>
    </row>
    <row r="696" spans="10:10" ht="15.75" customHeight="1" x14ac:dyDescent="0.2">
      <c r="J696" s="202"/>
    </row>
    <row r="697" spans="10:10" ht="15.75" customHeight="1" x14ac:dyDescent="0.2">
      <c r="J697" s="202"/>
    </row>
    <row r="698" spans="10:10" ht="15.75" customHeight="1" x14ac:dyDescent="0.2">
      <c r="J698" s="202"/>
    </row>
    <row r="699" spans="10:10" ht="15.75" customHeight="1" x14ac:dyDescent="0.2">
      <c r="J699" s="202"/>
    </row>
    <row r="700" spans="10:10" ht="15.75" customHeight="1" x14ac:dyDescent="0.2">
      <c r="J700" s="202"/>
    </row>
    <row r="701" spans="10:10" ht="15.75" customHeight="1" x14ac:dyDescent="0.2">
      <c r="J701" s="202"/>
    </row>
    <row r="702" spans="10:10" ht="15.75" customHeight="1" x14ac:dyDescent="0.2">
      <c r="J702" s="202"/>
    </row>
    <row r="703" spans="10:10" ht="15.75" customHeight="1" x14ac:dyDescent="0.2">
      <c r="J703" s="202"/>
    </row>
    <row r="704" spans="10:10" ht="15.75" customHeight="1" x14ac:dyDescent="0.2">
      <c r="J704" s="202"/>
    </row>
    <row r="705" spans="10:10" ht="15.75" customHeight="1" x14ac:dyDescent="0.2">
      <c r="J705" s="202"/>
    </row>
    <row r="706" spans="10:10" ht="15.75" customHeight="1" x14ac:dyDescent="0.2">
      <c r="J706" s="202"/>
    </row>
    <row r="707" spans="10:10" ht="15.75" customHeight="1" x14ac:dyDescent="0.2">
      <c r="J707" s="202"/>
    </row>
    <row r="708" spans="10:10" ht="15.75" customHeight="1" x14ac:dyDescent="0.2">
      <c r="J708" s="202"/>
    </row>
    <row r="709" spans="10:10" ht="15.75" customHeight="1" x14ac:dyDescent="0.2">
      <c r="J709" s="202"/>
    </row>
    <row r="710" spans="10:10" ht="15.75" customHeight="1" x14ac:dyDescent="0.2">
      <c r="J710" s="202"/>
    </row>
    <row r="711" spans="10:10" ht="15.75" customHeight="1" x14ac:dyDescent="0.2">
      <c r="J711" s="202"/>
    </row>
    <row r="712" spans="10:10" ht="15.75" customHeight="1" x14ac:dyDescent="0.2">
      <c r="J712" s="202"/>
    </row>
    <row r="713" spans="10:10" ht="15.75" customHeight="1" x14ac:dyDescent="0.2">
      <c r="J713" s="202"/>
    </row>
    <row r="714" spans="10:10" ht="15.75" customHeight="1" x14ac:dyDescent="0.2">
      <c r="J714" s="202"/>
    </row>
    <row r="715" spans="10:10" ht="15.75" customHeight="1" x14ac:dyDescent="0.2">
      <c r="J715" s="202"/>
    </row>
    <row r="716" spans="10:10" ht="15.75" customHeight="1" x14ac:dyDescent="0.2">
      <c r="J716" s="202"/>
    </row>
    <row r="717" spans="10:10" ht="15.75" customHeight="1" x14ac:dyDescent="0.2">
      <c r="J717" s="202"/>
    </row>
    <row r="718" spans="10:10" ht="15.75" customHeight="1" x14ac:dyDescent="0.2">
      <c r="J718" s="202"/>
    </row>
    <row r="719" spans="10:10" ht="15.75" customHeight="1" x14ac:dyDescent="0.2">
      <c r="J719" s="202"/>
    </row>
    <row r="720" spans="10:10" ht="15.75" customHeight="1" x14ac:dyDescent="0.2">
      <c r="J720" s="202"/>
    </row>
    <row r="721" spans="10:10" ht="15.75" customHeight="1" x14ac:dyDescent="0.2">
      <c r="J721" s="202"/>
    </row>
    <row r="722" spans="10:10" ht="15.75" customHeight="1" x14ac:dyDescent="0.2">
      <c r="J722" s="202"/>
    </row>
    <row r="723" spans="10:10" ht="15.75" customHeight="1" x14ac:dyDescent="0.2">
      <c r="J723" s="202"/>
    </row>
    <row r="724" spans="10:10" ht="15.75" customHeight="1" x14ac:dyDescent="0.2">
      <c r="J724" s="202"/>
    </row>
    <row r="725" spans="10:10" ht="15.75" customHeight="1" x14ac:dyDescent="0.2">
      <c r="J725" s="202"/>
    </row>
    <row r="726" spans="10:10" ht="15.75" customHeight="1" x14ac:dyDescent="0.2">
      <c r="J726" s="202"/>
    </row>
    <row r="727" spans="10:10" ht="15.75" customHeight="1" x14ac:dyDescent="0.2">
      <c r="J727" s="202"/>
    </row>
    <row r="728" spans="10:10" ht="15.75" customHeight="1" x14ac:dyDescent="0.2">
      <c r="J728" s="202"/>
    </row>
    <row r="729" spans="10:10" ht="15.75" customHeight="1" x14ac:dyDescent="0.2">
      <c r="J729" s="202"/>
    </row>
    <row r="730" spans="10:10" ht="15.75" customHeight="1" x14ac:dyDescent="0.2">
      <c r="J730" s="202"/>
    </row>
    <row r="731" spans="10:10" ht="15.75" customHeight="1" x14ac:dyDescent="0.2">
      <c r="J731" s="202"/>
    </row>
    <row r="732" spans="10:10" ht="15.75" customHeight="1" x14ac:dyDescent="0.2">
      <c r="J732" s="202"/>
    </row>
    <row r="733" spans="10:10" ht="15.75" customHeight="1" x14ac:dyDescent="0.2">
      <c r="J733" s="202"/>
    </row>
    <row r="734" spans="10:10" ht="15.75" customHeight="1" x14ac:dyDescent="0.2">
      <c r="J734" s="202"/>
    </row>
    <row r="735" spans="10:10" ht="15.75" customHeight="1" x14ac:dyDescent="0.2">
      <c r="J735" s="202"/>
    </row>
    <row r="736" spans="10:10" ht="15.75" customHeight="1" x14ac:dyDescent="0.2">
      <c r="J736" s="202"/>
    </row>
    <row r="737" spans="10:10" ht="15.75" customHeight="1" x14ac:dyDescent="0.2">
      <c r="J737" s="202"/>
    </row>
    <row r="738" spans="10:10" ht="15.75" customHeight="1" x14ac:dyDescent="0.2">
      <c r="J738" s="202"/>
    </row>
    <row r="739" spans="10:10" ht="15.75" customHeight="1" x14ac:dyDescent="0.2">
      <c r="J739" s="202"/>
    </row>
    <row r="740" spans="10:10" ht="15.75" customHeight="1" x14ac:dyDescent="0.2">
      <c r="J740" s="202"/>
    </row>
    <row r="741" spans="10:10" ht="15.75" customHeight="1" x14ac:dyDescent="0.2">
      <c r="J741" s="202"/>
    </row>
    <row r="742" spans="10:10" ht="15.75" customHeight="1" x14ac:dyDescent="0.2">
      <c r="J742" s="202"/>
    </row>
    <row r="743" spans="10:10" ht="15.75" customHeight="1" x14ac:dyDescent="0.2">
      <c r="J743" s="202"/>
    </row>
    <row r="744" spans="10:10" ht="15.75" customHeight="1" x14ac:dyDescent="0.2">
      <c r="J744" s="202"/>
    </row>
    <row r="745" spans="10:10" ht="15.75" customHeight="1" x14ac:dyDescent="0.2">
      <c r="J745" s="202"/>
    </row>
    <row r="746" spans="10:10" ht="15.75" customHeight="1" x14ac:dyDescent="0.2">
      <c r="J746" s="202"/>
    </row>
    <row r="747" spans="10:10" ht="15.75" customHeight="1" x14ac:dyDescent="0.2">
      <c r="J747" s="202"/>
    </row>
    <row r="748" spans="10:10" ht="15.75" customHeight="1" x14ac:dyDescent="0.2">
      <c r="J748" s="202"/>
    </row>
    <row r="749" spans="10:10" ht="15.75" customHeight="1" x14ac:dyDescent="0.2">
      <c r="J749" s="202"/>
    </row>
    <row r="750" spans="10:10" ht="15.75" customHeight="1" x14ac:dyDescent="0.2">
      <c r="J750" s="202"/>
    </row>
    <row r="751" spans="10:10" ht="15.75" customHeight="1" x14ac:dyDescent="0.2">
      <c r="J751" s="202"/>
    </row>
    <row r="752" spans="10:10" ht="15.75" customHeight="1" x14ac:dyDescent="0.2">
      <c r="J752" s="202"/>
    </row>
    <row r="753" spans="10:10" ht="15.75" customHeight="1" x14ac:dyDescent="0.2">
      <c r="J753" s="202"/>
    </row>
    <row r="754" spans="10:10" ht="15.75" customHeight="1" x14ac:dyDescent="0.2">
      <c r="J754" s="202"/>
    </row>
    <row r="755" spans="10:10" ht="15.75" customHeight="1" x14ac:dyDescent="0.2">
      <c r="J755" s="202"/>
    </row>
    <row r="756" spans="10:10" ht="15.75" customHeight="1" x14ac:dyDescent="0.2">
      <c r="J756" s="202"/>
    </row>
    <row r="757" spans="10:10" ht="15.75" customHeight="1" x14ac:dyDescent="0.2">
      <c r="J757" s="202"/>
    </row>
    <row r="758" spans="10:10" ht="15.75" customHeight="1" x14ac:dyDescent="0.2">
      <c r="J758" s="202"/>
    </row>
    <row r="759" spans="10:10" ht="15.75" customHeight="1" x14ac:dyDescent="0.2">
      <c r="J759" s="202"/>
    </row>
    <row r="760" spans="10:10" ht="15.75" customHeight="1" x14ac:dyDescent="0.2">
      <c r="J760" s="202"/>
    </row>
    <row r="761" spans="10:10" ht="15.75" customHeight="1" x14ac:dyDescent="0.2">
      <c r="J761" s="202"/>
    </row>
    <row r="762" spans="10:10" ht="15.75" customHeight="1" x14ac:dyDescent="0.2">
      <c r="J762" s="202"/>
    </row>
    <row r="763" spans="10:10" ht="15.75" customHeight="1" x14ac:dyDescent="0.2">
      <c r="J763" s="202"/>
    </row>
    <row r="764" spans="10:10" ht="15.75" customHeight="1" x14ac:dyDescent="0.2">
      <c r="J764" s="202"/>
    </row>
    <row r="765" spans="10:10" ht="15.75" customHeight="1" x14ac:dyDescent="0.2">
      <c r="J765" s="202"/>
    </row>
    <row r="766" spans="10:10" ht="15.75" customHeight="1" x14ac:dyDescent="0.2">
      <c r="J766" s="202"/>
    </row>
    <row r="767" spans="10:10" ht="15.75" customHeight="1" x14ac:dyDescent="0.2">
      <c r="J767" s="202"/>
    </row>
    <row r="768" spans="10:10" ht="15.75" customHeight="1" x14ac:dyDescent="0.2">
      <c r="J768" s="202"/>
    </row>
    <row r="769" spans="10:10" ht="15.75" customHeight="1" x14ac:dyDescent="0.2">
      <c r="J769" s="202"/>
    </row>
    <row r="770" spans="10:10" ht="15.75" customHeight="1" x14ac:dyDescent="0.2">
      <c r="J770" s="202"/>
    </row>
    <row r="771" spans="10:10" ht="15.75" customHeight="1" x14ac:dyDescent="0.2">
      <c r="J771" s="202"/>
    </row>
    <row r="772" spans="10:10" ht="15.75" customHeight="1" x14ac:dyDescent="0.2">
      <c r="J772" s="202"/>
    </row>
    <row r="773" spans="10:10" ht="15.75" customHeight="1" x14ac:dyDescent="0.2">
      <c r="J773" s="202"/>
    </row>
    <row r="774" spans="10:10" ht="15.75" customHeight="1" x14ac:dyDescent="0.2">
      <c r="J774" s="202"/>
    </row>
    <row r="775" spans="10:10" ht="15.75" customHeight="1" x14ac:dyDescent="0.2">
      <c r="J775" s="202"/>
    </row>
    <row r="776" spans="10:10" ht="15.75" customHeight="1" x14ac:dyDescent="0.2">
      <c r="J776" s="202"/>
    </row>
    <row r="777" spans="10:10" ht="15.75" customHeight="1" x14ac:dyDescent="0.2">
      <c r="J777" s="202"/>
    </row>
    <row r="778" spans="10:10" ht="15.75" customHeight="1" x14ac:dyDescent="0.2">
      <c r="J778" s="202"/>
    </row>
    <row r="779" spans="10:10" ht="15.75" customHeight="1" x14ac:dyDescent="0.2">
      <c r="J779" s="202"/>
    </row>
    <row r="780" spans="10:10" ht="15.75" customHeight="1" x14ac:dyDescent="0.2">
      <c r="J780" s="202"/>
    </row>
    <row r="781" spans="10:10" ht="15.75" customHeight="1" x14ac:dyDescent="0.2">
      <c r="J781" s="202"/>
    </row>
    <row r="782" spans="10:10" ht="15.75" customHeight="1" x14ac:dyDescent="0.2">
      <c r="J782" s="202"/>
    </row>
    <row r="783" spans="10:10" ht="15.75" customHeight="1" x14ac:dyDescent="0.2">
      <c r="J783" s="202"/>
    </row>
    <row r="784" spans="10:10" ht="15.75" customHeight="1" x14ac:dyDescent="0.2">
      <c r="J784" s="202"/>
    </row>
    <row r="785" spans="10:10" ht="15.75" customHeight="1" x14ac:dyDescent="0.2">
      <c r="J785" s="202"/>
    </row>
    <row r="786" spans="10:10" ht="15.75" customHeight="1" x14ac:dyDescent="0.2">
      <c r="J786" s="202"/>
    </row>
    <row r="787" spans="10:10" ht="15.75" customHeight="1" x14ac:dyDescent="0.2">
      <c r="J787" s="202"/>
    </row>
    <row r="788" spans="10:10" ht="15.75" customHeight="1" x14ac:dyDescent="0.2">
      <c r="J788" s="202"/>
    </row>
    <row r="789" spans="10:10" ht="15.75" customHeight="1" x14ac:dyDescent="0.2">
      <c r="J789" s="202"/>
    </row>
    <row r="790" spans="10:10" ht="15.75" customHeight="1" x14ac:dyDescent="0.2">
      <c r="J790" s="202"/>
    </row>
    <row r="791" spans="10:10" ht="15.75" customHeight="1" x14ac:dyDescent="0.2">
      <c r="J791" s="202"/>
    </row>
    <row r="792" spans="10:10" ht="15.75" customHeight="1" x14ac:dyDescent="0.2">
      <c r="J792" s="202"/>
    </row>
    <row r="793" spans="10:10" ht="15.75" customHeight="1" x14ac:dyDescent="0.2">
      <c r="J793" s="202"/>
    </row>
    <row r="794" spans="10:10" ht="15.75" customHeight="1" x14ac:dyDescent="0.2">
      <c r="J794" s="202"/>
    </row>
    <row r="795" spans="10:10" ht="15.75" customHeight="1" x14ac:dyDescent="0.2">
      <c r="J795" s="202"/>
    </row>
    <row r="796" spans="10:10" ht="15.75" customHeight="1" x14ac:dyDescent="0.2">
      <c r="J796" s="202"/>
    </row>
    <row r="797" spans="10:10" ht="15.75" customHeight="1" x14ac:dyDescent="0.2">
      <c r="J797" s="202"/>
    </row>
    <row r="798" spans="10:10" ht="15.75" customHeight="1" x14ac:dyDescent="0.2">
      <c r="J798" s="202"/>
    </row>
    <row r="799" spans="10:10" ht="15.75" customHeight="1" x14ac:dyDescent="0.2">
      <c r="J799" s="202"/>
    </row>
    <row r="800" spans="10:10" ht="15.75" customHeight="1" x14ac:dyDescent="0.2">
      <c r="J800" s="202"/>
    </row>
    <row r="801" spans="10:10" ht="15.75" customHeight="1" x14ac:dyDescent="0.2">
      <c r="J801" s="202"/>
    </row>
    <row r="802" spans="10:10" ht="15.75" customHeight="1" x14ac:dyDescent="0.2">
      <c r="J802" s="202"/>
    </row>
    <row r="803" spans="10:10" ht="15.75" customHeight="1" x14ac:dyDescent="0.2">
      <c r="J803" s="202"/>
    </row>
    <row r="804" spans="10:10" ht="15.75" customHeight="1" x14ac:dyDescent="0.2">
      <c r="J804" s="202"/>
    </row>
    <row r="805" spans="10:10" ht="15.75" customHeight="1" x14ac:dyDescent="0.2">
      <c r="J805" s="202"/>
    </row>
    <row r="806" spans="10:10" ht="15.75" customHeight="1" x14ac:dyDescent="0.2">
      <c r="J806" s="202"/>
    </row>
    <row r="807" spans="10:10" ht="15.75" customHeight="1" x14ac:dyDescent="0.2">
      <c r="J807" s="202"/>
    </row>
    <row r="808" spans="10:10" ht="15.75" customHeight="1" x14ac:dyDescent="0.2">
      <c r="J808" s="202"/>
    </row>
    <row r="809" spans="10:10" ht="15.75" customHeight="1" x14ac:dyDescent="0.2">
      <c r="J809" s="202"/>
    </row>
    <row r="810" spans="10:10" ht="15.75" customHeight="1" x14ac:dyDescent="0.2">
      <c r="J810" s="202"/>
    </row>
    <row r="811" spans="10:10" ht="15.75" customHeight="1" x14ac:dyDescent="0.2">
      <c r="J811" s="202"/>
    </row>
    <row r="812" spans="10:10" ht="15.75" customHeight="1" x14ac:dyDescent="0.2">
      <c r="J812" s="202"/>
    </row>
    <row r="813" spans="10:10" ht="15.75" customHeight="1" x14ac:dyDescent="0.2">
      <c r="J813" s="202"/>
    </row>
    <row r="814" spans="10:10" ht="15.75" customHeight="1" x14ac:dyDescent="0.2">
      <c r="J814" s="202"/>
    </row>
    <row r="815" spans="10:10" ht="15.75" customHeight="1" x14ac:dyDescent="0.2">
      <c r="J815" s="202"/>
    </row>
    <row r="816" spans="10:10" ht="15.75" customHeight="1" x14ac:dyDescent="0.2">
      <c r="J816" s="202"/>
    </row>
    <row r="817" spans="10:10" ht="15.75" customHeight="1" x14ac:dyDescent="0.2">
      <c r="J817" s="202"/>
    </row>
    <row r="818" spans="10:10" ht="15.75" customHeight="1" x14ac:dyDescent="0.2">
      <c r="J818" s="202"/>
    </row>
    <row r="819" spans="10:10" ht="15.75" customHeight="1" x14ac:dyDescent="0.2">
      <c r="J819" s="202"/>
    </row>
    <row r="820" spans="10:10" ht="15.75" customHeight="1" x14ac:dyDescent="0.2">
      <c r="J820" s="202"/>
    </row>
    <row r="821" spans="10:10" ht="15.75" customHeight="1" x14ac:dyDescent="0.2">
      <c r="J821" s="202"/>
    </row>
    <row r="822" spans="10:10" ht="15.75" customHeight="1" x14ac:dyDescent="0.2">
      <c r="J822" s="202"/>
    </row>
    <row r="823" spans="10:10" ht="15.75" customHeight="1" x14ac:dyDescent="0.2">
      <c r="J823" s="202"/>
    </row>
    <row r="824" spans="10:10" ht="15.75" customHeight="1" x14ac:dyDescent="0.2">
      <c r="J824" s="202"/>
    </row>
    <row r="825" spans="10:10" ht="15.75" customHeight="1" x14ac:dyDescent="0.2">
      <c r="J825" s="202"/>
    </row>
    <row r="826" spans="10:10" ht="15.75" customHeight="1" x14ac:dyDescent="0.2">
      <c r="J826" s="202"/>
    </row>
    <row r="827" spans="10:10" ht="15.75" customHeight="1" x14ac:dyDescent="0.2">
      <c r="J827" s="202"/>
    </row>
    <row r="828" spans="10:10" ht="15.75" customHeight="1" x14ac:dyDescent="0.2">
      <c r="J828" s="202"/>
    </row>
    <row r="829" spans="10:10" ht="15.75" customHeight="1" x14ac:dyDescent="0.2">
      <c r="J829" s="202"/>
    </row>
    <row r="830" spans="10:10" ht="15.75" customHeight="1" x14ac:dyDescent="0.2">
      <c r="J830" s="202"/>
    </row>
    <row r="831" spans="10:10" ht="15.75" customHeight="1" x14ac:dyDescent="0.2">
      <c r="J831" s="202"/>
    </row>
    <row r="832" spans="10:10" ht="15.75" customHeight="1" x14ac:dyDescent="0.2">
      <c r="J832" s="202"/>
    </row>
    <row r="833" spans="10:10" ht="15.75" customHeight="1" x14ac:dyDescent="0.2">
      <c r="J833" s="202"/>
    </row>
    <row r="834" spans="10:10" ht="15.75" customHeight="1" x14ac:dyDescent="0.2">
      <c r="J834" s="202"/>
    </row>
    <row r="835" spans="10:10" ht="15.75" customHeight="1" x14ac:dyDescent="0.2">
      <c r="J835" s="202"/>
    </row>
    <row r="836" spans="10:10" ht="15.75" customHeight="1" x14ac:dyDescent="0.2">
      <c r="J836" s="202"/>
    </row>
    <row r="837" spans="10:10" ht="15.75" customHeight="1" x14ac:dyDescent="0.2">
      <c r="J837" s="202"/>
    </row>
    <row r="838" spans="10:10" ht="15.75" customHeight="1" x14ac:dyDescent="0.2">
      <c r="J838" s="202"/>
    </row>
    <row r="839" spans="10:10" ht="15.75" customHeight="1" x14ac:dyDescent="0.2">
      <c r="J839" s="202"/>
    </row>
    <row r="840" spans="10:10" ht="15.75" customHeight="1" x14ac:dyDescent="0.2">
      <c r="J840" s="202"/>
    </row>
    <row r="841" spans="10:10" ht="15.75" customHeight="1" x14ac:dyDescent="0.2">
      <c r="J841" s="202"/>
    </row>
    <row r="842" spans="10:10" ht="15.75" customHeight="1" x14ac:dyDescent="0.2">
      <c r="J842" s="202"/>
    </row>
    <row r="843" spans="10:10" ht="15.75" customHeight="1" x14ac:dyDescent="0.2">
      <c r="J843" s="202"/>
    </row>
    <row r="844" spans="10:10" ht="15.75" customHeight="1" x14ac:dyDescent="0.2">
      <c r="J844" s="202"/>
    </row>
    <row r="845" spans="10:10" ht="15.75" customHeight="1" x14ac:dyDescent="0.2">
      <c r="J845" s="202"/>
    </row>
    <row r="846" spans="10:10" ht="15.75" customHeight="1" x14ac:dyDescent="0.2">
      <c r="J846" s="202"/>
    </row>
    <row r="847" spans="10:10" ht="15.75" customHeight="1" x14ac:dyDescent="0.2">
      <c r="J847" s="202"/>
    </row>
    <row r="848" spans="10:10" ht="15.75" customHeight="1" x14ac:dyDescent="0.2">
      <c r="J848" s="202"/>
    </row>
    <row r="849" spans="10:10" ht="15.75" customHeight="1" x14ac:dyDescent="0.2">
      <c r="J849" s="202"/>
    </row>
    <row r="850" spans="10:10" ht="15.75" customHeight="1" x14ac:dyDescent="0.2">
      <c r="J850" s="202"/>
    </row>
    <row r="851" spans="10:10" ht="15.75" customHeight="1" x14ac:dyDescent="0.2">
      <c r="J851" s="202"/>
    </row>
    <row r="852" spans="10:10" ht="15.75" customHeight="1" x14ac:dyDescent="0.2">
      <c r="J852" s="202"/>
    </row>
    <row r="853" spans="10:10" ht="15.75" customHeight="1" x14ac:dyDescent="0.2">
      <c r="J853" s="202"/>
    </row>
    <row r="854" spans="10:10" ht="15.75" customHeight="1" x14ac:dyDescent="0.2">
      <c r="J854" s="202"/>
    </row>
    <row r="855" spans="10:10" ht="15.75" customHeight="1" x14ac:dyDescent="0.2">
      <c r="J855" s="202"/>
    </row>
    <row r="856" spans="10:10" ht="15.75" customHeight="1" x14ac:dyDescent="0.2">
      <c r="J856" s="202"/>
    </row>
    <row r="857" spans="10:10" ht="15.75" customHeight="1" x14ac:dyDescent="0.2">
      <c r="J857" s="202"/>
    </row>
    <row r="858" spans="10:10" ht="15.75" customHeight="1" x14ac:dyDescent="0.2">
      <c r="J858" s="202"/>
    </row>
    <row r="859" spans="10:10" ht="15.75" customHeight="1" x14ac:dyDescent="0.2">
      <c r="J859" s="202"/>
    </row>
    <row r="860" spans="10:10" ht="15.75" customHeight="1" x14ac:dyDescent="0.2">
      <c r="J860" s="202"/>
    </row>
    <row r="861" spans="10:10" ht="15.75" customHeight="1" x14ac:dyDescent="0.2">
      <c r="J861" s="202"/>
    </row>
    <row r="862" spans="10:10" ht="15.75" customHeight="1" x14ac:dyDescent="0.2">
      <c r="J862" s="202"/>
    </row>
    <row r="863" spans="10:10" ht="15.75" customHeight="1" x14ac:dyDescent="0.2">
      <c r="J863" s="202"/>
    </row>
    <row r="864" spans="10:10" ht="15.75" customHeight="1" x14ac:dyDescent="0.2">
      <c r="J864" s="202"/>
    </row>
    <row r="865" spans="10:10" ht="15.75" customHeight="1" x14ac:dyDescent="0.2">
      <c r="J865" s="202"/>
    </row>
    <row r="866" spans="10:10" ht="15.75" customHeight="1" x14ac:dyDescent="0.2">
      <c r="J866" s="202"/>
    </row>
    <row r="867" spans="10:10" ht="15.75" customHeight="1" x14ac:dyDescent="0.2">
      <c r="J867" s="202"/>
    </row>
    <row r="868" spans="10:10" ht="15.75" customHeight="1" x14ac:dyDescent="0.2">
      <c r="J868" s="202"/>
    </row>
    <row r="869" spans="10:10" ht="15.75" customHeight="1" x14ac:dyDescent="0.2">
      <c r="J869" s="202"/>
    </row>
    <row r="870" spans="10:10" ht="15.75" customHeight="1" x14ac:dyDescent="0.2">
      <c r="J870" s="202"/>
    </row>
    <row r="871" spans="10:10" ht="15.75" customHeight="1" x14ac:dyDescent="0.2">
      <c r="J871" s="202"/>
    </row>
    <row r="872" spans="10:10" ht="15.75" customHeight="1" x14ac:dyDescent="0.2">
      <c r="J872" s="202"/>
    </row>
    <row r="873" spans="10:10" ht="15.75" customHeight="1" x14ac:dyDescent="0.2">
      <c r="J873" s="202"/>
    </row>
    <row r="874" spans="10:10" ht="15.75" customHeight="1" x14ac:dyDescent="0.2">
      <c r="J874" s="202"/>
    </row>
    <row r="875" spans="10:10" ht="15.75" customHeight="1" x14ac:dyDescent="0.2">
      <c r="J875" s="202"/>
    </row>
    <row r="876" spans="10:10" ht="15.75" customHeight="1" x14ac:dyDescent="0.2">
      <c r="J876" s="202"/>
    </row>
    <row r="877" spans="10:10" ht="15.75" customHeight="1" x14ac:dyDescent="0.2">
      <c r="J877" s="202"/>
    </row>
    <row r="878" spans="10:10" ht="15.75" customHeight="1" x14ac:dyDescent="0.2">
      <c r="J878" s="202"/>
    </row>
    <row r="879" spans="10:10" ht="15.75" customHeight="1" x14ac:dyDescent="0.2">
      <c r="J879" s="202"/>
    </row>
    <row r="880" spans="10:10" ht="15.75" customHeight="1" x14ac:dyDescent="0.2">
      <c r="J880" s="202"/>
    </row>
    <row r="881" spans="10:10" ht="15.75" customHeight="1" x14ac:dyDescent="0.2">
      <c r="J881" s="202"/>
    </row>
    <row r="882" spans="10:10" ht="15.75" customHeight="1" x14ac:dyDescent="0.2">
      <c r="J882" s="202"/>
    </row>
    <row r="883" spans="10:10" ht="15.75" customHeight="1" x14ac:dyDescent="0.2">
      <c r="J883" s="202"/>
    </row>
    <row r="884" spans="10:10" ht="15.75" customHeight="1" x14ac:dyDescent="0.2">
      <c r="J884" s="202"/>
    </row>
    <row r="885" spans="10:10" ht="15.75" customHeight="1" x14ac:dyDescent="0.2">
      <c r="J885" s="202"/>
    </row>
    <row r="886" spans="10:10" ht="15.75" customHeight="1" x14ac:dyDescent="0.2">
      <c r="J886" s="202"/>
    </row>
    <row r="887" spans="10:10" ht="15.75" customHeight="1" x14ac:dyDescent="0.2">
      <c r="J887" s="202"/>
    </row>
    <row r="888" spans="10:10" ht="15.75" customHeight="1" x14ac:dyDescent="0.2">
      <c r="J888" s="202"/>
    </row>
    <row r="889" spans="10:10" ht="15.75" customHeight="1" x14ac:dyDescent="0.2">
      <c r="J889" s="202"/>
    </row>
    <row r="890" spans="10:10" ht="15.75" customHeight="1" x14ac:dyDescent="0.2">
      <c r="J890" s="202"/>
    </row>
    <row r="891" spans="10:10" ht="15.75" customHeight="1" x14ac:dyDescent="0.2">
      <c r="J891" s="202"/>
    </row>
    <row r="892" spans="10:10" ht="15.75" customHeight="1" x14ac:dyDescent="0.2">
      <c r="J892" s="202"/>
    </row>
    <row r="893" spans="10:10" ht="15.75" customHeight="1" x14ac:dyDescent="0.2">
      <c r="J893" s="202"/>
    </row>
    <row r="894" spans="10:10" ht="15.75" customHeight="1" x14ac:dyDescent="0.2">
      <c r="J894" s="202"/>
    </row>
    <row r="895" spans="10:10" ht="15.75" customHeight="1" x14ac:dyDescent="0.2"/>
  </sheetData>
  <mergeCells count="134">
    <mergeCell ref="A1:AF1"/>
    <mergeCell ref="A2:A3"/>
    <mergeCell ref="B2:B3"/>
    <mergeCell ref="C2:C3"/>
    <mergeCell ref="D2:D3"/>
    <mergeCell ref="E2:E3"/>
    <mergeCell ref="F2:F3"/>
    <mergeCell ref="G2:G3"/>
    <mergeCell ref="H2:H3"/>
    <mergeCell ref="I2:I3"/>
    <mergeCell ref="AD2:AF2"/>
    <mergeCell ref="A4:A19"/>
    <mergeCell ref="B4:B13"/>
    <mergeCell ref="C4:C13"/>
    <mergeCell ref="E4:E13"/>
    <mergeCell ref="X4:X13"/>
    <mergeCell ref="Y4:Y13"/>
    <mergeCell ref="J2:J3"/>
    <mergeCell ref="K2:K3"/>
    <mergeCell ref="L2:U2"/>
    <mergeCell ref="V2:V3"/>
    <mergeCell ref="W2:W3"/>
    <mergeCell ref="X2:Z2"/>
    <mergeCell ref="AC4:AC97"/>
    <mergeCell ref="B14:B18"/>
    <mergeCell ref="C14:C16"/>
    <mergeCell ref="E14:E16"/>
    <mergeCell ref="X14:X16"/>
    <mergeCell ref="Y14:Y16"/>
    <mergeCell ref="Z14:Z16"/>
    <mergeCell ref="AA2:AA3"/>
    <mergeCell ref="AB2:AB3"/>
    <mergeCell ref="AC2:AC3"/>
    <mergeCell ref="AA14:AA18"/>
    <mergeCell ref="C17:C18"/>
    <mergeCell ref="E17:E18"/>
    <mergeCell ref="X17:X18"/>
    <mergeCell ref="Y17:Y18"/>
    <mergeCell ref="Z17:Z18"/>
    <mergeCell ref="Z4:Z13"/>
    <mergeCell ref="AA4:AA13"/>
    <mergeCell ref="AB4:AB19"/>
    <mergeCell ref="AB20:AB23"/>
    <mergeCell ref="A24:A33"/>
    <mergeCell ref="AB24:AB33"/>
    <mergeCell ref="B25:B31"/>
    <mergeCell ref="C25:C27"/>
    <mergeCell ref="E25:E27"/>
    <mergeCell ref="X25:X27"/>
    <mergeCell ref="Y25:Y27"/>
    <mergeCell ref="A20:A23"/>
    <mergeCell ref="B20:B21"/>
    <mergeCell ref="C20:C21"/>
    <mergeCell ref="E20:E21"/>
    <mergeCell ref="X20:X21"/>
    <mergeCell ref="Y20:Y21"/>
    <mergeCell ref="Z25:Z27"/>
    <mergeCell ref="AA25:AA31"/>
    <mergeCell ref="C29:C31"/>
    <mergeCell ref="E29:E31"/>
    <mergeCell ref="X29:X31"/>
    <mergeCell ref="Y29:Y31"/>
    <mergeCell ref="Z29:Z31"/>
    <mergeCell ref="Z20:Z21"/>
    <mergeCell ref="AA20:AA21"/>
    <mergeCell ref="AA32:AA33"/>
    <mergeCell ref="A34:A40"/>
    <mergeCell ref="B34:B36"/>
    <mergeCell ref="C34:C36"/>
    <mergeCell ref="E34:E36"/>
    <mergeCell ref="X34:X36"/>
    <mergeCell ref="Y34:Y36"/>
    <mergeCell ref="Z34:Z36"/>
    <mergeCell ref="AA34:AA36"/>
    <mergeCell ref="B32:B33"/>
    <mergeCell ref="C32:C33"/>
    <mergeCell ref="E32:E33"/>
    <mergeCell ref="X32:X33"/>
    <mergeCell ref="Y32:Y33"/>
    <mergeCell ref="Z32:Z33"/>
    <mergeCell ref="AB34:AB40"/>
    <mergeCell ref="A41:A97"/>
    <mergeCell ref="B41:B63"/>
    <mergeCell ref="C41:C63"/>
    <mergeCell ref="D41:D59"/>
    <mergeCell ref="E41:E44"/>
    <mergeCell ref="X41:X44"/>
    <mergeCell ref="Y41:Y44"/>
    <mergeCell ref="Z41:Z44"/>
    <mergeCell ref="AA41:AA63"/>
    <mergeCell ref="AB41:AB97"/>
    <mergeCell ref="E45:E46"/>
    <mergeCell ref="X45:X46"/>
    <mergeCell ref="Y45:Y46"/>
    <mergeCell ref="Z45:Z46"/>
    <mergeCell ref="E47:E63"/>
    <mergeCell ref="X47:X63"/>
    <mergeCell ref="Y47:Y63"/>
    <mergeCell ref="Z47:Z63"/>
    <mergeCell ref="Z64:Z66"/>
    <mergeCell ref="D72:D74"/>
    <mergeCell ref="B76:B83"/>
    <mergeCell ref="C76:C81"/>
    <mergeCell ref="E76:E81"/>
    <mergeCell ref="X76:X81"/>
    <mergeCell ref="Y76:Y81"/>
    <mergeCell ref="AA64:AA66"/>
    <mergeCell ref="B67:B68"/>
    <mergeCell ref="AA67:AA68"/>
    <mergeCell ref="B69:B74"/>
    <mergeCell ref="C69:C74"/>
    <mergeCell ref="E69:E74"/>
    <mergeCell ref="X69:X74"/>
    <mergeCell ref="Y69:Y74"/>
    <mergeCell ref="Z69:Z74"/>
    <mergeCell ref="AA69:AA74"/>
    <mergeCell ref="B64:B66"/>
    <mergeCell ref="C64:C66"/>
    <mergeCell ref="D64:D66"/>
    <mergeCell ref="E64:E65"/>
    <mergeCell ref="X64:X66"/>
    <mergeCell ref="Y64:Y66"/>
    <mergeCell ref="Z84:Z96"/>
    <mergeCell ref="AA84:AA96"/>
    <mergeCell ref="Z76:Z81"/>
    <mergeCell ref="AA76:AA83"/>
    <mergeCell ref="B84:B96"/>
    <mergeCell ref="C84:C96"/>
    <mergeCell ref="E84:E96"/>
    <mergeCell ref="G84:G96"/>
    <mergeCell ref="I84:I96"/>
    <mergeCell ref="J84:J96"/>
    <mergeCell ref="X84:X96"/>
    <mergeCell ref="Y84:Y96"/>
  </mergeCells>
  <conditionalFormatting sqref="Z20:AB20 Z17 Z32:AA32 Z25:AA25 Z14:AA16 Z24:AB24 Z34:AB34 Z64:AA66 Z83 Z75:AA76 Z97:AA97 Z19:AA19 Z4:AB4 Z22:AA23 Z28:Z30 Z45 Z84:AA95 Z37:AB41 AB35:AB36 Z47 AA77:AA81 AB21 AA26:AA27 AB5 Z67:Z69 AA69">
    <cfRule type="cellIs" dxfId="14" priority="21" operator="greaterThanOrEqual">
      <formula>81%</formula>
    </cfRule>
    <cfRule type="cellIs" dxfId="13" priority="22" operator="between">
      <formula>51%</formula>
      <formula>80%</formula>
    </cfRule>
    <cfRule type="cellIs" dxfId="12" priority="23" operator="lessThanOrEqual">
      <formula>50%</formula>
    </cfRule>
  </conditionalFormatting>
  <conditionalFormatting sqref="L82:V82 L22:V25 L77:U77 L28:V47 L84:U95 V83:V95 V77:V81 L96:V96 L97:U97 L4:V20 V21 L27:U27 V26:V27 L57:U58 L48:U55 V48:V58 V97:V99 L59:V76">
    <cfRule type="colorScale" priority="24">
      <colorScale>
        <cfvo type="formula" val="0"/>
        <cfvo type="formula" val="1"/>
        <color rgb="FFFFFF00"/>
        <color theme="9"/>
      </colorScale>
    </cfRule>
  </conditionalFormatting>
  <conditionalFormatting sqref="W4:W98">
    <cfRule type="cellIs" dxfId="11" priority="18" operator="greaterThanOrEqual">
      <formula>81%</formula>
    </cfRule>
    <cfRule type="cellIs" dxfId="10" priority="19" operator="between">
      <formula>51%</formula>
      <formula>80%</formula>
    </cfRule>
    <cfRule type="cellIs" dxfId="9" priority="20" operator="lessThanOrEqual">
      <formula>50%</formula>
    </cfRule>
  </conditionalFormatting>
  <conditionalFormatting sqref="Z82">
    <cfRule type="cellIs" dxfId="8" priority="15" operator="greaterThanOrEqual">
      <formula>81%</formula>
    </cfRule>
    <cfRule type="cellIs" dxfId="7" priority="16" operator="between">
      <formula>51%</formula>
      <formula>80%</formula>
    </cfRule>
    <cfRule type="cellIs" dxfId="6" priority="17" operator="lessThanOrEqual">
      <formula>50%</formula>
    </cfRule>
  </conditionalFormatting>
  <conditionalFormatting sqref="K97">
    <cfRule type="colorScale" priority="14">
      <colorScale>
        <cfvo type="formula" val="0"/>
        <cfvo type="formula" val="1"/>
        <color rgb="FFFFFF00"/>
        <color theme="9"/>
      </colorScale>
    </cfRule>
  </conditionalFormatting>
  <conditionalFormatting sqref="AC4:AC5">
    <cfRule type="cellIs" dxfId="5" priority="11" operator="greaterThanOrEqual">
      <formula>81%</formula>
    </cfRule>
    <cfRule type="cellIs" dxfId="4" priority="12" operator="between">
      <formula>51%</formula>
      <formula>80%</formula>
    </cfRule>
    <cfRule type="cellIs" dxfId="3" priority="13" operator="lessThanOrEqual">
      <formula>50%</formula>
    </cfRule>
  </conditionalFormatting>
  <conditionalFormatting sqref="AA67">
    <cfRule type="cellIs" dxfId="2" priority="8" operator="greaterThanOrEqual">
      <formula>81%</formula>
    </cfRule>
    <cfRule type="cellIs" dxfId="1" priority="9" operator="between">
      <formula>51%</formula>
      <formula>80%</formula>
    </cfRule>
    <cfRule type="cellIs" dxfId="0" priority="10" operator="lessThanOrEqual">
      <formula>50%</formula>
    </cfRule>
  </conditionalFormatting>
  <conditionalFormatting sqref="L56:U56">
    <cfRule type="colorScale" priority="7">
      <colorScale>
        <cfvo type="formula" val="0"/>
        <cfvo type="formula" val="1"/>
        <color rgb="FFFFFF00"/>
        <color theme="9"/>
      </colorScale>
    </cfRule>
  </conditionalFormatting>
  <conditionalFormatting sqref="L78:U81">
    <cfRule type="colorScale" priority="6">
      <colorScale>
        <cfvo type="formula" val="0"/>
        <cfvo type="formula" val="1"/>
        <color rgb="FFFFFF00"/>
        <color theme="9"/>
      </colorScale>
    </cfRule>
  </conditionalFormatting>
  <conditionalFormatting sqref="L79:U81">
    <cfRule type="colorScale" priority="5">
      <colorScale>
        <cfvo type="formula" val="0"/>
        <cfvo type="formula" val="1"/>
        <color rgb="FFFFFF00"/>
        <color theme="9"/>
      </colorScale>
    </cfRule>
  </conditionalFormatting>
  <conditionalFormatting sqref="L83:U83">
    <cfRule type="colorScale" priority="4">
      <colorScale>
        <cfvo type="formula" val="0"/>
        <cfvo type="formula" val="1"/>
        <color rgb="FFFFFF00"/>
        <color theme="9"/>
      </colorScale>
    </cfRule>
  </conditionalFormatting>
  <conditionalFormatting sqref="L21:U21">
    <cfRule type="colorScale" priority="3">
      <colorScale>
        <cfvo type="formula" val="0"/>
        <cfvo type="formula" val="1"/>
        <color rgb="FFFFFF00"/>
        <color theme="9"/>
      </colorScale>
    </cfRule>
  </conditionalFormatting>
  <conditionalFormatting sqref="L27:U27">
    <cfRule type="colorScale" priority="2">
      <colorScale>
        <cfvo type="formula" val="0"/>
        <cfvo type="formula" val="1"/>
        <color rgb="FFFFFF00"/>
        <color theme="9"/>
      </colorScale>
    </cfRule>
  </conditionalFormatting>
  <conditionalFormatting sqref="L26:U26">
    <cfRule type="colorScale" priority="1">
      <colorScale>
        <cfvo type="formula" val="0"/>
        <cfvo type="formula" val="1"/>
        <color rgb="FFFFFF00"/>
        <color theme="9"/>
      </colorScale>
    </cfRule>
  </conditionalFormatting>
  <hyperlinks>
    <hyperlink ref="K88" r:id="rId1" xr:uid="{AFFF2D10-751C-4A18-9038-D374634DC3ED}"/>
    <hyperlink ref="K89" r:id="rId2" xr:uid="{F96839D8-1C8B-4A99-B1ED-AD6A1E0AF15D}"/>
    <hyperlink ref="K91" r:id="rId3" xr:uid="{F61AE93E-6F3B-4B4D-ABA9-3E53A6E18E34}"/>
    <hyperlink ref="K92" r:id="rId4" xr:uid="{D824C784-D87C-45DE-9C24-ACC9C5CEF802}"/>
    <hyperlink ref="K87" r:id="rId5" xr:uid="{1F6C57ED-6DC8-4944-8B5B-4F47A9CA1530}"/>
    <hyperlink ref="K84" r:id="rId6" xr:uid="{88C20D26-7BE1-47D0-85BD-0E1151A3747E}"/>
    <hyperlink ref="K86" r:id="rId7" xr:uid="{D863C232-4366-4AE4-920A-BE33C5CE9D17}"/>
    <hyperlink ref="K36" r:id="rId8" display="https://www.facebook.com/alcaldiasatpaginaoficial/posts/pfbid02WwUwKkwn8kKodEt4fJxyunF3QXoEAv9xW1iEpEJBiSZaYoSb7M8kUTqrvYwKkwCCl" xr:uid="{927FDD0B-AD60-468C-AA6D-4C82D6E83E48}"/>
    <hyperlink ref="K90" r:id="rId9" display="https://www.facebook.com/alcaldiasatpaginaoficial/posts/pfbid0BaNCbWWaNTH7s523tCrULyTYEmgWULZgJUVrw3nyvcxQjt81Fkz95Pe8odyUAbBXl " xr:uid="{31964665-FE25-4B05-B39B-5D30FC7F4927}"/>
    <hyperlink ref="K93" r:id="rId10" xr:uid="{B01BE8D4-E053-44A5-A3A8-B8B04EF9EA0A}"/>
    <hyperlink ref="K94" r:id="rId11" xr:uid="{8DE20473-0F91-47E8-BA46-1B419098974F}"/>
    <hyperlink ref="K95" r:id="rId12" xr:uid="{46E8E1FE-38EA-4419-AA5F-BFB791AEDD31}"/>
    <hyperlink ref="K80" r:id="rId13" xr:uid="{B60BAB2D-FF34-475C-9B59-728FB1A68C9A}"/>
    <hyperlink ref="K96" r:id="rId14" xr:uid="{39894330-57AF-4ED5-BD72-23C2E92CE6B5}"/>
  </hyperlinks>
  <pageMargins left="0.7" right="0.7" top="0.75" bottom="0.75" header="0" footer="0"/>
  <pageSetup paperSize="9" orientation="portrait" r:id="rId1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4"/>
  <sheetViews>
    <sheetView topLeftCell="A46" zoomScale="55" zoomScaleNormal="55" workbookViewId="0">
      <selection activeCell="A7" sqref="A7"/>
    </sheetView>
  </sheetViews>
  <sheetFormatPr baseColWidth="10" defaultRowHeight="15" x14ac:dyDescent="0.25"/>
  <cols>
    <col min="1" max="1" width="43.140625" style="141" customWidth="1"/>
    <col min="2" max="2" width="40.85546875" style="141" customWidth="1"/>
    <col min="3" max="3" width="47.42578125" style="141" customWidth="1"/>
    <col min="4" max="4" width="30.7109375" style="141" customWidth="1"/>
    <col min="5" max="5" width="37.85546875" style="141" customWidth="1"/>
    <col min="6" max="6" width="15" style="141" customWidth="1"/>
    <col min="7" max="8" width="11.42578125" style="141"/>
    <col min="9" max="9" width="47" style="141" customWidth="1"/>
    <col min="10" max="10" width="56.140625" style="141" customWidth="1"/>
    <col min="11" max="11" width="50.140625" style="141" customWidth="1"/>
    <col min="12" max="12" width="58.42578125" style="141" customWidth="1"/>
    <col min="13" max="13" width="35.140625" style="141" customWidth="1"/>
    <col min="14" max="14" width="47.5703125" style="141" customWidth="1"/>
    <col min="15" max="16384" width="11.42578125" style="141"/>
  </cols>
  <sheetData>
    <row r="1" spans="1:20" ht="77.25" customHeight="1" x14ac:dyDescent="0.25">
      <c r="A1" s="138" t="s">
        <v>1291</v>
      </c>
      <c r="B1" s="139" t="s">
        <v>1292</v>
      </c>
      <c r="C1" s="140"/>
      <c r="J1" s="142" t="s">
        <v>1293</v>
      </c>
      <c r="K1" s="142" t="str">
        <f t="shared" ref="K1:K6" si="0">N13</f>
        <v>PORCENTAJE TOTAL INSTRUMENTOS ARTICULADOS CON LOS PTEA SEGÚN SU ORDEN</v>
      </c>
    </row>
    <row r="2" spans="1:20" ht="61.5" customHeight="1" x14ac:dyDescent="0.25">
      <c r="A2" s="143" t="s">
        <v>1294</v>
      </c>
      <c r="B2" s="144">
        <f t="shared" ref="B2:B7" si="1">F14</f>
        <v>1</v>
      </c>
      <c r="C2" s="145"/>
      <c r="J2" s="146" t="s">
        <v>1295</v>
      </c>
      <c r="K2" s="147">
        <f t="shared" si="0"/>
        <v>1</v>
      </c>
    </row>
    <row r="3" spans="1:20" ht="58.5" customHeight="1" x14ac:dyDescent="0.25">
      <c r="A3" s="143" t="s">
        <v>1296</v>
      </c>
      <c r="B3" s="144">
        <f t="shared" si="1"/>
        <v>1</v>
      </c>
      <c r="C3" s="145"/>
      <c r="J3" s="146" t="s">
        <v>1297</v>
      </c>
      <c r="K3" s="147">
        <f t="shared" si="0"/>
        <v>1</v>
      </c>
    </row>
    <row r="4" spans="1:20" ht="50.25" customHeight="1" x14ac:dyDescent="0.25">
      <c r="A4" s="143" t="s">
        <v>1298</v>
      </c>
      <c r="B4" s="144">
        <f t="shared" si="1"/>
        <v>1</v>
      </c>
      <c r="C4" s="145"/>
      <c r="J4" s="146" t="s">
        <v>1299</v>
      </c>
      <c r="K4" s="147">
        <f t="shared" si="0"/>
        <v>1</v>
      </c>
    </row>
    <row r="5" spans="1:20" ht="67.5" customHeight="1" x14ac:dyDescent="0.25">
      <c r="A5" s="143" t="s">
        <v>1300</v>
      </c>
      <c r="B5" s="144">
        <f t="shared" si="1"/>
        <v>1</v>
      </c>
      <c r="C5" s="145"/>
      <c r="J5" s="146" t="s">
        <v>1122</v>
      </c>
      <c r="K5" s="147">
        <f t="shared" si="0"/>
        <v>1</v>
      </c>
    </row>
    <row r="6" spans="1:20" ht="71.25" customHeight="1" x14ac:dyDescent="0.25">
      <c r="A6" s="143" t="s">
        <v>1301</v>
      </c>
      <c r="B6" s="144">
        <f t="shared" si="1"/>
        <v>1</v>
      </c>
      <c r="C6" s="145"/>
      <c r="J6" s="146" t="s">
        <v>1302</v>
      </c>
      <c r="K6" s="147">
        <f t="shared" si="0"/>
        <v>1</v>
      </c>
    </row>
    <row r="7" spans="1:20" ht="48.75" customHeight="1" x14ac:dyDescent="0.25">
      <c r="A7" s="143" t="s">
        <v>1303</v>
      </c>
      <c r="B7" s="144">
        <f t="shared" si="1"/>
        <v>1</v>
      </c>
      <c r="C7" s="145"/>
    </row>
    <row r="8" spans="1:20" ht="48" customHeight="1" x14ac:dyDescent="0.25">
      <c r="A8" s="143" t="s">
        <v>1304</v>
      </c>
      <c r="B8" s="144">
        <f>F21</f>
        <v>1</v>
      </c>
      <c r="C8" s="145"/>
    </row>
    <row r="9" spans="1:20" ht="50.25" customHeight="1" x14ac:dyDescent="0.25">
      <c r="A9" s="143" t="s">
        <v>1305</v>
      </c>
      <c r="B9" s="144">
        <f>F22</f>
        <v>1</v>
      </c>
      <c r="C9" s="145"/>
    </row>
    <row r="10" spans="1:20" ht="77.25" customHeight="1" x14ac:dyDescent="0.25">
      <c r="A10" s="143" t="s">
        <v>1306</v>
      </c>
      <c r="B10" s="144">
        <f>F23</f>
        <v>1</v>
      </c>
      <c r="C10" s="145"/>
    </row>
    <row r="13" spans="1:20" ht="79.5" customHeight="1" x14ac:dyDescent="0.25">
      <c r="A13" s="148" t="s">
        <v>1291</v>
      </c>
      <c r="B13" s="148" t="s">
        <v>1307</v>
      </c>
      <c r="C13" s="148" t="s">
        <v>1308</v>
      </c>
      <c r="D13" s="148" t="s">
        <v>1309</v>
      </c>
      <c r="E13" s="148" t="s">
        <v>1310</v>
      </c>
      <c r="F13" s="149" t="s">
        <v>1311</v>
      </c>
      <c r="I13" s="150" t="s">
        <v>1293</v>
      </c>
      <c r="J13" s="142" t="s">
        <v>1312</v>
      </c>
      <c r="K13" s="142" t="s">
        <v>1313</v>
      </c>
      <c r="L13" s="142" t="s">
        <v>1314</v>
      </c>
      <c r="M13" s="142" t="s">
        <v>1315</v>
      </c>
      <c r="N13" s="142" t="s">
        <v>1316</v>
      </c>
    </row>
    <row r="14" spans="1:20" ht="80.25" customHeight="1" x14ac:dyDescent="0.25">
      <c r="A14" s="151" t="s">
        <v>1187</v>
      </c>
      <c r="B14" s="152">
        <v>3</v>
      </c>
      <c r="C14" s="152">
        <v>1</v>
      </c>
      <c r="D14" s="152">
        <f>(C14*B14)</f>
        <v>3</v>
      </c>
      <c r="E14" s="152">
        <f>'Nivel ArticulaciónPTEA-PNEA2023'!$CB$5</f>
        <v>3</v>
      </c>
      <c r="F14" s="153">
        <f>(E14/D14)</f>
        <v>1</v>
      </c>
      <c r="I14" s="154" t="s">
        <v>1295</v>
      </c>
      <c r="J14" s="155">
        <v>1</v>
      </c>
      <c r="K14" s="155">
        <v>1</v>
      </c>
      <c r="L14" s="155">
        <f>K14*J14</f>
        <v>1</v>
      </c>
      <c r="M14" s="156">
        <f>'Nivel ArticulaciónPTEA-PNEA2023'!$CN$5</f>
        <v>1</v>
      </c>
      <c r="N14" s="157">
        <f>M14/L14</f>
        <v>1</v>
      </c>
    </row>
    <row r="15" spans="1:20" ht="86.25" customHeight="1" x14ac:dyDescent="0.25">
      <c r="A15" s="151" t="s">
        <v>1188</v>
      </c>
      <c r="B15" s="152">
        <v>3</v>
      </c>
      <c r="C15" s="152">
        <v>1</v>
      </c>
      <c r="D15" s="152">
        <f t="shared" ref="D15:D23" si="2">(C15*B15)</f>
        <v>3</v>
      </c>
      <c r="E15" s="152">
        <f>'Nivel ArticulaciónPTEA-PNEA2023'!$CC$5</f>
        <v>3</v>
      </c>
      <c r="F15" s="153">
        <f t="shared" ref="F15:F23" si="3">(E15/D15)</f>
        <v>1</v>
      </c>
      <c r="I15" s="158" t="s">
        <v>1297</v>
      </c>
      <c r="J15" s="155">
        <v>1</v>
      </c>
      <c r="K15" s="155">
        <v>1</v>
      </c>
      <c r="L15" s="155">
        <f>K15*J15</f>
        <v>1</v>
      </c>
      <c r="M15" s="156">
        <f>'Nivel ArticulaciónPTEA-PNEA2023'!$CO$5</f>
        <v>1</v>
      </c>
      <c r="N15" s="157">
        <f>M15/L15</f>
        <v>1</v>
      </c>
    </row>
    <row r="16" spans="1:20" ht="83.25" customHeight="1" x14ac:dyDescent="0.25">
      <c r="A16" s="151" t="s">
        <v>1189</v>
      </c>
      <c r="B16" s="152">
        <v>4</v>
      </c>
      <c r="C16" s="152">
        <v>1</v>
      </c>
      <c r="D16" s="152">
        <f t="shared" si="2"/>
        <v>4</v>
      </c>
      <c r="E16" s="152">
        <f>'Nivel ArticulaciónPTEA-PNEA2023'!$CD$5</f>
        <v>4</v>
      </c>
      <c r="F16" s="153">
        <f t="shared" si="3"/>
        <v>1</v>
      </c>
      <c r="I16" s="158" t="s">
        <v>1299</v>
      </c>
      <c r="J16" s="155">
        <v>1</v>
      </c>
      <c r="K16" s="155">
        <v>1</v>
      </c>
      <c r="L16" s="155">
        <f>K16*J16</f>
        <v>1</v>
      </c>
      <c r="M16" s="156">
        <f>'Nivel ArticulaciónPTEA-PNEA2023'!$CP$5</f>
        <v>1</v>
      </c>
      <c r="N16" s="157">
        <f>M16/L16</f>
        <v>1</v>
      </c>
      <c r="P16" s="159"/>
      <c r="Q16" s="159"/>
      <c r="R16" s="159"/>
      <c r="S16" s="159"/>
      <c r="T16" s="159"/>
    </row>
    <row r="17" spans="1:14" ht="96" customHeight="1" x14ac:dyDescent="0.25">
      <c r="A17" s="151" t="s">
        <v>1190</v>
      </c>
      <c r="B17" s="152">
        <v>4</v>
      </c>
      <c r="C17" s="152">
        <v>1</v>
      </c>
      <c r="D17" s="152">
        <f t="shared" si="2"/>
        <v>4</v>
      </c>
      <c r="E17" s="152">
        <f>'Nivel ArticulaciónPTEA-PNEA2023'!$CE$5</f>
        <v>4</v>
      </c>
      <c r="F17" s="153">
        <f t="shared" si="3"/>
        <v>1</v>
      </c>
      <c r="I17" s="158" t="s">
        <v>1122</v>
      </c>
      <c r="J17" s="155">
        <v>4</v>
      </c>
      <c r="K17" s="155">
        <v>1</v>
      </c>
      <c r="L17" s="155">
        <f>K17*J17</f>
        <v>4</v>
      </c>
      <c r="M17" s="156">
        <f>'Nivel ArticulaciónPTEA-PNEA2023'!$CQ$5</f>
        <v>4</v>
      </c>
      <c r="N17" s="157">
        <f>M17/L17</f>
        <v>1</v>
      </c>
    </row>
    <row r="18" spans="1:14" ht="93.75" customHeight="1" x14ac:dyDescent="0.25">
      <c r="A18" s="151" t="s">
        <v>1191</v>
      </c>
      <c r="B18" s="152">
        <v>5</v>
      </c>
      <c r="C18" s="152">
        <v>1</v>
      </c>
      <c r="D18" s="152">
        <f t="shared" si="2"/>
        <v>5</v>
      </c>
      <c r="E18" s="152">
        <f>'Nivel ArticulaciónPTEA-PNEA2023'!$CF$5</f>
        <v>5</v>
      </c>
      <c r="F18" s="153">
        <f t="shared" si="3"/>
        <v>1</v>
      </c>
      <c r="I18" s="158" t="s">
        <v>1302</v>
      </c>
      <c r="J18" s="155">
        <v>7</v>
      </c>
      <c r="K18" s="155">
        <v>1</v>
      </c>
      <c r="L18" s="155">
        <f>K18*J18</f>
        <v>7</v>
      </c>
      <c r="M18" s="156">
        <f>'Nivel ArticulaciónPTEA-PNEA2023'!$CR$5</f>
        <v>7</v>
      </c>
      <c r="N18" s="157">
        <f>M18/L18</f>
        <v>1</v>
      </c>
    </row>
    <row r="19" spans="1:14" ht="60" customHeight="1" x14ac:dyDescent="0.25">
      <c r="A19" s="151" t="s">
        <v>1192</v>
      </c>
      <c r="B19" s="152">
        <v>3</v>
      </c>
      <c r="C19" s="152">
        <v>1</v>
      </c>
      <c r="D19" s="152">
        <f t="shared" si="2"/>
        <v>3</v>
      </c>
      <c r="E19" s="152">
        <f>'Nivel ArticulaciónPTEA-PNEA2023'!$CG$5</f>
        <v>3</v>
      </c>
      <c r="F19" s="153">
        <f t="shared" si="3"/>
        <v>1</v>
      </c>
    </row>
    <row r="20" spans="1:14" ht="56.25" customHeight="1" x14ac:dyDescent="0.25">
      <c r="A20" s="151" t="s">
        <v>1193</v>
      </c>
      <c r="B20" s="152">
        <v>3</v>
      </c>
      <c r="C20" s="152">
        <v>1</v>
      </c>
      <c r="D20" s="152">
        <f t="shared" si="2"/>
        <v>3</v>
      </c>
      <c r="E20" s="152">
        <f>'Nivel ArticulaciónPTEA-PNEA2023'!$CH$5</f>
        <v>0</v>
      </c>
      <c r="F20" s="153">
        <f t="shared" si="3"/>
        <v>0</v>
      </c>
    </row>
    <row r="21" spans="1:14" ht="67.5" customHeight="1" x14ac:dyDescent="0.25">
      <c r="A21" s="151" t="s">
        <v>1194</v>
      </c>
      <c r="B21" s="152">
        <v>4</v>
      </c>
      <c r="C21" s="152">
        <v>1</v>
      </c>
      <c r="D21" s="152">
        <f t="shared" si="2"/>
        <v>4</v>
      </c>
      <c r="E21" s="152">
        <f>'Nivel ArticulaciónPTEA-PNEA2023'!$CI$5</f>
        <v>4</v>
      </c>
      <c r="F21" s="153">
        <f t="shared" si="3"/>
        <v>1</v>
      </c>
    </row>
    <row r="22" spans="1:14" ht="56.25" customHeight="1" x14ac:dyDescent="0.25">
      <c r="A22" s="151" t="s">
        <v>1195</v>
      </c>
      <c r="B22" s="152">
        <v>4</v>
      </c>
      <c r="C22" s="152">
        <v>1</v>
      </c>
      <c r="D22" s="152">
        <f t="shared" si="2"/>
        <v>4</v>
      </c>
      <c r="E22" s="152">
        <f>'Nivel ArticulaciónPTEA-PNEA2023'!$CJ$5</f>
        <v>4</v>
      </c>
      <c r="F22" s="153">
        <f t="shared" si="3"/>
        <v>1</v>
      </c>
    </row>
    <row r="23" spans="1:14" ht="63.75" customHeight="1" x14ac:dyDescent="0.25">
      <c r="A23" s="151" t="s">
        <v>1196</v>
      </c>
      <c r="B23" s="152">
        <v>3</v>
      </c>
      <c r="C23" s="152">
        <v>1</v>
      </c>
      <c r="D23" s="152">
        <f t="shared" si="2"/>
        <v>3</v>
      </c>
      <c r="E23" s="152">
        <f>'Nivel ArticulaciónPTEA-PNEA2023'!$CK$5</f>
        <v>3</v>
      </c>
      <c r="F23" s="153">
        <f t="shared" si="3"/>
        <v>1</v>
      </c>
    </row>
    <row r="27" spans="1:14" ht="15.75" x14ac:dyDescent="0.25">
      <c r="A27" s="138" t="s">
        <v>1223</v>
      </c>
      <c r="B27" s="139" t="s">
        <v>1334</v>
      </c>
    </row>
    <row r="28" spans="1:14" ht="83.25" customHeight="1" x14ac:dyDescent="0.25">
      <c r="A28" s="143" t="s">
        <v>1335</v>
      </c>
      <c r="B28" s="144">
        <f>'Analisis Implem PTEA-PNEA20'!$AB$4</f>
        <v>1</v>
      </c>
    </row>
    <row r="29" spans="1:14" ht="98.25" customHeight="1" x14ac:dyDescent="0.25">
      <c r="A29" s="143" t="s">
        <v>1336</v>
      </c>
      <c r="B29" s="144">
        <f>'Analisis Implem PTEA-PNEA20'!$AB$20</f>
        <v>1</v>
      </c>
    </row>
    <row r="30" spans="1:14" ht="84.75" customHeight="1" x14ac:dyDescent="0.25">
      <c r="A30" s="143" t="s">
        <v>1337</v>
      </c>
      <c r="B30" s="144">
        <f>'Analisis Implem PTEA-PNEA20'!$AB$24</f>
        <v>1</v>
      </c>
    </row>
    <row r="31" spans="1:14" ht="96.75" customHeight="1" x14ac:dyDescent="0.25">
      <c r="A31" s="143" t="s">
        <v>1338</v>
      </c>
      <c r="B31" s="144">
        <f>'Analisis Implem PTEA-PNEA20'!$AB$34</f>
        <v>1</v>
      </c>
    </row>
    <row r="32" spans="1:14" ht="90" customHeight="1" x14ac:dyDescent="0.25">
      <c r="A32" s="143" t="s">
        <v>1339</v>
      </c>
      <c r="B32" s="144">
        <f>'Analisis Implem PTEA-PNEA20'!$AB$41</f>
        <v>1</v>
      </c>
    </row>
    <row r="42" spans="1:2" ht="15.75" x14ac:dyDescent="0.25">
      <c r="A42" s="250" t="s">
        <v>1638</v>
      </c>
      <c r="B42" s="251" t="s">
        <v>1334</v>
      </c>
    </row>
    <row r="43" spans="1:2" ht="45" x14ac:dyDescent="0.25">
      <c r="A43" s="252" t="s">
        <v>1639</v>
      </c>
      <c r="B43" s="253">
        <f>'Analisis Implem PTEA-PNEA20'!$AA$4</f>
        <v>1</v>
      </c>
    </row>
    <row r="44" spans="1:2" ht="30" x14ac:dyDescent="0.25">
      <c r="A44" s="254" t="s">
        <v>1640</v>
      </c>
      <c r="B44" s="255">
        <f>'Analisis Implem PTEA-PNEA20'!$AA$14</f>
        <v>1</v>
      </c>
    </row>
    <row r="45" spans="1:2" ht="30" x14ac:dyDescent="0.25">
      <c r="A45" s="258" t="s">
        <v>1641</v>
      </c>
      <c r="B45" s="253">
        <f>'Analisis Implem PTEA-PNEA20'!$AA$19</f>
        <v>1</v>
      </c>
    </row>
    <row r="46" spans="1:2" x14ac:dyDescent="0.25">
      <c r="A46" s="256"/>
      <c r="B46" s="257"/>
    </row>
    <row r="70" spans="1:2" ht="15.75" x14ac:dyDescent="0.25">
      <c r="A70" s="250" t="s">
        <v>1642</v>
      </c>
      <c r="B70" s="251" t="s">
        <v>1334</v>
      </c>
    </row>
    <row r="71" spans="1:2" ht="30" x14ac:dyDescent="0.25">
      <c r="A71" s="252" t="s">
        <v>1643</v>
      </c>
      <c r="B71" s="253">
        <f>'Analisis Implem PTEA-PNEA20'!$AA$20</f>
        <v>1</v>
      </c>
    </row>
    <row r="72" spans="1:2" ht="45" x14ac:dyDescent="0.25">
      <c r="A72" s="254" t="s">
        <v>1644</v>
      </c>
      <c r="B72" s="255">
        <f>'Analisis Implem PTEA-PNEA20'!$AA$22</f>
        <v>1</v>
      </c>
    </row>
    <row r="73" spans="1:2" ht="45" x14ac:dyDescent="0.25">
      <c r="A73" s="258" t="s">
        <v>1645</v>
      </c>
      <c r="B73" s="253">
        <f>'Analisis Implem PTEA-PNEA20'!$AA$23</f>
        <v>1</v>
      </c>
    </row>
    <row r="89" spans="1:2" ht="15.75" x14ac:dyDescent="0.25">
      <c r="A89" s="250" t="s">
        <v>1646</v>
      </c>
      <c r="B89" s="251" t="s">
        <v>1334</v>
      </c>
    </row>
    <row r="90" spans="1:2" ht="48.75" customHeight="1" x14ac:dyDescent="0.25">
      <c r="A90" s="252" t="s">
        <v>1647</v>
      </c>
      <c r="B90" s="253">
        <f>'Analisis Implem PTEA-PNEA20'!$AA$24</f>
        <v>1</v>
      </c>
    </row>
    <row r="91" spans="1:2" ht="53.25" customHeight="1" x14ac:dyDescent="0.25">
      <c r="A91" s="254" t="s">
        <v>1648</v>
      </c>
      <c r="B91" s="255">
        <f>'Analisis Implem PTEA-PNEA20'!$AA$25</f>
        <v>1</v>
      </c>
    </row>
    <row r="92" spans="1:2" ht="41.25" customHeight="1" x14ac:dyDescent="0.25">
      <c r="A92" s="258" t="s">
        <v>1649</v>
      </c>
      <c r="B92" s="253">
        <f>'Analisis Implem PTEA-PNEA20'!$AA$32</f>
        <v>1</v>
      </c>
    </row>
    <row r="108" spans="1:2" ht="15.75" x14ac:dyDescent="0.25">
      <c r="A108" s="250" t="s">
        <v>1650</v>
      </c>
      <c r="B108" s="251" t="s">
        <v>1334</v>
      </c>
    </row>
    <row r="109" spans="1:2" ht="65.25" customHeight="1" x14ac:dyDescent="0.25">
      <c r="A109" s="252" t="s">
        <v>1651</v>
      </c>
      <c r="B109" s="253">
        <f>'Analisis Implem PTEA-PNEA20'!$AA$34</f>
        <v>1</v>
      </c>
    </row>
    <row r="110" spans="1:2" ht="63" customHeight="1" x14ac:dyDescent="0.25">
      <c r="A110" s="254" t="s">
        <v>1652</v>
      </c>
      <c r="B110" s="255">
        <f>'Analisis Implem PTEA-PNEA20'!$AA$37</f>
        <v>1</v>
      </c>
    </row>
    <row r="111" spans="1:2" ht="63.75" customHeight="1" x14ac:dyDescent="0.25">
      <c r="A111" s="258" t="s">
        <v>1653</v>
      </c>
      <c r="B111" s="253">
        <f>'Analisis Implem PTEA-PNEA20'!$AA$38</f>
        <v>1</v>
      </c>
    </row>
    <row r="112" spans="1:2" ht="30" customHeight="1" x14ac:dyDescent="0.25">
      <c r="A112" s="258" t="s">
        <v>1654</v>
      </c>
      <c r="B112" s="253">
        <f>'Analisis Implem PTEA-PNEA20'!$AA$39</f>
        <v>1</v>
      </c>
    </row>
    <row r="113" spans="1:2" ht="39.75" customHeight="1" x14ac:dyDescent="0.25">
      <c r="A113" s="258" t="s">
        <v>1655</v>
      </c>
      <c r="B113" s="253">
        <f>'Analisis Implem PTEA-PNEA20'!$AA$40</f>
        <v>1</v>
      </c>
    </row>
    <row r="126" spans="1:2" ht="15.75" x14ac:dyDescent="0.25">
      <c r="A126" s="250" t="s">
        <v>1656</v>
      </c>
      <c r="B126" s="251" t="s">
        <v>1334</v>
      </c>
    </row>
    <row r="127" spans="1:2" ht="60" customHeight="1" x14ac:dyDescent="0.25">
      <c r="A127" s="252" t="s">
        <v>1657</v>
      </c>
      <c r="B127" s="253">
        <f>'Analisis Implem PTEA-PNEA20'!$AA$41</f>
        <v>1</v>
      </c>
    </row>
    <row r="128" spans="1:2" ht="43.5" customHeight="1" x14ac:dyDescent="0.25">
      <c r="A128" s="254" t="s">
        <v>1658</v>
      </c>
      <c r="B128" s="255">
        <f>'Analisis Implem PTEA-PNEA20'!$AA$64</f>
        <v>1</v>
      </c>
    </row>
    <row r="129" spans="1:2" ht="41.25" customHeight="1" x14ac:dyDescent="0.25">
      <c r="A129" s="258" t="s">
        <v>1659</v>
      </c>
      <c r="B129" s="253">
        <f>'Analisis Implem PTEA-PNEA20'!$AA$67</f>
        <v>1</v>
      </c>
    </row>
    <row r="130" spans="1:2" ht="61.5" customHeight="1" x14ac:dyDescent="0.25">
      <c r="A130" s="258" t="s">
        <v>1660</v>
      </c>
      <c r="B130" s="253">
        <f>'Analisis Implem PTEA-PNEA20'!$AA$69</f>
        <v>1</v>
      </c>
    </row>
    <row r="131" spans="1:2" ht="41.25" customHeight="1" x14ac:dyDescent="0.25">
      <c r="A131" s="258" t="s">
        <v>1661</v>
      </c>
      <c r="B131" s="253">
        <f>'Analisis Implem PTEA-PNEA20'!$AA$75</f>
        <v>1</v>
      </c>
    </row>
    <row r="132" spans="1:2" ht="54.75" customHeight="1" x14ac:dyDescent="0.25">
      <c r="A132" s="258" t="s">
        <v>1662</v>
      </c>
      <c r="B132" s="253">
        <f>'Analisis Implem PTEA-PNEA20'!$AA$76</f>
        <v>1</v>
      </c>
    </row>
    <row r="133" spans="1:2" ht="63" customHeight="1" x14ac:dyDescent="0.25">
      <c r="A133" s="258" t="s">
        <v>1663</v>
      </c>
      <c r="B133" s="253">
        <f>'Analisis Implem PTEA-PNEA20'!$AA$84</f>
        <v>1</v>
      </c>
    </row>
    <row r="134" spans="1:2" ht="54.75" customHeight="1" x14ac:dyDescent="0.25">
      <c r="A134" s="258" t="s">
        <v>1664</v>
      </c>
      <c r="B134" s="253">
        <f>'Analisis Implem PTEA-PNEA20'!$AA$97</f>
        <v>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LEY No 2169 DE 2021</vt:lpstr>
      <vt:lpstr>PTEA 2020-2023</vt:lpstr>
      <vt:lpstr>ARMONIZACIÓN</vt:lpstr>
      <vt:lpstr>ARMONIZACIÓN PND 2022-2026</vt:lpstr>
      <vt:lpstr>PAC 2020-2023</vt:lpstr>
      <vt:lpstr>Nivel ArticulaciónPTEA-PNEA2023</vt:lpstr>
      <vt:lpstr>Analisis Implem PTEA-PNEA20</vt:lpstr>
      <vt:lpstr>GRÁFICOS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Ingeniero Ambiental</cp:lastModifiedBy>
  <dcterms:created xsi:type="dcterms:W3CDTF">2020-06-20T14:39:39Z</dcterms:created>
  <dcterms:modified xsi:type="dcterms:W3CDTF">2023-12-12T21:13:02Z</dcterms:modified>
</cp:coreProperties>
</file>