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730"/>
  <workbookPr/>
  <mc:AlternateContent xmlns:mc="http://schemas.openxmlformats.org/markup-compatibility/2006">
    <mc:Choice Requires="x15">
      <x15ac:absPath xmlns:x15ac="http://schemas.microsoft.com/office/spreadsheetml/2010/11/ac" url="C:\Users\57318\Documents\CAR 2022\1 Documentación Municipios\1 San Antonio del Teq\"/>
    </mc:Choice>
  </mc:AlternateContent>
  <xr:revisionPtr revIDLastSave="0" documentId="13_ncr:1_{A6682E5F-183D-433F-B9AD-40C20BE12CB2}" xr6:coauthVersionLast="36" xr6:coauthVersionMax="36" xr10:uidLastSave="{00000000-0000-0000-0000-000000000000}"/>
  <bookViews>
    <workbookView xWindow="0" yWindow="0" windowWidth="20490" windowHeight="6585" tabRatio="717" firstSheet="1" activeTab="1" xr2:uid="{00000000-000D-0000-FFFF-FFFF00000000}"/>
  </bookViews>
  <sheets>
    <sheet name="LEY No 2169 DE 2021" sheetId="10" state="hidden" r:id="rId1"/>
    <sheet name="ARMONIZACIÓN" sheetId="1" r:id="rId2"/>
    <sheet name="PAC 2020-2023" sheetId="4" state="hidden" r:id="rId3"/>
    <sheet name="PTEA 2020-2023" sheetId="7" r:id="rId4"/>
    <sheet name="Nivel ArticulaciónPTEA-PNEA2022" sheetId="8" r:id="rId5"/>
    <sheet name="Analisis Implem PTEA-PNEA2022" sheetId="11" r:id="rId6"/>
    <sheet name="GRÁFICOS" sheetId="12" r:id="rId7"/>
  </sheets>
  <definedNames>
    <definedName name="_xlnm._FilterDatabase" localSheetId="5" hidden="1">'Analisis Implem PTEA-PNEA2022'!$A$3:$AF$127</definedName>
    <definedName name="_xlnm._FilterDatabase" localSheetId="1" hidden="1">ARMONIZACIÓN!$A$2:$BG$328</definedName>
    <definedName name="_xlnm._FilterDatabase" localSheetId="0" hidden="1">'LEY No 2169 DE 2021'!$A$2:$C$9</definedName>
    <definedName name="_xlnm._FilterDatabase" localSheetId="2" hidden="1">'PAC 2020-2023'!$A$2:$D$33</definedName>
    <definedName name="_xlnm._FilterDatabase" localSheetId="3" hidden="1">'PTEA 2020-2023'!$A$2:$S$50</definedName>
  </definedNames>
  <calcPr calcId="179021"/>
</workbook>
</file>

<file path=xl/calcChain.xml><?xml version="1.0" encoding="utf-8"?>
<calcChain xmlns="http://schemas.openxmlformats.org/spreadsheetml/2006/main">
  <c r="Z124" i="11" l="1"/>
  <c r="V124" i="11"/>
  <c r="W124" i="11"/>
  <c r="B31" i="12" l="1"/>
  <c r="U126" i="11" l="1"/>
  <c r="T126" i="11"/>
  <c r="S126" i="11"/>
  <c r="R126" i="11"/>
  <c r="Q126" i="11"/>
  <c r="P126" i="11"/>
  <c r="O126" i="11"/>
  <c r="N126" i="11"/>
  <c r="M126" i="11"/>
  <c r="L126" i="11"/>
  <c r="Z125" i="11"/>
  <c r="W125" i="11"/>
  <c r="V125" i="11"/>
  <c r="Z123" i="11"/>
  <c r="AA123" i="11" s="1"/>
  <c r="AB73" i="11" s="1"/>
  <c r="W123" i="11"/>
  <c r="V123" i="11"/>
  <c r="W122" i="11"/>
  <c r="V122" i="11"/>
  <c r="AA121" i="11"/>
  <c r="Z121" i="11"/>
  <c r="W121" i="11"/>
  <c r="V121" i="11"/>
  <c r="Z120" i="11"/>
  <c r="W120" i="11"/>
  <c r="V120" i="11"/>
  <c r="Z119" i="11"/>
  <c r="V119" i="11"/>
  <c r="W118" i="11"/>
  <c r="V118" i="11"/>
  <c r="W117" i="11"/>
  <c r="V117" i="11"/>
  <c r="W116" i="11"/>
  <c r="V116" i="11"/>
  <c r="W115" i="11"/>
  <c r="V115" i="11"/>
  <c r="W114" i="11"/>
  <c r="V114" i="11"/>
  <c r="Z113" i="11"/>
  <c r="W113" i="11"/>
  <c r="V113" i="11"/>
  <c r="W112" i="11"/>
  <c r="V112" i="11"/>
  <c r="W111" i="11"/>
  <c r="V111" i="11"/>
  <c r="AA110" i="11"/>
  <c r="Z110" i="11"/>
  <c r="W110" i="11"/>
  <c r="V110" i="11"/>
  <c r="W109" i="11"/>
  <c r="V109" i="11"/>
  <c r="W108" i="11"/>
  <c r="V108" i="11"/>
  <c r="AA107" i="11"/>
  <c r="Z107" i="11"/>
  <c r="W107" i="11"/>
  <c r="V107" i="11"/>
  <c r="W106" i="11"/>
  <c r="V106" i="11"/>
  <c r="W105" i="11"/>
  <c r="V105" i="11"/>
  <c r="W104" i="11"/>
  <c r="V104" i="11"/>
  <c r="W103" i="11"/>
  <c r="V103" i="11"/>
  <c r="W102" i="11"/>
  <c r="V102" i="11"/>
  <c r="W101" i="11"/>
  <c r="V101" i="11"/>
  <c r="AA100" i="11"/>
  <c r="Z100" i="11"/>
  <c r="W100" i="11"/>
  <c r="V100" i="11"/>
  <c r="Z99" i="11"/>
  <c r="W99" i="11"/>
  <c r="V99" i="11"/>
  <c r="W98" i="11"/>
  <c r="V98" i="11"/>
  <c r="W97" i="11"/>
  <c r="V97" i="11"/>
  <c r="Z96" i="11"/>
  <c r="W96" i="11"/>
  <c r="V96" i="11"/>
  <c r="W95" i="11"/>
  <c r="V95" i="11"/>
  <c r="W94" i="11"/>
  <c r="V94" i="11"/>
  <c r="W93" i="11"/>
  <c r="V93" i="11"/>
  <c r="W92" i="11"/>
  <c r="V92" i="11"/>
  <c r="W91" i="11"/>
  <c r="V91" i="11"/>
  <c r="AA90" i="11"/>
  <c r="Z90" i="11"/>
  <c r="W90" i="11"/>
  <c r="V90" i="11"/>
  <c r="W89" i="11"/>
  <c r="V89" i="11"/>
  <c r="W88" i="11"/>
  <c r="V88" i="11"/>
  <c r="AA87" i="11"/>
  <c r="Z87" i="11"/>
  <c r="W87" i="11"/>
  <c r="V87" i="11"/>
  <c r="W86" i="11"/>
  <c r="V86" i="11"/>
  <c r="W85" i="11"/>
  <c r="V85" i="11"/>
  <c r="W84" i="11"/>
  <c r="V84" i="11"/>
  <c r="W83" i="11"/>
  <c r="V83" i="11"/>
  <c r="W82" i="11"/>
  <c r="V82" i="11"/>
  <c r="W81" i="11"/>
  <c r="V81" i="11"/>
  <c r="W80" i="11"/>
  <c r="V80" i="11"/>
  <c r="W79" i="11"/>
  <c r="V79" i="11"/>
  <c r="Z78" i="11"/>
  <c r="W78" i="11"/>
  <c r="V78" i="11"/>
  <c r="Z77" i="11"/>
  <c r="W77" i="11"/>
  <c r="V77" i="11"/>
  <c r="Z76" i="11"/>
  <c r="W76" i="11"/>
  <c r="V76" i="11"/>
  <c r="W75" i="11"/>
  <c r="V75" i="11"/>
  <c r="W74" i="11"/>
  <c r="V74" i="11"/>
  <c r="AA73" i="11"/>
  <c r="Z73" i="11"/>
  <c r="W73" i="11"/>
  <c r="V73" i="11"/>
  <c r="Z72" i="11"/>
  <c r="W72" i="11"/>
  <c r="V72" i="11"/>
  <c r="AA71" i="11"/>
  <c r="Z71" i="11"/>
  <c r="W71" i="11"/>
  <c r="V71" i="11"/>
  <c r="W70" i="11"/>
  <c r="V70" i="11"/>
  <c r="W69" i="11"/>
  <c r="V69" i="11"/>
  <c r="W68" i="11"/>
  <c r="V68" i="11"/>
  <c r="AA67" i="11"/>
  <c r="Z67" i="11"/>
  <c r="W67" i="11"/>
  <c r="V67" i="11"/>
  <c r="AA66" i="11"/>
  <c r="Z66" i="11"/>
  <c r="W66" i="11"/>
  <c r="V66" i="11"/>
  <c r="AA65" i="11"/>
  <c r="Z65" i="11"/>
  <c r="W65" i="11"/>
  <c r="V65" i="11"/>
  <c r="AB64" i="11"/>
  <c r="AA64" i="11"/>
  <c r="Z64" i="11"/>
  <c r="W64" i="11"/>
  <c r="V64" i="11"/>
  <c r="W63" i="11"/>
  <c r="V63" i="11"/>
  <c r="W62" i="11"/>
  <c r="V62" i="11"/>
  <c r="W61" i="11"/>
  <c r="V61" i="11"/>
  <c r="W60" i="11"/>
  <c r="V60" i="11"/>
  <c r="W59" i="11"/>
  <c r="V59" i="11"/>
  <c r="W58" i="11"/>
  <c r="V58" i="11"/>
  <c r="W57" i="11"/>
  <c r="V57" i="11"/>
  <c r="W56" i="11"/>
  <c r="V56" i="11"/>
  <c r="W55" i="11"/>
  <c r="V55" i="11"/>
  <c r="W54" i="11"/>
  <c r="V54" i="11"/>
  <c r="W53" i="11"/>
  <c r="V53" i="11"/>
  <c r="W52" i="11"/>
  <c r="V52" i="11"/>
  <c r="W51" i="11"/>
  <c r="V51" i="11"/>
  <c r="W50" i="11"/>
  <c r="V50" i="11"/>
  <c r="W49" i="11"/>
  <c r="V49" i="11"/>
  <c r="W48" i="11"/>
  <c r="V48" i="11"/>
  <c r="AA47" i="11"/>
  <c r="Z47" i="11"/>
  <c r="W47" i="11"/>
  <c r="V47" i="11"/>
  <c r="W46" i="11"/>
  <c r="V46" i="11"/>
  <c r="W45" i="11"/>
  <c r="V45" i="11"/>
  <c r="W44" i="11"/>
  <c r="V44" i="11"/>
  <c r="Z43" i="11"/>
  <c r="W43" i="11"/>
  <c r="V43" i="11"/>
  <c r="Z42" i="11"/>
  <c r="W42" i="11"/>
  <c r="V42" i="11"/>
  <c r="W41" i="11"/>
  <c r="V41" i="11"/>
  <c r="W40" i="11"/>
  <c r="V40" i="11"/>
  <c r="AA39" i="11"/>
  <c r="Z39" i="11"/>
  <c r="W39" i="11"/>
  <c r="V39" i="11"/>
  <c r="AB38" i="11"/>
  <c r="AA38" i="11"/>
  <c r="Z38" i="11"/>
  <c r="W38" i="11"/>
  <c r="V38" i="11"/>
  <c r="W37" i="11"/>
  <c r="V37" i="11"/>
  <c r="Z36" i="11"/>
  <c r="W36" i="11"/>
  <c r="V36" i="11"/>
  <c r="W35" i="11"/>
  <c r="V35" i="11"/>
  <c r="W34" i="11"/>
  <c r="V34" i="11"/>
  <c r="AA33" i="11"/>
  <c r="Z33" i="11"/>
  <c r="W33" i="11"/>
  <c r="V33" i="11"/>
  <c r="AA32" i="11"/>
  <c r="Z32" i="11"/>
  <c r="W32" i="11"/>
  <c r="V32" i="11"/>
  <c r="AA31" i="11"/>
  <c r="Z31" i="11"/>
  <c r="W31" i="11"/>
  <c r="V31" i="11"/>
  <c r="W30" i="11"/>
  <c r="V30" i="11"/>
  <c r="W29" i="11"/>
  <c r="V29" i="11"/>
  <c r="AB28" i="11"/>
  <c r="AA28" i="11"/>
  <c r="Z28" i="11"/>
  <c r="W28" i="11"/>
  <c r="V28" i="11"/>
  <c r="AA27" i="11"/>
  <c r="Z27" i="11"/>
  <c r="W27" i="11"/>
  <c r="V27" i="11"/>
  <c r="W26" i="11"/>
  <c r="V26" i="11"/>
  <c r="Z25" i="11"/>
  <c r="W25" i="11"/>
  <c r="V25" i="11"/>
  <c r="AA24" i="11"/>
  <c r="Z24" i="11"/>
  <c r="W24" i="11"/>
  <c r="V24" i="11"/>
  <c r="W23" i="11"/>
  <c r="V23" i="11"/>
  <c r="W22" i="11"/>
  <c r="V22" i="11"/>
  <c r="Z21" i="11"/>
  <c r="W21" i="11"/>
  <c r="V21" i="11"/>
  <c r="Z20" i="11"/>
  <c r="W20" i="11"/>
  <c r="V20" i="11"/>
  <c r="Z19" i="11"/>
  <c r="W19" i="11"/>
  <c r="V19" i="11"/>
  <c r="W18" i="11"/>
  <c r="V18" i="11"/>
  <c r="W17" i="11"/>
  <c r="V17" i="11"/>
  <c r="W16" i="11"/>
  <c r="V16" i="11"/>
  <c r="AA15" i="11"/>
  <c r="Z15" i="11"/>
  <c r="W15" i="11"/>
  <c r="V15" i="11"/>
  <c r="W14" i="11"/>
  <c r="V14" i="11"/>
  <c r="W13" i="11"/>
  <c r="V13" i="11"/>
  <c r="W12" i="11"/>
  <c r="V12" i="11"/>
  <c r="W11" i="11"/>
  <c r="V11" i="11"/>
  <c r="W10" i="11"/>
  <c r="V10" i="11"/>
  <c r="W9" i="11"/>
  <c r="V9" i="11"/>
  <c r="W8" i="11"/>
  <c r="V8" i="11"/>
  <c r="W7" i="11"/>
  <c r="V7" i="11"/>
  <c r="W6" i="11"/>
  <c r="V6" i="11"/>
  <c r="W5" i="11"/>
  <c r="V5" i="11"/>
  <c r="AB4" i="11"/>
  <c r="AA4" i="11"/>
  <c r="Z4" i="11"/>
  <c r="W4" i="11"/>
  <c r="V4" i="11"/>
  <c r="CT5" i="8"/>
  <c r="CS5" i="8"/>
  <c r="CR5" i="8"/>
  <c r="CQ5" i="8"/>
  <c r="CP5" i="8"/>
  <c r="CO5" i="8"/>
  <c r="CN5" i="8"/>
  <c r="CM5" i="8"/>
  <c r="CL5" i="8"/>
  <c r="CK5" i="8"/>
  <c r="CJ5" i="8"/>
  <c r="CI5" i="8"/>
  <c r="CH5" i="8"/>
  <c r="CG5" i="8"/>
  <c r="CF5" i="8"/>
  <c r="CE5" i="8"/>
  <c r="CD5" i="8"/>
  <c r="CC5" i="8"/>
  <c r="CB5" i="8"/>
  <c r="BG328" i="1"/>
  <c r="BF328" i="1"/>
  <c r="BE328" i="1"/>
  <c r="BG321" i="1"/>
  <c r="BF321" i="1"/>
  <c r="BE321" i="1"/>
  <c r="BG320" i="1"/>
  <c r="BF320" i="1"/>
  <c r="BE320" i="1"/>
  <c r="BG319" i="1"/>
  <c r="BF319" i="1"/>
  <c r="BE319" i="1"/>
  <c r="BG318" i="1"/>
  <c r="BF318" i="1"/>
  <c r="BE318" i="1"/>
  <c r="BG317" i="1"/>
  <c r="BF317" i="1"/>
  <c r="BE317" i="1"/>
  <c r="BG315" i="1"/>
  <c r="BF315" i="1"/>
  <c r="BE315" i="1"/>
  <c r="BG314" i="1"/>
  <c r="BF314" i="1"/>
  <c r="BE314" i="1"/>
  <c r="BG313" i="1"/>
  <c r="BF313" i="1"/>
  <c r="BE313" i="1"/>
  <c r="BG310" i="1"/>
  <c r="BF310" i="1"/>
  <c r="BE310" i="1"/>
  <c r="BG309" i="1"/>
  <c r="BF309" i="1"/>
  <c r="BE309" i="1"/>
  <c r="BG307" i="1"/>
  <c r="BF307" i="1"/>
  <c r="BE307" i="1"/>
  <c r="BG306" i="1"/>
  <c r="BF306" i="1"/>
  <c r="BE306" i="1"/>
  <c r="BG305" i="1"/>
  <c r="BF305" i="1"/>
  <c r="BE305" i="1"/>
  <c r="BG304" i="1"/>
  <c r="BF304" i="1"/>
  <c r="BE304" i="1"/>
  <c r="BG303" i="1"/>
  <c r="BF303" i="1"/>
  <c r="BE303" i="1"/>
  <c r="BG302" i="1"/>
  <c r="BF302" i="1"/>
  <c r="BE302" i="1"/>
  <c r="BG301" i="1"/>
  <c r="BF301" i="1"/>
  <c r="BE301" i="1"/>
  <c r="BG297" i="1"/>
  <c r="BF297" i="1"/>
  <c r="BE297" i="1"/>
  <c r="BG296" i="1"/>
  <c r="BF296" i="1"/>
  <c r="BE296" i="1"/>
  <c r="BG294" i="1"/>
  <c r="BF294" i="1"/>
  <c r="BE294" i="1"/>
  <c r="BG293" i="1"/>
  <c r="BF293" i="1"/>
  <c r="BE293" i="1"/>
  <c r="BG289" i="1"/>
  <c r="BF289" i="1"/>
  <c r="BE289" i="1"/>
  <c r="BG288" i="1"/>
  <c r="BF288" i="1"/>
  <c r="BE288" i="1"/>
  <c r="BG287" i="1"/>
  <c r="BF287" i="1"/>
  <c r="BE287" i="1"/>
  <c r="BG284" i="1"/>
  <c r="BF284" i="1"/>
  <c r="BE284" i="1"/>
  <c r="BG282" i="1"/>
  <c r="BF282" i="1"/>
  <c r="BE282" i="1"/>
  <c r="BG281" i="1"/>
  <c r="BF281" i="1"/>
  <c r="BE281" i="1"/>
  <c r="BG280" i="1"/>
  <c r="BF280" i="1"/>
  <c r="BE280" i="1"/>
  <c r="BG279" i="1"/>
  <c r="BF279" i="1"/>
  <c r="BE279" i="1"/>
  <c r="BG278" i="1"/>
  <c r="BF278" i="1"/>
  <c r="BE278" i="1"/>
  <c r="BG277" i="1"/>
  <c r="BF277" i="1"/>
  <c r="BE277" i="1"/>
  <c r="BG276" i="1"/>
  <c r="BF276" i="1"/>
  <c r="BE276" i="1"/>
  <c r="BG275" i="1"/>
  <c r="BF275" i="1"/>
  <c r="BE275" i="1"/>
  <c r="BG274" i="1"/>
  <c r="BF274" i="1"/>
  <c r="BE274" i="1"/>
  <c r="BG273" i="1"/>
  <c r="BF273" i="1"/>
  <c r="BE273" i="1"/>
  <c r="BG272" i="1"/>
  <c r="BF272" i="1"/>
  <c r="BE272" i="1"/>
  <c r="BG271" i="1"/>
  <c r="BF271" i="1"/>
  <c r="BE271" i="1"/>
  <c r="BG270" i="1"/>
  <c r="BF270" i="1"/>
  <c r="BE270" i="1"/>
  <c r="BG269" i="1"/>
  <c r="BF269" i="1"/>
  <c r="BE269" i="1"/>
  <c r="BG268" i="1"/>
  <c r="BF268" i="1"/>
  <c r="BE268" i="1"/>
  <c r="BG267" i="1"/>
  <c r="BF267" i="1"/>
  <c r="BE267" i="1"/>
  <c r="BG266" i="1"/>
  <c r="BF266" i="1"/>
  <c r="BE266" i="1"/>
  <c r="BG265" i="1"/>
  <c r="BF265" i="1"/>
  <c r="BE265" i="1"/>
  <c r="BG264" i="1"/>
  <c r="BF264" i="1"/>
  <c r="BE264" i="1"/>
  <c r="BG263" i="1"/>
  <c r="BF263" i="1"/>
  <c r="BE263" i="1"/>
  <c r="BG262" i="1"/>
  <c r="BF262" i="1"/>
  <c r="BE262" i="1"/>
  <c r="BG261" i="1"/>
  <c r="BF261" i="1"/>
  <c r="BE261" i="1"/>
  <c r="BG260" i="1"/>
  <c r="BF260" i="1"/>
  <c r="BE260" i="1"/>
  <c r="BG259" i="1"/>
  <c r="BF259" i="1"/>
  <c r="BE259" i="1"/>
  <c r="BG258" i="1"/>
  <c r="BF258" i="1"/>
  <c r="BE258" i="1"/>
  <c r="BG257" i="1"/>
  <c r="BF257" i="1"/>
  <c r="BE257" i="1"/>
  <c r="BG255" i="1"/>
  <c r="BF255" i="1"/>
  <c r="BE255" i="1"/>
  <c r="BG254" i="1"/>
  <c r="BF254" i="1"/>
  <c r="BE254" i="1"/>
  <c r="BG253" i="1"/>
  <c r="BF253" i="1"/>
  <c r="BE253" i="1"/>
  <c r="BG252" i="1"/>
  <c r="BF252" i="1"/>
  <c r="BE252" i="1"/>
  <c r="BG251" i="1"/>
  <c r="BF251" i="1"/>
  <c r="BE251" i="1"/>
  <c r="BG250" i="1"/>
  <c r="BF250" i="1"/>
  <c r="BE250" i="1"/>
  <c r="BG249" i="1"/>
  <c r="BF249" i="1"/>
  <c r="BE249" i="1"/>
  <c r="BG248" i="1"/>
  <c r="BF248" i="1"/>
  <c r="BE248" i="1"/>
  <c r="BG247" i="1"/>
  <c r="BF247" i="1"/>
  <c r="BE247" i="1"/>
  <c r="BG246" i="1"/>
  <c r="BF246" i="1"/>
  <c r="BE246" i="1"/>
  <c r="BG245" i="1"/>
  <c r="BF245" i="1"/>
  <c r="BE245" i="1"/>
  <c r="BG244" i="1"/>
  <c r="BF244" i="1"/>
  <c r="BE244" i="1"/>
  <c r="BG243" i="1"/>
  <c r="BF243" i="1"/>
  <c r="BE243" i="1"/>
  <c r="BG242" i="1"/>
  <c r="BF242" i="1"/>
  <c r="BE242" i="1"/>
  <c r="BG241" i="1"/>
  <c r="BF241" i="1"/>
  <c r="BE241" i="1"/>
  <c r="BG240" i="1"/>
  <c r="BF240" i="1"/>
  <c r="BE240" i="1"/>
  <c r="BG238" i="1"/>
  <c r="BF238" i="1"/>
  <c r="BE238" i="1"/>
  <c r="BG235" i="1"/>
  <c r="BF235" i="1"/>
  <c r="BE235" i="1"/>
  <c r="BG233" i="1"/>
  <c r="BF233" i="1"/>
  <c r="BE233" i="1"/>
  <c r="BG231" i="1"/>
  <c r="BF231" i="1"/>
  <c r="BE231" i="1"/>
  <c r="BG230" i="1"/>
  <c r="BF230" i="1"/>
  <c r="BE230" i="1"/>
  <c r="BG229" i="1"/>
  <c r="BF229" i="1"/>
  <c r="BE229" i="1"/>
  <c r="BG228" i="1"/>
  <c r="BF228" i="1"/>
  <c r="BE228" i="1"/>
  <c r="BG227" i="1"/>
  <c r="BF227" i="1"/>
  <c r="BE227" i="1"/>
  <c r="BG225" i="1"/>
  <c r="BF225" i="1"/>
  <c r="BE225" i="1"/>
  <c r="BG224" i="1"/>
  <c r="BF224" i="1"/>
  <c r="BE224" i="1"/>
  <c r="BG221" i="1"/>
  <c r="BF221" i="1"/>
  <c r="BE221" i="1"/>
  <c r="BG204" i="1"/>
  <c r="BF204" i="1"/>
  <c r="BE204" i="1"/>
  <c r="BG203" i="1"/>
  <c r="BF203" i="1"/>
  <c r="BE203" i="1"/>
  <c r="BG202" i="1"/>
  <c r="BF202" i="1"/>
  <c r="BE202" i="1"/>
  <c r="BG201" i="1"/>
  <c r="BF201" i="1"/>
  <c r="BE201" i="1"/>
  <c r="BG200" i="1"/>
  <c r="BF200" i="1"/>
  <c r="BE200" i="1"/>
  <c r="BG197" i="1"/>
  <c r="BF197" i="1"/>
  <c r="BE197" i="1"/>
  <c r="BG196" i="1"/>
  <c r="BF196" i="1"/>
  <c r="BE196" i="1"/>
  <c r="BG195" i="1"/>
  <c r="BF195" i="1"/>
  <c r="BE195" i="1"/>
  <c r="BG194" i="1"/>
  <c r="BF194" i="1"/>
  <c r="BE194" i="1"/>
  <c r="BG191" i="1"/>
  <c r="BF191" i="1"/>
  <c r="BE191" i="1"/>
  <c r="BG190" i="1"/>
  <c r="BF190" i="1"/>
  <c r="BE190" i="1"/>
  <c r="BG189" i="1"/>
  <c r="BF189" i="1"/>
  <c r="BE189" i="1"/>
  <c r="BG188" i="1"/>
  <c r="BF188" i="1"/>
  <c r="BE188" i="1"/>
  <c r="BG187" i="1"/>
  <c r="BF187" i="1"/>
  <c r="BE187" i="1"/>
  <c r="BG186" i="1"/>
  <c r="BF186" i="1"/>
  <c r="BE186" i="1"/>
  <c r="BG185" i="1"/>
  <c r="BF185" i="1"/>
  <c r="BE185" i="1"/>
  <c r="BG184" i="1"/>
  <c r="BF184" i="1"/>
  <c r="BE184" i="1"/>
  <c r="BG183" i="1"/>
  <c r="BF183" i="1"/>
  <c r="BE183" i="1"/>
  <c r="BG182" i="1"/>
  <c r="BF182" i="1"/>
  <c r="BE182" i="1"/>
  <c r="BG181" i="1"/>
  <c r="BF181" i="1"/>
  <c r="BE181" i="1"/>
  <c r="BG180" i="1"/>
  <c r="BF180" i="1"/>
  <c r="BE180" i="1"/>
  <c r="BG179" i="1"/>
  <c r="BF179" i="1"/>
  <c r="BE179" i="1"/>
  <c r="BG178" i="1"/>
  <c r="BF178" i="1"/>
  <c r="BE178" i="1"/>
  <c r="BG177" i="1"/>
  <c r="BF177" i="1"/>
  <c r="BE177" i="1"/>
  <c r="BG176" i="1"/>
  <c r="BF176" i="1"/>
  <c r="BE176" i="1"/>
  <c r="BG175" i="1"/>
  <c r="BF175" i="1"/>
  <c r="BE175" i="1"/>
  <c r="BG174" i="1"/>
  <c r="BF174" i="1"/>
  <c r="BE174" i="1"/>
  <c r="BG173" i="1"/>
  <c r="BF173" i="1"/>
  <c r="BE173" i="1"/>
  <c r="BG171" i="1"/>
  <c r="BF171" i="1"/>
  <c r="BE171" i="1"/>
  <c r="BG170" i="1"/>
  <c r="BF170" i="1"/>
  <c r="BE170" i="1"/>
  <c r="BG164" i="1"/>
  <c r="BF164" i="1"/>
  <c r="BE164" i="1"/>
  <c r="BG163" i="1"/>
  <c r="BF163" i="1"/>
  <c r="BE163" i="1"/>
  <c r="BG162" i="1"/>
  <c r="BF162" i="1"/>
  <c r="BE162" i="1"/>
  <c r="BG161" i="1"/>
  <c r="BF161" i="1"/>
  <c r="BE161" i="1"/>
  <c r="BG160" i="1"/>
  <c r="BF160" i="1"/>
  <c r="BE160" i="1"/>
  <c r="BG159" i="1"/>
  <c r="BF159" i="1"/>
  <c r="BE159" i="1"/>
  <c r="BG158" i="1"/>
  <c r="BF158" i="1"/>
  <c r="BE158" i="1"/>
  <c r="BG157" i="1"/>
  <c r="BF157" i="1"/>
  <c r="BE157" i="1"/>
  <c r="BG154" i="1"/>
  <c r="BF154" i="1"/>
  <c r="BE154" i="1"/>
  <c r="BG153" i="1"/>
  <c r="BF153" i="1"/>
  <c r="BE153" i="1"/>
  <c r="BG152" i="1"/>
  <c r="BF152" i="1"/>
  <c r="BE152" i="1"/>
  <c r="BG151" i="1"/>
  <c r="BF151" i="1"/>
  <c r="BE151" i="1"/>
  <c r="BG150" i="1"/>
  <c r="BF150" i="1"/>
  <c r="BE150" i="1"/>
  <c r="BG149" i="1"/>
  <c r="BF149" i="1"/>
  <c r="BE149" i="1"/>
  <c r="BG148" i="1"/>
  <c r="BF148" i="1"/>
  <c r="BE148" i="1"/>
  <c r="BG146" i="1"/>
  <c r="BF146" i="1"/>
  <c r="BE146" i="1"/>
  <c r="BG145" i="1"/>
  <c r="BF145" i="1"/>
  <c r="BE145" i="1"/>
  <c r="BG144" i="1"/>
  <c r="BF144" i="1"/>
  <c r="BE144" i="1"/>
  <c r="BG143" i="1"/>
  <c r="BF143" i="1"/>
  <c r="BE143" i="1"/>
  <c r="BG140" i="1"/>
  <c r="BF140" i="1"/>
  <c r="BE140" i="1"/>
  <c r="BG134" i="1"/>
  <c r="BF134" i="1"/>
  <c r="BE134" i="1"/>
  <c r="BG133" i="1"/>
  <c r="BF133" i="1"/>
  <c r="BE133" i="1"/>
  <c r="BG131" i="1"/>
  <c r="BF131" i="1"/>
  <c r="BE131" i="1"/>
  <c r="BG130" i="1"/>
  <c r="BF130" i="1"/>
  <c r="BE130" i="1"/>
  <c r="BG125" i="1"/>
  <c r="BF125" i="1"/>
  <c r="BE125" i="1"/>
  <c r="BG124" i="1"/>
  <c r="BF124" i="1"/>
  <c r="BE124" i="1"/>
  <c r="BG123" i="1"/>
  <c r="BF123" i="1"/>
  <c r="BE123" i="1"/>
  <c r="BG120" i="1"/>
  <c r="BF120" i="1"/>
  <c r="BE120" i="1"/>
  <c r="BG118" i="1"/>
  <c r="BF118" i="1"/>
  <c r="BE118" i="1"/>
  <c r="BG117" i="1"/>
  <c r="BF117" i="1"/>
  <c r="BE117" i="1"/>
  <c r="BG116" i="1"/>
  <c r="BF116" i="1"/>
  <c r="BE116" i="1"/>
  <c r="BG115" i="1"/>
  <c r="BF115" i="1"/>
  <c r="BE115" i="1"/>
  <c r="BG114" i="1"/>
  <c r="BF114" i="1"/>
  <c r="BE114" i="1"/>
  <c r="BG113" i="1"/>
  <c r="BF113" i="1"/>
  <c r="BE113" i="1"/>
  <c r="BG112" i="1"/>
  <c r="BF112" i="1"/>
  <c r="BE112" i="1"/>
  <c r="BG111" i="1"/>
  <c r="BF111" i="1"/>
  <c r="BE111" i="1"/>
  <c r="BG110" i="1"/>
  <c r="BF110" i="1"/>
  <c r="BE110" i="1"/>
  <c r="BG109" i="1"/>
  <c r="BF109" i="1"/>
  <c r="BE109" i="1"/>
  <c r="BG107" i="1"/>
  <c r="BF107" i="1"/>
  <c r="BE107" i="1"/>
  <c r="BG106" i="1"/>
  <c r="BF106" i="1"/>
  <c r="BE106" i="1"/>
  <c r="BG99" i="1"/>
  <c r="BF99" i="1"/>
  <c r="BE99" i="1"/>
  <c r="BG98" i="1"/>
  <c r="BF98" i="1"/>
  <c r="BE98" i="1"/>
  <c r="BG97" i="1"/>
  <c r="BF97" i="1"/>
  <c r="BE97" i="1"/>
  <c r="BG96" i="1"/>
  <c r="BF96" i="1"/>
  <c r="BE96" i="1"/>
  <c r="BG95" i="1"/>
  <c r="BF95" i="1"/>
  <c r="BE95" i="1"/>
  <c r="BG94" i="1"/>
  <c r="BF94" i="1"/>
  <c r="BE94" i="1"/>
  <c r="BG93" i="1"/>
  <c r="BF93" i="1"/>
  <c r="BE93" i="1"/>
  <c r="BG92" i="1"/>
  <c r="BF92" i="1"/>
  <c r="BE92" i="1"/>
  <c r="BG84" i="1"/>
  <c r="BF84" i="1"/>
  <c r="BE84" i="1"/>
  <c r="BG83" i="1"/>
  <c r="BF83" i="1"/>
  <c r="BE83" i="1"/>
  <c r="BG82" i="1"/>
  <c r="BF82" i="1"/>
  <c r="BE82" i="1"/>
  <c r="BG81" i="1"/>
  <c r="BF81" i="1"/>
  <c r="BE81" i="1"/>
  <c r="BG80" i="1"/>
  <c r="BF80" i="1"/>
  <c r="BE80" i="1"/>
  <c r="BG79" i="1"/>
  <c r="BF79" i="1"/>
  <c r="BE79" i="1"/>
  <c r="BG78" i="1"/>
  <c r="BF78" i="1"/>
  <c r="BE78" i="1"/>
  <c r="BG77" i="1"/>
  <c r="BF77" i="1"/>
  <c r="BE77" i="1"/>
  <c r="BG76" i="1"/>
  <c r="BF76" i="1"/>
  <c r="BE76" i="1"/>
  <c r="BG75" i="1"/>
  <c r="BF75" i="1"/>
  <c r="BE75" i="1"/>
  <c r="BG74" i="1"/>
  <c r="BF74" i="1"/>
  <c r="BE74" i="1"/>
  <c r="BG73" i="1"/>
  <c r="BF73" i="1"/>
  <c r="BE73" i="1"/>
  <c r="BG72" i="1"/>
  <c r="BF72" i="1"/>
  <c r="BE72" i="1"/>
  <c r="BG71" i="1"/>
  <c r="BF71" i="1"/>
  <c r="BE71" i="1"/>
  <c r="BG70" i="1"/>
  <c r="BF70" i="1"/>
  <c r="BE70" i="1"/>
  <c r="BG69" i="1"/>
  <c r="BF69" i="1"/>
  <c r="BE69" i="1"/>
  <c r="BG68" i="1"/>
  <c r="BF68" i="1"/>
  <c r="BE68" i="1"/>
  <c r="BG67" i="1"/>
  <c r="BF67" i="1"/>
  <c r="BE67" i="1"/>
  <c r="BG66" i="1"/>
  <c r="BF66" i="1"/>
  <c r="BE66" i="1"/>
  <c r="BG64" i="1"/>
  <c r="BF64" i="1"/>
  <c r="BE64" i="1"/>
  <c r="BG62" i="1"/>
  <c r="BF62" i="1"/>
  <c r="BE62" i="1"/>
  <c r="BG61" i="1"/>
  <c r="BF61" i="1"/>
  <c r="BE61" i="1"/>
  <c r="BG60" i="1"/>
  <c r="BF60" i="1"/>
  <c r="BE60" i="1"/>
  <c r="BG54" i="1"/>
  <c r="BF54" i="1"/>
  <c r="BE54" i="1"/>
  <c r="BG50" i="1"/>
  <c r="BF50" i="1"/>
  <c r="BE50" i="1"/>
  <c r="BG47" i="1"/>
  <c r="BF47" i="1"/>
  <c r="BE47" i="1"/>
  <c r="BG46" i="1"/>
  <c r="BF46" i="1"/>
  <c r="BE46" i="1"/>
  <c r="BG45" i="1"/>
  <c r="BF45" i="1"/>
  <c r="BE45" i="1"/>
  <c r="BG43" i="1"/>
  <c r="BF43" i="1"/>
  <c r="BE43" i="1"/>
  <c r="BG42" i="1"/>
  <c r="BF42" i="1"/>
  <c r="BE42" i="1"/>
  <c r="BG37" i="1"/>
  <c r="BF37" i="1"/>
  <c r="BE37" i="1"/>
  <c r="BG34" i="1"/>
  <c r="BF34" i="1"/>
  <c r="BE34" i="1"/>
  <c r="BG33" i="1"/>
  <c r="BF33" i="1"/>
  <c r="BE33" i="1"/>
  <c r="BG32" i="1"/>
  <c r="BF32" i="1"/>
  <c r="BE32" i="1"/>
  <c r="BG30" i="1"/>
  <c r="BF30" i="1"/>
  <c r="BE30" i="1"/>
  <c r="BG29" i="1"/>
  <c r="BF29" i="1"/>
  <c r="BE29" i="1"/>
  <c r="BG26" i="1"/>
  <c r="BF26" i="1"/>
  <c r="BE26" i="1"/>
  <c r="BG23" i="1"/>
  <c r="BF23" i="1"/>
  <c r="BE23" i="1"/>
  <c r="BG21" i="1"/>
  <c r="BF21" i="1"/>
  <c r="BE21" i="1"/>
  <c r="BG20" i="1"/>
  <c r="BF20" i="1"/>
  <c r="BE20" i="1"/>
  <c r="BG19" i="1"/>
  <c r="BF19" i="1"/>
  <c r="BE19" i="1"/>
  <c r="BG18" i="1"/>
  <c r="BF18" i="1"/>
  <c r="BE18" i="1"/>
  <c r="BG15" i="1"/>
  <c r="BF15" i="1"/>
  <c r="BE15" i="1"/>
  <c r="BG11" i="1"/>
  <c r="BF11" i="1"/>
  <c r="BE11" i="1"/>
  <c r="BG10" i="1"/>
  <c r="BF10" i="1"/>
  <c r="BE10" i="1"/>
  <c r="BG9" i="1"/>
  <c r="BF9" i="1"/>
  <c r="BE9" i="1"/>
  <c r="BG8" i="1"/>
  <c r="BF8" i="1"/>
  <c r="BE8" i="1"/>
  <c r="BG7" i="1"/>
  <c r="BF7" i="1"/>
  <c r="BE7" i="1"/>
  <c r="BG6" i="1"/>
  <c r="BF6" i="1"/>
  <c r="BE6" i="1"/>
  <c r="BG5" i="1"/>
  <c r="BF5" i="1"/>
  <c r="BE5" i="1"/>
  <c r="BG4" i="1"/>
  <c r="BF4" i="1"/>
  <c r="BE4" i="1"/>
  <c r="BG3" i="1"/>
  <c r="BF3" i="1"/>
  <c r="BE3" i="1"/>
  <c r="B30" i="12"/>
  <c r="B29" i="12"/>
  <c r="B28" i="12"/>
  <c r="F23" i="12"/>
  <c r="E23" i="12"/>
  <c r="D23" i="12"/>
  <c r="F22" i="12"/>
  <c r="E22" i="12"/>
  <c r="D22" i="12"/>
  <c r="F21" i="12"/>
  <c r="E21" i="12"/>
  <c r="D21" i="12"/>
  <c r="F20" i="12"/>
  <c r="E20" i="12"/>
  <c r="D20" i="12"/>
  <c r="F19" i="12"/>
  <c r="E19" i="12"/>
  <c r="D19" i="12"/>
  <c r="N18" i="12"/>
  <c r="M18" i="12"/>
  <c r="L18" i="12"/>
  <c r="F18" i="12"/>
  <c r="E18" i="12"/>
  <c r="D18" i="12"/>
  <c r="N17" i="12"/>
  <c r="M17" i="12"/>
  <c r="L17" i="12"/>
  <c r="F17" i="12"/>
  <c r="E17" i="12"/>
  <c r="D17" i="12"/>
  <c r="N16" i="12"/>
  <c r="M16" i="12"/>
  <c r="L16" i="12"/>
  <c r="F16" i="12"/>
  <c r="E16" i="12"/>
  <c r="D16" i="12"/>
  <c r="N15" i="12"/>
  <c r="M15" i="12"/>
  <c r="L15" i="12"/>
  <c r="F15" i="12"/>
  <c r="E15" i="12"/>
  <c r="D15" i="12"/>
  <c r="N14" i="12"/>
  <c r="M14" i="12"/>
  <c r="L14" i="12"/>
  <c r="F14" i="12"/>
  <c r="E14" i="12"/>
  <c r="D14" i="12"/>
  <c r="B10" i="12"/>
  <c r="B9" i="12"/>
  <c r="B8" i="12"/>
  <c r="B7" i="12"/>
  <c r="K6" i="12"/>
  <c r="B6" i="12"/>
  <c r="K5" i="12"/>
  <c r="B5" i="12"/>
  <c r="K4" i="12"/>
  <c r="B4" i="12"/>
  <c r="K3" i="12"/>
  <c r="B3" i="12"/>
  <c r="K2" i="12"/>
  <c r="B2" i="12"/>
  <c r="K1" i="12"/>
  <c r="B32" i="12" l="1"/>
  <c r="AC4" i="11"/>
  <c r="V126" i="11"/>
  <c r="W126" i="11"/>
</calcChain>
</file>

<file path=xl/sharedStrings.xml><?xml version="1.0" encoding="utf-8"?>
<sst xmlns="http://schemas.openxmlformats.org/spreadsheetml/2006/main" count="20344" uniqueCount="1749">
  <si>
    <t xml:space="preserve">LINEA ESTRATEGICA PGAR </t>
  </si>
  <si>
    <t>METAS</t>
  </si>
  <si>
    <t>ACTIVIDADES</t>
  </si>
  <si>
    <t>PLAN DE ACCIÓN CUATRIENAL 2020-2023 CAR - TERRITORIO AMBIENTALMENTE SOSTENIBLE</t>
  </si>
  <si>
    <t>EJE TEMÁTICO CAR 2020-2023</t>
  </si>
  <si>
    <t>21. CULTURA PARA LA PRODUCCIÓN SOSTENIBLE Y LA ECONOMÍA CIRCULAR</t>
  </si>
  <si>
    <t>CULTURA AMBIENTAL Y PARTICIPACIÓN CIUDADANA</t>
  </si>
  <si>
    <t>22. EDUCACIÓN, COMUNICACIÓN Y CONOCIMIENTO AMBIENTAL</t>
  </si>
  <si>
    <t>23. SEMBRANDO AGUA</t>
  </si>
  <si>
    <t>24. ATENCIÓN Y SERVICIO AL CIUDADANO</t>
  </si>
  <si>
    <t>GESTIÓN DEL RIESGO Y CAMBIO CLIMÁTICO</t>
  </si>
  <si>
    <t>16. MOVILIDAD SOSTENIBLE</t>
  </si>
  <si>
    <t>META PGAR 30. La región ha identificado las mejores formas de abordar metodológicamente la prevención y la adaptación como referentes a sus procesos de planificación; y los decisores de las entidades territoriales, de la autoridad ambiental y de las entidades públicas que generan procesos en el territorio respetan y respaldan tales medidas.</t>
  </si>
  <si>
    <t>Actividad 21.7.1. Procesos de promoción y/o seguimiento en economía circular y consumo sostenible, incentivando la formulacion de proyectos de autogestión y las compras sostenibles gestionando y promoviendo alianzas empresariales y/o institucionales.</t>
  </si>
  <si>
    <t>Actividad 24.2.1. Implementación de herramientas de fortalecimiento tecnológico para mejorar el Servicio y Atención al Ciudadano.</t>
  </si>
  <si>
    <t>LINEA ESTRATEGICA</t>
  </si>
  <si>
    <t>PROGRAMA</t>
  </si>
  <si>
    <t>SUBPROGRAMA</t>
  </si>
  <si>
    <t>9. MÁS BIEN ESTAR</t>
  </si>
  <si>
    <t>ESTRATEGIAS</t>
  </si>
  <si>
    <t>POLITICA NACIONAL DE EDUCACIÓN AMBIENTAL</t>
  </si>
  <si>
    <t>9.5 SOCIOCULTURA, RAZA Y TRADICIÓN</t>
  </si>
  <si>
    <t>9.5.1 CUNDINAMARCA INDÍGENA</t>
  </si>
  <si>
    <t>Actividad 16.2.1: Realizar un inventario  de  los tipos, acciones o prácticas de movilidad sostenible  presentes en el territorio CAR, que permita identificar y priorizar municipios, para desarrollar un piloto de movilidad sostenible.
Actividad 16.2.2: Implementar el modelo  pedagógico de movilidad sostenible con enfoque local, en los municipios priorizados.
Actividad 16.2.3: Desarrollar una estrategia para adopción e implementación de buenas prácticas enmarcadas en movilidad sostenible, que permita establecer una reducción en emisiones GEI.
16.2.4: Promover en Entidades públicas y sectores productivos, la inclusión del componente de movilidad sostenible en sus Planes de Movilidad.</t>
  </si>
  <si>
    <t xml:space="preserve">Actividad 21.1.1. Elaborar e Implementar una metodología pedagógica para la promoción y adopción de prácticas ciudadanas de consumo sostenible, dirigido a entidades gubernamentales, grupos poblacionales focalizados y líderes comunitarios en municipios con mayor crecimiento urbano o centros poblados de la Jurisdicción CAR
Actividad 21.1.2. Diseño e implementación de dos (2) estrategias para la promoción de uso de energías renovables (solar, eólica, pch, biomasa) y hogares sostenibles, con énfasis en mitigación al cambio climático, en 33 municipios con mayor crecimiento urbano de la Jurisdicción.
</t>
  </si>
  <si>
    <t>Actividad 21.2.1. Desarrollar y documentar cuatro sistemas de producción mas limpia
Actividad 21.2.2.  Formar a mínimo 100 familias en sistemas de producción mas limpia</t>
  </si>
  <si>
    <t>Actividad 21.3.1. Asistencia técnica  de productores agrícolas y ganaderos para la implementación de sistemas de conservación y regeneración de suelos, en los sistemas productivos.
Actividad 21.3.2. Asistencia técnica  a usuarios CAR para la implementación de técnicas biomecánicas y de bioingeniería.
Actividad 21.3.3. Capacitación o socialización a entes educativos, OG´s, ONG´s y/o asociaciones de productores  de la jurisdicción CAR, en las técnicas de conservación y regeneración de suelos y obras para el control de erosión.</t>
  </si>
  <si>
    <t>Actividad 21.4.1.  Complementar e implementar las estrategias de difusión del cuidado y conservación del árbol, como eje en los sistemas productivos, áreas de protección y urbanas.
Actividad 21.4.2. Acompañar el proceso educativo en las estrategias definidas de cultura del árbol, llegando al 100% del territorio CAR.</t>
  </si>
  <si>
    <t>Actividad 21.6.1.Porcentaje de sectores con acompañamiento para la reconversión hacia sistemas sostenibles de producción, incluyendo la prevención de impactos ambientales generados principalmente por vertimientos.
21.6.2 Empresas o productores o gremios promovidos hacia su Responsabilidad Ambiental Empresarial y/o de autogestion ambiental y/o para su participacion en el Reconocimiento Ambiental Empresarial CAR</t>
  </si>
  <si>
    <t>Actividad 21.8.1. Fomentar la separación de residuos en la fuente y entrega efectiva a canales de reciclabilidad mediante procesos de formación y seguimiento a grupos poblacionales tales como : Entes territoriales, Primera Infancia, Población Escolar, Juntas de Acción Comunal y Aliados estratégicos,
Actividad 21.8.2. Seguimiento a los procesos existentes de manejo de residuos orgánicos y gestión para el aprovechamiento de los mismos a a través de alternativas de innovación que permitan generar subproductos como: compost, humus, mejoradores de suelo entre otros, a escala Municipal.
Actividad 21.8.3. Promoción de ejercicios de economía circular con materiales reciclables tales como: plástico, papel, así como también Residuos Peligrosos y Especiales (aceite cocina usado), definiendo alianzas estratégicas con los gestores autorizados.
Actividad 21.8.4. Fomentar la organización Regional de los recicladores de oficio y recuperadores ambientales del territorio a fin de trazar una ruta que permita aumentar indicadores de recuperación y transformación de residuos reciclables, disminuyendo la presión de los rellenos sanitarios.
Actividad 21.8.5. Proporcionar espacios de promoción y divulgación de experiencias significativas mediante la realización de Encuentros Regionales, Reciclatones, Encuentro de Recicladores, Alcaldes entre otros.</t>
  </si>
  <si>
    <t>Actividad 22.5.1. Identificación participativa de temas de interés socioambiental con las comunidades indígenas.
Actividad 22.5.2. Desarrollar procesos de participación para fortalecer los temas de interés priorizados con las comunidades indígenas con enfoque etnocultural en la gestión ambiental.</t>
  </si>
  <si>
    <t>Actividad 22.6.1. Diseñar e implementar un (1) micrositio para los procesos de educación, formación, documentación y cultura ambiental y la migración de documentos hacia una sola plataforma digital.
Actividad 22.6.2. Diseñar e implementar estrategias de innovación e infraestructura de equipos tecnológicos y audiovisuales de la CASA CAR, como del desarrollo de colecciones del CENDOC para el fomento de la cultura ambiental.
Actividad 22.6.3. Creación de una (1) agenda cultural temática que incluya circuitos de pedagogía ambiental para la promoción de los proyectos de la corporación, charlas, foros, tertulias con expertos en el área ambiental.
Actividad 22.6.4. Implementar estrategias de promoción de lectura y escritura utilizando la comunicación asertiva para el fomento de los valores ambientales.
Actividad 22.6.5. Realizar los servicios y alfabetización informacional para fortalecer el conocimiento de la normatividad que rige los centros documentales, su finalidad y operatividad al interior de la sede central y de las direcciones regionales de la CAR.</t>
  </si>
  <si>
    <t xml:space="preserve">Actividad 23.1.1. Elaboración e implementación de un plan de sensibilización, comunicación y conocimiento, encaminado a gestionar integralmente la biodiversidad y sus servicios ecosistémicos, protegiendo 6 especies de fauna y/o flora amenazadas, en dos áreas protegidas de ecosistemas estratégicos de las 10 cuencas hidrográficas, con la participación  y  corresponsabilidad comunitaria y de sectores productivos,  incluyendo  la mineria, en las áreas de conservación (páramos, humedales y bosques), con apoyo de las áreas internas CAR. 
Actividad 23.1.2. Promoción  de los servicios ecosistémicos de la biodiversidad, con las comunidades vecinas, que  reduzcan los procesos y actividades que ocasionan su deterioro a través del  el uso y aprovechamiento sostenible de la guadua y la implementación del plan de acción de la Iniciativa Colombiana de polinizadores, en dos  áreas protegidas  ubicadas en las cuencas hidrográficas del territorio viabilizadas, en sinergia de las áreas internas CAR.
Actividad 23.1.3. Fortalecimiento de la Política para el Desarrollo del Ecoturismo, mediante la implementación de una estrategia de formación, capacitación y sensibilización en ecoturismo y etnoturismo con los actores regionales y locales, en las que se incorpore la sabiduría tradicional de los pobladores. </t>
  </si>
  <si>
    <t>23.3.1. Consolidación de Una (01) Red conformada por tres (03) grupos sociales (Defensores, Jovenes y facilitadores) formados como Protectores de Agua que son reconocidos y están posicionados en un nivel de percepción bueno, como ejecutores de acciones ambientales relacionadas con el cuidado del agua, biodiversidad, bienes y servicios ecosistémicos en el territorio CAR.
Actividad 23.3.2. Posicionamiento y ejecución de la estrategia integral de gestión del recurso hidrico con acueductos veredales y municipales  denominado"Circulo estratégico del agua" con dos pilotos (02) implementados en microcuencas priorizadas de las 14 provincias de la jurisdicción CAR.
Actividad 23.3.3. Promoción de limpieza y protección de microcuencas priorizadas como parte de las acciones de educación ambiental con actores sociales locales. 
Actividad 23.3.4. Socialización, sensibilización y apoyo social en el marco de la ejecución de acciones y estrategias técnicas y ambientales que realizan las Direciones Regionales y las áreas CAR, abordadas a partir de instrumentos de planificación del recurso hídrico (POMCA, COMPES, PORH, PUEAA) como parte de la recuperación y adecuación ambiental del recurso hídrico.</t>
  </si>
  <si>
    <t>Actividad 23.4.1. Ampliación de cobertura del proceso educativo Lluvia para la Vida con el fin de generar hábitos y prácticas sostenibles en el uso responsable y eficiente del agua en hogares y  comunidades de los municipios priorizados. 
Actividad 23.4.2. Seguimiento a hogares intervenidos con la estrategia Lluvia para la Vida a través de la optimización e  innovación con medidas ecoeficientes que permitan fortalecer el uso eficiente y ahorro del agua.  
Actividad 23.4.3. Implementar una (1) estrategia de recirculación y otras alternativas de ecoeficiencia en hogares con deficit de recurso hidrico, como una medida de uso eficiente y ahorro del agua.</t>
  </si>
  <si>
    <t>Actividad 23.5.1: Elaboración e implementación de un plan piloto con participación comunitaria en el reconocimiento de territorios bioculturales con enfoque de género e intergeneracional.
Actividad  23.5.2:  Construir con organizaciones sociales de base dos planes de vida campesinos en dos cuencas priorizadas con enfoque territorial rural en la gestión ambiental.
Actividad 23.5.3: Implementar estrategias metodológicas para fortalecer redes sociales en torno a la cultura de la participación para la conservación.
Actividad  23.5.4:  Generar espacios creativos para la mujer rural en el reconocimiento de su saber ancestral y la defensa del agua en su territorio.</t>
  </si>
  <si>
    <t>Actividad 23.6.1. Identificación de organizaciones comunitarias de base, vinculadas de manera directa a fuentes hídricas y acompañamiento para la formulación participativa de planes de trabajo para la protección y conservación de fuentes hídricas.
Actividad 23.6.2. Desarrollar proyectos de emprendimiento social para la conservación ambiental ESCA, con organizaciones comunitarias de base.</t>
  </si>
  <si>
    <t>Actividad 24.3.1:  Diseño e implementación de una (1) estrategia para la socialización de la normativa ambiental y social  vigente, que aplica a las actividades priorizadas que se desarrollan en la jurisdicción CAR, con actores de los diversos sectores y entidades que correspondan.
Actividad 24.3.2:  Asesorar y facilitar desde el componente social, sociocultural y socioeconómico a las dependencias de nivel central y a las direcciones regionales de forma articulada, en los procesos de trámite y seguimiento de proyectos priorizados sujetos a licenciamiento que adelante la CAR, así como de aquellos asignados por el ANLA y otras entidades del SINA.
Actividad 24.3.3: Diseño, validación, implementación y seguimiento de la metodología para la atención y satisfacción del usuario en forma  descentralizada y móvil a nivel local,   para la promoción de la legalidad ambiental a los usuarios, organizaciones comunitarias, empresarios, entes territoriales entre otros, sobre el trámite y cumplimiento de la normativa ambiental.</t>
  </si>
  <si>
    <t>Actividad 24.5.1:Construir escenarios de articulación interinstitucional y fortalecer los actores sociales y su rol vinculados a los instrumentos de ordenación y planificación territorial rural.
Actividad  24.5.2:  Implementar procesos de articulación con personerías municipales en participación y control social para la gestión ambiental.</t>
  </si>
  <si>
    <t>9. MAS BIEN ESTAR</t>
  </si>
  <si>
    <t>9.2 TODA UNA VIDA CONTIGO</t>
  </si>
  <si>
    <t>9.2.1 CONSTRUYENDO FUTURO</t>
  </si>
  <si>
    <t>9.2.2 JÓVENES, FUERZA DEL PROGRESO</t>
  </si>
  <si>
    <t>9.3 CUNDINAMARCA SIN ESTEREOTIPOS</t>
  </si>
  <si>
    <t>9.3.1 MUJER EMPODERADA Y CON DERECHOS</t>
  </si>
  <si>
    <t>10. MAS COMPETITIVIDAD</t>
  </si>
  <si>
    <t>10.1 PRODUCTIVIDAD, UN CAMINO DE DESARROLLO</t>
  </si>
  <si>
    <t>10.1.1 CUNDINAMARCA PRODUCTIVA, REGIÓN QUE PROGRESA</t>
  </si>
  <si>
    <t>189. Implementar 700 proyectos productivos agrosostenibles dirigidos a la población víctima del conflicto armado</t>
  </si>
  <si>
    <t>197. Potencializar 150 organizaciones de productores agropecuarios</t>
  </si>
  <si>
    <t>10.2 CUNDINAMARCA CIENTÍFICA E INNOVADORA</t>
  </si>
  <si>
    <t>10.2.1 CUNDINAMARCA CREA E INNOCA</t>
  </si>
  <si>
    <t>11. MÁS SOSTENIBILIDAD</t>
  </si>
  <si>
    <t>11.1 SEGURIDAD HÍDRICA Y RECURSOS NATURALES PARA LA VIDA</t>
  </si>
  <si>
    <t>11.1.1 CUNDINAMARCA AL NATURAL</t>
  </si>
  <si>
    <t>278. Reforestar150 hectáreas de áreas degradadas en los municipios de la Cuenca del Río Bogotá</t>
  </si>
  <si>
    <t>283. Sembrar 1.000.000 de árboles</t>
  </si>
  <si>
    <t>11.1.4 RESIDUOS SÓLIDOS AMIGABLES ALTERNATIVOS</t>
  </si>
  <si>
    <t>11.2 RUTA DE GESTIÓN DEL RIESGO</t>
  </si>
  <si>
    <t>11.2.1 CONOCIMIENTO DEL RIESGO</t>
  </si>
  <si>
    <t>11.2.2 REDUCCIÓN DEL RIESGO</t>
  </si>
  <si>
    <t>310. Beneficiar 5000 productores agropecuarios en prevención, atención, mitigación, recuperación por emergencias y desastres; y con instrumentos e incentivos de riesgo agropecuario y rural que permitan proteger sus inversiones y actividades</t>
  </si>
  <si>
    <t>11.3 EL CAMBIO ESTÁ EN TUS MANOS</t>
  </si>
  <si>
    <t>11.3.1 ALTERNATIVAS VERDES PARA EL CRECIMIENTO</t>
  </si>
  <si>
    <t>319. Articular con el sector privado una estrategia de responsabilidad ambiental empresarial</t>
  </si>
  <si>
    <t>320. Intervenir en 100 Mypimes o esquemas asociativos estrategias de mitigación en procesos productivos, negocios verdes y energías limpias, renovables y alternativas</t>
  </si>
  <si>
    <t>11.3.2 CULTURA AMBIENTAL</t>
  </si>
  <si>
    <t>11.3.3 CUNDINAMARCA, RESILIENTE AL CAMBIO CLIMÁTICO</t>
  </si>
  <si>
    <t>328. Implementar estrategías de energías renovables en 50 entornos en el departamento</t>
  </si>
  <si>
    <t>12. MÁS INTEGRACIÓN</t>
  </si>
  <si>
    <t>12.1 REGIÓN, ECONOMÍA IMPARABLE</t>
  </si>
  <si>
    <t>12.2.1 CUNA DE LA PRODUCTIVIDAD</t>
  </si>
  <si>
    <t>330. Beneficiar a 3000 familias mediante la estrategia ZODAS para el abastecimiento agroalimentario de Cundinamarca y la región</t>
  </si>
  <si>
    <t>332. Desarrollar una planta de abonos al servicio de la región</t>
  </si>
  <si>
    <t>12.1.2 INDUSTRIA TURÍSTICA DIVERSA Y POTENTE</t>
  </si>
  <si>
    <t>12.2 REGIÓN VERDE, REGIÓN DE VIDA</t>
  </si>
  <si>
    <t>12.2.1 PACTO POR EL AGUA</t>
  </si>
  <si>
    <t>12.2.2 TERRITORIO QUE RESPIRA</t>
  </si>
  <si>
    <t>12.3.3 TERRITORIO CON SERVICIO PÚBLICO PARA TODOS</t>
  </si>
  <si>
    <t>12.3 REGIÓN, CONEXIÓN INTELIGENTE</t>
  </si>
  <si>
    <t>12.4.2 JUNTOS SOMOS MÁS</t>
  </si>
  <si>
    <t>12.4 REGIÓN, UN TERRITORIO DE TODOS</t>
  </si>
  <si>
    <t>PROYECTOS PLAN DE ACCIÒN 2020-2023</t>
  </si>
  <si>
    <t>N/A</t>
  </si>
  <si>
    <t>13.2.3 FUERZA COMUNAL</t>
  </si>
  <si>
    <t>13.2 EMPODERAMIENTO SOCIAL</t>
  </si>
  <si>
    <t>13. GESTIÓN PÚBLICA INTELIGENTE</t>
  </si>
  <si>
    <t>1. La innovación social y la identidad regional hacia la sostenibilidad ambiental
2, Tejido Social para la Corresponsabilidad Ambiental</t>
  </si>
  <si>
    <t>META PGAR 03. Al menos seis grupos sociales tienen como referentes de su marco prospectivo la visión regional de la sostenibilidad ambiental, y para ellos es clara su responsabilidad y la forma en la que la asumen.
META PGAR 05. La CAR se ha convertido en una entidad que provee,  reconoce y dinamiza la capacidad regional, convirtiendo al conjunto social en un desarrollador de formas sostenibles de generación y distribución
META PGAR 15. 20 subsectores económicos con acuerdos de manejo ambiental de su actividad, con seguimiento y con efectividad incrementada gradualmente en su manejo ambiental.
META PGAR 19. La erosión del suelo se disminuye, respecto de la línea base que se define y los porcentajes de reducción que se definan
META PGAR 22. Los residuos sólidos y los vertimientos de la actividad económica y la de escala municipal son manejados con énfasis en la disminución de su producción y reutilización en el accionar económico.</t>
  </si>
  <si>
    <t>1. La innovación social y la identidad regional hacia la sostenibilidad ambiental</t>
  </si>
  <si>
    <t>2 Tejido  Social para la  Corresponsabilidad Ambiental</t>
  </si>
  <si>
    <t>ODS</t>
  </si>
  <si>
    <t xml:space="preserve">No Aplica </t>
  </si>
  <si>
    <t>No Aplica</t>
  </si>
  <si>
    <t xml:space="preserve">No Aplica
</t>
  </si>
  <si>
    <t>Diseño del Plan de Acción de Cambio Climático y la implementación de la estrategia de reducción de GEI y de desarrollo bajo en carbono. En 2022, se espera haber reducido 36 millones de tCO2eq.</t>
  </si>
  <si>
    <t>CIUDADES Y COMUNIDADES SOSTENIBLES</t>
  </si>
  <si>
    <t>META INTERMEDIA NACIONAL</t>
  </si>
  <si>
    <t>PRODUCCIÓN Y CONSUMO RESPONSABLES</t>
  </si>
  <si>
    <t>12.4 Gestión responsable de productosy residuos químicos</t>
  </si>
  <si>
    <t>12. PRODUCCIÓN Y CONSUMO RESPONSABLES</t>
  </si>
  <si>
    <t xml:space="preserve">NUMERAL </t>
  </si>
  <si>
    <t>17. ALIANZAS PARA LOGRAR LOS OBJETIVOS</t>
  </si>
  <si>
    <t>17.17 Fomentar alianzas eficaces</t>
  </si>
  <si>
    <t>11. CIUDADES Y COMUNIDADES SOSTENIBLES</t>
  </si>
  <si>
    <t>11. A Fortalecer la planeación del desarrollo nacional y regional</t>
  </si>
  <si>
    <t>4. EDUCACIÓN DE CALIDAD</t>
  </si>
  <si>
    <t>4.7 - Educación para la Ciudadanía Global</t>
  </si>
  <si>
    <t>13.3 - Construir conocimiento y capacidad para enfrentar los desafíos del cambio climático</t>
  </si>
  <si>
    <t>13. ACCIÓN POR EL CLIMA</t>
  </si>
  <si>
    <t>META ODS</t>
  </si>
  <si>
    <t>INDICADOR ODS</t>
  </si>
  <si>
    <t xml:space="preserve">13.2 - Integrar medidas de cambio climático
</t>
  </si>
  <si>
    <t>11.CIUDADES Y COMUNIDADES SOSTENIBLES</t>
  </si>
  <si>
    <t>12.PRODUCCIÓN Y CONSUMO RESPONSABLES</t>
  </si>
  <si>
    <t xml:space="preserve">12.5 - Reducir sustancialmente la generación de residuos </t>
  </si>
  <si>
    <t>6. AGUA LIMPIA Y SANEAMIENTO</t>
  </si>
  <si>
    <t>No Alica</t>
  </si>
  <si>
    <t>6.4 - Aumentar la eficiencia en el uso del agua y asegurar los suministros de agua dulce</t>
  </si>
  <si>
    <t>7.A - Invertir y Facilitar el Acceso a Investigación y Tecnología en Energía Limpia</t>
  </si>
  <si>
    <t>7. ENERGÍA ASEQUIBLE Y NO CONTAMINANTE</t>
  </si>
  <si>
    <t>Aumentar capacidad de generación con energías limpias en 1.500 MW, frente a los 22,4 MW en 2018.</t>
  </si>
  <si>
    <t>9. INDUSTRIA, INNOVACIÓN E INFRAESTRUCTURA</t>
  </si>
  <si>
    <t>9.4 - Mejorar todas las industrias e infraestructuras para la sostenibilidad</t>
  </si>
  <si>
    <t xml:space="preserve">El Gobierno nacional ha fijado como meta duplicar la inversión pública y privada en ciencia y tecnología en 1,5% del PIB a 2022.
</t>
  </si>
  <si>
    <t>9.B - Apoyar la Diversificación Industrial Doméstica y la Adición de Valor</t>
  </si>
  <si>
    <t>12. PRODUCCIÓN Y CONSUMO RESPONSABLE+L10:L11S</t>
  </si>
  <si>
    <t>12.A - Fortalecer la capacidad científica y tecnológica de los países en desarrollo</t>
  </si>
  <si>
    <t>Con el propósito de generar formas de producción alternativas que permitan el uso sostenible del capital natural se pretende impulsar y verificar 1.436 negocios verdes en 2022.</t>
  </si>
  <si>
    <t>8.4 - Mejorar la eficiencia de los recursos en el consumo y la producción</t>
  </si>
  <si>
    <t>8. TRABAJO DECENTE Y CRECIMIENTO ECONÓMICO</t>
  </si>
  <si>
    <t>Mejorar progresivamente, de aquí a 2030, la producción y el consumo eficientes de los recursos mundiales y procurar desvincular el crecimiento económico de la degradación del medio ambiente, conforme al Marco Decenal de Programas sobre Modalidades de Consumo y Producción Sostenibles, empezando por los países desarrollados</t>
  </si>
  <si>
    <t>196. Intervenir 30000 unidades productivas agropecuarias con el fortalecimiento de cadenas productivas a través de estrategias tecnológicas, programas de riego intrapredial y de producción en ambientes controlados, mano de obra calificada y soporte empresarial</t>
  </si>
  <si>
    <t>15. VIDA DE ECOSISTEMAS TERRESTRES</t>
  </si>
  <si>
    <t>15.1 - Conservar y Restaurar los Ecosistemas Terrestres y de Agua Dulce</t>
  </si>
  <si>
    <t>De aquí a 2020, asegurar la conservación, el restablecimiento y el uso sostenible de los ecosistemas terrestres y los ecosistemas interiores de agua dulce y sus servicios, en particular los bosques, los humedales, las montañas y las zonas áridas, en consonancia con las obligaciones contraídas en virtud de acuerdos internacionales</t>
  </si>
  <si>
    <t xml:space="preserve">El Gobierno nacional fijó como meta para el periodo 2018-2022 reducir en un 30% la tendencia de deforestación.
</t>
  </si>
  <si>
    <t>15.3 - Detener la desertificación y restaurar la tierra degradada</t>
  </si>
  <si>
    <t>El Gobierno nacional fijó como meta para el periodo 2018-2022 reducir en un 30% la tendencia de deforestación.</t>
  </si>
  <si>
    <t>De aquí a 2030, luchar contra la desertificación, rehabilitar las tierras y los suelos degradados, incluidas las tierras afectadas por la desertificación, la sequía y las inundaciones, y procurar lograr un mundo con efecto neutro en la degradación de las tierras</t>
  </si>
  <si>
    <t>2.4 - Producción sostenible de alimentos y prácticas agrícolas resilientes</t>
  </si>
  <si>
    <t>Entre 2018 y 2022 se espera beneficiar a 550.000 productores con nueva asistencia técnica agropecuaria y 300.000 con un nuevo modelo de agricultura por contrato.</t>
  </si>
  <si>
    <t>2. HAMBRE CERO</t>
  </si>
  <si>
    <t>15.5 - Proteger la biodiversidad y los hábitats naturales</t>
  </si>
  <si>
    <t>Adoptar medidas urgentes y significativas para reducir la degradación de los hábitats naturales, detener la pérdida de biodiversidad y, de aquí a 2020, proteger las especies amenazadas y evitar su extinción</t>
  </si>
  <si>
    <t>15.5.1 Índice de la Lista Roja</t>
  </si>
  <si>
    <t>15.2 - Administrar de manera sostenible todos los bosques</t>
  </si>
  <si>
    <t xml:space="preserve">De aquí a 2020, promover la puesta en práctica de la gestión sostenible de todos los tipos de bosques, detener la deforestación, recuperar los bosques degradados y aumentar considerablemente la forestación y la reforestación a nivel mundial
</t>
  </si>
  <si>
    <t>15.2.1 Avances hacia la gestión forestal sostenible</t>
  </si>
  <si>
    <t>A 2022, se espera aumentar el área bajo sistemas sostenibles de conservación (restauración, sistema agroforestales, manejo forestal sostenible) de 701.000 ha a 1.402.900 ha.</t>
  </si>
  <si>
    <t>12.6 - Fomentar prácticas sostenibles en las empresas</t>
  </si>
  <si>
    <t xml:space="preserve">Alentar a las empresas, en especial las grandes empresas y las empresas transnacionales, a que adopten prácticas sostenibles e incorporen información sobre la sostenibilidad en su ciclo de presentación de informes
</t>
  </si>
  <si>
    <t>12.8 - Promover la comprensión universal de los estilos de vida sostenibles</t>
  </si>
  <si>
    <t xml:space="preserve">8. TRABAJO DECENTE Y CRECIMIENTO ECONÓMICO
</t>
  </si>
  <si>
    <t>Mayor dinámica de los sectores de economía naranja: crecimiento real de 2,9% a 5,1% en cuatro años.</t>
  </si>
  <si>
    <t>17.6 - Aumentar la cooperación y el acceso a la ciencia, la tecnología y la innovación</t>
  </si>
  <si>
    <t xml:space="preserve">17. ALIANZAS PARA LOGRAR LOS OBJETIVOS
</t>
  </si>
  <si>
    <t>17.17 - Fomentar alianzas eficaces</t>
  </si>
  <si>
    <t>17.16 - Fortalecer la Alianza Global para el Desarrollo Sostenible</t>
  </si>
  <si>
    <t xml:space="preserve">15. VIDA DE ECOSISTEMAS TERRESTRES
</t>
  </si>
  <si>
    <t xml:space="preserve">A 2022, se espera aumentar el área bajo sistemas sostenibles de conservación (restauración, sistema agroforestales, manejo forestal sostenible) de 701.000 ha a 1.402.900 ha.
</t>
  </si>
  <si>
    <t>6.6 - Proteger y Restaurar los Ecosistemas Hídricos de agua dulce</t>
  </si>
  <si>
    <t>6.B - Apoyar el compromiso local en el manejo de agua y saneamiento</t>
  </si>
  <si>
    <t>Con las acciones diseñadas por el Gobierno nacional, en 2022, 8.573.951 personas tendrán acceso a soluciones de agua potable, mientras que 8.516.482 personas tendrán soluciones adecuadas para el manejo de aguas residuales en la zona rural del país.</t>
  </si>
  <si>
    <t>16. PAZ, JUSTICIA E INSTITUCIONES SÓLIDAS</t>
  </si>
  <si>
    <t>16.10 - Garantizar el acceso público a la información y proteger las libertades fundamentales</t>
  </si>
  <si>
    <t>17.14 - Mejorar la coherencia de las políticas para el desarrollo sostenible</t>
  </si>
  <si>
    <t>17.15 - Respetar la capacidad de cada país para lograr metas de desarrollo sostenible y erradicación de la pobreza</t>
  </si>
  <si>
    <t>10. REDUCCIÓN DE LAS DESIGUALDADES</t>
  </si>
  <si>
    <t>10.2 - Promover la Inclusión Social, Económica y Política Universales</t>
  </si>
  <si>
    <t>4.5 - No Discriminación en la Educación</t>
  </si>
  <si>
    <t>5.C - Adoptar políticas y hacer cumplir la legislación que promueve la igualdad de género</t>
  </si>
  <si>
    <t>5. IGUALDAD DE GÉNERO</t>
  </si>
  <si>
    <t>13.B - Promover mecanismos para aumentar la capacidad de planeación y gestión</t>
  </si>
  <si>
    <t>11.B - Implementar Políticas para la Inclusión, la Eficiencia de los Recursos y la Reducción del Riesgo de Desastres</t>
  </si>
  <si>
    <t>A 2022 se espera que el 100% de los departamentos habrán implementado iniciativas de adaptación al cambio climático orientadas por las autoridades ambientales.</t>
  </si>
  <si>
    <t>PACTO</t>
  </si>
  <si>
    <t>LINEA</t>
  </si>
  <si>
    <t>ESTRATEGIA</t>
  </si>
  <si>
    <t>V. Pacto por la Ciencia, La Tecnología y la Innovación: Un sistema para construir el conocimiento de la Colombia del futuro.</t>
  </si>
  <si>
    <t>IV. Pacto por la sostenibilidad: producir conservando y conservar produciendo</t>
  </si>
  <si>
    <t>IV Pacto por la sostenibilidad: Producir Conservando y conservar produciendo.</t>
  </si>
  <si>
    <t xml:space="preserve">VII. Pacto por la calidad y eficiencia de servicios públicos: agua y energía para promover la competitividad y el bienestar de todos. </t>
  </si>
  <si>
    <t>VIII. Pacto por la calidad y eficiencia de servicios públicos: agua y energía para promover la competitividad y el bienestar de todos</t>
  </si>
  <si>
    <t xml:space="preserve">B. Biodiversidad y riqueza natural:
activos estratégicos de la Nación
</t>
  </si>
  <si>
    <t xml:space="preserve">IV. Pacto por la sostenibilidad: producir
conservando y conservar produciendo
</t>
  </si>
  <si>
    <t>15.3.1 Proporción de tierras degradadas en comparación con la superficie total</t>
  </si>
  <si>
    <t>II. Pacto por el emprendimiento, la formalización y la productividad: una economía dinámica, incluyente y sostenible que potencie todos nuestros talentos.</t>
  </si>
  <si>
    <t>1) Objetivo 1. Implementar estrategias transectoriales para controlar la deforestación, conservar los ecosistemas y prevenir su degradación
c) Conservación de ecosistemas
MinAmbiente y MinAgricultura, con apoyo de las autoridades ambientales y la Unidad de Planificación de Tierras Rurales, Adecuación de Tierras y Usos Agropecuarios (UPRA), desarrollará la Estrategia Nacional de Restauración, implementando portafolios regionales de restauración de manera articulada con mecanismos como los PSA, los negocios verdes y las inversiones obligatorias, y promoviendo la restauración productiva en el marco de procesos de formalización, titulación y ordenamiento social de la propiedad. La estrategia deberá priorizar las áreas protegidas, cuencas y ríos estratégicos para el cierre de la frontera agrícola, áreas ambientales estratégicas como el río Atrato y territorios con altas tasas de deforestación. Así mismo, la estrategia deberá facilitar la consolidación de modelos de negocios y cadenas de valor, para el uso de la tierra de acuerdo a su vocación, a partir de la restauración de ecosistemas.</t>
  </si>
  <si>
    <t>4) Objetivo 4. Consolidar el desarrollo de productos y servicios basados en el uso sostenible de la biodiversidad
b) Fomento y fortalecimiento de negocios verdes y sostenibles
• MinAmbiente, MinAgricultura y MinCIT implementarán una estrategia para el encadenamiento productivo de los negocios verdes, especialmente en áreas ambientales estratégicas de uso sostenible, con énfasis en aquellos emprendimientos verdes regionales verificados por la autoridad ambiental.</t>
  </si>
  <si>
    <t xml:space="preserve">C. Colombia resiliente: conocimiento y prevención para la gestión del riesgo de desastres y la adaptación al cambio climático
</t>
  </si>
  <si>
    <t xml:space="preserve">1) Objetivo 1. Avanzar hacia la transición de actividades productivas comprometidas con la sostenibilidad y la mitigación del cambio climático
f) Compromiso sectorial con la mitigación del cambio climático 
MinAgricultura, MinTransporte, MinMinas, MinVivienda, MinCIT y MinAmbiente implementarán las medidas y acciones para asegurar que al final del cuatrienio se avance, de manera medible y consistente, con la trayectoria de reducción de emisiones de GEI propuesta por Colombia, en el cumplimiento de la meta demitigación del 20% de cada sector al año 2030, en consonancia con los Planes Integrales de Gestión de Cambio Climático Sectoriales (PIGCCS). De manera complementaria, establecerán las regulaciones y estrategias que permitan profundizar y masificar dichas medidas y acciones; e implementarán otras que se consideren necesarias para este fin en el siguiente cuatrienio </t>
  </si>
  <si>
    <t>V. Pacto por la Ciencia, la Tecnología y la Innovación: un sistema para construir el conocimiento de la Colombia del futuro</t>
  </si>
  <si>
    <t xml:space="preserve">IV. Pacto por la sostenibilidad: producir conservando y conservar produciendo
</t>
  </si>
  <si>
    <t>XII. Pacto por la equidad de oportunidades para grupos étnicos: indígenas, negros, afrocolombianos, raizales, palenqueros y
Rrom</t>
  </si>
  <si>
    <t>XIV. Pacto de equidad para las mujeres</t>
  </si>
  <si>
    <t xml:space="preserve">VII. Pacto por la calidad y eficiencia de servicios públicos: agua y energía para promover la competitividad y el bienestar de todos. 
</t>
  </si>
  <si>
    <t>PLAN DE GESTIÓN AMBIENTAL REGIONAL PGAR 2012-2023 CAR</t>
  </si>
  <si>
    <t>El PND 2018-2022 fortalece las capacidades institucionales para combatir la corrupción, afianzar la legalidad y el relacionamiento colaborativo con el ciudadano.</t>
  </si>
  <si>
    <t>1. FORTALECIMIENTO DE LOS COMITÉS TÉCNICOS INTERINSTITUCIONALES DE EDUCACIÓN AMBIENTAL – CIDEA</t>
  </si>
  <si>
    <t>2. LA DIMENSIÓN AMBIENTAL EN LA EDUCACIÓN FORMAL</t>
  </si>
  <si>
    <t>3. LA DIMENSIÓN AMBIENTAL EN LA EDUCACIÓN NO FORMAL</t>
  </si>
  <si>
    <t>4. FORMACIÓN DE EDUCADORAS/ES Y/O DINAMIZADORAS/ES AMBIENTALES</t>
  </si>
  <si>
    <t>5. DISEÑO, IMPLEMENTACIÓN, APOYO Y PROMOCIÓN DE PLANES Y ACCIONES DE COMUNICACIÓN Y DIVULGACIÓN</t>
  </si>
  <si>
    <t>6. FORTALECIMIENTO DEL SISTEMA NACIONAL AMBIENTAL EN MATERIA DE EDUCACIÓN AMBIENTAL</t>
  </si>
  <si>
    <t>7. PROMOCIÓN DE LA ETNOEDUCACIÓN EN LA EDUCACIÓN AMBIENTAL</t>
  </si>
  <si>
    <t>8. IMPULSO A PROYECTOS AMBIENTALES CON PERSPECTIVA DE GÉNERO Y PARTICIPACIÓN CIUDADANA</t>
  </si>
  <si>
    <t>9. PROMOCIÓN Y FORTALECIMIENTO DEL SERVICIO MILITAR AMBIENTAL</t>
  </si>
  <si>
    <t>10. ACOMPAÑAMIENTO A LOS PROCESOS DE LA EDUCACIÓN AMBIENTAL PARA LA PREVENCIÓN Y GESTIÓN DEL RIESGO, QUE PROMUEVA EL SNPAD</t>
  </si>
  <si>
    <t>1. La innovación social y la identidad regional hacia la sostenibilidad ambiental
2.  Tejido social para la corresponsabilidad ambiental</t>
  </si>
  <si>
    <t>META 22.2. Desarrollar el 100% de las tres (3) estrategias definidas para la asesoría técnico – social a los entes territoriales de la Jurisdicción CAR, en la formulación o implementación de la Política Nacional, las Políticas Departamentales y Distrital de Educación Ambiental, así como de los Planes Territoriales de Educación Ambiental – PTEA y los planes de los territorios indígenas.</t>
  </si>
  <si>
    <t>V. Pacto por la sostenibilidad: producir conservando y conservar produciendo</t>
  </si>
  <si>
    <t>D. Instituciones ambientales modernas, apropiación social de la biodiversidad y manejo efectivo de los conflictos socioambientales.</t>
  </si>
  <si>
    <t>META 22.3. Fortalecer e implementar el 100% de la estrategia Ecoescuela como experiencia destacable en sostenibilidad ambiental en 162 instituciones educativas, como epicentros de inclusión de la dimensión ambiental al currículo y gestión ambiental escolar y local.</t>
  </si>
  <si>
    <t>Actividad 22.3.1. Vinculación de 28 Instituciones Educativas a la estrategia Ecoescuela con la inclusión de la dimensión ambiental al currículo y el fortalecimiento de la gestión ambiental escolar en dos componentes ambientales.
Actividad 22.3.2. Generación de 14 planes piloto de la estrategia integral de Ecoescuela con intervención del 100% de los componentes ambientales de la gestión ambiental escolar: Agua, Energía, Residuos, Gestión del Riesgo, biodiversidad y consumo responsable.
Actividad 22.3.3. Seguimiento a 120 instituciones educativas ya promovidas bajo la estrategia Ecoescuela fortaleciendo la dimensión de la Gestión Ambiental Escolar.</t>
  </si>
  <si>
    <t>De aquí a 2030, asegurar que todos los alumnos adquieran los conocimientos teóricos y prácticos necesarios para promover el desarrollo sostenible, entre otras cosas mediante la educación para el desarrollo sostenible y los estilos de vida sostenibles, los derechos humanos, la igualdad
de género, la promoción de una cultura de paz y no violencia, la ciudadanía mundial y la valoración de la diversidad cultural y la contribución de la cultura al desarrollo sostenible.</t>
  </si>
  <si>
    <t>Grado en que i) la educación para la ciudadanía mundial y ii) la educación para el desarrollo sostenible, incluida la igualdad de género y los derechos humanos, se incorporan en todos los niveles de a) las políticas nacionales de educación, b) los planes de estudio, c) la formación del profesorado y d) la evaluación de los estudiantes.</t>
  </si>
  <si>
    <t xml:space="preserve">META 16.1. Implementar el 100% del modelo pedagógico BiciCAR para la promoción de la movilidad sostenible en la jurisdicción CAR.
</t>
  </si>
  <si>
    <t>1. LA INNOVACIÓN SOCIAL Y LA IDENTIDAD REGIONAL HACIA LA SOSTENIBILIDAD AMBIENTAL</t>
  </si>
  <si>
    <t>Actividad 22.2.1. Desarrollar la asesoría técnica - social a los entes territoriales para formular o implementar las estrategias de las Políticas Nacional, Departamental y Distrital  de Educación  Ambiental, así como de los PTEA de municipios y territorios indígenas.
Actividad 22.2.2. Adelantar alianzas estratégicas que fortalezcan la Gobernanza Ambiental Territorial  a partir de la operativización de las estrategias de las Políticas Nacional, Departamental y Distrital  de Educación  Ambiental, así como de los PTEA de municipios y territorios indígenas.
Actividad 22.2.3. Diseñar, planear e implementar un observatorio de la educación ambiental regional como eje articulador de la implementación de las estrategias de las Políticas Nacional, Departamental y Distrital  de Educación  Ambiental, así como de los PTEA de municipios y territorios indígenas.</t>
  </si>
  <si>
    <t>Meta PGAR 3. Al menos seis grupos sociales tienen como referentes de su marco prospectivo la visión regional de la sostenibilidad ambiental, y para ellos es clara su responsabilidad y la forma en la que la asumen.
Meta PGAR 4. La cultura ambiental se ha posicionado como parte de la identidad regional, en los diferentes espacios de la cotidianidad de la vida en la región, y de manera principal en los tomadores de decisiones de las entidades públicas de orden nacional, regional y local.</t>
  </si>
  <si>
    <t>META PGAR 03. Al menos seis grupos sociales tienen como referentes de su marco prospectivo la visión regional de la sostenibilidad ambiental, y para ellos es clara su responsabilidad y la forma en la que la asumen.
META PGAR 05. La CAR se ha convertido en una entidad que provee,  reconoce y dinamiza la capacidad regional, convirtiendo al conjunto social en un desarrollador de formas sostenibles de generación y distribución.
META PGAR 15. 20 subsectores económicos con acuerdos de manejo ambiental de su actividad, con seguimiento y con efectividad incrementada gradualmente en su manejo ambiental.
META PGAR 19. La erosión del suelo se disminuye, respecto de la línea base que se define y los porcentajes de reducción que se definan.
META PGAR 22. Los residuos sólidos y los vertimientos de la actividad económica y la de escala municipal son manejados con énfasis en la disminución de su producción y reutilización en el accionar económico.</t>
  </si>
  <si>
    <t>META PGAR 03. Al menos seis grupos sociales tienen como referentes de su marco prospectivo la visión regional de la sostenibilidad ambiental, y para ellos es clara su responsabilidad y la forma en la que la asumen.
META PGAR 04. La cultura ambiental se ha posicionado como parte de la identidad regional, con apoyos pedagógicos a los espacios de la cotidianiedad de la vida en la región, y de manera principal en los tomadores de decisiones de las entidades públicas de orden nacional, regional y local.
META PGAR 11. Una autoridad ambiental con capacidad suficiente para  desempeñar su rol de promotor y multiplicador del valor ambiental  regional, que incida en los modelos territoriales, y que aborde la administración de lo público con capacidad de interacción para la conversación, la decisión y la actuación; y que en el marco de sus competencias o de los acuerdos logrados despliega su capacidad de seguimiento y de reorientación de aquellas acciones humanas que alteren la ruta hacia la sostenibilidad ambiental.</t>
  </si>
  <si>
    <t xml:space="preserve">META 23.4. Fortalecer e implementar el 100% de las tres (3) acciones definidas para la estrategia educativa "LLUVIA PARA LA VIDA" y otras alternativas de ecoeficiencia en el uso eficiente del agua en hogares priorizados.
</t>
  </si>
  <si>
    <t>METAS PGAR PLAN DE ACCIÒN 2012 - 2023</t>
  </si>
  <si>
    <t>META 22.6. Realizar el 100% de cinco (5) estrategias o herramientas para fomentar e implementar la gestión cultural y documental de la casa CAR y el CENDOC, a través de alianzas estratégicas, espacios de participación, tecnologías interactivas e infraestructura.</t>
  </si>
  <si>
    <t>1. La innovación social y la identidad regional hacia la sostenibilidad ambiental
2. Tejido social para la corresponsabilidad ambiental</t>
  </si>
  <si>
    <t>12. Producción y Consumo responsables</t>
  </si>
  <si>
    <t>D. Innovación pública para un país moderno</t>
  </si>
  <si>
    <t>META 3.1. Realizar el 100% de las acciones definidas para asesorar, asistir y fortalecer el proceso de formulación, implementación y seguimiento del Plan de Acción de la Agenda del SIGAM en la jurisdicción CAR.</t>
  </si>
  <si>
    <t>3. GESTIÓN AMBIENTAL PARA EL ORDENAMIENTO MUNICIPAL</t>
  </si>
  <si>
    <t>ESTADO DE LOS RECURSOS NATURALES Y PLANIFICACIÓN AMBIENTAL</t>
  </si>
  <si>
    <t>META PGAR 6. La CAR se ha convertido en una entidad que provee, reconoce y dinamiza la capacidad regional, convirtiendo al conjunto social en un desarrollador de formas sostenibles de generación y distribución de valor ambiental.
META PGAR 7. La CAR ha liderado la formulación de propuestas de políticas, normas e instrumentos requeridos para le gestión ambiental en la jurisdicción, construidos en conjunto con los actores regionales.</t>
  </si>
  <si>
    <t>3) Objetivo 3. Implementar una estrategia para la gestión y seguimiento de los conflictos socioambientales generados por el acceso y uso de los recursos naturales, con base en procesos educativos y participativos que contribuyan a la consolidación de una cultura ambiental.
c) Gestión de conflictos socioambientales.
MinAmbiente consolidará cinco centros regionales de diálogo ambiental como instancias de facilitación, articulación, participación, cooperación y reflexión para la identificación, priorización y discusión de los conflictos socioambientales a nivel regional, al tiempo que fortalecerá los espacios de diálogo existentes.</t>
  </si>
  <si>
    <t>META PGAR 3. Al menos seis grupos sociales tienen como referentes de su marco prospectivo la visión regional de la sostenibilidad ambiental, y para ellos es clara su responsabilidad y la forma en la que la asumen.
META PGAR PGAR 4. La cultura ambiental se ha posicionado como parte de la identidad regional, en los diferentes espacios de la cotidianidad de la vida en la región, y de manera principal en los tomadores de decisiones de las entidades públicas de orden nacional, regional y local.</t>
  </si>
  <si>
    <t xml:space="preserve">Actividad  24.4.1: Identificación, caracterización de los conflictos socio ambientales priorizados e implementación de las agendas interinstitucionales participativas.
Actividad 24.4.2: Fortalecimiento del observatorio, mediante el rediseño de la Plataforma Web en cuanto a diseño, contenido, acceso, navegación (programación) y espacio de almacenamiento. Permitiendo la participación ciudadana.
Actividad 24.4.3: Diseño de herramientas virtuales de aprendizaje que den cuenta de procesos de participación biocultural. </t>
  </si>
  <si>
    <t>1. La innovación social y la identidad regional hacia la sostenibilidad ambiental
2. Tejido social para la corresponsabilidad ambiental</t>
  </si>
  <si>
    <t>Actividad 23.1.1. Elaboración e implementación de un plan de sensibilización, comunicación y conocimiento, encaminado a gestionar integralmente la biodiversidad y sus servicios ecosistémicos, protegiendo 6 especies de fauna y/o flora amenazadas, en dos áreas protegidas de ecosistemas estratégicos de las 10 cuencas hidrográficas, con la participación  y  corresponsabilidad comunitaria y de sectores productivos,  incluyendo  la mineria, en las áreas de conservación (páramos, humedales y bosques), con apoyo de las áreas internas CAR. 
Actividad 23.1.2. Promoción  de los servicios ecosistémicos de la biodiversidad, con las comunidades vecinas, que  reduzcan los procesos y actividades que ocasionan su deterioro a través del  el uso y aprovechamiento sostenible de la guadua y la implementación del plan de acción de la Iniciativa Colombiana de polinizadores, en dos  áreas protegidas  ubicadas en las cuencas hidrográficas del territorio viabilizadas, en sinergia de las áreas internas CAR.
Actividad 23.1.3. Fortalecimiento de la Política para el Desarrollo del Ecoturismo, mediante la implementación de una estrategia de formación, capacitación y sensibilización en ecoturismo y etnoturismo con los actores regionales y locales, en las que se incorpore la sabiduría tradicional de los pobladores.</t>
  </si>
  <si>
    <t>XII. Pacto por la equidad de oportunidades para grupos étnicos: indígenas, negros, afrocolombianos, raizales, palenqueros y Rrom</t>
  </si>
  <si>
    <t xml:space="preserve">1) Objetivo 1. Fortalecer la gobernanza de las comunidades étnicas para la protección y usos sostenible de los ecosistemas y la biodiversidad Estrategias transversales:
• Incluir en la estrategia de cierre y consolidación de la frontera agrícola, acciones diferenciadas en territorios étnicos, por parte de Ministerio de Agricultura y Desarrollo Rural y del Ministerio de Ambiente y Desarrollo Sostenible. </t>
  </si>
  <si>
    <t>META 23.1. Formular e implementar el 100% de tres (3) estrategias enfocadas a la cultura ambiental para la gestión integral de la biodiversidad y sus servicios Ecosistémicos.</t>
  </si>
  <si>
    <t>2) Objetivo 2. Crear una articulación que permita consolidar y fortalecer la coordinación interinstitucional e intersectorial en temas de género para las mujeres.
a) Formulación de la fase II de la Política de Equidad de Género para las Mujeres Con el propósito de garantizar el empoderamiento, la igualdad y no discriminación de las mujeres, así como su reconocimiento como agentes para el desarrollo sostenible del país.</t>
  </si>
  <si>
    <t>META 23.6. Formular e implementar con participación comunitaria el 100% de los planes de trabajo para la protección y conservación de fuentes hídricas de cien (100) proyectos de la estrategia de Emprendimiento Social para la Conservación Ambiental - ESCA.</t>
  </si>
  <si>
    <t>13 ACCIÓN POR EL CLIMA</t>
  </si>
  <si>
    <t>6.b.1 Proporción de dependencias administrativas locales que han establecido políticas y procedimientos operacionales para la participación de las comunidades locales en la gestión del agua y el saneamiento.</t>
  </si>
  <si>
    <t>Actividad 23.3.1. Consolidación de Una (01) Red conformada por tres (03) grupos sociales (Defensores, Jovenes y facilitadores) formados como Protectores de Agua que son reconocidos y están posicionados en un nivel de percepción bueno, como ejecutores de acciones ambientales relacionadas con el cuidado del agua, biodiversidad, bienes y servicios ecosistémicos en el territorio CAR.
Actividad 23.3.2. Posicionamiento y ejecución de la estrategia integral de gestión del recurso hidrico con acueductos veredales y municipales denominado "Circulo estratégico del agua" con dos pilotos (02) implementados en microcuencas priorizadas de las 14 provincias de la jurisdicción CAR.
Actividad 23.3.3. Promoción de limpieza y protección de microcuencas priorizadas como parte de las acciones de educación ambiental con actores sociales locales. 
Actividad 23.3.4. Socialización, sensibilización y apoyo social en el marco de la ejecución de acciones y estrategias técnicas y ambientales que realizan las Direciones Regionales y las áreas CAR, abordadas a partir de instrumentos de planificación del recurso hídrico (POMCA, COMPES, PORH, PUEAA) como parte de la recuperación y adecuación ambiental del recurso hídrico.</t>
  </si>
  <si>
    <t>15. Vida de ecosistemas terrestres</t>
  </si>
  <si>
    <t>1) Objetivo 1. Implementar estrategias transectoriales para controlar la deforestación, conservar los ecosistemas y prevenir su  MinAmbiente y el DNP formularán una política pública que permita reducir la deforestación y degradación de los bosques, que atienda sus causas directas y subyacentes, reconozca las dinámicas particulares de las regiones (con prioridad en los núcleos de alta deforestación NAD ) y se armonice con el plan de acción del Pacto Intergeneracional por la Vida del Amazonas Colombiano (PIVAC). Así mismo, se deberá incluir mecanismos de monitoreo y seguimiento de la gestión sectorial, especialmente frente al rol de la fuerza pública. Con este fin, se configurará la Fuerza de Reacción Integral Ambiental (FRIA).</t>
  </si>
  <si>
    <t>307. Implementar la Política Pública para la Gestión del Riesgo de Desastres, priorizando las 5 provincias con mayor frecuencia de riesgo.</t>
  </si>
  <si>
    <t>2) Objetivo 2. Asegurar la corresponsabilidad territorial y sectorial en la reducción del riesgo de desastres y la adaptación a la variabilidad y al cambio climático.
b) Sectores resilientes y adaptados.
El DNP, con el apoyo de MinAmbiente, formulará instrumentos técnicos y regulatorios para promover la adaptación al cambio climático en proyectos de inversión. A partir de ello, MinAmbiente orientará a los sectores y a las autoridades ambientales regionales en la implementación de iniciativas de adaptación al cambio climático en territorios, comunidades o ecosistemas vulnerables.</t>
  </si>
  <si>
    <t>308. Realizar con la unidad móvil, 80 jornadas para el fortalecimiento de las capacidades de gestión del riesgo.</t>
  </si>
  <si>
    <t xml:space="preserve">A. Sectores comprometidos con la sostenibilidad y la mitigación del cambio climático.
</t>
  </si>
  <si>
    <t>IV. Pacto por la sostenibilidad: producir conservando y conservar produciendo.</t>
  </si>
  <si>
    <t>1) Objetivo 1. Avanzar hacia la transición de actividades productivas comprometidas con la sostenibilidad y la mitigación del cambio climático.
f) Compromiso sectorial con la mitigación del cambio climático.
• MinAgricultura, MinTransporte, MinMinas, MinVivienda, MinCIT y MinAmbiente implementarán las medidas y acciones para asegurar que al final del cuatrienio se avance, de manera medible y consistente, con la trayectoria de reducción de emisiones de GEI propuesta por Colombia, en el cumplimiento de la meta de mitigación del 20% de cada sector al año 2030, en consonancia con los Planes Integrales de Gestión de Cambio Climático Sectoriales (PIGCCS). De manera complementaria, establecerán las regulaciones y estrategias que permitan profundizar y masificar dichas medidas y acciones; e implementarán otras que se consideren necesarias para este fin en el siguiente cuatrienio.</t>
  </si>
  <si>
    <t xml:space="preserve">I. Pacto por la legalidad: seguridad efectiva y justicia transparente para que todos vivamos con libertad y en democracia
</t>
  </si>
  <si>
    <t>17.17.1 Suma en dólares de los Estados Unidos prometida a las: a) alianzas público-privadas y b) alianzas con la sociedad civil.</t>
  </si>
  <si>
    <t>15.1.1 Superficie forestal en proporción a la superficie total.
15.1.2 Proporción de lugares importantes para la biodiversidad terrestre y del agua dulce incluidos en zonas protegidas, desglosada por tipo de ecosistema.</t>
  </si>
  <si>
    <t xml:space="preserve">META 21.8. Implementar y fortalecer el 100% de las cinco (5) estrategias de cultura ambiental para el consumo responsable y el manejo adecuado de los residuos: Ciclo Re Ciclo, en la jurisdicción CAR.
</t>
  </si>
  <si>
    <t>Actividad 21.1.1. Elaborar e Implementar una metodología pedagógica para la promoción y adopción de prácticas ciudadanas de consumo sostenible, dirigido a entidades gubernamentales, grupos poblacionales focalizados y líderes comunitarios en municipios con mayor crecimiento urbano o centros poblados de la Jurisdicción CAR
Actividad 21.1.2. Diseño e implementación de dos (2) estrategias para la promoción de uso de energías renovables (solar, eólica, pch, biomasa) y hogares sostenibles, con énfasis en mitigación al cambio climático, en 33 municipios con mayor crecimiento urbano de la Jurisdicción.</t>
  </si>
  <si>
    <t>Actividad 23.2.1. Ejecución y dinamización del Plan de Educación Ambiental (PEA) en 22 humedales  y el componente social en 3 páramos priorizados del territorio CAR.
Actividad 23.2.2. Conformación de una (01) Red de Amigos de los humedales en 22 ecosistemas estratégicos de humedal. 
Actividad 23.2.3. Fortalecimiento del Programa Padrino de Humedal como experiencia a nivel regional con por lo menos  60 alizanzas público- privadas nuevas y ya existentes.</t>
  </si>
  <si>
    <t>META 23.2. Fortalecer el 100% del componente socioambiental y de educación ambiental con actores sociales del territorio en veinticinco (25) ecosistemas estratégicos (Páramos y humedales).</t>
  </si>
  <si>
    <t>META PGAR 01. Consolidación de un modelo de gestión del conocimiento a nivel regional (La autoridad ambiental diseña y pone en marcha un modelo de gestión del conocimiento para la apropiación del valorambiental del territorio de su jurisdición).
META PGAR 02. La CAR administra un centro de información ambiental y territorial en el que soporta las decisiones territoriales para los diferentes usuarios y pobladores del territorio, tanto de gobierno como ciudadanos.
META PGAR 03. Al menos seis grupos sociales tienen como referentes de su marco prospectivo la visión regional de la sostenibilidad ambiental, y para ellos es clara su responsabilidad y la forma en la que la asumen.
META PGAR 10. La visión ambiental ancestral indígena se ha identificado en los elementos pertinentes y se incluye en los análisis territoriales.
META PGAR 11. Una autoridad ambiental con capacidad suficiente para  desempeñar su rol de promotor y multiplicador del valor ambiental  regional, que incida en los modelos territoriales, y que aborde la administración de lo público con capacidad de interación.</t>
  </si>
  <si>
    <t>Aprobar y fortalecer políticas acertadas y leyes aplicables para promover la igualdad de género y el empoderamiento de todas las mujeres y las niñas a todos los niveles.</t>
  </si>
  <si>
    <t>META PGAR 01. Consolidación de un modelo de gestión del conocimiento a nivel regional (La autoridad ambiental diseña y pone en marcha un modelo de gestión del conocimiento para la apropiación del valor ambiental del territorio de su jurisdición).
META PGAR 02. La CAR administra un centro de información ambiental y territorial en el que soporta las decisiones territoriales para los diferentes usuarios y pobladores del territorio, tanto de gobierno como ciudadanos.
META PGAR 03. Al menos seis grupos sociales tienen como referentes de su marco prospectivo la visión regional de la sostenibilidad ambiental, y para ellos es clara su responsabilidad y la forma en la que la asumen.
META PGAR 10. La visión ambiental ancestral indígena se ha identificado en los elementos pertinentes y se incluye en los análisis territoriales.
META PGAR 11. Una autoridad ambiental con capacidad suficiente para  desempeñar su rol de promotor y multiplicador del valor ambiental  regional, que incida en los modelos territoriales, y que aborde la administración de lo público con capacidad de interación.</t>
  </si>
  <si>
    <t>META PGAR 11. Una autoridad ambiental con capacidad suficiente para  desempeñar su rol de promotor y multiplicador del valor ambiental  regional, que incida en los modelos territoriales, y que aborde la administración de lo público con capacidad de interacción para la conversación, la decisión y la actuación; y que en el marco de sus competencias o de los acuerdos logrados despliega su capacidad de seguimiento y de reorientación de aquellas acciones humanas que alteren la ruta hacia la sostenibilidad ambiental.
META PGAR 14. Los consejos de cuencas integran las diferentes instancias de articulación entre actores en la jurisdicción, contemplando la complementariedad con los espacios de conversación, decisión y actuación en temas comunes a varias cuencas o de mayor alcance regional, nacional e internacional.
META PGAR 16. Organizaciones comunitarias por cuenca fortalecidas en la interacción directa con la Autoridad Ambiental.
META PGAR 26. Las entidades territoriales y autoridad ambiental comparten la responsabilidad de la sostenibilidad ambiental del territorio,  para lo cual comparten espacios como el de la transparencia y el  de la rendición de cuentas.</t>
  </si>
  <si>
    <t>META PGAR 1. Consolidación de un modelo de gestión del conocimiento a nivel regional (La autoridad ambiental diseña y pone en marcha un modelo de gestión del conocimiento para la apropiación del valorambiental del territorio de su jurisdición).
META PGAR 2. La CAR administra un centro de información ambiental y territorial en el que soporta las decisiones territoriales para los diferentes usuarios y pobladores del territorio, tanto de gobierno como ciudadanos.
META PGAR 3. Al menos seis grupos sociales tienen como referentes de su marco prospectivo la visión regional de la sostenibilidad ambiental, y para ellos es clara su responsabilidad y la forma en la que la asumen.
META PGAR 10. La visión ambiental ancestral indígena se ha identificado en los elementos pertinentes y se incluye en los análisis territoriales.
META PGAR 11. Una autoridad ambiental con capacidad suficiente para  desempeñar su rol de promotor y multiplicador del valor ambiental  regional, que incida en los modelos territoriales, y que aborde la administración de lo público con capacidad de interación.</t>
  </si>
  <si>
    <t>META PGAR 01. Consolidación de un modelo de gestión del conocimiento a nivel regional (La autoridad ambiental diseña y pone en marcha un modelo de gestión del conocimiento para la apropiación del valorambiental del territorio de su jurisdición.)
META PGAR 02. La CAR administra un centro de información ambiental y territorial en el que soporta las decisiones territoriales para los diferentes usuarios y pobladores del territorio, tanto de gobierno como ciudadanos.
META PGAR 03. Al menos seis grupos sociales tienen como referentes de su marco prospectivo la visión regional de la sostenibilidad ambiental, y para ellos es clara su responsabilidad y la forma en la que la asumen.
META PGAR 10. La visión ambiental ancestral indígena se ha identificado en los elementos pertinentes y se incluye en los análisis territoriales.
META PGAR 11. Una autoridad ambiental con capacidad suficiente para  desempeñar su rol de promotor y multiplicador del valor ambiental  regional, que incida en los modelos territoriales, y que aborde la administración de lo público con capacidad de interación.</t>
  </si>
  <si>
    <t>Actividad 22.4.1 realizar el acompañamiento a entidades institucionales para promover la inclusion,articulacion y ejecucion del componente de educacion comunitaria para el conocimiento del riesgo y adaptacion al cambio climático, en los diferentes instrumentos de planificacion municipal de los 105 Municipios de la Jurisdiccion CAR.
Actividad 22.4.2 implementación de un proceso de capacitacion- para la gestion del riesgo en el entorno escolar,a fin de fortalecer las capacidades sociales que permitan disminuir la vulnerabilidad ante los riesgos y propender por el desarrollo sostenible en por lo menos 125 IED de la jurisdiccion CAR.
Actividad 22.4.3. Consolidación y fortalecimiento de 7 Redes de Vigias Ambientales para la reducción del riesgo y adaptación al cambio climático con procesos de autogestion.</t>
  </si>
  <si>
    <t>META 22.4. Implementar el 100% de tres (03) procesos educativos para el conocimiento de gestión del riesgo y cambio climático en el entorno institucional, educativo y comunitario en la jurisdicción CAR.</t>
  </si>
  <si>
    <t>Actividad 22.4.1 realizar el acompañamiento a entidades institucionales para promover la inclusion,articulacion y ejecucion del componente de educacion comunitaria para el conocimiento del riesgo y adaptacion al cambio climático, en los diferentes instrumentos de planificacion municipal de los 105 Municipios de la Jurisdiccion CAR
Actividad 22.4.2 implementación de un proceso de capacitacion- para la gestion del riesgo en el entorno escolar,a fin de fortalecer las capacidades sociales que permitan disminuir la vulnerabilidad ante los riesgos y propender por el desarrollo sostenible en por lo menos 125 IED de la jurisdiccion CAR.
Actividad 22.4.3. Consolidación y fortalecimiento de 7 Redes de Vigias Ambientales para la reducción del riesgo y adaptación al cambio climático con procesos de autogestion.</t>
  </si>
  <si>
    <t>META 23.3. Implementar el 100% de las estrategias socioambientales de Cultura del Agua para la Conformación de la Red de Protectores del Agua con actores sociales en diez (10) microcuencas, contribuyendo a la protección y recuperación del recurso hídrico.</t>
  </si>
  <si>
    <t>META 24.5. Implementar el 100% de dos (2) mecanismos de participación ciudadana priorizados atendiendo la normatividad en la gestión ambiental.</t>
  </si>
  <si>
    <t>META 23.5. Implementar el cien por ciento (100%) de cuatro (4) procesos innovadores de participación comunitaria para el uso y la conservación de la biodiversidad y la memoria biocultural.</t>
  </si>
  <si>
    <t>META 22.5. Implementar el 100% de la agenda ancestral, para la ejecución de procesos socio ambientales concertados con las comunidades indígenas de la jurisdicción CAR.</t>
  </si>
  <si>
    <t>META 24.4. Fortalecimiento del 100% de tres (3) espacios de participación desde las agendas interinstitucionales, en el marco del observatorio de conflictos socioambientales.</t>
  </si>
  <si>
    <t>META 24.3. Diseñar e implementar el 100% de una estrategia de acompañamiento y acciones para el apoyo a la gestión y promoción de la legalidad ambiental y social.</t>
  </si>
  <si>
    <t xml:space="preserve">META 24.1. Formular e Implementar el 100% de la Política y el Plan Institucional de Atención y Servicio al Ciudadano (PIASC), atendiendo las seis (6) variables y enfoques de "ventanilla hacia adentro y hacia afuera" establecidas en el modelo de Gestión Pública del Buen Gobierno. </t>
  </si>
  <si>
    <t>Actividad 24.1.1:  Diseño, validación, aprobación y publicación de la resolución de la política de atención al servicio al ciudadano.
Actividad 24.1.2: Diseño y elaboración del PIASC.
Actividad 24.1.3: Desarrollo de estrategias y acciones para el fortalecimiento de la Cultura del Servicio definidas en el PIASC.
Actividad 24.1.4:  Fortalecer la gestión administrativa, técnica, tecnológica y logística para el desarrollo, implementación y seguimiento del Plan Institucional de Atención y Servicio al Ciudadano (PIASC).</t>
  </si>
  <si>
    <t>Plan de Acción de las Agenda del SIGAM con proceso de formulación, implementación y seguimiento realizado.</t>
  </si>
  <si>
    <t xml:space="preserve">META 22.7. Realizar el 100% de cuatro (4) estrategias de comunicación alternativa y comunitaria para la concientización y reflexión sobre el cuidado del entorno y la ética ambiental.
</t>
  </si>
  <si>
    <t>Actividad 22.7.1: Formular e implementar estrategias de comunicación alternativa para el fortalecimiento de la cultura ambiental en el Territorio CAR.
Actividad 22.7.2:Conformar y consolidar la red de artistas ambientales del territorio CAR para fomentar la cultura ambiental mediante estrategias y lenguajes artísticos sostenibles.
Actividad 22.7.3:Liderar y gestionar  los eventos, campañas y piezas comunicativas para la promoción de la educación ambiental en el territotio CAR.
Actividad 22.7.4:Generar e implementar metodologías, herramientas pedagógicas y procesos de formación para la transformación socioambiental.</t>
  </si>
  <si>
    <t xml:space="preserve">META 22.1. Generar o fortalecer el cien por ciento (100%) de tres (3) estrategias y acciones en materia de Gestión del Conocimiento y la Innovación Social Ambiental en la CAR.
</t>
  </si>
  <si>
    <t>Actividad 22.1.1: Generar o promover mecanismos, espacios de intervención, desarrollo de contenidos e instrumentos de gestión del conocimiento e innovación socio ambiental.
Actividad 22.1.2: Apoyar desde la dimensión social el fortalecimiento y/o escalabilidad de 1 modelo de gestión del conocimiento para la CAR.
Actividad 22.1.3: Gestionar, operar y posicionar el Sistema de Información de Gestión del Conocimiento y la Innovación Ambiental SIGCI.</t>
  </si>
  <si>
    <t xml:space="preserve">META 21.7. Realizar el 100% de las acciones definidas para promover y/o hacer seguimiento a veinte (20) procesos de economía circular y/o de consumo sostenible. </t>
  </si>
  <si>
    <t>Actividad 21.5.1 Implementación de las actividades del programa regional de negocios verdes por la autoridad ambiental y promoción y divulgación para uso de la plataforma digital de negocios verdes.
Actividad 21.5.2. Procesos de capacitación en criterios de negocios verdes y/o comercio justo y/o aspectos ambientales, para la Internacionalización, y/o de promoción del ecoetiquetado, como estrategia de apoyo a los negocios verdes.</t>
  </si>
  <si>
    <t>META 21.5. Implementar el 100% de las actividades definidas para la Implementación del Plan Regional de Negocios Verdes.</t>
  </si>
  <si>
    <t xml:space="preserve">META 21.6. Realizar el 100% del acompañamiento a siete (7) subsectores para la reconversión hacia sistemas sostenibles de producción.
</t>
  </si>
  <si>
    <t>Actividad 21.8.1. Fomentar la separación de residuos en la fuente y entrega efectiva a canales de reciclabilidad mediante procesos de formación y seguimiento a grupos poblacionales tales como : Entes territoriales, Primera Infancia, Población Escolar, Juntas de Acción Comunal y Aliados estratégicos.
Actividad 21.8.2. Seguimiento a los procesos existentes de manejo de residuos orgánicos y gestión para el aprovechamiento de los mismos a a través de alternativas de innovación que permitan generar subproductos como: compost, humus, mejoradores de suelo entre otros, a escala Municipal.
Actividad 21.8.3. Promoción de ejercicios de economía circular con materiales reciclables tales como: plástico, papel, así como también Residuos Peligrosos y Especiales (aceite cocina usado), definiendo alianzas estratégicas con los gestores autorizados.
Actividad 21.8.4. Fomentar la organización Regional de los recicladores de oficio y recuperadores ambientales del territorio a fin de trazar una ruta que permita aumentar indicadores de recuperación y transformación de residuos reciclables, disminuyendo la presión de los rellenos sanitarios.
Actividad 21.8.5. Proporcionar espacios de promoción y divulgación de experiencias significativas mediante la realización de Encuentros Regionales, Reciclatones, Encuentro de Recicladores, Alcaldes entre otros.</t>
  </si>
  <si>
    <t>META 16.2. Realizar el 100% de tres (3) estrategias para establecer lineamientos ambientales como insumo para la formulación de planes de movilidad sostenible en cinco (5) municipios priorizados de la Jurisdicción CAR.</t>
  </si>
  <si>
    <t>Actividad 16.1.1: Fortalecer la metodología pedagógica y sus herramientas para promover  BiciCAR, como una estrategia de alto impacto en cobertura  para la protección ambiental en la Jurisdicción CAR.
Actividad 16.1.2: Realizar la transferencia de la metodología de la estrategia BiciCAR a los  Municipios que participaron en la formación de biciprotectores del ambiente y otros que lo soliciten.</t>
  </si>
  <si>
    <t>Suma en dólares de los Estados Unidos prometida a las: a) alianzas público-privadas y b) alianzas con la sociedad civil.</t>
  </si>
  <si>
    <t>1 Proporción de la población residente en ciudades que aplican planes de desarrollo urbano y regional que tienen en cuenta las previsiones demográficas y las necesidades de recursos, desglosada por tamaño de ciudad.</t>
  </si>
  <si>
    <t>Mejorar la Alianza Mundial para el Desarrollo Sostenible, complementada por alianzas entre múltiples interesados que movilicen e intercambien conocimientos, especialización, tecnología y recursos financieros, a fin de apoyar el logro de los Objetivos de Desarrollo Sostenible en todos los países, particularmente los países en desarrollo.</t>
  </si>
  <si>
    <t>Mejorar la educación, la sensibilización y la capacidad humana e institucional respecto de la mitigación del cambio climático, la adaptación a él, la reducción de sus efectos y la alerta temprana.</t>
  </si>
  <si>
    <t>13.3.1 Número de países que han incorporado la mitigación del cambio climático, la adaptación a él, la reducción de sus efectos y la alerta temprana en los planes de estudios de la enseñanza primaria, secundaria y terciaria.
13.3.2 Número de países que han comunicado una mayor creación de capacidad institucional, sistémica e individual para implementar actividades de adaptación, mitigación y transferencia de tecnología, y medidas de desarrollo.</t>
  </si>
  <si>
    <t>Diseño del Plan de Acción de Cambio Climático y la implementación de la estrategia de reducción de GEI y de desarrollo bajo en carbono. En 2022, se espera haber reducido 36 millones de tCO2eq.++.</t>
  </si>
  <si>
    <t>13.2.1 Número de países que han comunicado el establecimiento o la puesta en marcha de una política, estrategia o plan integrado que aumente su capacidad para adaptarse a los efectos adversos del cambio climático y que promueven la resiliencia al clima y un desarrollo con bajas emisiones de gases de efecto invernadero sin comprometer por ello la producción de alimentos (por ejemplo, un plan nacional de adaptación, una contribución determinada a nivel nacional, una comunicación nacional o un informe bienal de actualización).</t>
  </si>
  <si>
    <t>De aquí a 2030, reducir el impacto ambiental negativo per cápita de las ciudades, incluso prestando especial atención a la calidad del aire y la gestión de los desechos municipales y de otro tipo.</t>
  </si>
  <si>
    <t xml:space="preserve">Proporción de desechos sólidos urbanos recogidos periódicamente y con una descarga final adecuada respecto del total de desechos sólidos urbanos generados, desglosada por ciudad.
</t>
  </si>
  <si>
    <t>Reducir sustancialmente la generación de residuos.</t>
  </si>
  <si>
    <t>Como producto de esta estrategia, se cuenta con un portafolio de 40 iniciativas empresariales de economía circular y se espera, en 2022, una tasa de reciclaje y nueva utilización de residuos sólidos del 12%.</t>
  </si>
  <si>
    <t>Tasa nacional de reciclado, en toneladas de material reciclado.</t>
  </si>
  <si>
    <t>De aquí a 2020, lograr la gestión ecológicamente racional de los productos químicos y de todos los desechos a lo largo de su ciclo de vida, de conformidad con los marcos internacionales convenidos, y reducir significativamente su liberación a la atmósfera.</t>
  </si>
  <si>
    <t>Se espera, en 2022, una tasa de reciclaje y nueva utilización de residuos sólidos del 12%.</t>
  </si>
  <si>
    <t>12.4.2 Desechos peligrosos generados per cápita y proporción de desechos peligrosos tratados, desglosados por tipo de tratamiento.</t>
  </si>
  <si>
    <t>De aquí a 2030, reducir considerablemente la generación de desechos mediante actividades de prevención, reducción, reciclado y reutilización.</t>
  </si>
  <si>
    <t>12.5.1 Tasa nacional de reciclado, en toneladas de material reciclado.</t>
  </si>
  <si>
    <t>De aquí a 2030, aumentar considerablemente el uso eficiente de los recursos hídricos en todos los sectores y asegurar la sostenibilidad de la extracción y el abastecimiento de agua dulce para hacer frente a la escasez de agua y reducir considerablemente el número de personas que sufren falta de agua.</t>
  </si>
  <si>
    <t>6.4.1 Cambio en el uso eficiente de los recursos hídricos con el paso del tiempo 6.4.2 Nivel de estrés hídrico: extracción de agua dulce en proporción a los recursos de agua dulce disponibles.</t>
  </si>
  <si>
    <t>De aquí a 2030, aumentar la cooperación internacional para facilitar el acceso a la investigación y la tecnología relativas a la energía limpia, incluidas las fuentes renovables, la eficiencia energética y las tecnologías avanzadas y menos contaminantes de combustibles fósiles, y promover la inversión en infraestructura energética y tecnologías limpias.</t>
  </si>
  <si>
    <t>7.a.1 Corrientes financieras internacionales hacia los países en desarrollo para apoyar la investigación y el desarrollo de energías limpias y la producción de energía renovable, incluidos los sistemas híbridos.</t>
  </si>
  <si>
    <t>De aquí a 2030, aumentar considerablemente la proporción de energía renovable en el conjunto de fuentes energéticas.</t>
  </si>
  <si>
    <t>7.2.1 Proporción de energía renovable en el consumo final total de energía.</t>
  </si>
  <si>
    <t>Mejorar la cooperación regional e internacional Norte- Sur, Sur-Sur y triangular en materia de ciencia, tecnología e innovación y el acceso a estas, y aumentar el intercambio de conocimientos en condiciones mutuamente convenidas, incluso mejorando la coordinación entre los mecanismos existentes, en particular a nivel de las Naciones Unidas, y mediante un mecanismo mundial de facilitación de la tecnología.</t>
  </si>
  <si>
    <t>17.6.1 Número de acuerdos y programas de cooperación en materia de ciencia o tecnología suscritos por los países, desglosado por tipo de cooperación.</t>
  </si>
  <si>
    <t>Fomentar y promover la constitución de alianzas eficaces en las esferas pública, públicoprivada y de la sociedad civil, aprovechando la experiencia y las estrategias de obtención de recursos de las alianzas.</t>
  </si>
  <si>
    <t>De aquí a 2030, asegurar que las personas de todo el mundo tengan la información y los conocimientos pertinentes para el desarrollo sostenible y los estilos de vida en armonía con la naturaleza.</t>
  </si>
  <si>
    <t>12.8.1 Grado en que i) la educación para la ciudadanía mundial y ii) la educación para el desarrollo sostenible (incluida la educación sobre el cambio climático) se incorporan en a) las políticas nacionales de educación, b) los planes de estudio, c) la formación del profesorado y d) la evaluación de los estudiantes.</t>
  </si>
  <si>
    <t>Apoyar los vínculos económicos, sociales y ambientales positivos entre las zonas urbanas, periurbanas y rurales fortaleciendo la planificación del desarrollo nacional y regional.</t>
  </si>
  <si>
    <t>De aquí a 2020, asegurar la conservación, el restablecimiento y el uso sostenible de los ecosistemas terrestres y los ecosistemas interiores de agua dulce y sus servicios, en particular los bosques, los humedales, las montañas y las zonas áridas, en consonancia con las obligaciones contraídas en virtud de acuerdos internacionales.</t>
  </si>
  <si>
    <t>De aquí a 2020, proteger y restablecer los ecosistemas relacionados con el agua, incluidos los bosques, las montañas, los humedales, los ríos, los acuíferos y los lagos.</t>
  </si>
  <si>
    <t>6.6.1 Cambio en la extensión de los ecosistemas relacionados con el agua con el paso del tiempo.</t>
  </si>
  <si>
    <t>Apoyar y fortalecer la participación de las comunidades locales en la mejora de la gestión del agua y el saneamiento.</t>
  </si>
  <si>
    <t>Mejorar la coherencia de las políticas para el desarrollo sostenible.</t>
  </si>
  <si>
    <t>17.14.1 Número de países que cuentan con mecanismos para mejorar la coherencia de las políticas de desarrollo sostenible.</t>
  </si>
  <si>
    <t xml:space="preserve">Fomentar y promover la constitución de alianzas eficaces en las esferas pública, público-privada y de la sociedad civil, aprovechando la experiencia y las estrategias de obtención de recursos de las alianzas.
</t>
  </si>
  <si>
    <t>Garantizar el acceso público a la información y proteger las libertades fundamentales, de conformidad con las leyes nacionales y los acuerdos internacionales.</t>
  </si>
  <si>
    <t>16.10.2 Número de países que adoptan y aplican garantías constitucionales, legales o normativas para el acceso público a la información.</t>
  </si>
  <si>
    <t>Respetar el margen normativo y el liderazgo de cada país para establecer y aplicar políticas de erradicación de la pobreza y desarrollo sostenible.</t>
  </si>
  <si>
    <t>17.15.1 Grado de utilización de los marcos de resultados y las herramientas de planificación de los propios países por los proveedores de cooperación para el desarrollo.</t>
  </si>
  <si>
    <t>De aquí a 2030, potenciar y promover la inclusión social, económica y política de todas las personas, independientemente de su edad, sexo, discapacidad, raza, etnia, origen, religión o situación económica u otra condición.</t>
  </si>
  <si>
    <t>10.2.1 Proporción de personas que viven por debajo del 50% de la mediana de los ingresos, desglosada por sexo, edad y personas con discapacidad.</t>
  </si>
  <si>
    <t>De aquí a 2030, eliminar las disparidades de género en la educación y asegurar el acceso igualitario a todos los niveles de la enseñanza y la formación profesional para las personas vulnerables, incluidas las personas con discapacidad, los pueblos indígenas y los niños en situaciones de vulnerabilidad.</t>
  </si>
  <si>
    <t>4.5.1 Índices de paridad (entre mujeres y hombres, zonas rurales y urbanas, quintiles de riqueza superior e inferior y grupos como los discapacitados, los pueblos indígenas y los afectados por los conflictos, a medida que se disponga de datos) para todos los indicadores educativos de esta lista que puedan desglosarse.</t>
  </si>
  <si>
    <t>5.c.1 Proporción de países con sistemas para el seguimiento de la igualdad de género y el empoderamiento de las mujeres y la asignación de fondos públicos para ese fin.</t>
  </si>
  <si>
    <t>13.b Promover mecanismos para aumentar la capacidad para la planificación y gestión eficaces en relación con el cambio climático en los países menos adelantados y los pequeños Estados insulares en desarrollo, haciendo particular hincapié en las mujeres, los jóvenes y las comunidades locales y marginadas.</t>
  </si>
  <si>
    <t>13.b.1 Número de países menos adelantados y pequeños Estados insulares en desarrollo que reciben apoyo especializado, y cantidad de apoyo, en particular financiero, tecnológico y de creación de capacidad, para los mecanismos de desarrollo de la capacidad de planificación y gestión eficaces en relación con el cambio climático, incluidos los centrados en las mujeres, los jóvenes y las comunidades locales y marginadas.</t>
  </si>
  <si>
    <t>Adoptar medidas urgentes y significativas para reducir la degradación de los hábitats naturales, detener la pérdida de la diversidad biológica y para 2020, proteger las especies amenazadas y evitar su extinción.</t>
  </si>
  <si>
    <t>De aquí a 2020, aumentar considerablemente el número de ciudades y asentamientos humanos que adoptan e implementan políticas y planes integrados para promover la inclusión, el uso eficiente de los recursos, la mitigación del cambio climático y la adaptación a él y la resiliencia ante los desastres, y desarrollar y poner en práctica, en consonancia con el Marco de Sendái para la Reducción del Riesgo de Desastres 2015-2030, la gestión integral de los riesgos de desastre a todos los niveles.</t>
  </si>
  <si>
    <t>11.b.1 Número de países que adoptan y aplican estrategias nacionales de reducción del riesgo de desastres en consonancia con el Marco de Sendái para la Reducción del Riesgo de Desastres 2015-2030.
11.b.2 Proporción de gobiernos locales que adoptan y aplican estrategias locales de reducción del riesgo de desastres en consonancia con las estrategias nacionales de reducción del riesgo de desastres.</t>
  </si>
  <si>
    <t>13.3.1 Número de países que han incorporado la mitigación del cambio climático, la adaptación a él, la reducción de sus efectos y la alerta temprana en los planes de estudios de la enseñanza primaria, secundaria y terciaria 13.3.2 Número de países que han comunicado una mayor creación de capacidad institucional, sistémica e individual para implementar actividades de adaptación, mitigación y transferencia de tecnología, y medidas de desarrollo.</t>
  </si>
  <si>
    <t>3) Objetivo 3. Implementar una estrategia para la gestión y seguimiento de los conflictos socioambientales generados por el acceso y uso de los recursos naturales, con base en procesos educativos y participativos que contribuyan a la consolidación de una cultura ambiental.
a) Educación para la transformación ambiental.</t>
  </si>
  <si>
    <t>B. Agua limpia y saneamiento básico adecuado: hacia una gestión responsable, sostenible y equitativa.</t>
  </si>
  <si>
    <t>6) Objetivo 6. Educar a Colombia sobre el valor del agua para la vida y su adecuado uso, así como la importancia del aprovechamiento de los residuos y los beneficios de la participación ciudadana en el mejoramiento de los servicios.
a) Definir los requisitos mínimos de los programas educativos para el uso eficiente de agua y manejo de los residuos sólidos.
• El Ministerio de Educación Nacional (MinEducación), MinAmbiente y MinVivienda fortalecerán las estrategias de la política nacional de educación ambiental, mediante la reglamentación de las características que deben contener los programas de educación ambiental, en cuanto a: (1) protección de las cuencas hídricas como fuente de vida, desarrollo y entretenimiento; (2) correcto uso del agua en sus diferentes formas de utilización; y (3) conocimiento del adecuado manejo, aprovechamiento y disposición de los residuos sólidos.</t>
  </si>
  <si>
    <t>A. Sectores comprometidos con la sostenibilidad y la mitigación del cambio climático.</t>
  </si>
  <si>
    <t>1) Objetivo 1. Avanzar hacia la transición de actividades productivas comprometidas con la sostenibilidad y la mitigación del cambio climático.
f) Compromiso sectorial con la mitigación del cambio climático .
• MinAgricultura, MinTransporte, MinMinas, MinVivienda, MinCIT y MinAmbiente implementarán las medidas y acciones para asegurar que al final del cuatrienio se avance, de manera medible y consistente, con la trayectoria de reducción de emisiones de GEI propuesta por Colombia, en el cumplimiento de la meta de mitigación del 20% de cada sector al año 2030, en consonancia con los Planes Integrales de Gestión de Cambio Climático Sectoriales (PIGCCS). De manera complementaria, establecerán las regulaciones y estrategias que permitan profundizar y masificar dichas medidas y acciones; e implementarán otras que se consideren necesarias para este fin en el siguiente cuatrienio.</t>
  </si>
  <si>
    <t>6) Objetivo 6. Educar a Colombia sobre el valor del agua para la vida y su adecuado uso, así como la importancia del aprovechamiento de los residuos y los beneficios de la participación ciudadana en el mejoramiento de los servicios. 
a) Definir los requisitos mínimos de los programas educativos para el uso eficiente de agua y manejo de los residuos sólidos.
• El Ministerio de Educación Nacional (MinEducación), MinAmbiente y MinVivienda fortalecerán las estrategias de la política nacional de educación ambiental, mediante la reglamentación de las características que deben contener los programas de educación ambiental, en cuanto a: (1) protección de las cuencas hídricas como fuente de vida, desarrollo y entretenimiento; (2) correcto uso del agua en sus diferentes formas de utilización; y (3) conocimiento del adecuado manejo, aprovechamiento y disposición de los residuos sólidos.</t>
  </si>
  <si>
    <t>3) Objetivo 3. Acelerar la economía circular como base para la reducción, reutilización y reciclaje de residuos.
a) Fomento a la economía circular en procesos productivos MinAmbiente modificará a partir de la evaluación de la normatividad vigente, la reglamentación sobre reúso del agua tratada, teniendo en cuenta criterios e información técnica aportada por los sectores; y, de manera articulada con MinCIT y MinVivienda, impulsará la transferencia de tecnologías para este fin. Adicionalmente, elaborará un instrumento técnico con los lineamientos para potencializar el uso delagua lluvia, con énfasis en zonas con estrés hídrico.</t>
  </si>
  <si>
    <t xml:space="preserve">2) Objetivo 2. Mejorar la calidad del aire, del agua y del suelo para la prevención de los impactos en la salud pública y la reducción de las desigualdades relacionadas con el acceso a recursos.
b) Aumento del aprovechamiento, reciclaje y tratamiento de residuos.
</t>
  </si>
  <si>
    <t xml:space="preserve">3) Objetivo 3. Acelerar la economía circular como base para la reducción, reutilización y reciclaje de residuos.
MinVivienda, con apoyo de MinAmbiente, fomentarán el aprovechamiento, reciclaje y tratamiento de residuos, para lo cual definirán criterios para la ubicación de infraestructura de recuperación de materiales y avanzarán en la implementación de proyectos tipo para su financiación con enfoque de cierre de ciclos. Adicionalmente, la Comisión de Regulación de Agua Potable y Saneamiento Básico (CRA) incluirá los costos ambientales y la remuneración del aprovechamiento y el tratamiento en los marcos tarifarios.
</t>
  </si>
  <si>
    <t xml:space="preserve">6) Objetivo 6. Educar a Colombia sobre el valor del agua para la vida y su adecuado uso, así como la importancia del aprovechamiento de los residuos y los beneficios de la participación ciudadana en el mejoramiento de los servicios.
a) Definir los requisitos mínimos de los programas educativos para el uso eficiente de agua y manejo de los residuos sólidos.
El Ministerio de Educación Nacional (MinEducación), MinAmbiente y MinVivienda fortalecerán las estrategias de la política nacional de educación ambiental, mediante la reglamentación de las características que deben contener los programas de educación ambiental, en cuanto a: (1) protección de las cuencas hídricas como fuente de vida, desarrollo y entretenimiento; (2) correcto uso del agua en sus diferentes formas de utilización; y (3) conocimiento del adecuado manejo, aprovechamiento y disposición de los residuos sólidos.
</t>
  </si>
  <si>
    <t>5) Fomentar procesos de cocreación entre el sector público, el sector privado, la academia y la ciudadanía, basados en los principios de Gobierno Abierto.
El DNP liderará una estrategia para promover el uso efectivo de los siguientes elementos:
• Plataformas para la participación ciudadana en procesos de innovación pública:
involucramiento activo de la ciudadanía en la generación y solución de retos específicos, así como en la toma de decisiones de interés general.
• Herramientas para facilitar la cocreación en materia de innovación pública: con fines como facilitar espacios, gestionar proyectos y compartir aprendizajes.</t>
  </si>
  <si>
    <t xml:space="preserve">1) Objetivo 1. Avanzar hacia la transición de actividades productivas comprometidas con la sostenibilidad y la mitigación del cambio climático.
c) Impulso a las energías renovables no convencionales y a la eficiencia energética.
• MinMinas establecerá los lineamientos para incorporar sistemas de almacenamiento de energía en el sistema eléctrico, definirá un mecanismo para la gestión activa de la demanda; y además, armonizará la integración de estas tecnologías en el mercado de energía mayorista, lo que permitirá incrementar la generación con energías renovables no convencionales.
</t>
  </si>
  <si>
    <t>C. Colombia resiliente: conocimiento y prevención para la gestión del riesgo de desastres y la adaptación al cambio climático.</t>
  </si>
  <si>
    <t>2) Objetivo 2. Asegurar la corresponsabilidad territorial y sectorial en la reducción del riesgo de desastres y la adaptación a la variabilidad y al cambio climático.
b) Sectores resilientes y adaptados.
El DNP, con el apoyo de MinAmbiente, formulará instrumentos técnicos y regulatorios para promover la adaptación al cambio climático en proyectos de inversión. A partir de ello, MinAmbiente orientará a los sectores y a las autoridades ambientales regionales en la implementación de iniciativas de adaptación al cambio climático en territorios, comunidades o ecosistemas vulnerables.</t>
  </si>
  <si>
    <t>4) Objetivo 4. Consolidar el desarrollo de productos y servicios basados en el uso sostenible de la biodiversidad.
b) Fomento y fortalecimiento de negocios verdes y sostenibles.
MinAmbiente desarrollará una estrategia de articulación interinstitucional que contenga el diseño de mecanismos normativos, técnicos y financieros para consolidar las cadenas de valor para los negocios verdes verificados por la autoridad ambiental. De igual manera, con MinCIT, se consolidarán los espacios para su comercialización, los mecanismos de diferenciación y encadenamiento productivo, y se posicionará el comercio de especies incluidas en la Convención sobre el Comercio Internacional de Especies Amenazadas de Fauna y Flora Silvestres (CITES), fortaleciendo aquellos negocios con mayor valor agregado</t>
  </si>
  <si>
    <t>4) Objetivo 4. Consolidar el desarrollo de productos y servicios basados en el uso sostenible de la biodiversidad.
b) Fomento y fortalecimiento de negocios verdes y sostenibles.
MinAmbiente desarrollará una estrategia de articulación interinstitucional que contenga el diseño de mecanismos normativos, técnicos y financieros para consolidar las cadenas de valor para los negocios verdes verificados por la autoridad ambiental. De igual manera, con MinCIT, se consolidarán los espacios para su comercialización, los mecanismos de diferenciación y encadenamiento productivo, y se posicionará el comercio de especies incluidas en la Convención sobre el Comercio Internacional de Especies Amenazadas de Fauna y Flora Silvestres (CITES), fortaleciendo aquellos negocios con mayor valor agregado.</t>
  </si>
  <si>
    <t>B. Biodiversidad y riqueza natural: activos estratégicos de la Nación.</t>
  </si>
  <si>
    <t>1) Objetivo 1. Implementar estrategias transectoriales para controlar la deforestación, conservar los ecosistemas y prevenir su degradación.
b) Gestión transectorial.
MinAgricultura, con el apoyo del DNP, las autoridades ambientales y las entidades territoriales, implementará una estrategia que materialice el cierre y estabilización de la frontera agrícola, que utilice los insumos del Plan Nacional de Zonificación Ambiental que MinAmbiente formule, que incorpore acciones de reconversión y sustitución de actividades, y defina los lineamientos para la creación y adopción de regímenes de transición para la resolución de conflictos socioambientales en estas áreas con la participación de las comunidades.</t>
  </si>
  <si>
    <t>III. Pacto por la equidad: política social moderna centrada en la familia, eficiente, de calidad y conectada a mercados.</t>
  </si>
  <si>
    <t>D. Alianza por la seguridad alimentaria y la nutrición: ciudadanos con mentes y cuerpos sanos.</t>
  </si>
  <si>
    <t xml:space="preserve">1) Objetivo 1: incrementar la producción de alimentos medianteel uso eficiente del suelo: transformación productiva y sostenible.
a) Generar una provisión estable y suficiente de alimentos para cubrir las necesidades nutricionales de la población colombiana en un marco del ordenamiento social, rural y productivo-agropecuario, descrito dentro del Pacto por el emprendimiento, la formalización y la productividad.
</t>
  </si>
  <si>
    <t>E. Campo con progreso: una alianza para dinamizar el desarrollo y la productividad de la Colombia rural.</t>
  </si>
  <si>
    <t xml:space="preserve">7) Objetivo 7: Modernizar, tecnificar y consolidar la institucionalidad sectorial y la coordinación y articulación interinstitucional para impulsar la transformación productiva agropecuaria y rural a escala territorial.
MinAgricultura fortalecerá el rol de los CMDR, de los CONSA y los CONSEA como articuladores de la política agropecuaria y de desarrollo rural con las dinámicas territoriales, en el marco del Sistema Nacional Regional del Sector Agropecuario Pesquero, Comercial, Forestal y de Desarrollo Rural. Así mismo, MinAgricultura racionalizará y priorizará la aplicación de modelos e instrumentos para la planeación e intervención sectorial en el ámbito territorial orientados a promover un uso adecuado del suelo rural, en articulación con los instrumentos de desarrollo territorial.
</t>
  </si>
  <si>
    <t>E. Participación ciudadana: promoviendo el diálogo social e intercultural, la inclusión democrática y el respeto por la libertad de cultos para la equidad.</t>
  </si>
  <si>
    <t xml:space="preserve">a. Objetivo 1. Promover la participación ciudadana, política y electoral.
El Gobierno nacional diseñará y pondrá en funcionamiento una red de conocimiento nacional que configure un nuevo entorno basado en la gestión del conocimiento, innovación y gestión del conocimiento, promoviendo un contexto de aprendizaje, un sistema de comunicación y un medio de integración, que sobrepase barreras organizativas, sectoriales, institucionales, culturales o territoriales, y que vincule actores de diferentes entornos, con la coordinación de actividades interdependientes. </t>
  </si>
  <si>
    <t>3) Objetivo 3. Implementar una estrategia para la gestión y seguimiento de los conflictos socioambientales generados por el acceso y uso de los recursos naturales, con base en procesos educativos y participativos que contribuyan a la consolidación de una cultura ambiental.
a) Educación para la transformación ambiental.
MinAmbiente, con el apoyo de MinCultura, MinVivienda y MinEducación, implementarán una estrategia de comunicación efectiva, que incorpore acciones de economía naranja y educación ambiental que generen un cambio en el hábito de consumo de los colombianos hacia prácticas y productos más sostenibles, fomenten la separación en la fuente de residuos e incrementen la valoración social de la naturaleza, la apropiación del territorio y lacomprensión de los fenómenos asociados al cambio climático. Adicionalmente, realizarán campañas que fortalezcan la cultura ambiental a nivel empresarial y familiar, con siembras anuales y jornadas de participación en la protección, reciclaje y limpieza del entorno natural. También, MinAmbiente garantizará el acceso efectivo a la información y la producción de material asociado a las problemáticas ambientales para todos los públicos, para su distribución en medios masivos, con enfoque diferencial para comunidades locales urbanas y rurales, con el fin de incrementar la valoración social de la naturaleza.</t>
  </si>
  <si>
    <t>D. Innovación pública para un país moderno.</t>
  </si>
  <si>
    <t>5) Fomentar procesos de cocreación entre el sector público, el sector privado, la academia y la ciudadanía, basados en los principios de Gobierno Abierto.
El DNP liderará una estrategia para promover el uso efectivo de los siguientes elementos:
• Plataformas para la participación ciudadana en procesos de innovación pública:
involucramiento activo de la ciudadanía en la generación y solución de retos específicos, así como en la toma de decisiones de interés general.
• Herramientas para facilitar la cocreación en materia de innovación pública: con fines como facilitar espacios, gestionar proyectos y compartir aprendizajes.</t>
  </si>
  <si>
    <t>A. Entorno para crecer: formalización, emprendimiento y dinamización empresarial.</t>
  </si>
  <si>
    <t>4) Objetivo 4: Fortalecer la promoción de la investigación, desarrollo e innovación (I+D+i) empresarial.
a) Promover la sostenibilidad y el funcionamiento de las instituciones generadoras de conocimiento.
Colciencias, MinCIT y el SENA fortalecerán las capacidades de las IGC Centros de Desarrollo Tecnológico (CDT) e innovación, Oficinas de Transferencia de Resultados de Investigación (OTRI) y otras entidades orientadas a la transferencia de tecnología, la investigación y la innovación</t>
  </si>
  <si>
    <t xml:space="preserve">6) Objetivo 6. Educar a Colombia sobre el valor del agua para la vida y su adecuado uso, así como la importancia del aprovechamiento de los residuos y los beneficios de la participación ciudadana en el mejoramiento de los servicios. 
a) Definir los requisitos mínimos de los programas educativos para el uso eficiente de agua y manejo de los residuos sólidos.
• El Ministerio de Educación Nacional (MinEducación), MinAmbiente y MinVivienda fortalecerán las estrategias de la política nacional de educación ambiental, mediante la reglamentación de las características que deben contener los programas de educación ambiental, en cuanto a: (1) protección de las cuencas hídricas como fuente de vida, desarrollo y entretenimiento; (2) correcto uso del agua en sus diferentes formas de utilización; y (3) conocimiento del adecuado manejo, aprovechamiento y disposición de los residuos sólidos.
</t>
  </si>
  <si>
    <t>2) Objetivo 2. Mejorar la calidad del aire, del agua y del suelo para la prevención de los impactos en la salud pública y la reducción de las desigualdades relacionadas con el acceso a recursos.
b) Reducción de la presión y mejoramiento de la calidad del recurso hídrico.
"MinAmbiente promoverá la implementación del Plan Hídrico Nacional de manera coordinada con las autoridades ambientales, el Ideam y sectores prioritarios, con énfasis en los programas de regulación hídrica, de aguas subterráneas, de legalización de usuarios, de investigación y de monitoreo del recurso hídrico (aguas superficiales, subterráneas y marinas)"</t>
  </si>
  <si>
    <t xml:space="preserve">B. Agua limpia y saneamiento básico adecuado: hacia una gestión responsable, sostenible y equitativa.
</t>
  </si>
  <si>
    <t>2) Objetivo 2. Adelantar acciones que garanticen la gobernanza comunitaria y la sostenibilidad de las soluciones adecuadas de agua potable, manejo de aguas residuales y residuos sólidos para incrementar la cobertura, continuidad y la calidad del servicio en zonas rurales y PDET.
a) Generar herramientas técnicas que faciliten la implementación de soluciones alternativas de agua potable, manejo de aguas residuales y residuos sólidos en las zonas rurales y PDET.
• MinVivienda, en coordinación con el DNP, estandarizará proyectos tipo de soluciones alternativas de agua y saneamiento básico para zonas rurales que faciliten la estructuración, viabilización, financiación y la sostenibilidad de los proyectos.</t>
  </si>
  <si>
    <t>2) Objetivo 2. Robustecer los mecanismos de articulación y coordinación para la sostenibilidad.
a) Mecanismos de articulación y coordinación para la sostenibilidad.
MinAmbiente establecerá agendas estratégicas intersectoriales como un mecanismo de coordinación, diálogo y trabajo conjunto permanente entre el sector ambiental y los otros sectores productivos, que fortalezcan la regulación ambiental y la transformación de estos sectores en el marco del crecimiento verde, que faciliten la gestión del riesgo y del cambio climático, y que permitan hacer seguimiento a las metas establecidas en el Plan Nacional de Desarrollo. En el marco de estas agendas, MinAmbiente coordinará la implementación de las acciones y medidas para la contribución nacionalmente determinada (NDC, por sus siglas en inglés) como se establece en la línea.</t>
  </si>
  <si>
    <t xml:space="preserve">5) Fomentar procesos de cocreación entre el sector público, el sector privado, la academia y la ciudadanía, basados en los principios de Gobierno Abierto.
El DNP liderará una estrategia para promover el uso efectivo de los siguientes elementos:
• Plataformas para la participación ciudadana en procesos de innovación pública:
involucramiento activo de la ciudadanía en la generación y solución de retos específicos, así como en la toma de decisiones de interés general.
• Herramientas para facilitar la cocreación en materia de innovación pública: con fines como facilitar espacios, gestionar proyectos y compartir aprendizajes.
</t>
  </si>
  <si>
    <t xml:space="preserve">C. Tecnología e investigación para el desarrollo productivo y social.
</t>
  </si>
  <si>
    <t>b. Fomentar la generación de nuevo conocimiento con estándares internacionales.
Colciencias fomentará la creación y consolidación de agendas y redes del conocimiento para investigación, desarrollo e innovación (I+D+i), para lo cual diseñará estrategias e instrumentos diferenciales de financiación de programas y proyectos de investigación en diferentes áreas de conocimiento, de acuerdo con el nivel de consolidación de las capacidades de los actores involucrados.</t>
  </si>
  <si>
    <t xml:space="preserve">3) Objetivo 3. Implementar una estrategia para la gestión y seguimiento de los conflictos socioambientales generados por el acceso y uso de los recursos naturales, con base en procesos educativos y participativos que contribuyan a la consolidación de una cultura ambiental.
c) Gestión de conflictos socioambientales.
MinAmbiente consolidará cinco centros regionales de diálogo ambiental como instancias de facilitación, articulación, participación, cooperación y reflexión para la identificación, priorización y discusión de los conflictos socioambientales a nivel regional, al tiempo que fortalecerá los espacios de diálogo existentes.
</t>
  </si>
  <si>
    <t>2) Objetivo 2. Robustecer los mecanismos de articulación y coordinación para la sostenibilidad.
a) Mecanismos de articulación y coordinación para la sostenibilidad.
MinAmbiente establecerá agendas estratégicas intersectoriales como un mecanismo de coordinación, diálogo y trabajo conjunto permanente entre el sector ambiental y los otros sectores productivos, que fortalezcan la regulación ambiental y la transformación de estos sectores en el marco del crecimiento verde, que faciliten la gestión del riesgo y del cambio climático, y que permitan hacer seguimiento a las metas establecidas en el Plan Nacional de Desarrollo. En el marco de estas agendas, MinAmbiente coordinará la implementación de las acciones y medidas para la contribución nacionalmente determinada (NDC, por sus siglas en inglés) como se establece en la línea A. Sectores comprometidos con la sostenibilidad y la mitigación del cambio climático de este Pacto. También pondrá en marcha una estrategia de racionalización y armonización de políticas, trámites, permisos, normas, instrumentos de planificación y ordenamiento territorial y sus arreglos institucionales, con la cual se buscará mejorar el desempeño ambiental sectorial y territorial. Adicionalmente, estudiará los instrumentos de política ambiental que deberán estar sujetos a un análisis de impacto normativo.</t>
  </si>
  <si>
    <t xml:space="preserve">3) Objetivo 3. Implementar una estrategia para la gestión y seguimiento de los conflictos socioambientales generados por el acceso y uso de los recursos naturales, con base en procesos educativos y participativos que contribuyan a la consolidación de una cultura ambiental.
c) Gestión de conflictos socioambientales.
MinInterior, en coordinación con MinAmbiente, fortalecerá las instancias de diálogo yel trabajo conjunto con las autoridades indígenas, las comunidades negras y la población campesina, como aliados estratégicos, para la conservación y la gestión ambiental en los territorios, sobre todo en las problemáticas de uso, ocupación y tenencia de las regiones.
</t>
  </si>
  <si>
    <t>3. Estrategias transversales para grupos étnicos c. Territorialidad colectiva.</t>
  </si>
  <si>
    <t>1) Objetivo 1. Propender por el goce efectivo de los derechos territoriales para el aprovechamiento sostenible y sustentable orientados a la cohesión comunitaria por parte de las comunidades étnicas.</t>
  </si>
  <si>
    <t>3. Estrategias transversales para grupos étnicos.
d. Conservar produciendo y producir conservando.</t>
  </si>
  <si>
    <t>2) Objetivo 2. Prevenir y reducir el riesgo de desastres y aumentar la capacidad adaptativa de las comunidades y la resiliencia de estos territorios étnicos.
Estrategias transversales:
• Incorporar el enfoque étnico en el diseño de la estrategia nacional de fortalecimiento de comunidades en gestión del riesgo de desastres y adaptación al cambio climático, bajo la coordinación de la UNGRD, con apoyo de Ministerio de Ambiente y según los lineamientos del Ministerio del Interior.</t>
  </si>
  <si>
    <t>3) Objetivo 3. Implementar una estrategia para el diálogo socioambiental en los territorios étnicos, basada en la educación, participación y la cultura ambiental.
Estrategias transversales:
• Formular e Implementar estrategias de protección de los sistemas de conocimientos tradicionales asociados a la biodiversidad y a la gestión del riesgo a través de la promoción de la participación de grupos étnicos y comunidades locales.</t>
  </si>
  <si>
    <t>A. Fortalecimiento de la institucionalidad de género para las mujeres en Colombia.</t>
  </si>
  <si>
    <t>G. Mujeres rurales como agentes de transformación en el campo.</t>
  </si>
  <si>
    <t>1) Objetivo 1. Garantizar la inclusión de las mujeres rurales en los procesos de ordenamiento social y productivo, la provisión de servicios de extensión agropecuaria, y acceso a crédito, que conduzcan a un desarrollo rural equitativo y sostenible.
a) Crear las condiciones para que las mujeres rurales sean beneficiarias de procesos de ordenamiento social y productivo.</t>
  </si>
  <si>
    <t>B. Biodiversidad y riqueza natural: activos estratégicos de la Nación.
2. Objetivos y estrategias.</t>
  </si>
  <si>
    <t>2) Objetivo 2. Asegurar la corresponsabilidad territorial y sectorial en la reducción del riesgo de desastres y la adaptación a la variabilidad y al cambio climático.
a) Desarrollo territorial con criterios de adaptación y reducción del riesgo de desastres.
La UNGRD, con el apoyo de MinAmbiente, diseñarán una estrategia nacional de fortalecimiento de comunidades en gestión del riesgo de desastres y adaptación al cambio climático, con enfoque diferencial.</t>
  </si>
  <si>
    <t xml:space="preserve">C. Colombia resiliente: conocimiento y prevención para la gestión del riesgo de desastres y la adaptación al cambio climático.
</t>
  </si>
  <si>
    <t>370. Impelmentar una estrategía para la creación y puesta en marcha de una estructura de gobernanza subregional.</t>
  </si>
  <si>
    <t>75. Beneficiar al 100% de las IED de los municipios no certificados con estrategias para consolidar los proyectos pedagógicos en PGER y PRAES.</t>
  </si>
  <si>
    <t>347. Implementar una estartegia tendiente a mejorar la calidad del aire en la región Cundinamarca-Bogotá.</t>
  </si>
  <si>
    <t>305. Ejecutar 3 proyectos de innovación en manejo de residuos sólidos y cambio climático.</t>
  </si>
  <si>
    <t>329. Recolectar y llevar a destino final 120 toneladas de residuos de aparatos eléctricos y electrónicos.</t>
  </si>
  <si>
    <t>359. Acompañar una nueva estrategia para determinar nuevos espacios de aprovechamiento de residuos en la región Cundinamarca-Bogotá.</t>
  </si>
  <si>
    <t>284. Implementar 6 proyectos encaminados al buen uso y manejo de los recursos naturales en cuencas prioritarias del departamento.</t>
  </si>
  <si>
    <t>202. Realizar una investigación para la innovación en el abastecimiento de agua potable en zonas rurales.</t>
  </si>
  <si>
    <t>429. Ejecutar 170 proyectos de innovación comunal , ciencia, tecnología e innovación, conformación de empresa y buenas prácticas para el desarrollo sostenible con organismos comunales.</t>
  </si>
  <si>
    <t>122. Conformar 4 redes departamentales en comunicación popular juvenil, jóvenes rurales y jóvenes ambientales   (COMUNICACIÓN EDUCATIVA).</t>
  </si>
  <si>
    <t>280. Implementar 2 proyectos de recuperación de ecosistemas lagunares en el departamento.</t>
  </si>
  <si>
    <t>122. Conformar 4 redes departamentales en comunicación popular juvenil, jóvenes rurales y jóvenes ambientales.</t>
  </si>
  <si>
    <t>370. Implementar una estrategía para la creación y puesta en marcha de una estructura de gobernanza subregional.</t>
  </si>
  <si>
    <t>180. Articular el 100% de los asentamientos indígenas con los mecanismos de gobernabilidad indígena, municipal, departamental y nacional.</t>
  </si>
  <si>
    <t>335. Potencializar 7 atractivos turísticos en el marco de la región Cundinamarca-Bogotá.</t>
  </si>
  <si>
    <t>203. Crear un centro de desarrollo para la innovación turística y cultural.</t>
  </si>
  <si>
    <t>181. Impulsar la participación de 4 asentamientos indígenas en eventos que resalten la identidad cultural indígena.</t>
  </si>
  <si>
    <t>151. Promover la operación de 117 instancias de participación de la mujer en el departamento.</t>
  </si>
  <si>
    <t>191. Impulsar 1200 proyectos productivos de mujeres u organizaciones de mujeres,  mediante el fortalecimiento técnico, económico y productivo.</t>
  </si>
  <si>
    <t>345. Implementar un proyecto articulado del POMCA del río Bogotá.</t>
  </si>
  <si>
    <t>META PGAR 03. Al menos seis grupos sociales tienen como referentes de su marco prospectivo la visión regional de la sostenibilidad ambiental, y para ellos es clara su responsabilidad y la forma en la que la asumen.
META PGAR 05. La CAR se ha convertido en una entidad que provee,  reconoce y dinamiza la capacidad regional, convirtiendo al conjunto social en un desarrollador de formas sostenibles de generación y distribución.
META PGAR 15. 20 subsectores económicos con acuerdos de manejo ambiental de su actividad, con seguimiento y con efectividad incrementada gradualmente en su manejo ambiental.META PGAR 19. La erosión del suelo se disminuye, respecto de la línea base que se define y los porcentajes de reducción que se definan.
META PGAR 22. Los residuos sólidos y los vertimientos de la actividad económica y la de escala municipal son manejados con énfasis en la disminución de su producción y reutilización en el accionar económico.</t>
  </si>
  <si>
    <t>META PGAR 03. Al menos seis grupos sociales tienen como referentes de su marco prospectivo la visión regional de la sostenibilidad ambiental, y para ellos es clara su responsabilidad y la forma en la que la asumen.
META PGAR 05. La CAR se ha convertido en una entidad que provee,  reconoce y dinamiza la capacidad regional, convirtiendo al conjunto social en un desarrollador de formas sostenibles de generación y distribución.
META PGAR 15. 20 subsectores económicos con acuerdos de manejo ambiental de su actividad, con seguimiento y con efectividad incrementada gradualmente en su manejo ambiental.
META PGAR 19. La erosión del suelo se disminuye, respecto de la línea base que se define y los porcentajes de reducción que se definan
META PGAR 22. Los residuos sólidos y los vertimientos de la actividad económica y la de escala municipal son manejados con énfasis en la disminución de su producción y reutilización en el accionar económico.</t>
  </si>
  <si>
    <t>META 21.1. Realizar el 100% de tres (3) estrategias definidas para la promoción y difusión del uso de tecnologías sostenibles, en comunidades urbanas y de centros poblados.</t>
  </si>
  <si>
    <t>7.2 - Aumentar el porcentaje global de energía renovable</t>
  </si>
  <si>
    <t>9.4.1 Emisiones de CO2 por unidad de valor añadido</t>
  </si>
  <si>
    <t>De aquí a 2030, modernizar la infraestructura y reconvertir las industrias para que sean sostenibles, utilizando los recursos con mayor eficacia y promoviendo la adopción de tecnologías y procesos industriales limpios y ambientalmente racionales, y logrando que todos los países tomen medidas.</t>
  </si>
  <si>
    <t>9.b.1 Proporción del valor añadido por la industria de tecnología mediana y alta en el valor añadido total.</t>
  </si>
  <si>
    <t>Para 2022, se apoyarán 4.000 empresas con fábricas de productividad, frente a 200 actuales, para generar una economía dinámica, incluyente y sostenible.</t>
  </si>
  <si>
    <t>El Gobierno nacional ha fijado como meta duplicar la inversión pública y privada en ciencia y tecnología en 1,5% del PIB a 2022.</t>
  </si>
  <si>
    <t>Ayudar a los países en desarrollo a fortalecer su capacidad científica y tecnológica para avanzar hacia modalidades de consumo y producción más sostenibles.</t>
  </si>
  <si>
    <t xml:space="preserve">META 21.2. Realizar el 100% de las acciones para la validación de cuatro (4) sistemas de producción más limpia en cultivos para cien (100) familias de productores en zonas de uso permitido de Distritos de Manejo Integrado y zonas periféricas de las áreas protegidas.
</t>
  </si>
  <si>
    <t>8.4.1 Huella material en términos absolutos, huella material per cápita y huella material por PIB</t>
  </si>
  <si>
    <t>324. Potencializar la estrategia huella de carbono departamental.</t>
  </si>
  <si>
    <t>META 21.3. Realizar el 100% de 3 estrategias para la asistencia técnica a familias campesinas, hogares/fincas sostenibles, para la estabilización, protección y recuperación del recurso suelo, en sistemas productivos agropecuarios con alternativas en agricultura de conservación ganadería regenerativa y técnicas biomecánicas y de bioingeniería.</t>
  </si>
  <si>
    <t>15.1.1 Superficie forestal en proporción a la superficie total.
15.1.2 Proporción de lugares importantes para la biodiversidad terrestre y del agua dulce incluidos en zonas protegidas, desglosada por tipo de ecosistema.</t>
  </si>
  <si>
    <t>META 21.4. Implementar el 100% de dos (2) estrategias de cultura del Árbol en zonas urbanas y rurales de los municipios del territorio CAR.</t>
  </si>
  <si>
    <t>12.6.1 Número de empresas que publican informes sobre sostenibilidad</t>
  </si>
  <si>
    <t>12.a.1 Cantidad de apoyo en materia de investigación y desarrollo prestado a los países en desarrollo para el consumo y la producción sostenibles y las tecnologíasecológicamente racionales.</t>
  </si>
  <si>
    <t>B. Biodiversidad y riqueza natural: activos estratégicos de la Nación</t>
  </si>
  <si>
    <t>2.4.1 Proporción de la superficie agrícola en que se practica una agricultura productiva y sostenible.</t>
  </si>
  <si>
    <t>De aquí a 2030, asegurar la sostenibilidad de los sistemas de producción de alimentos y aplicar prácticas agrícolas resilientes que aumenten la productividad y la producción, contribuyan al mantenimiento de los ecosistemas, fortalezcan la capacidad de adaptación al cambio climático, los fenómenos meteorológicos extremos, las sequías, las inundaciones y otros desastres, y mejoren progresivamente la calidad de la tierra y el suelo.</t>
  </si>
  <si>
    <t>8.4.1 Huella material en términos absolutos, huella material per cápita y huella material por PIB.
8.4.2 Consumo material interno en términos absolutos, consumo material interno per cápita y consumo material interno por PIB</t>
  </si>
  <si>
    <t>3) Objetivo 3. Implementar una estrategia para la gestión y seguimiento de los conflictos socioambientales generados por el acceso y uso de los recursos naturales, con base en procesos educativos y participativos que contribuyan a la consolidación de una cultura ambiental.
a) Educación para la transformación ambiental.
MinAmbiente, en coordinación con el DNP, mantendrán agendas de diálogo y trabajo conjunto permanente entre los sectores productivos y el sector ambiental, que fortalezcan la regulación ambiental y la transformación de estos sectores en el marco del crecimiento verde. Adicionalmente, PNN desarrollará esquemas de gobernanza innovadores para el manejo de las áreas protegidas y fortalecerá las redes de la sociedad civil que impulsen la conservación y el uso sostenible del territorio y la biodiversidad, con especial énfasis en las organizaciones articuladoras de reservas naturales de la sociedad civil.</t>
  </si>
  <si>
    <t>PROYECTO</t>
  </si>
  <si>
    <t>META</t>
  </si>
  <si>
    <t>1) Objetivo 1. Implementar estrategias transectoriales para controlar la deforestación, conservar los ecosistemas y
prevenir su degradación.
c) Conservación de ecosistemas Para conservar, recuperar y promover el uso sostenible en ecosistemas transformados:
• MinAmbiente avanzará en la implementación del plan de acción nacional para la lucha contra la desertificación y la sequía en Colombia y del Plan Maestro de Erosión Costera.</t>
  </si>
  <si>
    <t>META 16.1. Implementar el 100% del modelo pedagógico BiciCAR para la promoción de la movilidad sostenible en la jurisdicción CAR.</t>
  </si>
  <si>
    <t xml:space="preserve">B. Biodiversidad y riqueza natural: activos estratégicos de la Nación
</t>
  </si>
  <si>
    <t>1) Objetivo 1. Implementar estrategias transectoriales para controlar la deforestación, conservar los ecosistemas y prevenir su degradación
c) Conservación de ecosistemas Para conservar, recuperar y promover el uso sostenible en ecosistemas transformados:
• MinAmbiente avanzará en la implementación del plan de acción nacional para la lucha contra la desertificación y la sequía en Colombia y del Plan Maestro de Erosión Costera.</t>
  </si>
  <si>
    <t>Gobernanza y Gestión Pública del Agua en la cuenca del río Bogotá.</t>
  </si>
  <si>
    <t>1.3.1. Gestión del conocimiento para la gestión integral del recurso hídrico de la cuenca</t>
  </si>
  <si>
    <t>Promover mínimo dos (2) mecanismos o espacios de articulación o intervención, para compartir conocimiento.</t>
  </si>
  <si>
    <t>Gestionar mínimo dos (2) alianzas o convenios interinstitucionales (academia, institutos o centros de investigación, secretaría de ciencia y tecnología, entre otros)</t>
  </si>
  <si>
    <t>Gestionar recursos externos con mínimo dos (2) organismos multilaterales, Fondo de Regalías o COLCIENCIAS</t>
  </si>
  <si>
    <t>1.4.2.Construyendo cultura de cuidado y protección del río Bogotá</t>
  </si>
  <si>
    <t xml:space="preserve">POMCA RÍO BOGOTÁ "RESOLUCIÓN CAR 957 08 DE ABRIL DE 2019" </t>
  </si>
  <si>
    <t>1.1.4. Manejo integrado de microcuencas abastecedoras de agua</t>
  </si>
  <si>
    <t>Población de la microcuenca capacitada en manejo de residuos sólidos y líquidos (Número de talleres realizados)</t>
  </si>
  <si>
    <t>META 21.2. Realizar el 100% de las acciones para la validación de cuatro (4) sistemas de producción más limpia en cultivos para cien (100) familias de productores en zonas de uso permitido de Distritos de Manejo Integrado y zonas periféricas de las áreas protegidas.</t>
  </si>
  <si>
    <t>Gestión Integral del Riesgo de Desastres y Adaptación al Cambio Climático: hacia un territorio seguro y ambientalmente sostenible en la cuenca del Río Bogotá.</t>
  </si>
  <si>
    <t>4.1.3. Creación de un Sistema Integrado de Información para la Gestión del Riesgo de Desastres y el Cambio Climático de la Cuenca del Río Bogotá (SIGR-CC Cuenca Río Bogotá)</t>
  </si>
  <si>
    <t>4.2.1. Capacitación técnica de funcionarios municipales en gestión del riesgo de desastres</t>
  </si>
  <si>
    <t>Consolidar un modelo pedagógico específico para mejorar las competencias técnicas de los miembros de los comités locales de Gestión del Riesgo de Desastres. (Documento con modelo pedagógico para adelantar los cursos de capacitación)</t>
  </si>
  <si>
    <t>Dictar 6 cursos anuales de gestión de riesgo de 40 horas de duración cada uno, durante 5 años, agrupando en cada curso personal de 7 a 8 municipios con características homogéneas. (Número de cursos dictados.)</t>
  </si>
  <si>
    <t>4.2.2. Sistemas comunitarios de alertas tempranas en la Cuenca del Río Bogotá</t>
  </si>
  <si>
    <t>Aplicar el modelo de alertas tempranas comunitarias en 4 sitios de la cuenca. (Número de sistemas de alerta comunitaria implementados.)</t>
  </si>
  <si>
    <t>Realizar el análisis de los resultados de aplicación de los 4 prototipos de SCAT implementados. (Número de sistemas de alerta temprana evaluados a partir de los resultados obtenidos)</t>
  </si>
  <si>
    <t>4.3.1. Ajuste y actualización de los Planes Municipales de Gestión de Riesgo y estrategias de respuesta a emergencias en todos los municipios de la cuenca del Río Bogotá</t>
  </si>
  <si>
    <t>Efectuar jornadas anuales de difusión de los PMGR y simulacros de emergencias en todos los municipios. (Número de talleres de difusión y de simulacros realizados.)</t>
  </si>
  <si>
    <t>4.3.2. Fortalecimiento de los organismos de apoyo de atención de emergencias en la la Cuenca del río Bogotá para la prevención y atención de emergencias por incendios forestales.</t>
  </si>
  <si>
    <t>Realizar 20 cursos de capacitación y actualización de personal de bomberos delegados de todos los municipios de la cuenca, en temática de atención de incendios forestales y de trabajo coordinado con los municipios vecinos. (Número de cursos dictados)</t>
  </si>
  <si>
    <t>Involucrar minimo al 10% de los actores de la comunidad en el desarrollo de las alertas tempranas en los 4 sitios piloto seleccionados. (Número de personas involucradas en cada prototipo de SCAT.)</t>
  </si>
  <si>
    <t>Actividad 22.4.1 realizar el acompañamiento a entidades institucionales para promover la inclusion,articulacion y ejecucion del componente de educacion comunitaria para el conocimiento del riesgo y adaptacion al cambio climático, en los diferentes instrumentos de planificacion municipal de los 105 Municipios de la Jurisdiccion CAR.
Actividad 22.4.2 implementación de un proceso de capacitacion- para la gestion del riesgo en el entorno escolar, a fin de fortalecer las capacidades sociales que permitan disminuir la vulnerabilidad ante los riesgos y propender por el desarrollo sostenible en por lo menos 125 IED de la jurisdiccion CAR.
Actividad 22.4.3. Consolidación y fortalecimiento de 7 Redes de Vigias Ambientales para la reducción del riesgo y adaptación al cambio climático con procesos de autogestion.</t>
  </si>
  <si>
    <t>META 24.2. Diseñar e implementar el 100% de una (1) estrategia de fortalecimiento en el aspecto funcional, para mejorar el Servicio y la Atención al Ciudadano.</t>
  </si>
  <si>
    <t>Ecosistemas Estratégicos y sostenibilidad del Territorio en la cuenca.</t>
  </si>
  <si>
    <t>2.2.2. Protección de la estructura ecológica principal (EEP) que sustentan la oferta de biodiversidad y los servicios ecosistémicos, para la cuenca del río Bogotá</t>
  </si>
  <si>
    <t>278. Reforestar 150 hectáreas de áreas degradadas en los municipios de la Cuenca del Río Bogotá</t>
  </si>
  <si>
    <t>Por lo menos 500 has en dos proyectos formulados y con iniciativas piloto, para identificar nuevas áreas para impulsar proyectos de turismo sostenible, ecoturismo, turismo de naturaleza o turismo de aventura. (Número de proyectos o iniciativas identificadas y fortalecidas)</t>
  </si>
  <si>
    <t>Orientación ambiental productiva de la cuenca.</t>
  </si>
  <si>
    <t>5.3.1. Desarrollo de formas de turismo ligado a la naturaleza: Cluster Bogotá y Zona de Influencia CRB</t>
  </si>
  <si>
    <t>Contar con cartografía actualizada dirigida a orientar acciones y planificación de proyectos de turismo ligado a la naturaleza y su inclusión en un sistema de información geográfica. Construcción de un moldeo regional que permita un enfoque integral de los atractivos y su interconexión, accesibilidad. (Números de diagnósticos)</t>
  </si>
  <si>
    <t>Contar con un plan general y específico de trabajo en turismo de naturaleza con cada municipio priorizado. Realizar capacitaciones y campañas dirigidas al turista, las comunidades y los tours operadores priorizados. (Planes de transferencia validados y operativos por municipio con incidencia veredal. No. de talleres/capacitaciones adelantados y satisfactorios. Seguimiento/Monitoreo a planes. Informes y Documentación.)</t>
  </si>
  <si>
    <t>Poner en marcha el plan de turismo de naturaleza con cada municipio priorizado en focos nodales priorizados que lleven a la dinamización del mismo, apoyando el desarrollo de proyectos piloto. (Número de Municipios con Plan de turismo de naturaleza)</t>
  </si>
  <si>
    <t>Contar con un banco de iniciativas documentadas que en forma integral respondan a rutas, circuitos y senderos evaluados en términos de capacidad de carga y en sentido socioeconómico. (Banco de iniciativas en funcionamiento)</t>
  </si>
  <si>
    <t>5.2.1. Promover prácticas productivas sostenibles en el sector pecuario</t>
  </si>
  <si>
    <t>5.2.2. Actividad pecuaria y sostenibilidad</t>
  </si>
  <si>
    <t>5.4.1. Apoyo técnico y seguimiento a la gestión socioambiental de actividades minero industriales.</t>
  </si>
  <si>
    <t>5.4.2. Armonización de las actividades mineras con las categorías de protección y conservación de la zonificación ambiental del POMCA</t>
  </si>
  <si>
    <t>Diagnóstico dirigido a nivel socioeconómico y tecnológico para el sector en los municipios priorizados, que permita la toma de decisiones gerenciales y así orientar acciones de cambio tecnológico y de procesos que redunden en el beneficio operativo y ambiental. (Número de diagnósticos realizados).
Contar con un plan general y específico de trabajo en industria extractiva bajo ecoeficiencia (programas, proyectos, acciones) para cada municipio priorizado. (Numero de mesas de trabajo).
Plan de capacitación técnica bajo buenas prácticas productivas y ecoeficiencia dirigida al sector que llegue al 100% de las empresas participantes del proceso. (Porcentaje de empresas participantes).
Crear un banco de empresas que incorporarán a ajustes bajo ecoeficiencia. (Número de emprendimientos priorizados).
Poner en marcha el plan de ecoeficiencia en cada municipio priorizado, disminuyendo la afectación al medio y con mejoras productivas apoyando el desarrollo de las iniciativas . (Poner en marcha el plan de ecoeficiencia en cada municipio priorizado, disminuyendo la afectación al medio y con mejoras productivas apoyando el desarrollo de las iniciativas).</t>
  </si>
  <si>
    <t>Plan de capacitación directivo y técnica bajo buenas prácticas ambientales y eficientes que llegue al 100% de los PMI participantes del proceso. (Número de Planes de Capacitación).</t>
  </si>
  <si>
    <t>Efectuar jornadas anuales de difusión de los PMGR y simulacros de emergencias en todos los municipios. (Número de talleres de difusión y de simulacros realizados).</t>
  </si>
  <si>
    <t>5.3.2. Agricultura Transitoria y Sostenibilidad</t>
  </si>
  <si>
    <t>Sensibilización y apropiación del territorio para el mejoramiento y manejo sostenible de los sistemas productivos de la microcuenca (Numero de talleres realizados)</t>
  </si>
  <si>
    <t>5.1.1. Optimización de procesos industriales para la reducción de contaminantes críticos en Pymes de metalurgia</t>
  </si>
  <si>
    <t>Contar con un plan general y específico de trabajo en galvanoplastia bajo PML-Ecoeficencia (programas, proyectos, acciones). (2 mesas de trabajo por Mesa de trabajo interinstitucional construida).
Plan de capacitación técnica bajo buenas prácticas productivas y PML dirigida al sector que llegue al 100% de las empresas participantes del proceso. (No. de participantes que al final de los talleres y capacitaciones aprueban la formación de tipo técnico-operativo. Niveles de participación y listados de asistencia).
Banco de Pymes que de manera proyectiva se incorporarán a ajustes bajo PML-Ecoeficiencia. (No. de procesos de cambio adoptados efectivamente).
Poner en marcha el plan de ecoeficiencia-PML en cada municipio priorizado, disminuyendo la afectación al medio y con mejoras productivas apoyando el desarrollo de las iniciativas. (Porcentaje de municipios priorizados con implementación de los planes de ecoeficiencia-PML).</t>
  </si>
  <si>
    <t>5.1.2.PML y Curtiembres en la CRB, municipio de Villapinzón, Chocontá y Localidad de Tunjuelito en Bogotá</t>
  </si>
  <si>
    <t>Contar con un diagnóstico dirigido a nivel socioeconómico y tecnológico para el sector en los municipios priorizados, que permita la toma de decisiones gerenciales y así orientar acciones de cambio tecnológico que redunden en el beneficio operativo y ambiental. (Documento diagnóstico).
Contar con un plan general y específico de trabajo en curtiembres bajo PML-Ecoeficiencia (programas, proyectos, acciones) para cada municipio priorizado. (Porcentaje de municipios priorizados con plan).
Plan de capacitación técnica bajo buenas prácticas productivas y PML dirigida al sector que llegue al 100% de las empresas participantes del proceso. (Porcentaje de empresas con capacitación).
Base de datos de empresarios que de manera proyectiva se incorporarán a ajustes bajo PML-Ecoeficiencia. (Base de datos en funcionamiento).</t>
  </si>
  <si>
    <t>Incluir dentro de las acciones de la estrategia acciones y medidas para la trasformación de conflictos relacionados con el recurso hídrico. (Número de Planes y Programas articulados con la metodología para la transformación de conflictos)</t>
  </si>
  <si>
    <t>Plan de capacitación técnica bajo buenas prácticas productivas y PML dirigida al sector que llegue al 100% de las empresas participantes del proceso. (No. de participantes que al final de los talleres y capacitaciones aprueban la formación de tipo técnico-operativo. Niveles de participación y listados de asistencia.)</t>
  </si>
  <si>
    <t>1.2.1. Participación integral y corresponsabilidad con el río Bogotá</t>
  </si>
  <si>
    <t>Lograr la participación de mínimo el 40% de los actores identificados en el proceso del POMCA (primeros 2 años), e incrementar dicha participación en un 10% anualmente, para llegar a mínimo un 70% de participación para el 2027. (Número de participantes asistentes/ número de actores convocados).
Capacitar al 100% de los Consejeros de Cuenca, en temas que fortalezcan su accionar como consejeros de Cuenca. (Porcentaje de consejeros capacitados).</t>
  </si>
  <si>
    <t>2.1.3.Fortalecimiento de ecosistemas estratégicos protegidos mediante conservación y preservación de hábitats</t>
  </si>
  <si>
    <t>Sensibilizar a través de talleres a las comunidades asentadas en las áreas de trabajos sobre la importancia de cuidar la vegetación nativa (Sensibilizar a través de talleres a las comunidades asentadas en las áreas de trabajos sobre la importancia de cuidar la vegetación nativa)</t>
  </si>
  <si>
    <t>Población capacitada en la importancia de la conservación de las microcuencas abastecedoras (Numero de talleres realizados)</t>
  </si>
  <si>
    <t>1.1.5. Promoviendo el Eco desarrollo de la Cuenca</t>
  </si>
  <si>
    <t>Sensibilización al 100% de los actores sobre la importancia y el papel de conservación y protección de las coberturas naturales (Porcentaje de actores sensibilizados).
Fomentar las iniciativas voluntarias para la conservación mediante la firma de acuerdos con los actores de la Cuenca (Número de acuerdos firmados de iniciativas voluntarias para la conservación).</t>
  </si>
  <si>
    <t>5.3.3. Conservación de suelo y agua en actividades de producción agropecuaria</t>
  </si>
  <si>
    <t xml:space="preserve">Intervenir 200 hectáreas con actividades de agricultura y ganadería de conservación y/o técnicas de bioingeniería del suelo. ((Número de hectáreas intervenidas/Número hectáreas planificadas).
Implementar actividades de agricultura y/o ganadería de conservación en 400 Fincas Modelo. (Número de fincas modelo).
</t>
  </si>
  <si>
    <t>Establecer círculos de excelencia de productores ganaderos con enfoque orgánico que lleven a la adopción de prácticas, su replicación y la inserción en negocios verdes/orgánicos nacionales e internacionales con ventajas en la generación de ingresos y conservación de la base productiva. Construir un modelo de transferencia/asistencia técnica de base tecno-científica en el ámbito agroecológico que llegue al 100% de los participantes dentro de los municipios y fincas priorizadas para el área. (Porcentaje de municipios con adopción en buenas practicas).
Establecer círculos de excelencia de productores ganaderos con enfoque agroecológico que lleven a la adopción de prácticas sostenibles, su replicación y la inserción en negocios verdes/orgánicos nacionales e internacionales con ventajas en la generación de ingresos y conservación de la base productiva. Construir un modelo de transferencia/asistencia técnica de base tecno-científica en el ámbito agroecológico que llegue al 100% de los participantes dentro de los municipios y fincas priorizadas para el área. (No. círculos de excelencia establecidas y activos. - Número de modelos de transferencia tecnológica).
Contar con un plan general y específico de trabajo con cada municipio priorizado.
Reducción de niveles de erosión en cada municipio priorizado. (Número de planes sectoriales.
Área en erosión por municipio incluida en planes y programas / Áreas de erosión en cada municipio priorizado.)</t>
  </si>
  <si>
    <t>Recuperación y enriquecimiento forestal de las áreas de microcuencas abastecedoras de la Cuenca (Número de hectáreas incrementadas de coberturas boscosas. Número de hectáreas conservadas)</t>
  </si>
  <si>
    <t>PLAN NACIONAL DE DESARROLLO “PACTO POR COLOMBIA, PACTO POR LA EQUIDAD” 2018-2022</t>
  </si>
  <si>
    <t>PLAN DE DESARROLLO DEPARTAMENTAL 2020-2024 "CUNDINAMARCA, ¡REGIÓN QUE PROGRESA!"</t>
  </si>
  <si>
    <t>Programa de Gobernanza y gestión pública del agua en la cuenca del río Bogotá.</t>
  </si>
  <si>
    <t>Construyendo Cultura de Cuidado y Protección del río Bogotá</t>
  </si>
  <si>
    <t>Realizar los estudios físico-bióticos y socioeconómicos de los humedales naturales presentes en la cuenca.</t>
  </si>
  <si>
    <t>Ejecutar las actividades de aislamiento de humedales priorizados para esta actividad</t>
  </si>
  <si>
    <t>Realizar los estudios físico-bióticos y socioeconómicos de los humedales naturales presentes en la cuenca</t>
  </si>
  <si>
    <t xml:space="preserve">Programa de Gobernanza y gestión pública del agua en la cuenca del río Bogotá </t>
  </si>
  <si>
    <t>Humedales: un llamado para su conservación</t>
  </si>
  <si>
    <t>Elaboración e implementación de actividades tendientes a la gestión para el manejo y monitoreo de los humedales priorizados en la Cuenca</t>
  </si>
  <si>
    <t>Programa de Seguridad hídrica en la cuenca del río Bogotá</t>
  </si>
  <si>
    <t xml:space="preserve">Mejora en la calidad hídrica de las subcuencas priorizadas de la cuenca del río Bogotá </t>
  </si>
  <si>
    <t>El 98% de los municipios formularan e implementar los Planes de Gestión de Residuos Sólidos.</t>
  </si>
  <si>
    <t xml:space="preserve">Definir las zonas de amortiguación de los humedales naturales en la cuenca del río Bogotá
Ejecutar las actividades de aislamiento de humedales priorizados para esta actividad </t>
  </si>
  <si>
    <t>Definir las zonas de amortiguación de los humedales naturales en la cuenca del río Bogotá
Ejecutar las actividades de aislamiento de humedales priorizados para esta actividad</t>
  </si>
  <si>
    <t>Definir las zonas de amortiguación de los humedales naturales en la cuenca del río Bogotá.
Ejecutar las actividades de aislamiento de humedales priorizados para esta actividad.</t>
  </si>
  <si>
    <t xml:space="preserve">Acuerdos Protocolizados Comunidad Kichwa de Sesquilé. </t>
  </si>
  <si>
    <t xml:space="preserve">El 98% de los municipios formularan e implementar los Planes de Gestión de Residuos Sólidos.
</t>
  </si>
  <si>
    <t xml:space="preserve">Programa de Gobernanza y gestión Pública del Agua en la cuenca del río
Bogotá </t>
  </si>
  <si>
    <t>Promoviendo alertas tempranas socio ambientales</t>
  </si>
  <si>
    <t>*Construcción de 19 protocolos de alertas tempranas socio ambientales
*Articular mínimo el 50% de todos los procesos de divulgación de alertas tempranas con el ORARBO.</t>
  </si>
  <si>
    <t>Consolidar el diseño del modelo conceptual y del diseño lógico del sistema de información en gestión del riesgo de desastres y cambio climático de la cuenca del río Bogotá.
Consolidar acuerdos estratégicos interinstitucionales de intercambio de información básica, temática y cartográfica indispensable en el análisis de la gestión del riesgo de desastres.
Contribuir al fortalecimiento de la capacidad técnica de 200 funcionarios de las diferentes instituciones, para la generación y manejo de la información en línea de reportes, datos y cartografía, etc. relacionados con el proceso de gestión del riesgo.
Diseñar y aplicar 5 estrategias para lograr amplia y adecuada utilización del Sistema de Información para la Gestión del Riesgo y el cambio climático de la Cuenca del Río Bogotá por parte de los diferentes actores internos y externos. (Número de estrategias de socialización y divulgación de las herramientas, aplicativos y usos de la información disponibles en el sistema integrado de información para la gestión del riesgo de la cuenca del Río Bogotá).</t>
  </si>
  <si>
    <t>Por parte de la administración municipal se apoyará a la comunidad para el mantenimiento y ampliación de la red de alcantarillado y canalización de aguas lluvias.
Una vez socializados los programas de educación ambiental ofertados por la CAR, se concertarán los programas a los cuales tendrán vinculación la comunidad Kichwa Sesquilé</t>
  </si>
  <si>
    <t>2.2.2. Protección de la estructura ecológica principal (EEP) que sustentan la oferta de biodiversidad y los servicios ecosistémicos, para la cuenca del río Bogotá.</t>
  </si>
  <si>
    <t>Por lo menos 300 has en un proyecto tipo guardianes del ecosistema con las comunidades rurales para garantizar la conservación y el autocontrol frente a problemáticas de quemas, mal manejo de suelos y humedales, deforestación, caza y tráfico de fauna y flora. (Número de proyectos fortalecidos).
Por lo menos 500 has en un proyecto REDD+, formulado y en negociación de certificados voluntarios de carbono
Por lo menos 1000 ha en acuerdos con propietarios privados a través de esquemas como incentivos a la Conservación, compensaciones, pagos por servicios ambientales, para garantizar la conservación de nacimientos, fragmentos de bosque, cañadas, etc.</t>
  </si>
  <si>
    <t>Por lo menos 500 has en dos proyectos formulados y con iniciativas piloto, para identificar nuevas áreas para impulsar proyectos de turismo sostenible, ecoturismo, turismo de naturaleza o turismo de aventura. (Número de proyectos o iniciativas identificadas y fortalecidas).</t>
  </si>
  <si>
    <t>Establecer asociaciones de productores con enfoque transicional hacia la agroecología que lleven a la adopción de prácticas, su replicación y la inserción en negocios verdes/orgánicos nacionales e internacionales con ventajas en la generación de ingresos y conservación de la base productiva.
Al igual que construir un modelo de transferencia/asistencia técnica de base tecno-científica en el ámbito orgánico que llegue al 100% de las asociaciones participantes dentro de los municipios y fincas (productores) priorizados productores en las áreas priorizadas teniendo en cuenta procesos de reconversión agroecológica en ecosistemas de alta montaña con una visión de sosteniblidad.
(No. Asociaciones establecidas y funcionando. No. de pequeños productores que participan de forma activa en procesos de cambio técnico. Área cultivada/Área total priorizada que asume el enfoque de producción agroecológico/orgánico. No. de productores que se vinculan activamente al proceso/Total de productores identificados como negocio verde).</t>
  </si>
  <si>
    <t>Consecución de predios disponibles para la realización de conectividad. 
(Número de pequeños productores y Número de predios vinculados a producción bajo criterios de sostenibilidad de conservación/total de predios considerados inicialmente. Número de productores que participan en convenios y/o alianzas productivas con enfoque orgánico. % Área de producción hortícola vinculada a nuevos esquemas de producción y negocios vedes con enfoque agroecológico y sosteniblidad).</t>
  </si>
  <si>
    <t>Establecer asociaciones de productores con enfoque transicional hacia la agroecología que lleven a la adopción de prácticas, su replicación y la inserción en negocios verdes/orgánicos nacionales e internacionales con ventajas en la generación de ingresos y conservación de la base productiva.
Al igual que construir un modelo de transferencia/asistencia técnica de base tecno-científica en el ámbito orgánico que llegue al 100% de las asociaciones participantes dentro de los municipios y fincas (productores) priorizados productores en las áreas priorizadas teniendo en cuenta procesos de reconversión agroecológica en ecosistemas de alta montaña con una visión de sosteniblidad. (No. Asociaciones establecidas y funcionando. No. de pequeños productores que participan de forma activa en procesos de cambio técnico. Área cultivada/Área total priorizada que asume el enfoque de producción agroecológico/orgánico. No. de productores que se vinculan activamente al proceso/Total de productores identificados como negocio verde).</t>
  </si>
  <si>
    <t xml:space="preserve">Recuperación y enriquecimiento forestal de las áreas de microcuencas abastecedoras de la Cuenca (Número de hectáreas incrementadas de coberturas boscosas. Número de hectáreas conservadas).
Formulación y ejecución de Programas de Manejo Ambiental de las micro cuencas abastecedoras priorizadas.
Población capacitada en la importancia de la conservación de las microcuencas abastecedoras. </t>
  </si>
  <si>
    <t>Cabildo Muisca de Cota  Acuerdos Protocolizados Resguardo Muisca de Chía.</t>
  </si>
  <si>
    <t xml:space="preserve"> Implementar un programa de educación y sensibilización ambiental, étnico - cultural.</t>
  </si>
  <si>
    <t xml:space="preserve"> 2 jornadas de capacitación a la comunidad en políticas ambientales y buenas prácticas agrícolas y ganaderas.</t>
  </si>
  <si>
    <t>Acuerdos Protocolizados Parcialidad Muisca de Sesquilé.</t>
  </si>
  <si>
    <t>Programa de Ecosistemas Estratégicos y sostenibilidad del Territorio en la Cuenca.</t>
  </si>
  <si>
    <t xml:space="preserve">Restauración de coberturas permanentes en ecosistemas estratégicos. </t>
  </si>
  <si>
    <t xml:space="preserve">Priorizar las 610,6 ha a evaluar para la revegetalización de los ecosistemas estratégicos.                        
Implementar coberturas vegetales en las áreas aledañas a las orillas de los cuerpos de agua.                                               
Selección de las especies nativas de la zona para su revegetalización. </t>
  </si>
  <si>
    <t>Establecer círculos de excelencia de productores ganaderos con enfoque orgánico que lleven a la adopción de prácticas, su replicación y la inserción en negocios verdes/orgánicos nacionales e internacionales con ventajas en la generación de ingresos y conservación de la base productiva. Construir un modelo de transferencia/asistencia técnica de base tecno-científica en el ámbito orgánico que llegue al 100% de los participantes dentro de los municipios y fincas priorizadas para el área. (No. círculos de excelencia establecidas y activos.No. de pequeños productores que participan de forma activa en procesos de cambio técnico adoptando prácticas. Área cultivada/Área total priorizada que asume el enfoque de producción agroecológico/orgánico.)</t>
  </si>
  <si>
    <t>PROGRAMA CIDEA</t>
  </si>
  <si>
    <t>PROYECTO CIDEA</t>
  </si>
  <si>
    <t>INDICADOR DE GESTIÓN</t>
  </si>
  <si>
    <t>RESPONSABLE DE LA EJECUCIÓN</t>
  </si>
  <si>
    <t>ENTIDAD QUE PUEDE APOYAR LAS ACCIONES</t>
  </si>
  <si>
    <t>Empoderar a la comunidad en procesos de educación ambiental, para dinamizar la gestión Ambiental participativa en el municipio.</t>
  </si>
  <si>
    <t>(Número de espacios de socialización, asesoría y seguimiento intervenidos para la vigencia / Número total de iniciativas ciudadanas a socializar para la vigencia del plan)*100</t>
  </si>
  <si>
    <t>Generación de espacios en el CIDEA para la socialización y asesoría de proyectos ciudadanos de Educación Ambiental - PROCEDA, presentados por la comunidad.</t>
  </si>
  <si>
    <t>Gobernación de Cundinamarca.
Corporación Autónoma Regional de Cundinamarca - CAR.</t>
  </si>
  <si>
    <t>Seguimiento de PROCEDA Vinculados en el municipio.</t>
  </si>
  <si>
    <t>Comunidad capacitada y comprometida con el desarrollo del turismo sostenible.</t>
  </si>
  <si>
    <t>Administración Municipal</t>
  </si>
  <si>
    <t>Impulsar el turismo de naturaleza, dando a conocer a los pobladores y turistas sobre las rutas ecológicas del municipio.</t>
  </si>
  <si>
    <t>Generar cultura ambiental entre los habitantes del municipio incitándolos a ser participantes activos, en  actos de celebración de días del calendario ambiental.</t>
  </si>
  <si>
    <t>(Número de días de calendario ambiental celebrados para el período / Número de días de calendario ambiental planeados para el período)*100</t>
  </si>
  <si>
    <t>Gobernación de Cundinamarca - Secretaria de Ambiente.
Policía Nacional – Policía Ambiental.
Corporación Autónoma Regional de Cundinamarca - CAR.</t>
  </si>
  <si>
    <t>Promover la dinamización de la educación ambiental entre los pobladores del Municipio.</t>
  </si>
  <si>
    <t>Corporación Autónoma Regional de Cundinamarca - CAR.</t>
  </si>
  <si>
    <t>Gobernación de Cundinamarca.
Ministerio de Medio Ambiente.
Corporación Autónoma Regional de Cundinamarca - CAR.</t>
  </si>
  <si>
    <t>Promover la adopción de estrategias de ahorro y uso eficiente del recurso hídrico, por parte de la comunidad vinculada a estos procesos.</t>
  </si>
  <si>
    <t>(Número de capacitaciones y/o sensibilizaciones ejecutadas para el período / Número total de capacitaciones y/o sensibilizaciones planeadas para el período)*100</t>
  </si>
  <si>
    <t>Administración Municipal y Acueductos</t>
  </si>
  <si>
    <t>Gobernación de Cundinamarca - Secretaria de Ambiente.
Empresas Públicas de Cundinamarca.
Corporación Autónoma Regional de Cundinamarca - CAR.</t>
  </si>
  <si>
    <t>Gobernación de Cundinamarca - Secretaria de Ambiente.
Corporación Autónoma Regional de Cundinamarca - CAR.</t>
  </si>
  <si>
    <t>Incentivar la cultura ambiental y el sentido de pertenencia por el cuidado y la preservación del recurso hídrico.</t>
  </si>
  <si>
    <t>(Número de jornadas de limpieza ejecutadas para el período / Número total de jornadas de limpieza planeadas para el período)*100</t>
  </si>
  <si>
    <t>(Número de jornadas de reforestación ejecutadas para el período / Número total de jornadas de reforestación planeadas para el período)*100</t>
  </si>
  <si>
    <t>Promover la protección de los recursos naturales renovables del municipio a partir del reconocimiento de la recuperación y conservación de áreas de importancia ambiental.</t>
  </si>
  <si>
    <t>Promover la participación ciudadana en procesos de gestión ambiental participativa.</t>
  </si>
  <si>
    <t>(Número de capacitaciones ejecutadas para el período / Número total de capacitaciones planeadas para el período)*100</t>
  </si>
  <si>
    <t>Promover la adopción de estrategias de separación en la fuente y disposición adecuada de residuos sólidos, entre la comunidad del sector urbano y rural del municipio.</t>
  </si>
  <si>
    <t>(Número de actividades ejecutadas para el período / Número total de actividades planeadas para el período)*100</t>
  </si>
  <si>
    <t>Promover cultura ambiental, entre la comunidad del sector urbano y rural del municipio, con la adopción de los horarios y rutas de recolección.</t>
  </si>
  <si>
    <t>(Número de jornadas ejecutadas para el período / Número total de jornadas planeadas para el período)*100</t>
  </si>
  <si>
    <t>Generar alternativas de solución para el aprovechamiento de residuos sólidos para elaborar arte ambiental y así reducir los volúmenes de residuos dispuestos en los rellenos sanitarios.</t>
  </si>
  <si>
    <t>(Número de talleres ejecutados para el período / Número total de talleres programados para el período)*100</t>
  </si>
  <si>
    <t>Reducción de la cantidad de residuos Sólidos aprovechables dispuestos en el relleno Sanitario.</t>
  </si>
  <si>
    <t>Jornadas de recolección de residuos sólidos aprovechables, como cartón, vidrio, plástico (botellas tipo PET), metal entre otros.</t>
  </si>
  <si>
    <t>Adopción de estrategias del triple lavado de los envases de agroquímicos y equipos de aspersión en el mismo tanque de mezcla y disposición de vertimientos en camas biológicas,  por parte de los productores agrícolas del municipio.</t>
  </si>
  <si>
    <t>Jornadas de recolección de residuos de envases de agroquímicos.</t>
  </si>
  <si>
    <t>Administración Municipal.
Comité Municipal de Gestión del Riesgo de Desastres.</t>
  </si>
  <si>
    <t>Gobernación de Cundinamarca - Secretaria de Ambiente, Secretaria de Agricultura y Unidad Administrativa Especial para la Gestión del Riesgo de Desastres.
Corporación Autónoma Regional de Cundinamarca - CAR.</t>
  </si>
  <si>
    <t>(Número de procesos de formación ejecutados para el período / Número total de procesos de formación planeados para el período)*100</t>
  </si>
  <si>
    <t>Aumentar la capacidad y promover la adopción de estrategias de adaptación al cambio climático y prevención del riesgo de la comunidad del sector urbano y rural del municipio.</t>
  </si>
  <si>
    <t>Gobernación de Cundinamarca - Secretaria de Ambiente y Unidad Administrativa Especial para la Gestión del Riesgo de Desastres.
Corporación Autónoma Regional de Cundinamarca - CAR.</t>
  </si>
  <si>
    <t>Recuperar áreas que se presenten en alto riesgo de desastre, como medida de prevención.</t>
  </si>
  <si>
    <t>Productores capacitados en el uso responsable de productos agroquímicos.</t>
  </si>
  <si>
    <t>Gobernación de Cundinamarca - Secretaria de Ambiente y Secretaria de Agricultura.
Instituto Colombiano Agropecuario -ICA.
Corporación Colombiana de Investigación Agropecuaria - CORPOICA.
Corporación Autónoma Regional de Cundinamarca - CAR.</t>
  </si>
  <si>
    <t>Promover el conocimiento de normativas y tramites ambientales entre los pobladores, para garantizar la legalidad ambiental en el Municipio.</t>
  </si>
  <si>
    <t>Administración municipal</t>
  </si>
  <si>
    <t>Promover conocimiento de las afectaciones ambientales que conlleva el tráfico y tenencia en cautiverio de fauna silvestre entre la comunidad, así como sus sanciones</t>
  </si>
  <si>
    <t>Gobernación de Cundinamarca - Secretaria del Ambiente.
Policía Nacional – Policía Ambiental.
Corporación Autónoma Regional de Cundinamarca - CAR.</t>
  </si>
  <si>
    <t>Promover el conocimiento de la gestión integral de residuos sólidos, entre los pobladores, para garantizar su correcta disposición.</t>
  </si>
  <si>
    <t>Presupuesto Total Anual</t>
  </si>
  <si>
    <t>Presupuesto Total Vigencia PTEA</t>
  </si>
  <si>
    <t xml:space="preserve">
Inventariar y analizar el 100% de los programas y proyectos de los PROCEDA, CIDEA, PRAE y PEI (Porcentaje de Planes y Programas de educación ambiental revisados).
Incluir temáticas y campañas de reciclaje y uso eficiente y ahorro de agua en los Planes y Programas de los PROCEDA, CIDEA, PRAE y PEI. (Porcentaje de estrategias de educación ambiental desarrolladas).
Realizar acompañamiento y seguimiento al 100% de los proyectos de los PROCEDA, CIDEA, PRAE y PEI, formulados y campañas para reciclaje y uso eficiente y ahorro de agua. (Porcentaje de PROCEDA, CIDEA, PRAE Y PEI con acompañamiento y seguimiento).</t>
  </si>
  <si>
    <t>Actividad 23.1.1. Elaboración e implementación de un plan de sensibilización, comunicación y conocimiento, encaminado a gestionar integralmente la biodiversidad y sus servicios ecosistémicos, protegiendo 6 especies de fauna y/o flora amenazadas, en dos áreas protegidas de ecosistemas estratégicos de las 10 cuencas hidrográficas, con la participación  y  corresponsabilidad comunitaria y de sectores productivos,  incluyendo  la mineria, en las áreas de conservación (páramos, humedales y bosques), con apoyo de las áreas internas CAR. 
Actividad 23.1.2. Promoción  de los servicios ecosistémicos de la biodiversidad, con las comunidades vecinas, que  reduzcan los procesos y actividades que ocasionan su deterioro a través del  uso y aprovechamiento sostenible de la guadua y la implementación del plan de acción de la Iniciativa Colombiana de polinizadores, en dos  áreas protegidas  ubicadas en las cuencas hidrográficas del territorio viabilizadas, en sinergia de las áreas internas CAR.
Actividad 23.1.3. Fortalecimiento de la Política para el Desarrollo del Ecoturismo, mediante la implementación de una estrategia de formación, capacitación y sensibilización en ecoturismo y etnoturismo con los actores regionales y locales, en las que se incorpore la sabiduría tradicional de los pobladores.</t>
  </si>
  <si>
    <t>META 23.4. Fortalecer e implementar el 100% de las tres (3) acciones definidas para la estrategia educativa "LLUVIA PARA LA VIDA" y otras alternativas de ecoeficiencia en el uso eficiente del agua en hogares priorizados.</t>
  </si>
  <si>
    <t>OBJETIVOS DE DESARROLLO SOSTENIBLE</t>
  </si>
  <si>
    <t>PRESUPUESTO ESTIMADO 2020-2023</t>
  </si>
  <si>
    <t>IMPACTO ESPERADO</t>
  </si>
  <si>
    <t xml:space="preserve"> 1. Educación Ambiental para la adopción de la gestión integral de los residuos solidos entre los Sanantoniunos</t>
  </si>
  <si>
    <t>1. Comunidad educativa empoderada en la gestión Integral de los residuos sólidos.</t>
  </si>
  <si>
    <t>Administración Municipal
Empresa de Servicios Públicos Progresar S.A. E.S.P.</t>
  </si>
  <si>
    <t>Gobernación de Cundinamarca - Secretarias de Ambiente y Educación.
Corporación Autónoma Regional de Cundinamarca - CAR.</t>
  </si>
  <si>
    <t>2. Comunidad empoderada en la Gestión Integral de los residuos sólidos aprovechables.</t>
  </si>
  <si>
    <t>Actividades de Educación ambiental, socializando la estrategia de las 3R (Reducir, reutilizar y reciclar), separación en la fuente y la disposición adecuada de residuos sólidos, con usuarios del sector urbano y rural del municipio.</t>
  </si>
  <si>
    <t>socialización de las rutas selectivas y horarios de recolección, con el sector urbano y rural del municipio.</t>
  </si>
  <si>
    <t>Gobernación de Cundinamarca - Secretaria de Ambiente.
Empresas Públicas de Cundinamarca
Corporación Autónoma Regional de Cundinamarca - CAR.
ONGs</t>
  </si>
  <si>
    <t>Generar alternativas de solución viables para garantizar la más adecuada disposición de los residuos sólidos en poblaciones lejanas.</t>
  </si>
  <si>
    <t>(Número de proyectos ejecutados para el período / Número total de proyectos aprobados para el período)*100</t>
  </si>
  <si>
    <t>Gobernación de Cundinamarca.
Empresas Públicas de Cundinamarca.
Gestores Recolectores.
Corporación Autónoma Regional de Cundinamarca - CAR.</t>
  </si>
  <si>
    <t>Desarrollar por lo menos un (1) taller anual, de aprovechamiento de residuos sólidos para elaborar arte ambiental con la comunidad.</t>
  </si>
  <si>
    <t>Talleres de aprovechamiento de residuos sólidos para elaborar arte ambiental con la comunidad.</t>
  </si>
  <si>
    <t>Gobernación de Cundinamarca
Corporación Autónoma Regional de Cundinamarca - CAR.
ENEL CODENSA</t>
  </si>
  <si>
    <t>(Número de jornadas de reciclatón ejecutadas para el período / Número total de jornadas de reciclatón planeadas para el período)*100</t>
  </si>
  <si>
    <t>Administración Municipal
Empresa de Servicios Públicos Progresar S.A. E.S.P.
Recuperadores Ambientales.</t>
  </si>
  <si>
    <t>Gobernación de Cundinamarca - Secretaria de Ambiente.
Corporación Autónoma Regional de Cundinamarca - CAR.
Gestores Recolectores.</t>
  </si>
  <si>
    <t>3. Comunidad empoderada en la Gestión Integral de residuos peligrosos.</t>
  </si>
  <si>
    <t>Capacitaciones a productores agrícolas y pecuarios en manejo adecuado y disposición de residuos peligrosos, con el uso de técnicas como el triple lavado de los envases de agroquímicos y equipos de aspersión en el mismo tanque de mezcla y disposición de vertimientos en camas biológicas.</t>
  </si>
  <si>
    <t>Administración Municipal.</t>
  </si>
  <si>
    <t>Reducción de prácticas de disposición indebidas de residuos sólidos de envases de agroquímicos.</t>
  </si>
  <si>
    <t>(Número de jornadas de recolección ejecutadas para el período / Número total de jornadas de recolección planeadas para el período)*100</t>
  </si>
  <si>
    <t>4. Comunidad empoderada en la Gestión Integral de residuos especiales.</t>
  </si>
  <si>
    <t>Gobernación de Cundinamarca - Secretaria de Ambiente.
Gestores Recolectores.
Corporación Autónoma Regional de Cundinamarca - CAR.</t>
  </si>
  <si>
    <t>2. San Antonio del Tequendama Educado para la gestión del riesgo y resiliente en la adaptación al cambio climático</t>
  </si>
  <si>
    <t>1. Comunidad Sanantoniuna preparada para prevención del riesgo de desastres</t>
  </si>
  <si>
    <t>Aumentar la capacidad y promover la adopción de estrategias de adaptación al cambio climático y prevención del riesgo.</t>
  </si>
  <si>
    <t>Organización y/o fortalecimiento de  comités comunitarios de prevención del riesgo</t>
  </si>
  <si>
    <t>Administración Municipal y Comité Municipal de Gestión del Riesgo de Desastres</t>
  </si>
  <si>
    <t>Administración Municipal, Comité Municipal de Gestión del Riesgo de Desastres</t>
  </si>
  <si>
    <t>2. Comunidad productora Sanantoniuna, preparada con educación ambiental frente al cambio climático y sus efectos</t>
  </si>
  <si>
    <t>Reducir considerable los incendios forestales producidos por prácticas de quemas ilegales</t>
  </si>
  <si>
    <t>3. Comunidad educativa Sanantoniuna, preparada con educación ambiental frente al cambio climático y sus efectos</t>
  </si>
  <si>
    <t>Administración Municipal, Comité Municipal de Gestión del Riesgo de Desastres
 y Proyecto de Gestión del Riesgo de Instituciones Educativas.</t>
  </si>
  <si>
    <t>Gobernación de Cundinamarca - Secretaria de Ambiente y Unidad Administrativa Especial para la Gestión del Riesgo de Desastres.
Administración municipal.
Corporación Autónoma Regional de Cundinamarca - CAR.</t>
  </si>
  <si>
    <t>4. Comunidad Sanantoniuna resiliente con medidas de prevención y adaptación a un ambiente cambiante.</t>
  </si>
  <si>
    <t>(Número de jornadas limpieza y/o reforestación ejecutadas para el período / Número total de jornadas  limpieza y/o reforestación planeadas para el período)*100</t>
  </si>
  <si>
    <t>Gobernación de Cundinamarca - Secretaria de Ambiente y Unidad Administrativa Especial para la Gestión del Riesgo de Desastres.
ENEL-EMGESA.
Corporación Autónoma Regional de Cundinamarca - CAR.
Empresa Privada.</t>
  </si>
  <si>
    <t>3. San Antonio del Tequendama Educado para la protección y conservación del recurso hídrico</t>
  </si>
  <si>
    <t>1. Comunidad Sanantoniuna consciente en el ahorro y uso eficiente del recurso hídrico.</t>
  </si>
  <si>
    <t>2. Comunidad Sanantoniuna empoderada en el cuidado y la preservación del recurso hídrico.</t>
  </si>
  <si>
    <t>Desarrollar por lo menos una (1) salida pedagógica anual, a áreas de interés e importancia ambiental, donde se sensibilice a los habitantes del área influencia, sobre los bienes y servicios ecosistémicos amenazados para protegerlos y conservarlos.</t>
  </si>
  <si>
    <t>(Número de salidas pedagógicas ejecutadas para el período / Número total de salidas pedagógicas planeadas para el período)*100</t>
  </si>
  <si>
    <t>Salidas pedagógicas a áreas de importancia ambiental del municipio, donde se sensibilice a los habitantes del área influencia, sobre los  bienes y servicios ecosistémicos amenazados para protegerlos y conservarlos.</t>
  </si>
  <si>
    <t>Gobernación de Cundinamarca - Secretaria de Ambiente.
Empresas Públicas de Cundinamarca.
ENEL-EMGESA.
Policía Nacional – Policía Ambiental.
Corporación Autónoma Regional de Cundinamarca - CAR.
Empresa Privada.
ONGs</t>
  </si>
  <si>
    <t>Administración Municipal, Comité de Gestión del Riesgo</t>
  </si>
  <si>
    <t>Gobernación de Cundinamarca - Secretaria de Ambiente.
Empresas Públicas de Cundinamarca.
ENEL-EMGESA.
Policía Nacional – Policía Ambiental.
Corporación Autónoma Regional de Cundinamarca - CAR.</t>
  </si>
  <si>
    <t>(Número de jornadas desarrolladas para el período / Número total de jornadas planeadas para el período)*100</t>
  </si>
  <si>
    <t>Realizar jornada de socialización de la estrategia Pago por servicios ambientales, con dueños de áreas de importancia ambiental e hídrica del municipio.</t>
  </si>
  <si>
    <t xml:space="preserve">Administración Municipal, </t>
  </si>
  <si>
    <t>Gobernación de Cundinamarca - Secretaria de Ambiente.
Administración municipal.
Corporación Autónoma Regional de Cundinamarca - CAR.</t>
  </si>
  <si>
    <t>Realizar por lo menos dos (2) jornadas de reforestación anual con especies nativas en áreas de importancia hídrica.</t>
  </si>
  <si>
    <t>Jornadas de reforestación con especies nativas para la recuperación de fuentes hídricas.</t>
  </si>
  <si>
    <t>Administración Municipal e Instituciones Educativas Oficiales y Privadas</t>
  </si>
  <si>
    <t>Administración Municipal. Instituciones Educativas Oficiales y Privadas</t>
  </si>
  <si>
    <t>Gobernación de Cundinamarca - Secretaria de Ambiente.
Empresas Públicas de Cundinamarca.
Policía Nacional – Policía Ambiental.
Corporación Autónoma Regional de Cundinamarca - CAR.</t>
  </si>
  <si>
    <t>Gobernación de Cundinamarca.
ENEL-EMGESA
Organizaciones Ambientales ONG
Corporación Autónoma Regional de Cundinamarca - CAR.</t>
  </si>
  <si>
    <t>4. San Antonio del Tequendama promueve la producción Agropecuaria sostenible</t>
  </si>
  <si>
    <t>1. Productores Sanantoniunos responsables con la utilización de Agroquímicos</t>
  </si>
  <si>
    <t>Gobernación de Cundinamarca - Secretaria de Ambiente y Secretaria de Agricultura.
Instituto Colombiano Agropecuario -ICA.
Corporación Colombiana de Investigación Agropecuaria - CORPOICA.
Corporación Autónoma Regional de Cundinamarca - CAR.
SENA.
Comité Nacional de Cafeteros.</t>
  </si>
  <si>
    <t>2. Productores Sanantoniunos fortalecidos en temas de conservación y sostenibilidad ambiental</t>
  </si>
  <si>
    <t>Productores implementando prácticas de conservación de suelos y manejo sostenible de sistemas agropecuarios.</t>
  </si>
  <si>
    <t>Capacitaciones a productores agropecuarios en prácticas agrícolas y pecuarias sostenibles con el medio ambiente, donde se incluyan temas de conservación y manejo de suelos  (Rotación de cultivos, labranza mínima, implementación de sistemas silvopastoriles y agroforestales).</t>
  </si>
  <si>
    <t>Gobernación de Cundinamarca - Secretaria de Agricultura.
Instituto Colombiano Agropecuario -ICA.
Corporación Colombiana de Investigación Agropecuaria - CORPOICA.
Corporación Autónoma Regional de Cundinamarca - CAR.
Comité Nacional de Cafeteros.</t>
  </si>
  <si>
    <t>3. Productores porcícolas fortalecidos en producción más limpia y autogestión ambiental</t>
  </si>
  <si>
    <t>Reducción de cargas contaminantes a afluentes hídricos</t>
  </si>
  <si>
    <t>(Número de campañas ejecutadas para el período / Número total de campañas planeadas para el período)*100</t>
  </si>
  <si>
    <t>Campañas de educación ambiental para el fomento del saneamiento básico de sistemas productivos Porcícolas del Municipio.</t>
  </si>
  <si>
    <t>Gobernación de Cundinamarca - Secretaria de Agricultura.
Instituto Colombiano Agropecuario -ICA.
Corporación Colombiana de Investigación Agropecuaria - CORPOICA.
PORCOLOMBIA. 
SENA.
Corporación Autónoma Regional de Cundinamarca - CAR.</t>
  </si>
  <si>
    <t>Mayor capacidad del municipio para reforestar áreas de importancia ambiental.</t>
  </si>
  <si>
    <t>Gobernación de Cundinamarca - Secretaria de Agricultura.
Instituto Colombiano Agropecuario -ICA.
Corporación Colombiana de Investigación Agropecuaria - CORPOICA.
Fundación Zoológico Santa Cruz.
SENA.
Comité Nacional de Cafeteros.
Corporación Autónoma Regional de Cundinamarca - CAR.</t>
  </si>
  <si>
    <t>Mayor cantidad de productores implementando estrategias de negocios verdes en el municipio.</t>
  </si>
  <si>
    <t>(Número de capacitaciones en negocios verdes ejecutadas para el período / Número total de capacitaciones en negocios verdes planeadas para el período)*100</t>
  </si>
  <si>
    <t>Capacitación a productores del municipio en estrategias de negocios verdes.</t>
  </si>
  <si>
    <t>Gobernación de Cundinamarca - Secretaria de Agricultura.
Instituto Colombiano Agropecuario -ICA.
Corporación Colombiana de Investigación Agropecuaria - CORPOICA.
Administración municipal.
SENA.
Comité Nacional de Cafeteros.
Corporación Autónoma Regional de Cundinamarca - CAR.</t>
  </si>
  <si>
    <t>Impulsar el desarrollo del sector agroindustrial en el municipio</t>
  </si>
  <si>
    <t>Gobernación de Cundinamarca - Secretaria de Agricultura.
Instituto Colombiano Agropecuario -ICA.
Corporación Colombiana de Investigación Agropecuaria - CORPOICA.
SENA.
Comité Nacional de Cafeteros.
PORCOLOMBIA.
Corporación Autónoma Regional de Cundinamarca - CAR.</t>
  </si>
  <si>
    <t>5. Gestión del conocimiento para la Dinamización Ambiental</t>
  </si>
  <si>
    <t>1. Fortalecimiento de la Comunidad Educativa Sanantoniuna en procesos de educación ambiental</t>
  </si>
  <si>
    <t>Fortalecimiento y seguimiento de por lo menos un (1) PRAE de cada institución educativa vinculada al CIDEA.</t>
  </si>
  <si>
    <t>Empoderar a la comunidad educativa en procesos de educación ambiental, para dinamizar los PRAES en el municipio.</t>
  </si>
  <si>
    <t>2. Comunidad Sanantoniuna vinculada en la Gestión Ambiental Participativa</t>
  </si>
  <si>
    <t>Generar espacios de socialización,  asesoría y seguimiento de por lo menos, una (1) iniciativa ciudadana de educación Ambiental PROCEDA, anual del PTEA Municipal.</t>
  </si>
  <si>
    <t>Gobernación de Cundinamarca - Secretaria de Ambiente.
ENEL-EMGESA
Corporación Autónoma Regional de Cundinamarca - CAR.</t>
  </si>
  <si>
    <t>Generar espacios de socialización,  asesoría y seguimiento de por lo menos, una (1) iniciativa ciudadana de educación Ambiental PROCEDA, en la vigencia del PTEA Municipal.</t>
  </si>
  <si>
    <t>3. Comunidad Sanantoniuna promoviendo el Turismo Ambiental</t>
  </si>
  <si>
    <t>Realizar como mínimo dos (2) recorridos de reconocimiento e identificación de senderos o rutas ecológicas del municipio.</t>
  </si>
  <si>
    <t>(Número de recorridos desarrollados para el período / Número total de recorridos planeados para el período)*100</t>
  </si>
  <si>
    <t>Recorridos de reconocimiento para la identificación y priorización de senderos o rutas ecológicas, donde a partir de procesos de gestión ambiental participativa, se promoverá el turismo de naturaleza y se articulará el conocimiento local con el profesional.</t>
  </si>
  <si>
    <t>Gobernación de Cundinamarca - Secretaria de Ambiente.
Instituto Departamental de Cultura y Turismo de Cundinamarca
Policía Nacional – Policía Ambiental.
ENEL-EMGESA.
SENA.
Corporación Autónoma Regional de Cundinamarca - CAR.</t>
  </si>
  <si>
    <t>(Número de jornadas capacitación y sensibilización ejecutadas para el período / Número total de jornadas capacitación y sensibilización planeadas para el período)*100</t>
  </si>
  <si>
    <t>Realización de jornadas de capacitación y sensibilización en prácticas de Turismo sostenible.</t>
  </si>
  <si>
    <t>Administración Municipal
Corporación de Turismo San Antonio del Tequendama</t>
  </si>
  <si>
    <t>Gobernación de Cundinamarca - Secretaria de Ambiente.
Instituto Departamental de Cultura y Turismo de Cundinamarca.
SENA.
Administración municipal.
Policía Nacional – Policía Ambiental.
Corporación Autónoma Regional de Cundinamarca - CAR.</t>
  </si>
  <si>
    <t>Realizar  por lo menos un  (1) recorrido anual de caminos reales del municipio</t>
  </si>
  <si>
    <t>Mantener el patrimonio histórico y cultural del municipio</t>
  </si>
  <si>
    <t>(Número de recorridos realizados para el período / Número total de recorridos proyectados para el período)*100.</t>
  </si>
  <si>
    <t>Reconocimiento de la importancia del patrimonio  tangible del municipio como son los caminos reales</t>
  </si>
  <si>
    <t>Gobernación de Cundinamarca - Secretaria de Ambiente.
Instituto Departamental de Cultura y Turismo de Cundinamarca.
Policía Nacional – Policía Ambiental.
Corporación Autónoma Regional de Cundinamarca - CAR.</t>
  </si>
  <si>
    <t>4. San Antonio del Tequendama conmemora días del Calendario Ambiental</t>
  </si>
  <si>
    <t>Articulación de acciones en la celebración del calendario ambiental, principalmente (Marzo 22: Día Mundial del Agua; Abril 22: Día Internacional de La Tierra;
y Mayo 12: Día del Río Bogotá)</t>
  </si>
  <si>
    <t xml:space="preserve">Administración municipal.
Instituciones Educativas Oficiales y Privadas.
Empresa de Servicios Públicos Progresar S.A. E.S.P.
</t>
  </si>
  <si>
    <t>Gobernación de Cundinamarca - Secretaria de Ambiente.
ENEL-EMGESA.
SENA.
Policía Nacional – Policía Ambiental.
Corporación Autónoma Regional de Cundinamarca - CAR.</t>
  </si>
  <si>
    <t>5. Fortalecimiento de los Dinamizadores Ambientales del municipio</t>
  </si>
  <si>
    <t>Fortalecer a los promotores y dinamizadores ambientales del municipio con la implementación de por lo menos una (1) actividad anual de educación ambiental</t>
  </si>
  <si>
    <t>(Número de actividades desarrolladas para el período / Número total de actividades planeadas para el período)*100</t>
  </si>
  <si>
    <t xml:space="preserve">Fortalecimiento de promotores y dinamizadores ambientales con actividades de Educación Ambiental. </t>
  </si>
  <si>
    <t>6. Comunidad Sanantoniuna capacitada en Legalidad Ambiental.</t>
  </si>
  <si>
    <t xml:space="preserve">Capacitar a grupos de representantes de como mínimo cuatro (4) sectores del municipio en Legalidad Ambiental acompañada de la reglamentación y tramites existentes, que conlleven a la concientización del uso legal y racional de bienes y servicios ecosistémicos; así como el vertimiento de aguas residuales </t>
  </si>
  <si>
    <t>(Número de sectores capacitados para el período / Número total de sectores priorizados para el período)*100</t>
  </si>
  <si>
    <t>Capacitaciones en Legalidad Ambiental acompañada de la reglamentación y tramites existentes, que conlleven a la concientización del uso legal y racional de bienes y servicios ecosistémicos; así como el vertimiento de aguas residuales.</t>
  </si>
  <si>
    <t>Policía Nacional – Policía Ambiental.
Corporación Autónoma Regional de Cundinamarca - CAR.</t>
  </si>
  <si>
    <t>Realizar como mínimo dos (2) capacitaciones durante el periodo de vigencia con comunidad priorizada, en Legalidad Ambiental, donde se socialicen las afectaciones ambientales que conlleva el tráfico y tenencia en cautiverio de fauna silvestre; además de las sanciones que traen este tipo de prácticas.</t>
  </si>
  <si>
    <t>(Número Capacitaciones realizadas para el período / Número total de Capacitaciones proyectadas para el período)*100</t>
  </si>
  <si>
    <t>Capacitaciones en conjunto con la Policía Nacional del municipio, en Legalidad Ambiental, donde se socialicen las afectaciones ambientales que conlleva el tráfico y tenencia en cautiverio de fauna silvestre; además de las sanciones que traen este tipo de prácticas.</t>
  </si>
  <si>
    <t>Capacitaciones en Legalidad Ambiental sobre las sanciones que trae la incorrecta disposición de residuos en áreas no habilitadas por la empresa de servicios públicos PROGRESAR.</t>
  </si>
  <si>
    <t>Empresa de Servicios Públicos de Cundinamarca.
Corporación Autónoma Regional de Cundinamarca - CAR.</t>
  </si>
  <si>
    <t>Realizar como mínimo una (1) capacitación anual, en las afectaciones ambientales que conlleva la intervención de actividades agrícolas, de caza y de contemplación, en áreas protegidas o de importancia ambiental, con los pobladores con incidencia en estos ecosistemas; además de las sanciones que traen este tipo de prácticas.</t>
  </si>
  <si>
    <t>Promover el conocimiento de normativas y trámites ambientales entre los pobladores, para garantizar la legalidad ambiental en el Municipio.</t>
  </si>
  <si>
    <t>(Número de Capacitaciones realizadas para el período / Número total de Capacitaciones proyectadas para el período)*100</t>
  </si>
  <si>
    <t>Capacitaciones en las afectaciones ambientales que conlleva la intervención de actividades agrícolas, de caza y de contemplación, en áreas protegidas o de importancia ambiental, con los pobladores con incidencia en estos ecosistemas; además de las sanciones que traen este tipo de prácticas.</t>
  </si>
  <si>
    <t>7. Comunicación y Divulgación de experiencias exitosas en educación e innovación ambiental</t>
  </si>
  <si>
    <t>Realizar por lo menos dos (2) campañas anuales de divulgación de experiencias exitosas en educación e innovación ambiental del municipio en medios de comunicación y/o plataformas para la participación ciudadana; en temas como agua, suelo, biodiversidad, residuos sólidos y/o Sentencia Rio Bogotá.</t>
  </si>
  <si>
    <t>Visibilización de las acciones entre los pobladores del municipio con el fin de generar conciencia ambiental en temas como agua, suelo, biodiversidad, residuos sólidos, Sentencia Rio Bogotá.</t>
  </si>
  <si>
    <t>(Número de campañas desarrolladas para el período / Número total de campañas planeadas para el período)*100</t>
  </si>
  <si>
    <t>Campañas anuales de divulgación de experiencias exitosas en educación e innovación ambiental del municipio en medios de comunicación y/o plataformas para la participación ciudadana; en temas como agua, suelo, biodiversidad, residuos sólidos y/o Sentencia Rio Bogotá.</t>
  </si>
  <si>
    <t>8. Gobernanza corredor Ecológico, difusión y apropiación</t>
  </si>
  <si>
    <t>Capacitar y/o sensibilizar a por lo menos (100) actores sociales de las unidades territoriales para que reconozcan la importancia del corredor ecológico y sus áreas protegidas.</t>
  </si>
  <si>
    <t>Apropiación y/o gestión de los CIDEA de un corredor ecológico</t>
  </si>
  <si>
    <t>(Número de actores sociales capacitados y/o Sensibilizados/ Número total de Actores sociales priorizados para el período)*100</t>
  </si>
  <si>
    <t>Jornadas de socialización del Plan de Manejo Ambiental - PMA de áreas protegidas, con actores sociales de las unidades territoriales.</t>
  </si>
  <si>
    <t>Administración municipal, Instituciones Educativas, Juntas de Acción Comunal y/o Acueductos veredales</t>
  </si>
  <si>
    <t>Participar en por lo menos un (1) encuentro regional de CIDEA durante el periodo de vigencia, para el fortalecimiento del corredor ecológico y sus áreas protegidas</t>
  </si>
  <si>
    <t>(Número de encuentros regionales asistidos para el período / Número total de encuentros regionales programados para el período)*100</t>
  </si>
  <si>
    <t>Participación en encuentros regionales de los CIDEA, para el fortalecimiento del corredor ecológico y sus áreas protegidas.</t>
  </si>
  <si>
    <t>ESQUEMA DE ORDENAMIENTO TERRITORIAL - EOT - ACUERDO No. 029 – 2000.</t>
  </si>
  <si>
    <t>PLAN DE SANEAMIENTO Y MANEJO DE VERTIMIENTOS - PSMV RESOLUCIÓN 3116 DEL 05 DE OCTUBRE DE 2018</t>
  </si>
  <si>
    <t>PLAN DE GESTIÓN INTEGRAL DE RESIDUOS SÓLIDOS - PGIRS 2015-2027</t>
  </si>
  <si>
    <t>PLAN MUNICIPAL DE GESTIÓN DEL RIESGO DE DESASTRES - PMGR (01 DE SEPTIEMBRE DE 2012)</t>
  </si>
  <si>
    <t>PLAN DE ACCIÓN AGENDA AMBIENTAL MUNICIPAL 2015 - 2027</t>
  </si>
  <si>
    <t>PTEA "SAN ANTONIO MUNICIPIO VERDE 2020-2023"</t>
  </si>
  <si>
    <t>CAPITULO</t>
  </si>
  <si>
    <t>ARTICULO</t>
  </si>
  <si>
    <t>OBJETIVOS</t>
  </si>
  <si>
    <t>EJE</t>
  </si>
  <si>
    <t>PLAN DE DESARROLLO MUNICIPAL</t>
  </si>
  <si>
    <t>Formulación e implementación de acciones sobre educación ambiental desde el CIDEA, articulados con otras instituciones.</t>
  </si>
  <si>
    <t xml:space="preserve">SECTOR </t>
  </si>
  <si>
    <t xml:space="preserve">JUNTOS POR EL MEDIO AMBIENTE Y DESARROLLO RURAL DE LOS SANANTONIUNOS </t>
  </si>
  <si>
    <t xml:space="preserve">ENERGIAS LIMPIAS Y SOSTENIBILIDAD </t>
  </si>
  <si>
    <t>Apoyar cuatro Proyectos Ciudadanos de Educación Ambiental  - PROCEDAS en el municipio articulando las diferentes acciones en pro del cuidado del medio ambiente garantizando la sustentabilidad de los mismos</t>
  </si>
  <si>
    <t>ACCIONES POR EL CLIMA (PREVENCIÓN Y MITIGACIÓN</t>
  </si>
  <si>
    <t>Trabajar por el aumento de los conocimientos desde la protección sostenible del medio ambiente a través 4 capacitaciones de la educación frente a las producciones agropecuarias.</t>
  </si>
  <si>
    <t xml:space="preserve">MEDIO AMBIENTE Y DESARROLLO RURAL </t>
  </si>
  <si>
    <t>Realizar acciones que promuevan el uso de  energías limpias logrando cubrir las necesidades de la comunidad sanantoniuna (Energías Limpias Aplicables al Municipio)</t>
  </si>
  <si>
    <t>PLAN TERRITORIAL DE EDUCACIÓN AMBIENTAL "SAN ANTONIO MUNICIPIO VERDE 2020-2023"</t>
  </si>
  <si>
    <t>PTEA "LUCHO POR SAN ANTONIO 2016-2019"</t>
  </si>
  <si>
    <t>NO APLICA</t>
  </si>
  <si>
    <t>Aprovechamiento</t>
  </si>
  <si>
    <t>Sensibilización, educación y capacitación</t>
  </si>
  <si>
    <t>Ejecución de los talleres y/o capacitaciones planificados en los planes de trabajo con personal de entidades públicas o privadas, usuarios del Servicio Público de Aseo, instituciones educativas y población recicladora.</t>
  </si>
  <si>
    <t>Elaboración, preparación y actualización continúa de talleres participativos de sensibilización a la población en reducción, reutilización y reciclaje de residuos sólidos.</t>
  </si>
  <si>
    <t xml:space="preserve"> Educación Ambiental para la Prestación de Servicios Públicos </t>
  </si>
  <si>
    <t>Educación para la gestión integral de los Residuos sólidos en el municipio de San Antonio del tequendama, en el marco del PGIRS</t>
  </si>
  <si>
    <t>Realizar jornadas de capacitación y sensibilización en las 3R (Reducir, reutilizar y reciclar) y separacion de residuos solidos en la fuente</t>
  </si>
  <si>
    <t>Aprovechamiento de residuos sólidos inorgánicos – Fortalecimiento de la ruta selectiva.</t>
  </si>
  <si>
    <t>Fortalecer los procesos de capacitación, promoción y divulgación con los usuarios del servicio de Aseo de la Ruta Selectiva de material aprovechable inorgánico.</t>
  </si>
  <si>
    <t>Diseño y puesta en marcha de proyectos demostrativos de disposición final y aprovechamiento  de residuos sólidos organicos e inorganicos, a través de compostaje, lombricultura y manualidades.</t>
  </si>
  <si>
    <t xml:space="preserve"> Educación Ambiental para la Prestación de Servicios Públicos</t>
  </si>
  <si>
    <t>Educación para la gestión integral de los Residuos sólidos en el municipio de San Antonio del tequendama, en el marco del PGIRS.</t>
  </si>
  <si>
    <t>Desarrollar un proyecto piloto para la recolecciòn y  disposición final de residuos sólidos no aprovechables, en las veredas en las que el acceso de la ruta de recolección de residuos no tiene fácil acceso.</t>
  </si>
  <si>
    <t>Establecimiento de alianzas estratégicas con organizaciones y/o entidades dedicadas al manejo y protección del medio ambiente para el desarrollo de capacitaciones y jornadas educativas</t>
  </si>
  <si>
    <t>Desarrollar Talleres de aprovechamiento de Residuos Sólidos, con los diferentes sectores productivos, agrícolas, pecuarios y comunidad en general.</t>
  </si>
  <si>
    <t>Sensibilización,  prevención y control de impactos ambientales adversos a través de la gestión del conocimiento</t>
  </si>
  <si>
    <t>Comunicación y Divulgación de los temas ambientales</t>
  </si>
  <si>
    <t>Disposición final</t>
  </si>
  <si>
    <t>Disposición final de residuos sólidos</t>
  </si>
  <si>
    <t>Promover la reducción de residuos a través del programa de aprovechamiento que se adelantará en el municipio y la capacitación a la comunidad para disminuir la generación de residuos sólidos y la separación en la fuente.</t>
  </si>
  <si>
    <t>Económico-Productivo</t>
  </si>
  <si>
    <t>Capacitación en Buenas  Prácticas Agrícolas a viveristas y fruticultores del municipio de San Antonio del Tequendama</t>
  </si>
  <si>
    <t xml:space="preserve">Capacitar al 80% de los viveristas y fruticultores del municipio de San Antonio del Tequendama en  Buenas prácticas Agrícolas. </t>
  </si>
  <si>
    <t>Educando para gestión ambiental sectorial sostenible.</t>
  </si>
  <si>
    <t>Producción más limpia en el sector agropecuario.</t>
  </si>
  <si>
    <t xml:space="preserve">Disminucion de los impactos ambientales que el sector agropecuario pueda llegar a ocasionar en el Municipio </t>
  </si>
  <si>
    <t>Gestión de residuos sólidos en área rural</t>
  </si>
  <si>
    <t>Gestión Integral de residuos sólidos en área rural</t>
  </si>
  <si>
    <t>Recolección de envases de agroquímicos, para su disposición final. El desarrollo de esta actividad se realiza a través de iniciativas y programas de la ANDI, para el manejo responsable de residuos post-consumo.</t>
  </si>
  <si>
    <t>Recolección  del  100% de los empaques y envases de plaguicidas generados por  los productores capacitados.</t>
  </si>
  <si>
    <t>Promover jornadas de recoleccion de envases de plaguicidas para su posterior manejo y disposición final.</t>
  </si>
  <si>
    <t>Gestión residuos sólidos especiales</t>
  </si>
  <si>
    <t>Gestión de residuos sólidos especiales</t>
  </si>
  <si>
    <t>Realizar campañas educativas relacionadas con el manejo adecuado y ambientalmente sostenible que se debe dar a los RSE generado en el municipio.</t>
  </si>
  <si>
    <t>Gestión del riesgo</t>
  </si>
  <si>
    <t>Atención de desastres y emergencias asociados a la prestación del servicio público de aseo.</t>
  </si>
  <si>
    <t>Divulgar el plan a la comunidad.
Realizar campañas para la ciudadanía del manejo de plan de riesgo.
Realizar capacitaciones para las personas relacionadas con la implementación del plan del riesgo.</t>
  </si>
  <si>
    <t>Programa 4. Fortalecimiento interinstitucional y comunitario</t>
  </si>
  <si>
    <t>Promoción, capacitación, organización e implementación de comités comunitarios para la gestión
del riesgo de corregimientos y veredas.</t>
  </si>
  <si>
    <t>Creación de comités comunitarios en el entorno municipal.</t>
  </si>
  <si>
    <t>SOCIAL</t>
  </si>
  <si>
    <t>Medidas de adaptación frente a cambio climático.</t>
  </si>
  <si>
    <t>Reducir la vulnerabilidad de los habitantes del municipio.</t>
  </si>
  <si>
    <t>Concienciación para la gestión del riesgo y adaptación a la variabilidad climática</t>
  </si>
  <si>
    <t>Adaptación a la variabilidad climática, desde la educación ambiental</t>
  </si>
  <si>
    <t>Realizar jornadas de capacitación por sectores sobre el cambio climático. Adelantar procesos educativos y pedagógicos permanentes, en los cuales se enseñen las causas del cambio climático, los impactos observados y predichos, y la respuesta de los socio ecosistemas a éstos.</t>
  </si>
  <si>
    <t>Capacitación de gestión del riesgo para integrantes del CLOPAD y Funcionarios Públicos</t>
  </si>
  <si>
    <t>Capacitación y actualización de cada uno de los integrantes del CMGRD y Funcionarios Públicos.</t>
  </si>
  <si>
    <t>Programa 2. Reducción del Riesgo la mejor opción para optimizar el desarrollo municipal</t>
  </si>
  <si>
    <t>Capacitación y divulgación publica a toda la comunidad sobre la interacción hombre- Naturaleza
como enfoque ante los desastres.</t>
  </si>
  <si>
    <t>Juntas de Acción comunal Capacitadas</t>
  </si>
  <si>
    <t>Capacitación a cuerpo docente en educación ambiental y gestión del riesgo escolar</t>
  </si>
  <si>
    <t>Cuerpos docentes entrenados y capacitación en la gestión escolar del riesgo.</t>
  </si>
  <si>
    <t>Promover mecanismos de adaptación a las temporadas de lluvia y extrema sequia</t>
  </si>
  <si>
    <t>POLÍTICAS, OBJETIVOS Y ESTRATEGIAS TERRITORIALES</t>
  </si>
  <si>
    <t>Artículo 5. POLÍTICA AMBIENTAL</t>
  </si>
  <si>
    <t>Proteger, conservar y recuperar las rondas de las quebradas, zonas de nacimiento de las fuentes hídricas, mediante la formulación y ejecución de proyectos de ordenación, manejo ambiental y definición de reglamentación del uso del agua en las quebradas definidas como proritarias en el EOT.</t>
  </si>
  <si>
    <t>Conservación,protección y preservación del recurso hídrico</t>
  </si>
  <si>
    <t>Fortalecimiento y continuidad recuperación  de las cuencas  que son tributarias al Rio Bogotá  a través de la autogestión y particpación ambiental</t>
  </si>
  <si>
    <t>Promover la participación de los sectores productivos en procesos de protección y recuperación de las fuentes hídricas.</t>
  </si>
  <si>
    <t>Formulación y aplicación de planes escolares de gestión del riesgo en instituciones de educación
inicial, básica y media por parte de cuerpos docentes y directivos.</t>
  </si>
  <si>
    <t>Alumnos de instituciones educativas vinculados a un proceso de educación formal y no formal en la
gestión del riesgo y a la información de una nueva cultura en este campo.</t>
  </si>
  <si>
    <t>Promover la implementacion de energias alternativas para la adaptacion al cambio climatico</t>
  </si>
  <si>
    <t>Promover la utilización de sistemas domiciliarios que contribuyan al ahorro del agua por parte de los usuarios y el aprovechamiento de diferentes fuentes, especialmente el agua lluvia para riego y necesidades de la producción.</t>
  </si>
  <si>
    <t>Educación para la implementación del Plan de Uso y Ahorro Eficiente del Agua del municipio de San Antonio del Tequendama.</t>
  </si>
  <si>
    <t>Realizar jornadas de capacitación y sensibilización en ahorro y uso eficiente del agua, y disminución de la carga contaminante de las aguas domésticas y comerciales, en la zona rural y urbana, con el fin de recuperar el Rio Bogotá.</t>
  </si>
  <si>
    <t>Recuperar el río Bogotá mediante la descontaminación de sus aguas y concertar con Santafé de Bogotá D.C. y los demás municipios de la cuenca, los recursos de compensación que permitan cofinanciar los proyectos de gestión ambiental en la cuenca.</t>
  </si>
  <si>
    <t>Recuperacion de nacederos y adecuación hidráulica de cauces</t>
  </si>
  <si>
    <t>Inventario de nacederos y afloramientos de agua y puntos críticos con recuperación de cauces en
quebradas y ríos.</t>
  </si>
  <si>
    <t>Realizar un diagnostico participativo  de las cuencas que son tributarias al Rio Bogotá.</t>
  </si>
  <si>
    <t>Creación de Herramientas jurídico-administrativas para la protección de los Distritos de Manejo Integrado (DMI Cuchilla de Peñas Blancas y El Subia y DMI Cerro Majui)</t>
  </si>
  <si>
    <t>Articulacion con los acueductos veredales los cuales se abastecen de las Quebradas Barilice y Quebrada Grande con el fin de garantizar la conservacion y proteccion del recurso hidrico.</t>
  </si>
  <si>
    <t xml:space="preserve">Fortalecimiento, actualización y ajuste  del PRAE Municipal del Municipio de San Antonio del Tequendama. </t>
  </si>
  <si>
    <t>Generar espacios participativos para la socializacion de las problematicas del Rio Bogota y que estrategias se podrian abordar desde la Institucion Educativa para su recuperación.</t>
  </si>
  <si>
    <t>Proteger, conservar y recuperar los suelos que hacen parte de los Distritos de Manejo Especial de la Cuchilla de Peñas Blancas y sector del Salto de Tequendama y el Cerro Manjui mediante el estímulo al sostenimiento de los bosques primarios y secundarios existentes y la promoción de sistemas de producción agroforestales con criterios de bosque protector – productor, especialmente en las zonas de amortiguación de los Distritos de Manejo.</t>
  </si>
  <si>
    <t>Económico - Productivo</t>
  </si>
  <si>
    <t>Reforestación de áreas de importancia hídrica y zonas de rondas.</t>
  </si>
  <si>
    <t>Reforestar el 100% de las áreas priorizadas.</t>
  </si>
  <si>
    <t>Artículo 6. POLÍTICA DE DESARROLLO SOCIAL, ECONÓMICO Y TERRITORIAL</t>
  </si>
  <si>
    <t>Promover los mercados campesinos en la cabecera municipal y Santandercito orientados a satisfacer la demanda principalmente de los pobladores de segunda residencia, los turistas y la población en general del municipio mediante la relocalización de las plazas de mercado.</t>
  </si>
  <si>
    <t>Modernizar, en asocio con las organizaciones de productores, comerciantes e inversionistas privados, los canales de comercialización y crear espacios para el desarrollo de procesos de agroindustrialización de productos mediante la localización y dotación de una infraestructura básica para un Centro de Negocios en la vereda Arracachal.</t>
  </si>
  <si>
    <t>Apoyar la implementación de las actividades planeadas dentro del Proyecto Ambiental Escolar en las instituciones educativas.</t>
  </si>
  <si>
    <t>INSTITUCIONAL</t>
  </si>
  <si>
    <t>Fortalecimiento de Institucional de la secretaría de Gobierno para la aplicación de instrumentos normativos de protección medioambiental.</t>
  </si>
  <si>
    <t>Capacitar a los líderes comunales en normatividad ambiental adoptada por el municipio para que sirvan como veedores y replicadores de la información a sus comunidades.</t>
  </si>
  <si>
    <t>Realizar una Jornada Ambiental Municipal CAR- MUNICIPIO -CIDEA, en las cuales se incluyan capacitación en tramites ambietales, competencias CAR</t>
  </si>
  <si>
    <t>Articulo 9. POLÍTICA DE DESARROLLO ECOTURÍSTICO</t>
  </si>
  <si>
    <t>Establecer circuitos turísticos y ecológicos, integrados a los circuitos establecidos por la Gobernación, articulando parques, caminos reales y sitios de encuentro a nivel urbano y rural, a través de señalización, la promoción de la actividad turística y promover la organización de grupos de guías turísticos.</t>
  </si>
  <si>
    <t>Realizacion de campañas con el fin de crear conciencia ambiental en temas como agua, suelo, biodiversidad, residuos solidos ,Sentencia Rio Bogotá, etc.</t>
  </si>
  <si>
    <t xml:space="preserve">Conservación,protección y preservación del recurso hídrico </t>
  </si>
  <si>
    <t>Formación de un grupo de promotores ambientales (docentes, estudiantes y líderes), quienes replicarán su conocimiento en los diferentes espacios del municipio, generando cambio de habitos  a partir de la lúdica, la particpación comunitaria y de la misma manera conocer las problematicas que presentan las diferentes cuencas y el Rio Bogotá.</t>
  </si>
  <si>
    <t>Realizar una Jornada Ambiental Municipal CAR- MUNICIPIO -CIDEA, en las cuales se incluyan capacitación en tramites ambientales, competencias CAR</t>
  </si>
  <si>
    <t>Capacitar al 100% de los funcionarios de la secretaría de Gobierno involucrados en la aplicación de normatividad que el municipio adopte en materia ambiental y a los integrantes de la Policía Nacional de la jurisdicción del municipio.</t>
  </si>
  <si>
    <t>Ejecución de actividades propias del plan de manejo ambiental de los DMI.</t>
  </si>
  <si>
    <t>PLAN DE DESARROLLO MUNICIPAL "JUNTOS POR EL SAN ANTONIO QUE QUEREMOS 2020 - 2023"  ACUERDO 03 DEL 20 DE JULIO DE 2020</t>
  </si>
  <si>
    <t xml:space="preserve">JUNTOS POR LA CULTURA E IDENTIDAD SANANTONIUNA
</t>
  </si>
  <si>
    <t xml:space="preserve">Cultura e Identidad
</t>
  </si>
  <si>
    <t xml:space="preserve">Fortalecer y acompañar virtual o presencialmente 15 festividades culturales y turísticas del municipio de San Antonio del Tequendama 
</t>
  </si>
  <si>
    <t xml:space="preserve">Infraestructura
</t>
  </si>
  <si>
    <t xml:space="preserve">Recuperación de caminos reales y/o de herradura municipales, promoviendo el turismo y la recuperación del patrimonio cultural.
</t>
  </si>
  <si>
    <t xml:space="preserve">JUNTOS POR LA PLANEACIÓN Y EL DESARROLLO DEL TERRITORIO
</t>
  </si>
  <si>
    <t xml:space="preserve">Servicios Públicos 
</t>
  </si>
  <si>
    <t xml:space="preserve">Realizar campañas de sensibilización en áreas urbanas y rurales, capacitando a la comunidad en la selección y clasificación de los residuos sólidos en la fuente, en los cuatro años.
</t>
  </si>
  <si>
    <t xml:space="preserve">Establecer un programa modelo de uso eficiente de ahorro de agua (PUEAA) replicable a los acueductos veredales del municipio en el cuatrenio.
</t>
  </si>
  <si>
    <t>Realizar y dar cumplimiento en un 20% a las actividades planteadas en el PSMV  de acuerdo a los cronogramas establecidos en el documento</t>
  </si>
  <si>
    <t xml:space="preserve">Acciones orientadas a dar cumplimiento a la ley 373 de 1997 “PROGRAMA DE USO EFICIENTE Y AHORRO DEL AGUA A NIVEL MUNDIAL”.
</t>
  </si>
  <si>
    <t xml:space="preserve">Agua potable y saneamiento básico 
</t>
  </si>
  <si>
    <t xml:space="preserve">Generar estrategias para el control correcto, manejo de aguas lluvias, como herramienta de mitigación y control del cambio climático 
</t>
  </si>
  <si>
    <t xml:space="preserve">JUNTOS POR EL MEDIO AMBIENTE Y DESARROLLO RURAL DE LOS SANANTONIUNOS 
</t>
  </si>
  <si>
    <t xml:space="preserve">Medio ambiente y desarrollo rural 
</t>
  </si>
  <si>
    <t xml:space="preserve">Apoyar al gremio cafetero del municipio mediante el acompañamiento, formulación y/o ejecución de proyectos para su beneficio, buscando la articulación con la federación nacional de cafeteros
</t>
  </si>
  <si>
    <t xml:space="preserve">JUNTOS POR EL MEDIO AMBIENTE Y DESARROLLO RURAL DE LOS SANANTONIUNOS 
</t>
  </si>
  <si>
    <t xml:space="preserve">Energías limpias y sostenibilidad
</t>
  </si>
  <si>
    <t>Establecer acciones frente al cuidado y respeto por los recursos naturales del municipio e incidir desde procesos de participación ciudadana (Juntas de acción comunal y asociaciones de acueductos veredales.</t>
  </si>
  <si>
    <t>Realizar acciones que promuevan el uso de energías limpias logrando cubrir las necesidades de la comunidad sanantoniuna.</t>
  </si>
  <si>
    <t xml:space="preserve">Implementar anualmente el sistema de gestión ambiental municipal (SIGAM) a través de acciones en San Antonio del Tequendama 
</t>
  </si>
  <si>
    <t xml:space="preserve">Formulación e implementación de acciones sobre educación ambiental desde el CIDEA articulados con otras instituciones.
</t>
  </si>
  <si>
    <t xml:space="preserve">Acciones por el clima (Prevención y mitigación)
</t>
  </si>
  <si>
    <t xml:space="preserve">Realizar siete acciones de protección de la biodiversidad fauna y flora en pro del cuidado de los recursos ambientales y el tráfico ilegal de especies del municipio.
</t>
  </si>
  <si>
    <t xml:space="preserve">Hacer convenios con diferentes entidades para proteger los espacios del distrito de manejo integrado de Peñas Blancas y Cerro Manjuí 
</t>
  </si>
  <si>
    <t xml:space="preserve">Apoyar cuatro proyectos ciudadanos de educación ambiental PROCEDAS en el municipio, articulando las diferentes acciones en pro del cuidado del medio ambiente, garantizando la sustentabilidad de los mismos.
</t>
  </si>
  <si>
    <t>Generar acciones frente al manejo y disposición final de residuos peligrosos del municipio</t>
  </si>
  <si>
    <t xml:space="preserve">Ejecutar acciones destinadas a dar cumplimiento a la sentencia río Bogotá 
</t>
  </si>
  <si>
    <t xml:space="preserve">
JUNTOS POR EL MEDIO AMBIENTE Y DESARROLLO RURAL DE LOS SANANTONIUNOS 
</t>
  </si>
  <si>
    <t xml:space="preserve">
Acciones por el clima (Prevención y mitigación)
</t>
  </si>
  <si>
    <t xml:space="preserve">Realizar diferentes acciones en pro del cuidado y mantenimiento de los diferentes afluentes y recursos hídricos en el municipio, involucrando a la comunidad estudiantil, juntas de acción comunal y acueductos veredales.
</t>
  </si>
  <si>
    <t xml:space="preserve">Capacitar a la comunidad en veredas en el marco de la prevención y la contingencia del plan diseñado para incendios y diseñar otros sobre gestión del riesgo en correspondencia a la situación del municipio.
</t>
  </si>
  <si>
    <t xml:space="preserve">JUNTOS POR EL CRECIMIENTO ECONOMICO Y EL DESARROLLO TURISTICO 
</t>
  </si>
  <si>
    <t xml:space="preserve">Trabajo decente y crecimiento económico 
</t>
  </si>
  <si>
    <t xml:space="preserve">Consolidar un proyecto de reciclaje responsable en el municipio, creando la asociación de recicladores, articulación y puesta en marcha.
</t>
  </si>
  <si>
    <t xml:space="preserve">Trabajo decente y crecimiento económico 
</t>
  </si>
  <si>
    <t xml:space="preserve">
Realizar evento regional y departamental de avistamiento de aves 
</t>
  </si>
  <si>
    <t>CRONOGRAMA</t>
  </si>
  <si>
    <t>Implementación de jornadas de  limpieza y/o reforestación de fuentes hídricas que puedan presentar riesgo de represamiento, previamente identificadas por el Comité Municipal de gestión del Riesgo de Desastres y comunidad.</t>
  </si>
  <si>
    <t>Implementar como mínimo una (1) jornada anual de limpieza y/o reforestación de fuentes hídricas que puedan presentar riesgo de represamiento, previamente identificadas por el Comité Municipal de gestión del Riesgo de Desastres y comunidad.</t>
  </si>
  <si>
    <t>Promover la adopción de estrategias que promuevan la utilización de energías limpias.</t>
  </si>
  <si>
    <t>(Número de estrategias desarrolladas para el periodo / Número total de estrategias a implementar para el periodo)*100</t>
  </si>
  <si>
    <t>(Número de proyectos postulados para el período / Número total de proyectos formuados para el período)*100</t>
  </si>
  <si>
    <t>Realizar por lo menos una (1) capacitación anual en estrategias de negocios verdes durante la vigencia del PTEA</t>
  </si>
  <si>
    <t>1. Fortalecimiento de proyectos de educación ambiental a nivel formal y no formal</t>
  </si>
  <si>
    <t>Empoderar a la comunidad educativa en procesos de educación ambiental, para dinamizar los PRAE en el municipio.</t>
  </si>
  <si>
    <t xml:space="preserve">Mesas de trabajo con las Instituciones Educativas, para el fortalecimiento de los PRAE </t>
  </si>
  <si>
    <t>Administración Municipal e Instituciones Educativas.</t>
  </si>
  <si>
    <t>Apoyo a las actividades planeadas para la implementación del PRAE en las instituciones educativas del municipio.</t>
  </si>
  <si>
    <t>Gobernación de Cundinamarca - Secretarias de Ambiente y Educación.
Corporación Autónoma Regional de Cundinamarca - CAR.
Policía Nacional – Policía Ambiental.</t>
  </si>
  <si>
    <t>Realizar como mínimo tres (3) actos anuales de celebración de días del calendario ambiental.</t>
  </si>
  <si>
    <t>Realizar como mínimo cuatro (4) campañas a la comunidad  del municipio sobre las sanciones que trae la incorrecta disposición de residuos en áreas no habilitadas por la empresa de servicios públicos PROGRESAR</t>
  </si>
  <si>
    <t>Participar en por lo menos un (1) encuentro regional de CIDEA durante el periodo de vigencia, para el fortalecimiento del corredor ecológico y sus áreas protegidas.</t>
  </si>
  <si>
    <t>Promover la adopción de estrategias de las 3 R´s (Reducir, reutilizar y reciclar) y separación en la fuente, en las instituciones educativas oficiales o privadas del municipio.</t>
  </si>
  <si>
    <t>Acompañamiento e implementación de talleres, sobre la estrategia de las 3 R´s (Reducir, reutilizar y reciclar) y separación en la fuente con comunidad educativa de instituciones.</t>
  </si>
  <si>
    <t>(Número de talleres ejecutados para el período / Número total de talleres de formación planeados para el período)*100</t>
  </si>
  <si>
    <t>Acompañar e implementar por lo menos nueve (9) talleres durante la vigencia del plan, sobre la estrategia de las 3R (Reducir, reutilizar y reciclar) y separación en la fuente con comunidad  educativa.</t>
  </si>
  <si>
    <t>Realizar como mínimo diez (10) actividades de Educación ambiental durante la vigencia del plan, socializando la estrategia de las 3R (Reducir, reutilizar y reciclar), separación en la fuente y disposición adecuada de residuos sólidos, con usuarios del sector urbano y rural del municipio.</t>
  </si>
  <si>
    <t>Realizar siete (7) jornadas de socialización de las rutas selectivas y horarios de recolección, con el sector urbano y rural del municipio, durante la vigencia del Plan.</t>
  </si>
  <si>
    <t>Desarrollar por lo menos nueve (9) jornadas de reciclatón, anuales de recolección de residuos sólidos aprovechables, como cartón, vidrio, plástico, botellas tipo PET, metal entre otros.</t>
  </si>
  <si>
    <t>Realizar como mínimo tres (3) capacitaciones a productores agrícolas y pecuarios en manejo adecuado y disposición de residuos peligrosos, durante la vigencia del Plan.</t>
  </si>
  <si>
    <t>Desarrollar por lo menos una (1) jornada anual de recolección de residuos de envases de agroquímicos.</t>
  </si>
  <si>
    <t>Reducción de prácticas de  indebidas de disposición de  residuos especiales, como llantas, luminarias y Residuos de Aparatos Eléctricos y Electrónicos (RAEEs), entre otros.</t>
  </si>
  <si>
    <t>Organizar y/o fortalecer como mínimo un (1) comité comunitario de prevención del riesgo en la zona rural y otro en la zona Urbana</t>
  </si>
  <si>
    <t>Realizar como mínimo un (1) taller de formación anual a partir del segundo año de vigencia del Plan, en estrategias de adaptación al cambio climático y medidas de prevención del riesgo de desastres, con comunidad del sector urbano y rural del municipio.</t>
  </si>
  <si>
    <t>Realizar como mínimo una (1) actividad de sensibilización anual a productores agrícolas, frente a las afectaciones al ecosistema y el aumento del riesgo de incendios forestales que conlleva realizar quemas, como práctica cultural de renovación de cultivos y quema de residuos sólidos generales.</t>
  </si>
  <si>
    <t>Talleres de formación, en estrategias de adaptación al cambio climático y medidas de prevención del riesgo de desastres, con comunidad del sector urbano y rural del municipio.</t>
  </si>
  <si>
    <t>(Número de talleres de formación ejecutados para el período / Número total de talleres de formación planeados para el período)*100</t>
  </si>
  <si>
    <t>Actividad de sensibilización a productores agrícolas, frente a las afectaciones al ecosistema y el aumento del riesgo de incendios forestales que conlleva realizar quemas, como práctica cultural de renovación de cultivos y quema de residuos sólidos generales.</t>
  </si>
  <si>
    <t>(Número de actividades de sensibilización ejecutadas para el período / Número total de actividades de sensibilización planeadas para el período)*100</t>
  </si>
  <si>
    <t>Acompañar e implementar por lo menos un (1) proceso de formación (simulacro de evacuación)  anual a partir del segundo año de vigencia del Plan, en estrategias de adaptación al cambio climático y medidas de prevención del riesgo de desastres, con docentes, niños y jóvenes de instituciones educativas.</t>
  </si>
  <si>
    <t>Implementar por lo menos una (1) campaña de educación ambiental que fomente el ahorro y uso eficiente de energía y/o además promueva la movilidad limpia en el municipio, durante la vigencia del PTEA.</t>
  </si>
  <si>
    <t>Implementación de campañas de educación ambiental que fomenten el ahorro y uso eficiente de energía y/o además promueva la movilidad limpia en el municipio, durante la vigencia del PTEA.</t>
  </si>
  <si>
    <t>Jornadas de capacitación y/o sensibilización, con funcionarios y usuarios de acueductos veredales no adscritos a PROGRESAR, en técnicas de uso eficiente y ahorro del agua; así como la reutilización de aguas grises y lluvias en actividades domesticas de aseo.</t>
  </si>
  <si>
    <t>Realizar por lo menos una (1) jornada de limpieza de residuos sólidos anual de fuentes hídricas  priorizadas por el municipio.</t>
  </si>
  <si>
    <t>Jornadas de limpieza de residuos sólidos a fuentes hídricas del municipio.</t>
  </si>
  <si>
    <t>Realizar por lo menos una (1) jornada de socialización de la estrategia Pago por servicios ambientales, con dueños de áreas de importancia ambiental e hídrica del municipio, durante la vigencia del PTEA.</t>
  </si>
  <si>
    <t>Postulación de proyectos de participación ciudadana, para la protección y conservación de fuentes hídricas con organizaciones comunitarias.</t>
  </si>
  <si>
    <t>Realizar como mínimo una (1) capacitación anual a productores agrícolas en manejo adecuado de productos agroquímicos, en Buenas Prácticas Agrícolas - BPA y Buenas Prácticas Ganaderas - BPG.</t>
  </si>
  <si>
    <t>Capacitaciones a productores agrícolas en manejo adecuado de productos agroquímicos donde se traten como mínimo los siguientes temas: Productos Agropecuarios prohibidos y/o Protección personal, Buenas Prácticas Agrícolas - BPA y Buenas Prácticas Ganaderas - BPG.</t>
  </si>
  <si>
    <t>Promover como mínimo una (1) acción de educación ambiental anual con guardabosque relacionadas con la propagación de especies nativas.</t>
  </si>
  <si>
    <t>Promoción de acciones de educación ambiental con guardabosque con la propagación de especies nativas.</t>
  </si>
  <si>
    <t>Acompañar la formulación de por lo menos un (1) proyecto de negocio verde en el municipio.</t>
  </si>
  <si>
    <t>(Número de proyectos de negocios verdes acompañados para su formulación durante la vigencia / Número total de proyectos  de negocios verdes proyectados para su acompañamiento durante la vigencia)*100</t>
  </si>
  <si>
    <t>Realizar por lo menos una (1) capacitación y/o sensibilización anual, con funcionarios y usuarios de acueductos veredales no adscritos a PROGRESAR, en técnicas de uso eficiente y ahorro del agua.</t>
  </si>
  <si>
    <t>(Número de jornadas de capacitción y/o sensiblización ejecutadas para el período / Número total de jornadas proyectadas para el período)*100</t>
  </si>
  <si>
    <t>Capacitaciones y/o sensibilizaciones con Instituciones educativas del Municipio en tematicas del cuidado del agua y protección de los bienes y servicios ecosistemicos.</t>
  </si>
  <si>
    <t>Realizar por lo menos una (1) jornada de Capacitación y/o sensibilización con Instituciones educativas del Municipio en tematicas del cuidado del agua y protección de los bienes y servicios ecositemicos.</t>
  </si>
  <si>
    <t>Promover la adopción de estrategias de ahorro y uso eficiente del recurso hídrico, así como la protección de los bienes y servicios ecosistemicos en las instituciones educativas del municipio.</t>
  </si>
  <si>
    <t>Fortalecimiento y seguimiento de por lo menos un (1) PRAE de cada institución educativa.</t>
  </si>
  <si>
    <t>(Número de instituciones educativas apoyadas en el fortalecimiento y seguimiento del PRAE / Número total de instituciones educativas vinculadas)*100</t>
  </si>
  <si>
    <t>Línea Base del Estado Actual de la formulación e implementación de los PRAES en las instituciones Educativas del Municipio.</t>
  </si>
  <si>
    <t>Dinamización de la participación de las instituciones educativas en el CIDEA.</t>
  </si>
  <si>
    <t>(Número de comités de prevención del riesgo formados para el período / Número total de Instituciones en el municipio)*100</t>
  </si>
  <si>
    <t>Aumentar la capacidad y promover la adopción de estrategias de adaptación al cambio climático y prevención del riesgo de Niños y Jóvenes de instituciones educativas del municipio.</t>
  </si>
  <si>
    <t xml:space="preserve">Postular como mínimo un (1) proyecto de participación ciudana, para la protección y conservación de fuentes hídricas con organizaciones comunitarias de la cuenca. </t>
  </si>
  <si>
    <t>Realizar como mínimo una (1) actividad anual de educación ambiental para el fomento del saneamiento básico de sistemas productivos Porcícolas del Municipio.</t>
  </si>
  <si>
    <t>322. Implementar 20 proyectos de educación ambiental presentados a través de los CIDEA municipales.</t>
  </si>
  <si>
    <t>PROGRAMA DE USO EFICIENTE Y AHORRO DEL AGUA -PUEAA PROGRESAR SAN ANTONIO DEL TEQUENDAMA</t>
  </si>
  <si>
    <t>ACTIVIDAD</t>
  </si>
  <si>
    <t>El 100% de los usuarios acepta las campañas de sensibilización como medida preventiva</t>
  </si>
  <si>
    <t>Reducción de perdidas</t>
  </si>
  <si>
    <t>Sensibilización a la comunidad</t>
  </si>
  <si>
    <t xml:space="preserve">Las tecnologías de bajo consumo se dan a conocer al 100% de los suscriptores </t>
  </si>
  <si>
    <t>Sensibilización y capacitación a la comunidad</t>
  </si>
  <si>
    <t>Tecnologías de Bajo Consumo</t>
  </si>
  <si>
    <t>El uso de aguas lluvias y el reúso del agua se dan a conocer al 100% de los suscriptores</t>
  </si>
  <si>
    <t>Proyecto de uso de aguas lluvias y reúso del agua</t>
  </si>
  <si>
    <t>Incentivos tarifarios, tributarios y/o sanciones</t>
  </si>
  <si>
    <t>Se implementa la campaña educativa dirigida al 100% de los usuarios</t>
  </si>
  <si>
    <t>Sensibilización y capacitación a los habitantes de la vereda Caicedo que hacen parte de PROGRESAR S.A ESP</t>
  </si>
  <si>
    <t>Educación ambiental y Programas con los docentes</t>
  </si>
  <si>
    <t>Se implementa la campaña educativa dirigida al 100% de los estudiantes.</t>
  </si>
  <si>
    <t>Realizar programas de educación ambiental en las Instituciones Educativas donde se involucren los docentes y estudiantes</t>
  </si>
  <si>
    <t>Se informa al 100% de la comunidad de la vereda Caicedo sobre los beneficios que trae la implementación de los programas que guían al uso eficiente y ahorro del agua.</t>
  </si>
  <si>
    <t xml:space="preserve">Sensibilización y capacitación a la comunidad:
Se realizan reuniones con los usuarios para informarles de los beneficios que trae la implementación de los programas que guían al uso eficiente y ahorro del agua.
</t>
  </si>
  <si>
    <t xml:space="preserve"> Gestión del riesgo del recurso hídrico</t>
  </si>
  <si>
    <t xml:space="preserve">Se informa al 100% de la comunidad de la vereda, sobre los eventos naturales a los que están expuestos y las acciones a llevar a cabo en caso de emergencia
</t>
  </si>
  <si>
    <t xml:space="preserve">Sensibilización y capacitación a la comunidad
Se realizan reuniones informativas con los usuarios para alertar y prevenir en caso de un evento natural que afecte el servicio de acueducto y a la comunidad misma.
</t>
  </si>
  <si>
    <t>Se informa al 100% de la comunidad de la vereda Caicedo, y a los estudiantes, sobre las cuencas hídricas</t>
  </si>
  <si>
    <t>Sensibilización y capacitación a la comunidad
Se realizan charlas ambientales a la comunidad del Acueducto Urbano a los estudiantes de la entidad educativa, sobre las cuencas hídricas, enfatizando en la NO disposición de residuos sólidos y vertimientos en la quebrada.</t>
  </si>
  <si>
    <t>Usuarios en la cuenca</t>
  </si>
  <si>
    <t>Recolección de residuos en la ronda de la cuenca hídrica</t>
  </si>
  <si>
    <t>Se lleva a cabo al 100% la jornada de recolección de residuos</t>
  </si>
  <si>
    <t>Se informa al 100% de la comunidad de la vereda Caicedo y a los estudiantes, sobre las zonas de manejo especial</t>
  </si>
  <si>
    <t>Sensibilización y capacitación a la comunidad
Se realizan charlas ambientales a la comunidad del Casco Urbano y Veredas aledañas, y a los estudiantes de la entidad educativa, sobre las zonas de manejo especial de la región.</t>
  </si>
  <si>
    <t xml:space="preserve"> Protección de zonas de manejo especial (Ambiental)</t>
  </si>
  <si>
    <t>Recolección de residuos en la ronda de las zona de manejo especial</t>
  </si>
  <si>
    <t>3. Promoción del uso eficiente y ahorro del agua en Instituciones Educativas</t>
  </si>
  <si>
    <t>4. Promover la organización comunitaria entre los Sanantoniunos para el desarrollo de proyectos de protección y conservación de fuentes hídricas.</t>
  </si>
  <si>
    <t>Dorali</t>
  </si>
  <si>
    <t>Municipio</t>
  </si>
  <si>
    <t>Acompañamiento e implementación de procesos de formación (simulacro de evacuación) permanentes, en estrategias de adaptación al cambio climático y medidas de prevención del riesgo de desastres, con Niños y Jóvenes de instituciones educativas.</t>
  </si>
  <si>
    <t>Responsable Municipio
Acompañamiento CAR</t>
  </si>
  <si>
    <t>Se realizó convocatoria por parte de la Dirección Regional Tequendama mediante correos electrónicos.</t>
  </si>
  <si>
    <t>Alejandro Otálora</t>
  </si>
  <si>
    <t>Mucipio</t>
  </si>
  <si>
    <t>Municipio Vivero Vereda Zaragoza
META 21.4. Implementar el 100% de dos (2) estrategias de cultura del Árbol en zonas urbanas y rurales de los municipios del territorio CAR.
Viveros Familiares: Gestión Dorali con Carlos Julio
DLIA - Ing Linardo</t>
  </si>
  <si>
    <t>Dorali Nivel Regional 2 Talleres de formulación de proyectos</t>
  </si>
  <si>
    <t>META 22.7: Realizar el 100% de cuatro (4) estrategias de comunicación alternativa y comunitaria para la concientización y reflexión sobre el cuidado del entorno y la ética ambiental.
Actividad 22.7.3
Gestión del programa de voluntariado ambiental en la dirección regional</t>
  </si>
  <si>
    <t>Dirección Regional CAR Tequendama
META 24.1. Formular e Implementar el 100% de la Política y el Plan Institucional de Atención y Servicio al Ciudadano (PIASC), atendiendo las seis (6) variables y enfoques de "ventanilla hacia adentro y hacia afuera" establecidas en el modelo de Gestión Pública del Buen Gobierno. 
META 24.3. Diseñar e implementar el 100% de una estrategia de acompañamiento y acciones para el apoyo a la gestión y promoción de la legalidad ambiental y social.
Taller con Acueducto Arracachal y Zoológico Santa Cruz.</t>
  </si>
  <si>
    <t>Municipio - Polícia (Comparendo Ambiental) - Acueducto Progresar</t>
  </si>
  <si>
    <t>Municipio.
META 22.3. Fortalecer e implementar el 100% de la estrategia Ecoescuela como experiencia destacable en sostenibilidad ambiental en 162 instituciones educativas, como epicentros de inclusión de la dimensión ambiental al currículo y gestión ambiental escolar y local.
IED Tequendama Sede Rural Caicedo - Seguimiento (están en obras).
Nueva IED Mariano Santamaria - Diagnostico.
META 23.1. Formular e implementar el 100% de tres (3) estrategias enfocadas a la cultura ambiental para la gestión integral de la biodiversidad y sus servicios Ecosistémicos.
Se realizó una mesa de trabajo de polinizadores
Pendiente capacitación en Guadua</t>
  </si>
  <si>
    <t>Policía Nacional
META 24.1. Formular e Implementar el 100% de la Política y el Plan Institucional de Atención y Servicio al Ciudadano (PIASC), atendiendo las seis (6) variables y enfoques de "ventanilla hacia adentro y hacia afuera" establecidas en el modelo de Gestión Pública del Buen Gobierno. 
META 24.3. Diseñar e implementar el 100% de una estrategia de acompañamiento y acciones para el apoyo a la gestión y promoción de la legalidad ambiental y social.</t>
  </si>
  <si>
    <t>RESPONSABLE</t>
  </si>
  <si>
    <r>
      <t xml:space="preserve">MUNICIPIO: 
Mesa de Integración
2 talleres con Recuperadores Ambientales
1 capacitación Mujeres Líderes las angustias
</t>
    </r>
    <r>
      <rPr>
        <sz val="12"/>
        <color rgb="FFFF0000"/>
        <rFont val="Calibri"/>
        <family val="2"/>
        <scheme val="minor"/>
      </rPr>
      <t>META 21.8. Implementar y fortalecer el 100% de las cinco (5) estrategias de cultura ambiental para el consumo responsable y el manejo adecuado de los residuos: Ciclo Re Ciclo, en la jurisdicción CAR.</t>
    </r>
  </si>
  <si>
    <r>
      <t xml:space="preserve">MUNICIPIO: Reunión Institución Educativa Determinar cronograma de actividades
Reunión Escuela Piedra Azul Vinculado a la IED Mariano Santa Maria
2 Instituciones Públicas Mariano Santa Maria y IED San Antonio del Tequendama y 1 Privado Dinamico o Irwin (Taller en tipo de plasticos)
ECOESCUELA Mariano Santa Maria
</t>
    </r>
    <r>
      <rPr>
        <sz val="12"/>
        <color rgb="FFFF0000"/>
        <rFont val="Calibri"/>
        <family val="2"/>
        <scheme val="minor"/>
      </rPr>
      <t>META 21.8. Implementar y fortalecer el 100% de las cinco (5) estrategias de cultura ambiental para el consumo responsable y el manejo adecuado de los residuos: Ciclo Re Ciclo, en la jurisdicción CAR.</t>
    </r>
  </si>
  <si>
    <t>PROGRESAR (Preguntar a PROGRESAR)</t>
  </si>
  <si>
    <t>Se realizó con viveristas en articulación con Ciclo Reciclo de la CAR.</t>
  </si>
  <si>
    <t>1 Se realizó con la actividad Gran Reciclatón
Recibieron constancia de Colecta</t>
  </si>
  <si>
    <t>Municipio Secretaria de Gobierno envío el material recuperado Ministerio de las TIC
Gran Reciclatón Especiales, Agroquimicos y Aprovachables</t>
  </si>
  <si>
    <t>META 22.4. Implementar el 100% de tres (03) procesos educativos para el conocimiento de gestión del riesgo y cambio climático en el entorno institucional, educativo y comunitario en la jurisdicción CAR.
Proceso de Formación de la Red de Vigias Ambientales - Miguel Rodriguez</t>
  </si>
  <si>
    <t>Responsable Municipio Jornada de Limpieza Programada Septiembre
Estar atento a las actividades programadas
Acompañamiento de la CAR</t>
  </si>
  <si>
    <t>Responsable Municipio
META 16.1. Implementar el 100% del modelo pedagógico BiciCAR para la promoción de la movilidad sostenible en la jurisdicción CAR.
Municipio priorizado con el profesional: Cristian Camilo Nieto
3 Tres Capacitaciones con la Administración Municipal
Propuesta Actividad de Implementación Movilidad sostenible Bicirrecorrido</t>
  </si>
  <si>
    <t>META 21.2: Realizar el 100% de las acciones para la validación de cuatro (4) sistemas de producción más limpia en cultivos para cien (100) familias de productores en zonas de uso permitido de Distritos de Manejo Integrado y zonas periféricas de las áreas protegidas.</t>
  </si>
  <si>
    <t>Municipio:
Actualización Acuerdo Municipal de Conformación del CIDEA:
1. Ha participado Colegio Dinamico Representación Colegios Privados
2. Ha Participado San Antonio representación Colegios Públicos
Propuesta: Mesa Técnica de Trabajo con las Instituciones Educativas del Municipio.
IED Rectora San Antonio del Tequendama 14 de septiembre 8 a 10 de la mañana Presencial.
21 de septiembre reunión Docentes IED del Municipio de 1:30 a 3:30 p.m. Presencial</t>
  </si>
  <si>
    <t>Municipio:
En el 2020 enviaron documentación Proceso de empalme actualización del PRAE San Antonio del Tequendama.
IED Rectora San Antonio del Tequendama 14 de septiembre 8 a 10 de la mañana Presencial.
21 de septiembre reunión Docentes IED del Municipio de 1:30 a 3:30 p.m. Presencial
Plan Educativo Municipal - Plan de Gestión del Riesgo - Proyecto Ambiental Escolar
Lineamientos Ministerio de Medio Ambiente y Desarrollo Sostenible</t>
  </si>
  <si>
    <t>IED Rectora San Antonio del Tequendama 14 de septiembre 8 a 10 de la mañana Presencial.
21 de septiembre reunión Docentes IED del Municipio de 1:30 a 3:30 p.m. Presencial</t>
  </si>
  <si>
    <t xml:space="preserve">
Pendiente apoyo actividades de los PRAE - IED
META 22.3. Fortalecer e implementar el 100% de la estrategia Ecoescuela como experiencia destacable en sostenibilidad ambiental en 162 instituciones educativas, como epicentros de inclusión de la dimensión ambiental al currículo y gestión ambiental escolar y local.
META 22.4. Implementar el 100% de tres (03) procesos educativos para el conocimiento de gestión del riesgo y cambio climático en el entorno institucional, educativo y comunitario en la jurisdicción CAR.
</t>
  </si>
  <si>
    <t>Municipio:
Se realizó una actividad con la entidad sin animo de lucro VISIT Cundinamarca, en el distrito de manejo de peñas blancas con IMRD Municipio (capacidad de carga de atractivos turisticos) y con representantes del sector turismo.
Pendiente Plan de Manejo del DMI Peñas Blancas y de Subia.</t>
  </si>
  <si>
    <t>Pendiente Socialización PROCEDA Procedo Piloto para la consolidación del Colectivo ambiental en la microcuenca de la quebrada la Varilice.
META 22.2: META 22.2. Desarrollar el 100% de las tres (3) estrategias definidas para la asesoría técnico – social a los entes territoriales de la Jurisdicción CAR, en la formulación o implementación de la Política Nacional, las Políticas Departamentales y Distrital de Educación Ambiental, así como de los Planes Territoriales de Educación Ambiental – PTEA y los planes de los territorios indígenas.
Banco de Proyectos CAR</t>
  </si>
  <si>
    <t>Apoyar cuatro proyectos ciudadanos de educación ambiental PROCEDAS en el municipio, articulando las diferentes acciones en pro del cuidado del medio ambiente, garantizando la sustentabilidad de los mismos.</t>
  </si>
  <si>
    <t>Se participó en el Global Big Day, 6 rutas de avistamiento de aves con salida de Santandercito, con comunidad.
Se participó en un encuentro virtual de aves en el marco del global big day
META 23.1. Formular e implementar el 100% de tres (3) estrategias enfocadas a la cultura ambiental para la gestión integral de la biodiversidad y sus servicios Ecosistémicos.</t>
  </si>
  <si>
    <t>Quedamos</t>
  </si>
  <si>
    <t>MATRIZ DE ARMONIZACION DE LA PNES CON EL PLAN INTEGRAL DE MANEJO DEL DISTRITO DE MANEJO INTEGRADO DE LOS RECURSOS NATURALES RENOVABLES DEL SECTOR SALTO DEL TEQUENDAMA-CERRO MANJUI</t>
  </si>
  <si>
    <t>Página DMI</t>
  </si>
  <si>
    <t>Programa</t>
  </si>
  <si>
    <t>Proyecto</t>
  </si>
  <si>
    <t>Objetivo general</t>
  </si>
  <si>
    <t>Estrategia vinculante con la PNEA</t>
  </si>
  <si>
    <t>Actividades PMA</t>
  </si>
  <si>
    <t>Estrategias para la articulación con la PNEA</t>
  </si>
  <si>
    <t>Parte 7-01
Página 951</t>
  </si>
  <si>
    <t>ECOSISTEMAS ESTRATÉGICOS Y BIODIVERSIDAD</t>
  </si>
  <si>
    <t>INVENTARIO Y MONITOREO DE LA BIODIVERSIDAD</t>
  </si>
  <si>
    <t>Medir e identificar el estado actual de la Biodiversidad y mantener actualizada la información sobre la composición, estructura y función del ecosistema estratégico.</t>
  </si>
  <si>
    <t xml:space="preserve">2. DIMENSIÓN AMBIENTAL EN EDUCACIÓN FORMAL       
3. DIMENSIÓN AMBIENTAL EN LA EDUCACIÓN NO FORMAL
8.IMPULSO A LA INCORPORACIÓN DE LA PERSPECTIVA DE GÉNERO EN LA EDUCACIÓN AMBIENTAL  </t>
  </si>
  <si>
    <t>Se estructurarán de acuerdo a los programas que adelanta la Corporación en este ámbito</t>
  </si>
  <si>
    <t xml:space="preserve">Promover la formulación de proyecto PRAE o PROCEDA, el cual vincule a colegios y comunidades aledañas al DMI, para recolección e intercambio de conocimiento en la biodiversidad, comportamiento biológico, afecciones en el ecosistema y aprovechamiento que se pueda dar a las especies. </t>
  </si>
  <si>
    <t>Parte 7-01
Página 959</t>
  </si>
  <si>
    <t>ALINDERACIÓN Y AMOJONAMIENTO DEL DMI</t>
  </si>
  <si>
    <t>Realización de la alinderación y amojonamiento del área declarada por la Corporación como Distrito de Manejo Integrado de los Recursos Naturales Renovables Sector Salto de Tequendama – Cerro Manjuí</t>
  </si>
  <si>
    <t xml:space="preserve">5. DISEÑO, IMPLEMENTACIÓN, APOYO, Y PROMOCIÓN DE PLANES Y ACCIONES DE COMUNICACIÓN Y DIVULGACIÓN  </t>
  </si>
  <si>
    <t>Elaboración y ubicación de una valla informativa en límites del DMI, cuyo diseño y dimensiones deben estar acordes con el Manual de imagen corporativa.</t>
  </si>
  <si>
    <t>Incentivar la compra de predios en hacia la conexión de estos corredores. En el marco del CIDEA invitar a academias, colegios y ONG a realizar investigaciones sobre este importante corredor en cuando a fauna y flora, componentes geofísicos y climáticos que documenten en varios formatos (literario, fotográfico, videográfico) las dinámicas ambientales existentes en estos bosques alto andinos.</t>
  </si>
  <si>
    <t>Parte 7-01
Página 977</t>
  </si>
  <si>
    <t>REFORESTACIÓN CON FINES PROTECTORES EN LAS MÁRGENES HÍDRICAS</t>
  </si>
  <si>
    <t>Recuperar y reforestar con bosques Protectores las 1.621,5 Ha. Correspondientes a las rondas de protección de las márgenes hídricas de del DMI, basados en las franjas de protección definidas en el Uso recomendado del Suelo, dando prioridad a las áreas de drenaje que presentan mayor deterioro, las cuales a través de la evaluación y jerarquización realizada por el presente estudio</t>
  </si>
  <si>
    <t xml:space="preserve">2. DIMENSIÓN AMBIENTAL EN EDUCACIÓN FORMAL   
                                                                                  3. DIMENSIÓN AMBIENTAL EN LA EDUCACIÓN NO FORMAL
8.IMPULSO A LA INCORPORACIÓN DE LA PERSPECTIVA DE GÉNERO EN LA EDUCACIÓN AMBIENTAL  
</t>
  </si>
  <si>
    <t>Taller y Socialización del Proyecto.
La Preparación del sitio, la plantación y el mantenimiento.
Siembra</t>
  </si>
  <si>
    <t>Desarrollar talleres prácticos a los funcionarios y personal interesado en actividades y procesos para la reforestación en especies nativas, plantaciones forestales productoras con especies maderables aptas para el DMI.</t>
  </si>
  <si>
    <t>Parte 7-01
Página 1024</t>
  </si>
  <si>
    <t>DESARROLLO AGROPECUARIO SOSTENIBLE</t>
  </si>
  <si>
    <t>ESTABLECIMIENTO DE ESPECIES DENDROENERGÉTICAS</t>
  </si>
  <si>
    <t>Establecer parcelas o plantaciones forestales en un área aproximada de cincuenta (50) Ha. con fines dendroenergéticos, para satisfacer la demanda de leña (cocción de alimentos y uso de calor en las chimeneas) por parte de la comunidad</t>
  </si>
  <si>
    <t xml:space="preserve">5. DISEÑO, IMPLEMENTACIÓN, APOYO, Y PROMOCIÓN DE PLANES Y ACCIONES DE COMUNICACIÓN Y DIVULGACIÓN   </t>
  </si>
  <si>
    <t>Cuatro talleres de sensibilización, concientización y capacitación a la comunidad sobre la forma y uso de la plantación (objeto o finalidad), como también sobre el adecuado uso de estos bosques y su importancia en el ciclo hidrológico, en la conservación de los suelos, sustento de avifauna y calidad de vida entre otros, convocando a las veredas que estén involucradas en el proyecto</t>
  </si>
  <si>
    <t>Desarrollar jornadas de socialización del uso de la plantación (objeto y finalidad) de estos bosques y su importancia en el ciclo hidrológico en el DMI. Establecer lugares equidistantes, ubicando reuniones estratégicas que sean de masiva participación como: reunión de padres de familia, reunión usuarios de acueductos, juntas de acción comunal entre otros.</t>
  </si>
  <si>
    <t>Parte 7-01
Página 953</t>
  </si>
  <si>
    <t>PARQUES RECREACIONALES Y ECOTURISMO</t>
  </si>
  <si>
    <t xml:space="preserve">Consolidar, operar, mantener y promover un sistema de parques ecoturísticos dentro del marco de educación
ambiental y fomentar el desarrollo de las actividades de ecoturismo en el DMI con criterios de conservación de los escenarios naturales y generación de capital social (empleos verdes)
</t>
  </si>
  <si>
    <t xml:space="preserve">3. DIMENSIÓN AMBIENTAL EN LA EDUCACIÓN NO FORMAL  
2. DIMENSIÓN AMBIENTAL EN EDUCACIÓN FORMAL  
</t>
  </si>
  <si>
    <t>A través de labores participativas con la comunidad se debe presentar el proyecto,
determinar la aceptación de la comunidad, los sitios potenciales y actividades a implementar y su participación.
Proyectos y actividades para implementar al corto y mediano plazo.
Capacitación en el Tema de Ecoturismo como una Actividad Ambientalmente Sostenible en Ecosistemas Estratégicos y Áreas Protegidas.</t>
  </si>
  <si>
    <t xml:space="preserve">
Promover la formulación de proyectos PRAES o PROCEDAS, los cuales sean vinculantes a la conservación y uso sostenible de Distritos de manejo integrado.
Implementando una estrategia directa con el programa de gestión integral de la biodiversidad y ecosistema, ecoturismo manejado por la Corporación Autónoma Regional CAR.
</t>
  </si>
  <si>
    <t>Parte 7-01
Página 1004</t>
  </si>
  <si>
    <t>PRODUCCIÓN DE MATERIAL VEGETAL (Material Genético y Banco de Semillas)</t>
  </si>
  <si>
    <t>Implementar mecanismos que permitan el aprovisionamiento del material vegetal necesario para llevar a cabo las actividades de recuperación de la cobertura vegetal, con especial énfasis en las especies nativas de importancia para las diferentes zonas de vida y tipo de ecosistemas presentes en el DMI.</t>
  </si>
  <si>
    <t>3. DIMENSIÓN AMBIENTAL EN LA EDUCACIÓN NO FORMAL
5. DISEÑO, IMPLEMENTACIÓN, APOYO, Y PROMOCIÓN DE PLANES Y ACCIONES DE COMUNICACIÓN Y DIVULGACIÓN  
8.IMPULSO A LA INCORPORACIÓN DE LA PERSPECTIVA DE GÉNERO EN LA EDUCACIÓN AMBIENTAL</t>
  </si>
  <si>
    <t>Taller de sensibilización del proyecto de viveros.
Determinación del sitio para la locación del vivero.
Construcción del vivero</t>
  </si>
  <si>
    <t>Promover un PROCEDA el cual se contemplen acciones de instalación de semilleros móviles que, provean de material vegetal nativo a las comunidades que se encuentren dentro de la jurisdicción y a su vez puedan ser implementadas en áreas de conservación y preservación natural.</t>
  </si>
  <si>
    <t>Parte 7-02
Página 1055</t>
  </si>
  <si>
    <t>EDUCACIÓN Y ASISTENCIA TÉCNICA EN MERCADOS VERDES</t>
  </si>
  <si>
    <t>Consolidar estructuras Organizativas de los productores verdes mediante un programa de educación y asistencia técnica participativa, a través de agricultura ecológica que garantice la seguridad alimentaria, y mejoren las condiciones socioeconómicas de los pequeños productores rurales que conforman 9 municipios del DMI de los Recursos Naturales Renovables del Sector Salto del Tequendama - Cerro Manjui, así mismo para disminuir la presión antrópica sobre los espacios que sustentan la vida de la comunidades ahí asentadas, mejorar la calidad de vida de sus habitantes</t>
  </si>
  <si>
    <t xml:space="preserve">4. FORMADOR DE EDUCADORES Y DINAMIZADORES AMBIENTALES       
                                                                                 5. DISEÑO, IMPLEMENTACIÓN, APOYO, Y PROMOCIÓN DE PLANES Y ACCIONES DE COMUNICACIÓN Y DIVULGACIÓN   
8.IMPULSO A LA INCORPORACIÓN DE LA PERSPECTIVA DE GÉNERO EN LA EDUCACIÓN AMBIENTAL
</t>
  </si>
  <si>
    <t>Cultivos agrícolas acordes con las condiciones edafoclimáticas de las diferentes veredas, dotación de materiales para vivero comunal, material vegetal para producción de especies y un componente pecuario con especies menores y sus respectivas construcciones rurales.
A través de esta actividad y con ayuda de un especialista del tema, se desarrollará el proceso de fortalecimiento del tejido social en cada municipio, con énfasis en la recuperación y fomento de valores, como el respeto, la tolerancia, la aceptación del otro, la confianza y el trabajo en equipo, - mejorando las relaciones familiares, de comunidad y de región, con un especial enfoque en la importancia del reconocimiento del género femenino en las actividades laborales y familiares.</t>
  </si>
  <si>
    <t xml:space="preserve">Promover un PROCEDA el cual se contemplen acciones de instalación de huertas que, provean la agricultura sostenible a las comunidades que se encuentren dentro de la jurisdicción
Iniciar un proceso comunitario el cual este encaminado al empoderamiento y protección la protección de la zona declarada en el cual se pretende conformar un grupo amigos del DMI, grupo de voluntarios los cuales serán formados ambientalmente en diferentes temáticas ambientales, con énfasis en las áreas de protección y cuenca. Esta formación dará a la divulgación a otras comunidades, siendo ellos dinamizadores además de liderar jornadas de reforestación, limpieza de cuencas entre otras jornadas que se puedan planear.
</t>
  </si>
  <si>
    <t>Parte 7-02
Página 1129</t>
  </si>
  <si>
    <t>EDUCACIÓN Y PARTICIPACIÓN</t>
  </si>
  <si>
    <t xml:space="preserve">ELABORACIÓN O REESTRUCTURACIÓN DE LOS PROYECTOS AMBIENTALES ESCOLARES – PRAES
EDUCACIÓN AMBIENTAL ESCOLARIZADA – ASIGNATURA DE EDUCACIÓN AMBIENTAL
</t>
  </si>
  <si>
    <t>Brindar conocimientos sobre la importancia de la protección y recuperación de los recursos naturales, a la población de los municipios con jurisdicción en el DMI, para que adquieran conciencia de los problemas de su entorno y asuman su responsabilidad en su deterioro o conservación, de manera que se induzca la ejecución de acciones ambientalmente sostenibles en lo relacionado con las prácticas agropecuarias, el saneamiento básico, la nutrición, la salud y demás acciones de la vida cotidiana.</t>
  </si>
  <si>
    <t xml:space="preserve">5.DISEÑO, IMPLEMENTACIÓN, APOYO, Y PROMOCIÓN DE PLANES Y ACCIONES DE COMUNICACIÓN Y DIVULGACIÓN
2. DIMENSIÓN AMBIENTAL EN EDUCACIÓN FORMAL     
3. DIMENSIÓN AMBIENTAL EN LA EDUCACIÓN NO FORMAL  
</t>
  </si>
  <si>
    <t>Implementación asignatura de educación ambiental de acuerdo con el PRAES.
ELABORACIÓN PRAES
Elaboración de proyectos de investigación y propuestas de trabajo originadas del conocimiento obtenido en desarrollo de la asignatura</t>
  </si>
  <si>
    <t xml:space="preserve">Promover la formulación de proyectos PRAES, los cuales sean vinculantes a la conservación y uso sostenible del Distrito de manejo integrado. Haciendo seguimiento a su implementación con un periodo no mayor a un año.
Generación de proyectos PRAES trabajados con las comunidades cercanas a las instituciones educativas, para el control y mitigación de algún tensionante ambiental.
</t>
  </si>
  <si>
    <t>Parte 7-02
Página 1141</t>
  </si>
  <si>
    <t>EDUCACIÓN AMBIENTAL DESESCOLARIZADA</t>
  </si>
  <si>
    <t>Brindar conocimientos a la población de los municipios que conforman el DMI, para que adquieran conciencia de los problemas de su entorno y asuman su responsabilidad en su deterioro o conservación, de manera que se induzca la ejecución de acciones ambientalmente sostenibles en lo relacionado con las prácticas agropecuarias, el saneamiento básico, la nutrición, la salud y demás acciones de la vida cotidiana</t>
  </si>
  <si>
    <t>1. FORTALECIMIENTO DE LOS COMITÉS TÉCNICOS INTERINSTITUCIONALES DE EDUCACION AMBIENTAL
3. DIMENSIÓN AMBIENTAL EN LA EDUCACIÓN NO FORMAL
7. PROMOCIÓN DE LA ETNOEDUCACIÓN EN LA EDUCACIÓN AMBIENTAL
                                                                                      8.IMPULSO A LA INCORPORACIÓN DE LA PERSPECTIVA DE GÉNERO EN LA EDUCACIÓN AMBIENTAL</t>
  </si>
  <si>
    <t>PRESENTACIÓN PROYECTO A LA COMUNIDAD.
REUNIÓN POR GRUPOS POBLACIONALES
VINCULACIÓN GRUPOS A LOS DEMÁS PROYECTOS DEL PLAN DE MANEJO INTEGRAL DEL DMI.</t>
  </si>
  <si>
    <t>Promover la formulación de proyecto PROCEDA, el cual vincule a comunidades aledañas mujeres y grupos étnicos pertenecientes al DMI, para recolección e intercambio y formulación de estrategias a implementar las cuales, brinden conocimiento de prácticas agropecuarias, saneamiento, salud, conciencia a problemáticas ambientales.</t>
  </si>
  <si>
    <t>Incluir lo que ha realizado el municipio desde su Comité de Gestión del Riesgo
META 22.4. Implementar el 100% de tres (03) procesos educativos para el conocimiento de gestión del riesgo y cambio climático en el entorno institucional, educativo y comunitario en la jurisdicción CAR.
Red de Vigias Ambientales Vereda Zaragoza - Miguel Rodriguez</t>
  </si>
  <si>
    <t>Averiguar con la parte agricola (ricardo SDREMA) - Checua
Incluir lo que ha realizado el municipio desde su Comité de Gestión del Riesgo Bomberos - Defensa Civil</t>
  </si>
  <si>
    <t>Averiguar con Desarrollo Social, Gestión del Riesgo e Instituciones Educativas
ECOESCUELA
META 22.4. Implementar el 100% de tres (03) procesos educativos para el conocimiento de gestión del riesgo y cambio climático en el entorno institucional, educativo y comunitario en la jurisdicción CAR.</t>
  </si>
  <si>
    <t>Realizar gestión con el Ingeniero Marco Tibaquicha - DGOAT</t>
  </si>
  <si>
    <t>Municipio con el acompañamiento de la CAR
1. El 16 de Abril en el marco de la celebración del día de la Tierra, se realizó una jornada de siembra en el DMI de Peñas Blancas, de 100 especies nativas cedro y Balú.
2. Se realizó la exaltación del río Bogotá, con madres cabeza de familia, en cuenca ordenamiento territorial y dimensión ambiental, en la vereda las angustias sector Los Naranjos. 
Se realizó una jornada de limpieza el 10 de mayo de 2021, vereda arracacha, ronda hídrica río Bogotá, sector Castalia, miembros CIDEA.
 El día del Río Bogotá, el 13 de mayo de 2021, se realizó con el acueducto veredal Acuazaragoza, donde se realizó actividad del telar río Bogotá.
3. Se celebró el día mundial del medio ambiente, donde se realizó la gran jornada de reciclatón desde el 30 de junio hasta el 3 de julio</t>
  </si>
  <si>
    <t>Municipio con el acompañamiento de la CAR.</t>
  </si>
  <si>
    <t>El Municipio, a través de su Secretaria de Planeación y Obras Públicas formuló y radicó el PROCEDA "ESTRATEGIA DE SENSIBILIZACIÓN PARA EL MANEJO ADECUADO DE BOLSAS PLÁSTICAS DE UN SOLO USO EN LOS CIUDADANOS Y COMERCIANTES DE SAN ANTONIO DEL TEQUENDAMA" al Banco de Programas y Proyectos de la CAR Cundinamarca.</t>
  </si>
  <si>
    <t>Secretaria de Salud con Adulto Mayor (Preguntar)
META 22.7. Realizar el 100% de cuatro (4) estrategias de comunicación alternativa y comunitaria para la concientización y reflexión sobre el cuidado del entorno y la ética ambiental.</t>
  </si>
  <si>
    <t>Municipio con el Grupo de Recuperadores Ambientales (Averiguar cuantas actividades se han implementado con PROGRESAR)
1 Actividad Gran Reciclatón tres rutas principales tres días</t>
  </si>
  <si>
    <t>AVANCE METAS PTEA 2021</t>
  </si>
  <si>
    <t>Formular el PUEAA con el Acueducto Veredal ACUANARANJO - Dirección Regional CAR Tequendama.</t>
  </si>
  <si>
    <t>Apoyar la formulación de por lo menos un (1) proyecto ciudadano de educación ambiental orientado en el manejo de los residuos sólidos y/o liquidos, durante la vigencia del Plan.</t>
  </si>
  <si>
    <t>Apoyar la formulación de por lo menos un (1) proyecto ciudadano de educación ambiental, orientado en el manejo de los residuos sólidos y/o liquidos.</t>
  </si>
  <si>
    <t>Jornadas de recolección de Residuos de Aparatos Eléctricos y Electrónicos (RAEEs), entre otros.</t>
  </si>
  <si>
    <t>Desarrollar por lo menos una (1) jornada anual de recolección de  Residuos de Aparatos Eléctricos y Electrónicos (RAEEs), entre otros.</t>
  </si>
  <si>
    <t>Realizar por lo mínimo una (1) capacitación anual a productores agropecuarios en prácticas agrícolas y pecuarias sostenibles con el medioambiente.</t>
  </si>
  <si>
    <t xml:space="preserve">3. REVISIÓN Y ANALISIS DEL PTEA - PNEA  </t>
  </si>
  <si>
    <t>3.1.1  INFORMACIÓN GENERALIDADES CIDEA</t>
  </si>
  <si>
    <t>3.1.2  ARTICULACIÓN ESTRATEGIAS POLÍTICA NACIONAL DE EDUCACIÓN AMBIENTAL -PNEA</t>
  </si>
  <si>
    <t>3.1.4 ( ARTICULACIÓN DEL PLAN TERRITORIAL DE EDUCACIÓN AMBIENTAL 2020-2023 CON INSTRUMENTOS DE PLANIFICACIÓN TERRITORIAL )</t>
  </si>
  <si>
    <t>3.1.5  FASE  DE REVISION CUANTITATIVA  PNEA Y PTEA</t>
  </si>
  <si>
    <t>3.1.6   FASE DE LA ARTICULACIÓN DEL PLAN TERRITORIAL DE EDUCACIÓN AMBIENTAL 2020-2023 CON INSTRUMENTOS DE PLANIFICACIÓN TERRITORIAL CON INCIDENCIA EN EL TERRITORIO JURISDICCIÓN CAR</t>
  </si>
  <si>
    <t>CRITERIOS NIVEL DE ARTICULACIÓN MATRIZ DE ARMONIZACIÓN</t>
  </si>
  <si>
    <t>DEPARTAMENTO</t>
  </si>
  <si>
    <t>PROVINCIA</t>
  </si>
  <si>
    <t>MUNICIPIO</t>
  </si>
  <si>
    <t>PROFESIONAL CAR-DCASC ASIGNADO</t>
  </si>
  <si>
    <t>NÚMERO DE CONTACTO PROFESIONAL CAR-DCASC ASIGNADO</t>
  </si>
  <si>
    <t>CORREO DE CONTACTO PROFESIONAL CAR-DCASC ASIGNADO</t>
  </si>
  <si>
    <t>PROFESIONAL SOCIAL DIRECCIÓN REGIONAL CAR</t>
  </si>
  <si>
    <t>NÚMERO DE CONTACTO PROFESIONAL SOCIAL DIRECCIÓN REGIONAL CAR</t>
  </si>
  <si>
    <t>CORREO DE CONTACTO PROFESIONAL SOCIAL DIRECCIÓN REGIONAL CAR</t>
  </si>
  <si>
    <t>NOMBRE PRESIDENTE CIDEA (ALCALDE/ALCALDESA MUNICIPAL)</t>
  </si>
  <si>
    <t>CORREO DE CONTACTO PRESIDENTE (ALCALDE/ALCALDESA MUNICIPAL)</t>
  </si>
  <si>
    <t>SECRETARIO TECNICO DEL CIDEA</t>
  </si>
  <si>
    <t>NÚMERO DE CONTACTO SECRETARIO TECNICO DEL CIDEA</t>
  </si>
  <si>
    <t>CORREO DE CONTACTO SECRETARIO TECNICO DEL CIDEA</t>
  </si>
  <si>
    <t xml:space="preserve">NO. ACTO ADMINSTRATIVO CONFORMACIÓN CIDEA VIGENTE  </t>
  </si>
  <si>
    <t>FECHA ACTA DE REUNIÓN DONDE EL CIDEA ADOPTO EL PTEA 2020-2023</t>
  </si>
  <si>
    <t>INTERNACIONAL</t>
  </si>
  <si>
    <t>NACIONAL</t>
  </si>
  <si>
    <t>ARTICULACIÓN PLAN TERRITORIAL DE EDUCACIÓN AMBIENTAL 2020-2023 CON INSTRUMENTOS DE PLANIFICACIÓN TERRITORIAL DEL ORDEN REGIONAL</t>
  </si>
  <si>
    <t>3.2.3 (ARTICULACIÓN PLAN TERRITORIAL DE EDUCACIÓN AMBIENTAL 2020-2023 CON INSTRUMENTOS DE PLANIFICACIÓN TERRITORIAL DEL ORDEN MUNICIPAL)</t>
  </si>
  <si>
    <t>1.1.4 Consolidar  y fortalecer los Comites Técnicos  Interinstitucionales locales en educacion ambiental en los municipios del país (Decreto 1743 de 1994)
(SI/NO)</t>
  </si>
  <si>
    <t>1.1.5 Impulsar los Planes de Desarrollo de la educacion ambiental, promovidos por los correspondientes Comites Técnicos  Interinstitucionales, Incluir  la educacion ambiental en los planes  de ordenamiento territorial y en todos aquellos otros que se deriven  de la Planificación Local.
(SI/NO)</t>
  </si>
  <si>
    <t>1.2 Generar espacios de concertación y de trabajo conjunto ( en materia de educación ambiental ) de las instituciones gubernamentales entre sí y con las organización de la sociedad civil, de los gremios y del sector privado a nivel nacional , regional o local
(SI/NO)</t>
  </si>
  <si>
    <t>2,1Implementar  y fortalecer los PRAE en las zonas rurales  y urbanas del país, en el sector oficial y el privado, ubicándolos como una  dimensión fundamental de los proyectos  educativos institucionales  y con proyección a la gestión local.
(SI/NO)</t>
  </si>
  <si>
    <t>2,2 Incluir la dimensión ambiental en los currículos de los programas de formación profesional nivel general y particularmente,, en los  de formación de las distintas universidades del país.
(SI/NO/NO APLICA)</t>
  </si>
  <si>
    <t>2,3 Apoyar la consolidación de los grupos ( ecológicos, científicos, tecnológicos, entre otros), que desarrollan acciones en pro del ambiente en diferentes regiones del país, y que contribuyen a poner en interacción los niveles formal y no formal en la educación.
(SI/NO)</t>
  </si>
  <si>
    <t>3,1 Promover la incorporación de un componente educativo-ambiental, en los planes, programas, proyectos, y/o actividades que se desarrollan en el sector no formal, en materia de ambiente y desarrollo en el país ( ecoturismo con poblaciones escolarizadas y no escolarizadas, proyectos ambientales comunitarios, proyectos ambientales  empresariales, entre otros)
(SI/NO)</t>
  </si>
  <si>
    <t>3.2 Propiciar la orientación de recursos financieros y técnicos por parte de los gremios y el sector privado, al fortalecimiento de procesos investigativos y pedagógicos que en el campo de la educacion ambiental se desarrollen, en los sectores formal, no formal e informal de la educación.
(SI/NO)</t>
  </si>
  <si>
    <t>3.2.1. Concertar con gremios empresariales y sector privado: a) el fomento del desarrollo de la educación ambiental en las empresas a través de la promoción del concepto de ecoeficiencia; b) el fomento de procesos de producción más limpia; y c) el impulso a los mercados verdes.
(SI/NO)</t>
  </si>
  <si>
    <t>3.2.2. Coordinar con los gremios y el sector privado, el desarrollo de estrategias educativo-ambientales que propendan por los cambios de hábito de consumo, hacia productos provenientes de procesos ambientalmente sostenibles y que contribuyan en la construcción de una cultura ética al respecto.
(SI/NO)</t>
  </si>
  <si>
    <t>4.1 Impulsar procesos de formación, actualización y perfeccionamiento de docentes y de otros agentes educativos, de diferentes niveles, sectores y campos de acción (gubernamental, no gubernamental, productivo, periodistas, publicistas y comunicadores en general), en materia de educacion ambiental.
(SI/NO)</t>
  </si>
  <si>
    <t>4.2 Implementar estrategias de capacitación-formación de dinamizadores ambientales, involucrados en PRAE, PROCEDA y en general en los diferentes grupos relacionados con la problemática educativo-ambiental. Esto con el acompañamiento de las universidades e instituciones responsables de la formación docente a nivel nacional, regional o local y según las particularidades de los contextos ambientales.
(SI/NO)</t>
  </si>
  <si>
    <t>4.3 Conformar una red de educadores o dinamizadores ambientales, que permita la interacción conceptual, metodológica y estratégica, con pares nacionales e internacionales, en el campo de la educación ambiental. Es importante que esta red, a su vez, interactúe con la red de formación ambiental y con otras redes que se han  venido instalando alrededor de la temática.
(SI/NO)</t>
  </si>
  <si>
    <t>4.4 Apoyar la divulgación de proyectos educativo-ambientales significativos para el desarrollo de la temática en el país, y las propuestas de investigación promovidas por equipos de docentes o dinamizadores, en torno al tema del ambiente y la educación ambiental dentro de la presente Política. En este contexto, difundir los programas de estímulo a investigadores patrocinados por Colciencias y por distintas universidades del país.
(SI/NO)</t>
  </si>
  <si>
    <t>5.1 Fortalecer las unidades de comunicación en las entidades y organizaciones que trabajan en ambiente y en educación ambiental. Promover una forma de comunicación institucional con una clara intención pedagógica, y que reconozca las diferentes culturales, regionales y étnicas.
(SI/NO)</t>
  </si>
  <si>
    <t>5.2 Promover la incorporación de un énfasis en educación ambiental en las propuestas de trabajo de las redes de periodistas, y comunicadores ambientalistas, para lo cual es importante propiciar la información conceptual de los grupos de comunicadores sociales, periodistas y publicistas ambientalistas, entre otros.
(SI/NO)</t>
  </si>
  <si>
    <t>5.3 Apoyar a los medios de comunicación promovidos por las organizaciones de la sociedad civil y organizaciones comunitarias que trabajan en ambiente y en educación ambiental, y particularmente a emisoras de radio y programas estudiantiles que tengan por tema la educación ambiental.
(SI/NO)</t>
  </si>
  <si>
    <t>5.4 Apoyar y promover la producción y publicación de materiales impresos y audiovisuales sobre el tema ambiental y educativo-ambiental.
(SI/NO)</t>
  </si>
  <si>
    <t>5.5 Apoyar las campañas en pro del ambiente promovidas por los medios masivos de comunicación y, las que tengan en cuenta el componente educativo del tema.
(SI/NO)</t>
  </si>
  <si>
    <t>6.4 Incorporar elementos pedagógicos y didácticos en sus propuestas educativo-ambientales, para que desde sus competencias y responsabilidades se cualifíque la asesoría técnica y el apoyo a los Proyectos Ambientales Escolares (PRAE) a los PROCEDA, y a todos aquellos que se orienten a la apropiación  de la realidad ambiental, en términos de sostenibilidad y de calidad de vida. Esto atendiendo a temáticas particulares de fundamental interés para las políticas nacionales ambientales (estrategias educativas para el manejo sostenible de la biodiversidad, para la compresión de la problemática relacionada con el cambio climático global, para el manejo integral de residuos sólidos, para la conservación, uso y aprovechamiento de los recursos hídricos y energéticos; para el uso sostenible del suelo, para el reconocimiento y manejo del espacio público, para la comprensión de un concepto de hábitat que incorpore una concepción ambiental y para la racionalización del sistema de transporte, entre otros).
(SI/NO)</t>
  </si>
  <si>
    <t>6.5 Organizar, en lo posible, observatorios de investigación y educación ( con el apoyo de las universidades nacionales o regionales), que permitan construir propuestas pedagógicas (de carácter conceptual, metodológico y proyectivo) en el campo de lo educativo-ambiental, y sistematizar permanentemente los resultados de su implementación. Esto último con el fin de ajustar sus propósitos formativos y adecuarlos tanto a las dinámicas propias de las instituciones, como a las dinámicas participativas de los contextos en los cuales desarrollan sus acciones.
(SI/NO)</t>
  </si>
  <si>
    <t>6.6 Desarrollar instrumentos pedagógico-didácticos que permitan el acceso a la información resultado de sus procesos de investigación o intervención, por parte de los diferentes grupos involucrados en los procesos educativos, delos sectores formal, no formal e informal.
(SI/NO)</t>
  </si>
  <si>
    <t>7.1 Promover los PROCEDA que desde los diferentes grupos étnicos del país se vienen desarrollando, y fortalecer el componente de sostenibilidad ambiental de los mismos.
(SI/NO/NO APLICA)</t>
  </si>
  <si>
    <t>7.2 Lograr que en todos los colegios que brinden etnoeducación se implementen PRAE que tengan en cuenta los valores y tecnologías propios de las culturas indígenas, afrocolombiana, raizales y de los grupos étnicos en general. Los núcleos de etnoeducación (Amazonas, Cauca, Nariño, Chocó, Sierra Nevada, y San Andrés, entre otros), se deberán incluir en los grupos objetivo de los proyectos que se promuevan, tanto a nivel nacional como regional o local, para el desarrollo de la presente política.
(SI/NO/NO APLICA)</t>
  </si>
  <si>
    <t>7.3 Apoyar propuestas y proyectos de intervención o investigación encaminados al reconocimiento de saberes y conocimientos tradicionales, y su incorporación en estrategias pedagógico-didácticas que propendan por el diálogo de saberes, indispensable para la comprensión de las dinámicas ambientales. En este marco, promover planes de vida de las comunidades indígenas, la cátedra de estudios afrocolombianos y las propuestas de comunidades raizales.
(SI/NO/NO APLICA)</t>
  </si>
  <si>
    <t>8.1 Apoyar planes, programas, proyectos y actividades educativo-ambientales, que tengan en cuenta la perspectiva de género.
(SI/NO)</t>
  </si>
  <si>
    <t>8.2 Mejorar la oferta de espacios de participación y equidad de los individuos los colectivos del país para la reflexión y la acción ambiental incorporando de manera transversal la perspectiva de género, en planes, programas y proyectos educativo-ambientales, tanto en el sector formal, como no formal e informal de la educación.
(SI/NO)</t>
  </si>
  <si>
    <t>8.3 Apoyar grupos, colectivos y en general propuestas, que trabajan en torno a la apropiación de la problemática ambiental de contexto desde la perspectiva de género, y particularmente aquellos que lo hagan desde la educación ambiental.
(SI/NO)</t>
  </si>
  <si>
    <t>8.4 Apoyar investigaciones con perspectiva de género en el desarrollo ambiental, y diseñar estrategias para incorporar sus resultados en la cualificación de los procesos educativo-ambientales.
(SI/NO)</t>
  </si>
  <si>
    <t>9.2 Promover la participación de las instituciones responsables del servicio militar ambiental, en los Comités Técnicos Interinstitucionales de Educación Ambiental (CIDEA) que se organicen a nivel local, regional y nacional.
(SI/NO)</t>
  </si>
  <si>
    <t>9.3  Apoyar acciones educativo-ambientales desarrolladas por los PRAE, los PROCEDA, las emisoras comunitarias, los grupos ecológicos y las propuestas de ecoturismo, entre otros.
(SI/NO)</t>
  </si>
  <si>
    <t>9.4 Apoyar planes, programas y proyectos, que impulsen tanto el sector ambiental como el sector educativo, encaminados a la autorregulación de los comportamientos ciudadanos en lo que el ambiente se refiere.
(SI/NO)</t>
  </si>
  <si>
    <t>9.5 Desarrollar estrategias que contribuyan a la comprensión de la normatividad ambiental y sus mecanismos de aplicación y de control, por parte de los ciudadanos.
(SI/NO)</t>
  </si>
  <si>
    <t>10.1 Promover, con la ayuda de las Secretarías de Educación Departamentales y los Comités Regionales para la Prevención y Atención de Desastres, la articulación de las Comisiones Regionales de Educación (en la temática particular) con los Comités Técnicos Interinstitucionales de educación Ambiental (CIDEA) de las diferentes entidades territoriales.
(SI/NO)</t>
  </si>
  <si>
    <t>10.3 Fortalecer la DPAD en el área de educación e información pública, en cuanto a la capacidad técnica para el conocimiento del sector educativo en el escenario institucional actual. Aquí es necesaria la comprensión del campo educativo-ambiental.
(SI/NO)</t>
  </si>
  <si>
    <t>10.5 Promover el desarrollo de una cultura institucional pública y privada de la planificación y prevención de riesgos, en el contexto de la educación ambiental a nivel nacional, regional o local, desde los propósitos de construcción de una cultura ciudadana.
(SI/NO)</t>
  </si>
  <si>
    <t>PTEA 2020-2023 ARTICULADO CON LOS OBJETIVOS DE DESARROLLO SOSTENIBLE CO 2015-2030 
(SI/NO)</t>
  </si>
  <si>
    <t>ARTICULACIÓN PTEA 2020-2023 CON LAS ESTRATEGIAS DE LA POLÍTICA NACIONAL DE EDUCACIÓN AMBIENTAL - PNEA
CALIFICACIÓN (SI/NO)</t>
  </si>
  <si>
    <t>PTEA 2020-2023 ARTICULADO CON EL PLAN NACIONAL DE DESARROLLO 2018-2022 "PACTO POR COLOMBIA, PACTO POR LA EQUIDAD"  (SI/NO)</t>
  </si>
  <si>
    <t>PTEA 2020-2023 ARTICULADO CON EL PLAN DE GESTIÓN AMBIENTAL REGIONAL - PGAR 2012-2023 CAR (SI/NO)</t>
  </si>
  <si>
    <t>PTEA 2020-2023 ARTICULADO CON EL PLAN DE ACCIÓN CUATRIENAL DE LA CAR - PAC 2020-2023 (SI/NO)</t>
  </si>
  <si>
    <t>PTEA 2020-2023 ARTICULADO CON EL PLAN DE DESARROLLO DEPARTAMENTAL DE CUNDINAMARCA 2020-2024 (SI/NO/NO APLICA)</t>
  </si>
  <si>
    <t>PTEA 2020-2023 ARTICULADO CON EL PLAN DE DESARROLLO DEPARTAMENTAL DE BOYACÁ 2020-2024 (SI/NO/NO APLICA)</t>
  </si>
  <si>
    <t>PTEA 2020-2023 ARTICULADO CON EL PLAN DE DESARROLLO DISTRITAL DE BOGOTÁ 2020-2024 (SI/NO/NO APLICA)</t>
  </si>
  <si>
    <t>PTEA 2020-2023 ARTICULADO CON EL POMCA RÍO BOGOTÁ "RESOLUCIÓN 957 08 DE ABRIL DE 2019" 
(SI/NO/NO APLICA)</t>
  </si>
  <si>
    <t>PTEA 2020-2023 ARTICULADO CON EL POMCA RÍO NEGRO "RESOLUCIÓN" 
(SI/NO/NO APLICA)
ESTA EN PROCESO DE FORMULACIÓN</t>
  </si>
  <si>
    <t>PTEA 2020-2023 ARTICULADO CON EL POMCA RÍO SUMAPAZ "RESOLUCIÓN " 
(SI/NO/NO APLICA)
ESTA EN PROCESO DE FORMULACIÓN</t>
  </si>
  <si>
    <t>PTEA 2020-2023 ARTICULADO CON EL POMCA RÍO SECO Y OTROS AFLUENTES DIRECTOS AL MAGDALENA "RESOLUCIÓN CAR 1940 DEL 15 DE JULIO DE 2019" 
(SI/NO/NO APLICA)</t>
  </si>
  <si>
    <t>PTEA 2020-2023 ARTICULADO CON EL POMCA RÍO ALTO SUAREZ "RESOLUCIÓN CAR 1712 DEL 09 DE JULIO DE 2018" 
(SI/NO/NO APLICA)</t>
  </si>
  <si>
    <t>PTEA 2020-2023 ARTICULADO CON EL POMCA RÍO BAJO Y MEDIO SUAREZ "RESOLUCIÓN CAR 4238 DEL 24 DE DICIEMBRE 2018" 
(SI/NO/NO APLICA)</t>
  </si>
  <si>
    <t>PTEA 2020-2023 ARTICULADO CON EL POMCA RÍO CARARE MINERO "RESOLUCIÓN CAR 598 DEL 28 DE MARZO DE 2019" 
(SI/NO/NO APLICA)</t>
  </si>
  <si>
    <t>PTEA 2020-2023 ARTICULADO CON EL POMCA RÍO GARAGOA "RESOLUCIÓN CAR 3808 DEL 3 DE DICIEMBRE DEL 2018" 
(SI/NO/NO APLICA)</t>
  </si>
  <si>
    <t>PTEA 2020-2023 ARTICULADO CON EL POMCA RÍO GUAVIO "RESOLUCIÓN CAR 3247 DEL 31 DE OCTUBRE DE 2019" 
(SI/NO/NO APLICA)</t>
  </si>
  <si>
    <t>PTEA 2020-2023 ARTICULADO CON EL POMCA RÍO GUAYURIBA "RESOLUCIÓN CAR 3415 DEL 13 DE NOVIEMBRE DE 2019" 
(SI/NO/NO APLICA)</t>
  </si>
  <si>
    <t>PTEA 2020-2023 ARTICULADO CON EL PLAN DE DESARROLLO MUNICIPAL 2020-2023
(SI/NO)</t>
  </si>
  <si>
    <t>PTEA 2020-2023 ARTICULADO CON EL PLAN DE ORDENAMIENTO TERRITORIAL - POT 
(SI/NO/NO APLICA)</t>
  </si>
  <si>
    <t>PTEA 2020-2023 ARTICULADO CON EL PLAN BASICO DE ORDENAMIENTO TERRITORIAL -PBOT 
(SI/NO/NO APLICA)</t>
  </si>
  <si>
    <t>PTEA 2020-2023 ARTICULADO CON EL ESQUEMA DE ORDENAMIENTO TERRITORIAL - EOT 
(SI/NO/NO APLICA)</t>
  </si>
  <si>
    <t>PTEA 2020-2023 ARTICULADO CON EL PROGRAMA DE USO EFICIENTE Y AHORRO DEL AGUA - PUEAA 
(SI/NO)</t>
  </si>
  <si>
    <t>PTEA 2020-2023 ARTICULADO CON EL PLAN DE SANEAMIENTO Y MANEJO DE VERTIMIENTOS - PSMV 
(SI/NO)</t>
  </si>
  <si>
    <t>PTEA 2020-2023 ARTICULADO CON EL PLAN DE GESTIÓN INTEGRAL DE RESIDUOS SÓLIDOS - PGIRS
(SI/NO)</t>
  </si>
  <si>
    <t>PTEA 2020-2023 ARTICULADO CON EL PLAN MUNICIPAL DE GESTIÓN DEL RIESGO DE DESASTRES - PMGRD
(SI/NO)</t>
  </si>
  <si>
    <t>PTEA 2020-2023 ARTICULADO CON EL PLAN DE ACCIÓN AGENDA AMBIENTAL MUNICIPAL
(SI/NO)</t>
  </si>
  <si>
    <t>IMPLEMENTACIÒN ESTRATEGIA 1 PNEA
CALIFICACIÒN (3/3)</t>
  </si>
  <si>
    <t>IMPLEMENTACIÒN ESTRATEGIA 2 PNEA
CALIFICACIÒN (3/3)</t>
  </si>
  <si>
    <t>IMPLEMENTACIÒN ESTRATEGIA 3 PNEA
CALIFICACIÒN (4/4)</t>
  </si>
  <si>
    <t>IMPLEMENTACIÒN ESTRATEGIA 4 PNEA
CALIFICACIÒN (4/4)</t>
  </si>
  <si>
    <t>IMPLEMENTACIÒN ESTRATEGIA 5 PNEA
CALIFICACIÒN (5/5)</t>
  </si>
  <si>
    <t>IMPLEMENTACIÒN ESTRATEGIA 6 PNEA
CALIFICACIÒN (3/3)</t>
  </si>
  <si>
    <t>IMPLEMENTACIÒN ESTRATEGIA 7 PNEA
CALIFICACIÒN (3/3)</t>
  </si>
  <si>
    <t>IMPLEMENTACIÒN ESTRATEGIA 8 PNEA
CALIFICACIÒN (4/4)</t>
  </si>
  <si>
    <t>IMPLEMENTACIÒN ESTRATEGIA 9 PNEA
CALIFICACIÒN (4/4)</t>
  </si>
  <si>
    <t>IMPLEMENTACIÒN ESTRATEGIA 10 PNEA
CALIFICACIÒN (3/3)</t>
  </si>
  <si>
    <t>PORCENTAJE DE IMPLEMENTACIÒN DE ESTRATEGIAS DE LA PNEA</t>
  </si>
  <si>
    <t>PTEA 2020-2023 ARTICULADO CON LOS OBJETIVOS DE DESARROLLO SOSTENIBLE CO 2015-2030
CALIFICACIÓN (1/1)</t>
  </si>
  <si>
    <t>ARTICULACIÓN PTEA 2020-2023 CON LAS ESTRATEGIAS DE LA POLÍTICA NACIONAL DE EDUCACIÓN AMBIENTAL - PNEA
CALIFICACIÓN (1/1)</t>
  </si>
  <si>
    <t>PTEA 2020-2023 ARTICULADO CON EL PLAN NACIONAL DE DESARROLLO 2018-2022 "PACTO POR COLOMBIA, PACTO POR LA EQUIDAD"
CALIFICACIÓN (1/1)</t>
  </si>
  <si>
    <r>
      <rPr>
        <b/>
        <sz val="12"/>
        <color theme="0"/>
        <rFont val="Arial"/>
        <family val="2"/>
      </rPr>
      <t xml:space="preserve">ARTICULACIÓN PLAN TERRITORIAL DE EDUCACIÓN AMBIENTAL 2020-2023 CON INSTRUMENTOS DE PLANIFICACIÓN TERRITORIAL DEL ORDEN REGIONAL
CALIFICACIÓN (4/4) </t>
    </r>
    <r>
      <rPr>
        <sz val="12"/>
        <color theme="0"/>
        <rFont val="Arial"/>
        <family val="2"/>
      </rPr>
      <t>Si la puntuación es mayor a cuatro quiere decir que el municipio está bajo la jurisdicción de más de un POMCA</t>
    </r>
  </si>
  <si>
    <t>ARTICULACIÓN PLAN TERRITORIAL DE EDUCACIÓN AMBIENTAL 2020-2023 CON INSTRUMENTOS DE PLANIFICACIÓN TERRITORIAL DEL ORDEN MUNICIPAL
CALIFICACIÓN (7/7)</t>
  </si>
  <si>
    <t>TOTAL INSTRUMENTOS ARTICULADOS EN LA MATRIZ DE ARMONIZACIÓN 2020-2023
CALIFICACIÓN MAXIMA 14 PUNTOS</t>
  </si>
  <si>
    <t>PORCENTAJE DE ARTICULACIÓN MATRIZ DE ARMONIZACIÓN 2020-2023</t>
  </si>
  <si>
    <t>Nivel Básico
1-8
0%-53%</t>
  </si>
  <si>
    <t>Nivel Intermedio
9-11
54%-80%</t>
  </si>
  <si>
    <t xml:space="preserve">Nivel Alto
12-14
81%-100% </t>
  </si>
  <si>
    <t>PROMEDIO NIVEL DE ARTICULACIÓN MUNICIPIOS JURISDICCIÓN CAR</t>
  </si>
  <si>
    <t>Cundinamarca</t>
  </si>
  <si>
    <t>SI</t>
  </si>
  <si>
    <t>NO</t>
  </si>
  <si>
    <t>JHON ALEJANDRO OTÁLORA BOGOTÁ</t>
  </si>
  <si>
    <t>jotalorab@car.gov.co</t>
  </si>
  <si>
    <t>Tequendama</t>
  </si>
  <si>
    <t>DORA LILIA GAMBA LOZANO - YURANY ARIELA MEDINA POVEDA</t>
  </si>
  <si>
    <t>3133925964 - 3208970721</t>
  </si>
  <si>
    <t>dgambal@car.gov.co - ymedinapoveda@gmail.com</t>
  </si>
  <si>
    <t>JOSE FLAMINIO VANEGAS</t>
  </si>
  <si>
    <t>alcaldia@sanantoniodetequendama-cundinamarca.gov.co</t>
  </si>
  <si>
    <t>JAIR ARMANDO GONZALEZ ZAPATA</t>
  </si>
  <si>
    <t>sama@sanantoniodeltequendama-cundinamarca.gov.co</t>
  </si>
  <si>
    <t>Acuerdo No. 13 del 07 de diciembre de 2020</t>
  </si>
  <si>
    <t>PROGRAMA PTEA</t>
  </si>
  <si>
    <t>PROYECTO PTEA</t>
  </si>
  <si>
    <t>ACTIVIDADES PRIORIZADAS PTEA</t>
  </si>
  <si>
    <t>BREVE DESCRIPCIÓN DE LA ACTIVIDAD DESARROLLADA</t>
  </si>
  <si>
    <t>LOCALIZACIÓN DE LA ACTIVIDAD O INDICAR EL MEDIO VIRTUAL UTILIZADO</t>
  </si>
  <si>
    <t xml:space="preserve">CANTIDADES DE ACTORES PÁRTICIPANTES </t>
  </si>
  <si>
    <t xml:space="preserve">ARTICULACION ES ESTRATEGIA DE LA POLITICA NACIONAL DE EDUCACION AMBIENTAL 
 COLORAR (1) SI FUE TRABAJADA CON LA ESTRATEGIA O COLOCAR (0) SI NO SE COMTEMPLO </t>
  </si>
  <si>
    <t xml:space="preserve">TOTAL ESTRATEGIAS ARTICULADAS POR ACTIVIDAD </t>
  </si>
  <si>
    <t xml:space="preserve">INDICADOR % ESTRATEGIAS ARTICULADAS POR ACTIVIDAD </t>
  </si>
  <si>
    <t>INDICADOR % DE AVANCE PROYECTOS DEL PTEA</t>
  </si>
  <si>
    <t>INDICADOR % DE AVANCE PROGRAMAS DEL PTEA</t>
  </si>
  <si>
    <t>INDICADOR % DE AVANCE DEL PTEA</t>
  </si>
  <si>
    <t>CRITERIOS DE CALIFICACIÓN SEGÚN EL NIVEL DE  AVANCE DE LOS INDICADORES</t>
  </si>
  <si>
    <t>ESTRATEGIA  1 (FORTALECIMIENTO CIDEA)</t>
  </si>
  <si>
    <t>ESTRATEGIA  2 (DIMENSIÓN AMBIENTAL EN LA EDUCACIÓN FORMAL)</t>
  </si>
  <si>
    <t>ESTRATEGIA  3 (DIMENSIÓN AMBIENTAL EN LA EDUCACIÓN NO FORMAL)</t>
  </si>
  <si>
    <t xml:space="preserve">ESTRATEGIA  4 (FORMACIÓN DE EDUCADORAS/ES Y/O DINAMIZADORAS/ES AMBIENTALES) </t>
  </si>
  <si>
    <t>ESTRATEGIA  5 (DISEÑO, IMPLEMENTACIÓN, APOYO Y PROMOCIÓN DE PLANES Y ACCIONES DE COMUNICACIÓN Y DIVULGACIÓN)</t>
  </si>
  <si>
    <t xml:space="preserve">ESTRATEGIA  6 (FORTALECIMIENTO DEL SISTEMA NACIONAL AMBIENTAL EN MATERIA DE EDUCACIÓN AMBIENTAL) </t>
  </si>
  <si>
    <t>ESTRATEGIA  7 (PROMOCIÓN DE LA ETNOEDUCACIÓN EN LA EDUCACIÓN AMBIENTAL)</t>
  </si>
  <si>
    <t>ESTRATEGIA  8 ( IMPULSO A PROYECTOS AMBIENTALES CON PERSPECTIVA DE GÉNERO Y PARTICIPACIÓN CIUDADANA)</t>
  </si>
  <si>
    <t>ESTRATEGIA  9 (PROMOCIÓN Y FORTALECIMIENTO DEL SERVICIO MILITAR AMBIENTAL)</t>
  </si>
  <si>
    <t>ESTRATEGIA  10 (ACOMPAÑAMIENTO A LOS PROCESOS DE LA EDUCACIÓN AMBIENTAL PARA LA PREVENCIÓN Y GESTIÓN DEL RIESGO, QUE PROMUEVA EL SNPAD)</t>
  </si>
  <si>
    <t xml:space="preserve"> PLANEADA</t>
  </si>
  <si>
    <t>EJECUTADA</t>
  </si>
  <si>
    <t>INDICADOR</t>
  </si>
  <si>
    <t xml:space="preserve"> Bajo
&lt;50 %</t>
  </si>
  <si>
    <t>Medio
51% - 80%</t>
  </si>
  <si>
    <t xml:space="preserve">Alto
&gt;81 </t>
  </si>
  <si>
    <t xml:space="preserve">TOTAL ACTIVIDADES ARTICULADAS POR ESTRATEGIA </t>
  </si>
  <si>
    <t>4. Educar para propagar</t>
  </si>
  <si>
    <t>5. Fortalecimiento de negocios verdes en el municipio</t>
  </si>
  <si>
    <t>Acompañamiento a encadenamientos productivos organizados en el municipio, con procesos de educación ambiental.</t>
  </si>
  <si>
    <t xml:space="preserve">Realizar como mínimo una (1) jornada de capacitación y sensibilización anual en prácticas de Turismo sostenible. </t>
  </si>
  <si>
    <t>Fortalecimiento de promotores y dinamizadores ambientales con actividades de Educación Ambiental.</t>
  </si>
  <si>
    <t>6. Comunidad Sanantoniuna capacitada en Legalidad Ambiental</t>
  </si>
  <si>
    <t>REVISIÓN Y ANALISIS A LA IMPLEMENTACIÓN DEL PLAN TERRITORIAL DE EDUCACIÓN AMBIENTAL -PTEA Y SU TRANSVERSALIDAD CON LAS ESTRATEGIAS DE LA PNEA 2022</t>
  </si>
  <si>
    <t>Realización del Convenio con la Universidad Pedagógica Nacional en proceso</t>
  </si>
  <si>
    <t>Proceso</t>
  </si>
  <si>
    <t>San Antonio del Tequendama</t>
  </si>
  <si>
    <t>secretaria de gobierno</t>
  </si>
  <si>
    <t>LEY No. 2169 DE 2021 "POR MEDIO DE LA CUAL SE IMPULSA EL DESARROLLO BAJO EN CARBONO DEL PAÍS MEDIANTE EL ESTABLECIMIENTO DE METAS Y MEDIDAS MÍNIMAS EN MATERIA DE CARBONO NEUTRALIDAD y RESILIENCIA CLIMÁTICA y SE DICTAN OTRAS DISPOSICIONES"</t>
  </si>
  <si>
    <t>TÍTULO</t>
  </si>
  <si>
    <t>ARTICULOS</t>
  </si>
  <si>
    <t>TÍTULO I.
Disposiciones Generales</t>
  </si>
  <si>
    <t>ARTÍCULO 1. Objeto.
ARTÍCULO 2. Ámbito de aplicación.</t>
  </si>
  <si>
    <t>ARTÍCULO 1. Objeto. La presente ley tiene por objeto establecer metas y medidas mínimas para alcanzar la carbono neutralidad, la resiliencia climática y el desarrollo bajo en carbono en el país en el corto, mediano y largo plazo, en el marco de los compromisos internacionales asumidos por la República de Colombia sobre la materia.
ARTÍCULO 2. Ámbito de aplicación. Todas las entidades, organismos y entes corporativos públicos del orden nacional, así como las entidades territoriales, darán cumplimiento al objeto de la presente ley y son corresponsables en la ejecución de las metas y medidas aquí establecidas, en el marco de sus competencias constitucionales y legales.</t>
  </si>
  <si>
    <t>Municipios que hablen de tener políticas de cambio climático
Meta PAC CAR Cambio Climático</t>
  </si>
  <si>
    <t>ARTÍCULO 3. Pilares de la transición a la carbono neutralidad, la resiliencia climática y el desarrollo bajo en carbono.</t>
  </si>
  <si>
    <t xml:space="preserve">ARTÍCULO 3. Pilares de la transición a la carbono neutralidad, la resiliencia climática y el desarrollo bajo en carbono.
1. La necesidad de alinear las acciones que se adopten en materia de cambio climático, con las que se establezcan en materia de seguridad alimentaria,
salud y erradicación de la pobreza.
2. La transición justa de la fuerza laboral que contribuya con la transformación de la economía hacia mecanismos de producción sostenibles, y que apunte a la reconversión de empleos verdes que otorguen calidad de vida e inclusión social.
3. La adopción de medidas para la protección del entorno ambiental y socioeconómico de las generaciones presentes y futuras.
4. La implementación de acciones de naturaleza positiva, consistentes en detener y revertir la pérdida de biodiversidad y el deterioro ambiental.
7. El reconocimiento del rol fundamental que tiene una ciudadanía informada y consciente del impacto de sus acciones en el logro de los objetivos de carbono neutralidad, resiliencia climática y desarrollo bajo en carbono.
9. La necesidad de definir e implementar metas y medidas de adaptación al cambio climático y mitigación de emisiones de gases de efecto invernadero que promuevan la conservación de la biodiversidad y el recurso hídrico, a partir del reconocimiento de su valor intrínseco y de los servicios ecosistémicos que proporcionan.
15. El reconocimiento del rol fundamental que tienen los jóvenes en la sociedad como sujetos con necesidad de formación en las acciones de protección del entorno ambiental para el logro de los objetivos de carbono neutralidad, resiliencia climática y desarrollo bajo en carbono. </t>
  </si>
  <si>
    <t>Hogares sostenibles</t>
  </si>
  <si>
    <t>TÍTULO II.
Metas Nacionales para la Carbono Neutralidad, la Resiliencia Climática y el Desarrollo Bajo en Carbono</t>
  </si>
  <si>
    <t>ARTÍCULO 6. Metas en materia de adaptación al cambio climático.</t>
  </si>
  <si>
    <t>ARTÍCULO 6. Metas en materia de adaptación al cambio climático. Las metas nacionales de adaptación al cambio climático a 2030, comprenden las establecidas aquí y en la "Actualización de la Contribución Determinada a Nivel Nacional de Colombia (NDC)" sometida ante la CMNUCC, o cualquiera que lo actualice o sustituya. 
Sector Agropecuario, Pesquero y de Desarrollo Rural 
3. Implementar a 2030, en al menos once (11) subsectores agropecuarios (arroz, maíz, papa, ganadería de carne, ganadería de leche, caña panelera, cacao, banano, café, caña de azúcar y palma de aceite), modelos que mejoren sus capacidades para adaptarse a la variabilidad y cambio climático, a través de la investigación, el desarrollo tecnológico y la adopción de prácticas de transformación productiva de las actividades agrícolas y ganaderas para hacerlas más resilientes.</t>
  </si>
  <si>
    <t>Negocios Verdes y PML</t>
  </si>
  <si>
    <t>TÍTULO II. 
Metas Nacionales para la Carbono Neutralidad, la Resiliencia Climática y el Desarrollo Bajo en Carbono</t>
  </si>
  <si>
    <t xml:space="preserve">ARTÍCULO 6. Metas en materia de adaptación al cambio climático. Las metas nacionales de adaptación al cambio climático a 2030, comprenden las establecidas aquí y en la "Actualización de la Contribución Determinada a Nivel Nacional de Colombia (NDC)" sometida ante la CMNUCC, o cualquiera que lo actualice o sustituya. 
Sector Ambiente y Desarrollo Sostenible 
2. Formular o ajustar a 2030, un mínimo de ciento treinta y cinco (135) Planes de Ordenación y Manejo de Cuencas Hidrográficas (POMCA) incorporando consideraciones qe,. variabilidad y cambio climático, de conformidad con la priorización que establezca el Ministerio de Ambiente y Desarrollo Sostenible.
3. A 2025 el cien por ciento (100%) de los páramos de Colombia contarán con planes de manejo ambiental en implementación.
5. Incrementar al 2030, en 100.000 hectáreas, las áreas en proceso de rehabilitación, recuperación o restauración en las áreas del Sistema de Parques Nacionales y sus zonas de influencia.
9. A 2030 el país reducirá en un 30% las áreas afectadas por incendios forestales, respecto al 2019, de manera articulada e interinstitucional, operativizando los procesos para la gestión, conocimiento y reducción del riesgo de incendios forestales y el manejo de los desastres, a través de las siete estrategias definidas en la NDC en materia de incendios forestales.
12. Acotar a 2030, los cuerpos de agua priorizados por parte de las Autoridades Ambientales competentes, de conformidad con la guía técnica para el acotamiento de rondas hídricas expedida por el Ministerio de Ambiente y Desarrollo Sostenible, y demás instrumentos correspondientes.
18. Formular e implementar a 2025, las acciones requeridas para conservar y mejorar sumideros y depósitos de gases efecto invernadero. </t>
  </si>
  <si>
    <t>Si se tienen municipios con áres de paramo - POMCA
Áreas de importancia Hídrica</t>
  </si>
  <si>
    <t>ARTÍCULO 7. Metas en materia de medios de implementación. Las metas nacionales de medios de implementación a 2030, así como las acciones mínimas para lograrlo, comprenden las establecidas aquí y en "Actualización de la Contribución Determinada a Nivel Nacional de Colombia (NDC)" sometido ante la CI"1I'JUCC, o cualquiera que lo actualice o sustituya.</t>
  </si>
  <si>
    <t xml:space="preserve">ARTÍCULO 7. Metas en materia de medios de implementación. Las metas nacionales de medios de implementación a 2030, así como las acciones mínimas para lograrlo, comprenden las establecidas aquí y en "Actualización de la Contribución Determinada a Nivel Nacional de Colombia (NDC)" sometido ante la CI"1I'JUCC, o cualquiera que lo actualice o sustituya.
Ámbito de Educación, Formación y Sensibilización
1. Actualizar a 2030 la Política Nacional de Educación Ambiental para resignificarla y evidenciar en ella la importancia y premura del abordaje en todos los niveles de la educación del cambio climático, de acuerdo con el contexto nacional, regional y local, desde los enfoques de derechos humanos, intergeneracional, diferencial, étnico y de género.
2. Incorporar a 2030 el cambio climático en la educación formal (preescolar, básica primaria y secundaria, media y superior) y en la educación para el trabajo y el desarrollo humano, en el marco de la autonomía institucional, como componente esencial para promover una transición justa, desde los enfoques en derechos humanos, intergeneracional, diferencial, étnico y de género.
3. Integrar a 2030 en las políticas, normatividad e instrumentos de cambio climático, procesos de formación, capacitación y sensibilización con enfoque en derechos humanos, diferencial, étnico de género e intergeneracional.
</t>
  </si>
  <si>
    <t>PNEA, PRAE y Etnoeducación</t>
  </si>
  <si>
    <t xml:space="preserve">TÍTULO IV. 
Medidas para la promoción y desarrollo los mercados de carbono </t>
  </si>
  <si>
    <t>ARTÍCULO 16. Reporte obligatorio de emisiones de GEl (ROE).</t>
  </si>
  <si>
    <t>ARTÍCULO 16. Reporte obligatorio de emisiones de GEl (ROE). Las personas jurídicas, públicas, privadas o mixtas, teniendo en cuenta los criterios que defina el Ministerio de Ambiente y Desarrollo Sostenible, considerando, entre otros, el nivel de emisiones de GEl y el tamaño de las empresas, deberán reportar de forma obligatoria sus emisiones directas e indirectas de GEl y la información y documentación para la elaboración de inventarios de GEL.
El ROE será parte del Sistema de Información Ambiental de Colombia (SIAC).</t>
  </si>
  <si>
    <t>Producción Más Limpia
Sector Empresarial</t>
  </si>
  <si>
    <t>TÍTULO VI.
Otras disposiciones</t>
  </si>
  <si>
    <t>ARTÍCULO 26. Sistema Nacional de Áreas de Conservación.</t>
  </si>
  <si>
    <t xml:space="preserve">ARTÍCULO 26. Sistema Nacional de Áreas de Conservación. Créese el Sistema Nacional de Áreas de Conservación el cual estará conformado por el Sistema Nacional de Áreas Protegidas de Colombia (SINAP) y por otras áreas de especial importancia ambiental estratégica, las que deberán cumplir con los criterios establecidos para las Otras Medidas Efectivas de Conservación basadas en áreas (OMEC), el cual será coordinado por el Ministerio de Ambiente y Desarrollo Sostenible.
ARTÍCULO 36. Reconocimiento de predios privados como OMEC. Los propietarios de predios podrán realizar el reconocimiento de sus predios como áreas de conservación en el país a través del cumplimiento de los requisitos establecidos para el reconocimiento de las Otras Medidas de Conservación Basadas en Áreas (OMEC), estos predios, diferentes a los reconocidos como un área protegida, aportarán a la conservación de la naturaleza y de los servicios de los ecosistemas, así como de los valores culturales asociados. </t>
  </si>
  <si>
    <t>Áreas de importancia ambiental DMI o Paramos</t>
  </si>
  <si>
    <t xml:space="preserve">FECHA DE EJECUCIÓN DE LA ACTIVIDAD </t>
  </si>
  <si>
    <t>I.E.D. San Antonio del Tequendama
Sede Antonia Santos</t>
  </si>
  <si>
    <t>20 estudiantes de grado cuarto
2 Contratistas de la SDREMA</t>
  </si>
  <si>
    <t>Contratistas</t>
  </si>
  <si>
    <t>I.E.D Mariano Santamaría</t>
  </si>
  <si>
    <t>38 estudiantes de grado noveno
Profesional encargada de la CAR
Profesional de la SDREMA</t>
  </si>
  <si>
    <t>Profesional universitario</t>
  </si>
  <si>
    <t>12 estudiantes de los grados (primero a quinto)
Contratistas de la SDREMA</t>
  </si>
  <si>
    <t xml:space="preserve">Contratistas </t>
  </si>
  <si>
    <t xml:space="preserve">En la segunda sesión del ciclo de capacitaciones al primer grupo de grado noveno, se habló sobre todo lo relacionado con los residuos orgánicos, los procesos de transformación existentes para este tipo de residuos y cuáles son los más utilizados en el país, además de contar con una parte práctica en el la lombricompostera SAC 1500 que se encuentra dentro de las instalaciones de la institución. </t>
  </si>
  <si>
    <t>25 estudiantes de grado noveno
Profesional de la CAR
Profesional de la SDREMA</t>
  </si>
  <si>
    <t>Segundo grupo de estudiantes de noveno: primer módulo del plan de formación de ciclo re ciclo perteneciente a  la meta 21.8 cultura ambiental, estrategias de educación ambiental, se realizó una prueba diagnóstica de conceptos, se explicó la regla de las 3R, las herramientas pedagógicas de la CAR y la clasificación de los materiales.</t>
  </si>
  <si>
    <t>36 estudiantes de grado noveno
Profesional de la CAR
Profesional de la SDREMA</t>
  </si>
  <si>
    <t xml:space="preserve">En la segunda sesión del ciclo de capacitaciones al segundo grupo de grado noveno, el tema estaba relacionado con los residuos orgánicos, los procesos de transformación existentes para este tipo de residuos y cuáles son los más utilizados en el país, además se contó con una parte práctica en el la lombricompostera SAC 1500 donde se paso en grupos de 10 para que los estudiantes hicieran todo el proceso. </t>
  </si>
  <si>
    <t>43 estudiantes de grado noveno
Profesional de la CAR
Profesional de la SDREMA</t>
  </si>
  <si>
    <t>Casa Social
Casco urbano</t>
  </si>
  <si>
    <t>11 integrantes de la comunidad 
Profesional de la CAR
2 Contratistas de la SDREMA</t>
  </si>
  <si>
    <t>Profesional de la CAR
Contratistas</t>
  </si>
  <si>
    <t>Parque principal Francisco Antonio Zea</t>
  </si>
  <si>
    <t>19 integrantes de la comunidad
Contratistas de la SDREMA</t>
  </si>
  <si>
    <t xml:space="preserve">En la convocatoria organizada por la fundación humedales - ENEL y la Universidad Pedagógica Nacional se realizó jornada de recolección de residuos plásticos. </t>
  </si>
  <si>
    <t>Municipio de San Antonio del Tequendama</t>
  </si>
  <si>
    <t xml:space="preserve">42 integrantes de la comunidad (Viveristas y productores agrícolas)
Profesional universitario
2 contratistas de la SDREMA
</t>
  </si>
  <si>
    <t xml:space="preserve">Empresa gestora
Profesional universitario
Contratistas </t>
  </si>
  <si>
    <t>2 guardabosques</t>
  </si>
  <si>
    <t>Profesional universitario
Contratistas</t>
  </si>
  <si>
    <t>Se ejecutó una jornada de reforestación en el Distrito de Manejo Integrado de Peñas Blancas y Cuchilla de Subia, donde se sembraron 60 individuos forestales nativos con el fin de conservar esta área de importancia estratégica.</t>
  </si>
  <si>
    <t>DMI Peñas Blancas y Cuchilla de Subia</t>
  </si>
  <si>
    <t xml:space="preserve">14 integrantes </t>
  </si>
  <si>
    <t xml:space="preserve">Profesional universitario
Contratistas </t>
  </si>
  <si>
    <t>En articulación con la CAR, fundación humedales – ENEL, Batallón de Infantería Colombia – BICOL 26, Presidentes de Juntas de Acción Comunal – JAC, comunidad de Vancouver– PROGRESAR y la SDREMA realizaron una jornada de reforestación en el Distrito De Manejo Integrado De Peñas Blancas Y Cuchilla De Subía, donde se sembraron 200 especies forestales navitas con el fin de conservar esta zona de importancia hídrica</t>
  </si>
  <si>
    <t>60 personas</t>
  </si>
  <si>
    <t xml:space="preserve">Profesionales universitarios
Contratistas </t>
  </si>
  <si>
    <t xml:space="preserve">Jornada de reforestación en la ronda de la quebrada el Carmen, de la vereda de Chicaque, para esta jornada se sembraron 110 especies arbóreas con el fin de aumentar la cobertura vegetal de la zona y cuidar el flujo de agua que surte tres acueductos dentro del municipio. </t>
  </si>
  <si>
    <t>Quebrada el Carmen, vereda Chicaque</t>
  </si>
  <si>
    <t>25 personas</t>
  </si>
  <si>
    <t>I.E.D Mariano Santamaría
Sede la rambla</t>
  </si>
  <si>
    <t>I.E.D Mariano Santamaría
Sede Simon Bolívar</t>
  </si>
  <si>
    <t>19 y 20 de abril 2022</t>
  </si>
  <si>
    <t>Contratistas de la SDREMA</t>
  </si>
  <si>
    <t xml:space="preserve">Se efectuó un taller con la herramienta de la CAR denominada "Marthica una gotica de vida", donde los niños escucharon el cuento, contaron que les habían entendido y se habló acerca de la importancia de cuidar el agua, después los niños pintaron una gota de agua y escribieron una frase alusiva al cuidado del agua  </t>
  </si>
  <si>
    <t>20 estudiantes 
2 contratistas de la SDREMA</t>
  </si>
  <si>
    <t>4 estudiantes de la institución
2 Profesionales de la CAR
2 contratistas de la SDREMA
Profesional de la SDREMA</t>
  </si>
  <si>
    <t>Se realizó junto con los estudiantes de décimo y once de la I.E.D San Antonio del Tequendama un recorrido de reconocimiento del DMI Peñas Blancas.</t>
  </si>
  <si>
    <t>32 estudiantes de los grados décimos y once
Profesional de la SDREMA</t>
  </si>
  <si>
    <t>75 personas</t>
  </si>
  <si>
    <t>En articulación con la CAR, fundación humedales – ENEL, Batallón de Infantería Colombia – BICOL 26, Presidentes de Juntas de Acción Comunal – JAC, comunidad de Vancouver– PROGRESAR y la SDREMA realizaron una jornada de reforestación en el Distrito De Manejo Integrado De Peñas Blancas Y Cuchilla De Subía, donde se sembraron 200 especies forestales navitas en la conmemoración del día mundial del agua.</t>
  </si>
  <si>
    <t>En el marco de la conmemoración del día de la tierra funcionarios de la gobernación de Cundinamarca, batallón de policía militar No 15, fundación humedales – ENEL, PROGRESAR y la SDREMA realizaron una siembra de aproximadamente 300 especies arbóreas con el fin de aumentar la cobertura vegetal en la ronda de la quebrada la Zunia y de un predio privado que se encuentra contiguo a la fuente de agua.</t>
  </si>
  <si>
    <t>I.E.D. San Antonio del Tequendama</t>
  </si>
  <si>
    <t xml:space="preserve">Profesional  universitario 
Contratistas </t>
  </si>
  <si>
    <t>48 integrantes de la comunidad
Profesional y contratistas SDREMA</t>
  </si>
  <si>
    <t>35 integrantes de la comunidad
Profesional y contratistas SDREMA</t>
  </si>
  <si>
    <t xml:space="preserve">13 integrantes de la comunidad 
Profesional de la SDREMA </t>
  </si>
  <si>
    <t>En esta actividad se resaltó los cuidados que se deben llevar al tener animales domésticos (mascotas) y la importancia de no extraer la fauna silvestre de su entorno; además se les hizo entrega a los mismos de la GUÍA PARA LA IDENTIFICACIÓN DE AVES VOLUMEN NO. 2.</t>
  </si>
  <si>
    <t xml:space="preserve">En esta actividad se resaltó los cuidados que se deben llevar al tener animales domésticos (mascotas) y la importancia de no extraer la fauna silvestre del entorno en el que se encuentran </t>
  </si>
  <si>
    <t>35 estudiantes de grado sexto
Profesional de la SDREMA</t>
  </si>
  <si>
    <t xml:space="preserve">4 estudiantes de la institución
Profesional y contratistas de la SDREMA
</t>
  </si>
  <si>
    <t>Se inició un  proceso de formación del programa ciclo re ciclo de la CAR, el cual consta de 8 módulos, para llegar a la población objeto, esta se dividió en dos grupos aproximadamente de 38 estudiantes para impartir las capacitaciones. Para iniciar se realiza una evaluación de conceptos, se expone que es la meta Ciclo re ciclo y el proyecto del que hace parte. La ingeniera encargada nombra los tipos de residuos y explica el código de colores.</t>
  </si>
  <si>
    <t>ESTRATEGIA PNEA</t>
  </si>
  <si>
    <t>TOTAL</t>
  </si>
  <si>
    <t>ARTICULACIÓN DEL PTEA CON INSTRUMENTOS DE DIFERENTE ORDEN</t>
  </si>
  <si>
    <t>Estrategia 1 Fortalecimiento CIDEA</t>
  </si>
  <si>
    <t>PTEA 2020-2023 ARTICULADO CON LOS OBJETIVOS DE DESARROLLO SOSTENIBLE CO 2015-2030</t>
  </si>
  <si>
    <t>Estrategia 2 Dimensión ambiental en la educación formal</t>
  </si>
  <si>
    <t>ARTICULACIÓN PTEA 2020-2023 CON LAS ESTRATEGIAS DE LA POLÍTICA NACIONAL DE EDUCACIÓN AMBIENTAL - PNEA</t>
  </si>
  <si>
    <t>Estrategia 3 Dimensión ambiental en la educación no formal</t>
  </si>
  <si>
    <t>PTEA 2020-2023 ARTICULADO CON EL PLAN NACIONAL DE DESARROLLO 2018-2022 "PACTO POR COLOMBIA, PACTO POR LA EQUIDAD"</t>
  </si>
  <si>
    <t>Estrategia 4 Formación de educadoras/es y/o dinamizadoras/es ambientales</t>
  </si>
  <si>
    <t>Estrategia 5 Diseño, implementación, apoyo y promoción de planes y acciones de comunicación y divulgación</t>
  </si>
  <si>
    <t>ARTICULACIÓN PLAN TERRITORIAL DE EDUCACIÓN AMBIENTAL 2020-2023 CON INSTRUMENTOS DE PLANIFICACIÓN TERRITORIAL DEL ORDEN MUNICIPAL</t>
  </si>
  <si>
    <t>Estrategia 6 Fortalecimiento del sistema nacional ambiental en materia de educación ambiental</t>
  </si>
  <si>
    <t>Estrategia 8 Impulso a proyectos ambientales con perspectiva de género y participación ciudadana</t>
  </si>
  <si>
    <t>Estrategia 9 Promoción y fortalecimiento del servicio militar ambiental</t>
  </si>
  <si>
    <t>Estrategia 10 Acompañamiento a los procesos de la educación ambiental para la prevención y gestión del riesgo, que promueva el SNPAD</t>
  </si>
  <si>
    <t>No. RETOS PNEA</t>
  </si>
  <si>
    <t>No. MUNICIPIOS</t>
  </si>
  <si>
    <t>No. TOTAL DE RETOS PNEA</t>
  </si>
  <si>
    <t>TOTAL RETOS IMPLEMENTADOS PNEA</t>
  </si>
  <si>
    <t>%</t>
  </si>
  <si>
    <t>INSTRUMENTOS DE PLANIFICACIÓN TERRITORIAL APLICABLES A LA ARTICULACIÓN CON LOS PTEA SEGÚN SU ORDEN</t>
  </si>
  <si>
    <t>TOTAL MUNICIPIOS JURISDICCIÓN CAR</t>
  </si>
  <si>
    <t>NÚMERO DE INSTRUMENTOS DE PLANIFICACIÓN TERRITORIAL APLICABLES A LA ARTICULACIÓN CON LOS PTEA SEGÚN SU ORDEN</t>
  </si>
  <si>
    <t>NÚMERO DE INSTRUMENTOS ARTICULADOS CON LOS PTEA SEGÚN SU ORDEN</t>
  </si>
  <si>
    <t>PORCENTAJE TOTAL INSTRUMENTOS ARTICULADOS CON LOS PTEA SEGÚN SU ORDEN</t>
  </si>
  <si>
    <t>TOTAL RETOS DE LA PNEA IMPLEMENTADAS</t>
  </si>
  <si>
    <t>PROGRESAR</t>
  </si>
  <si>
    <t>SDREMA</t>
  </si>
  <si>
    <t>RESPONSABLES</t>
  </si>
  <si>
    <t>SDREMA - PROGRESAR - SALUD - SPOP - IMRD</t>
  </si>
  <si>
    <t>SALUD -  IMRD - SDREMA</t>
  </si>
  <si>
    <t xml:space="preserve">SDREMA </t>
  </si>
  <si>
    <t>SDREMA - SPOP - PROGRESAR</t>
  </si>
  <si>
    <t>SPOP SDREMA</t>
  </si>
  <si>
    <t>SPOP SSPS BOMBEROS</t>
  </si>
  <si>
    <t>SDREMA PROGRESAR SPOP</t>
  </si>
  <si>
    <t>SDREMA SPOP BANCO DE PROYECTOS</t>
  </si>
  <si>
    <t>SSPS</t>
  </si>
  <si>
    <t>SDREMA - IMRD</t>
  </si>
  <si>
    <t>IMRD</t>
  </si>
  <si>
    <t>IMRD - SDREMA - SPOP - SSPS</t>
  </si>
  <si>
    <t xml:space="preserve">SDREMA SPOP IMRD </t>
  </si>
  <si>
    <t>FERIA DE SERVICIOS</t>
  </si>
  <si>
    <t>SDREMA INSPECCIÓN BOMBEROS</t>
  </si>
  <si>
    <t>PROGRESAR INSPECCIÓN DE POLICIA</t>
  </si>
  <si>
    <t xml:space="preserve">En el marco de la jornada de esterilización en la vereda el Cajón, se realizó una socialización enfocada en el tipo de residuos generados en los hogares, la separación en la fuente de residuos sólidos, y el código de colores que rige en el país, la población objeto de esta socialización fueron las personas participantes de esta jornada. </t>
  </si>
  <si>
    <t>11 integrantes de la comunidad 
2 Contratistas de la SDREMA</t>
  </si>
  <si>
    <t>ACTIVIDAD 54</t>
  </si>
  <si>
    <t>ACTIVIDAD 66</t>
  </si>
  <si>
    <t>ACTIVIDAD 73</t>
  </si>
  <si>
    <t>ACTIVIDAD 81</t>
  </si>
  <si>
    <t>ACTIVIDAD 50</t>
  </si>
  <si>
    <t>ACTIVIDAD 100</t>
  </si>
  <si>
    <t>ACTIVIDAD 44</t>
  </si>
  <si>
    <t>ACTIVIDAD 11
ACTIVIDAD 12
ACTIVIDAD 13
ACTIVIDAD 16</t>
  </si>
  <si>
    <t xml:space="preserve">7, 8 y 9 de julio </t>
  </si>
  <si>
    <t>3, 4 y 5 de febrero</t>
  </si>
  <si>
    <t>ACTIVIDAD 64</t>
  </si>
  <si>
    <t xml:space="preserve">En el marco del seguimiento al Programa de Uso Eficiente y Ahorro del Agua – PUEAA- del acueducto la varilice se adelantó una capacitación entorno al tema de cambio climático y las repercusiones del mismo entorno a la reducción del recurso hídrico en la cuenca de la quebrada La Varilice y La Antioquía.  </t>
  </si>
  <si>
    <t>I.E.D. Mariano Santamaría</t>
  </si>
  <si>
    <t>La Unidad de Gestión del Riesgo Departamental articulado con Maloka instalaron en la I.E.D Mariano Santamaria la unidad Móvil de Ciencia y Tecnología para la Gestión del Riesgo, donde se sensibilizó a los asistentes sobre los diferentes riesgos y la prevención de los mismos.</t>
  </si>
  <si>
    <t>24, 25 y 26 de mayo</t>
  </si>
  <si>
    <t>ACTIVIDAD 103</t>
  </si>
  <si>
    <t>I.E.D. Mariano Santamaría
Sede La María</t>
  </si>
  <si>
    <t>14 estudiantes
Contratista de la SDREMA</t>
  </si>
  <si>
    <t>Contratista</t>
  </si>
  <si>
    <t xml:space="preserve">18 usuarios del acueducto de Asuanaponce </t>
  </si>
  <si>
    <t>ACTIVIDAD 92</t>
  </si>
  <si>
    <t>ACTIVIDAD 24</t>
  </si>
  <si>
    <t>Predio acueducto la María</t>
  </si>
  <si>
    <t>Junto con integrantes de la comunidad que componen los acueductos de Asuanaranjos, la Varilice y Azulama, la Secretaría de Ambiente de Cundinamarca y la SDREMA una jornada de reforestación en un predio ubicado en la vereda la María, donde se sembraron 130 individuos forestales nativos con el fin de dar cumplimiento a los programas de uso eficiente y ahorro de agua – PUEAA de dichos acueductos.</t>
  </si>
  <si>
    <t>ACTIVIDAD 43</t>
  </si>
  <si>
    <t>ACTIVIDAD 51</t>
  </si>
  <si>
    <t>ACTIVIDAD 62</t>
  </si>
  <si>
    <t>ACTIVIDAD 63</t>
  </si>
  <si>
    <t>ACTIVIDAD 89</t>
  </si>
  <si>
    <t>12 personas</t>
  </si>
  <si>
    <t>ACTIVIDAD 75</t>
  </si>
  <si>
    <t xml:space="preserve">contratista </t>
  </si>
  <si>
    <t>ACTIVIDAD 60</t>
  </si>
  <si>
    <t>ACTIVIDAD 82
ACTIVIDAD 83</t>
  </si>
  <si>
    <t>Estudiantes de grado sexto</t>
  </si>
  <si>
    <t>ACTIVIDAD 110</t>
  </si>
  <si>
    <t>ACTIVIDAD 116</t>
  </si>
  <si>
    <t>I.E.D. San Antonio del Tequendama
Sede Nápoles</t>
  </si>
  <si>
    <t>13 estudiantes de grado cuarto
Contratistas de la SDREMA</t>
  </si>
  <si>
    <t>ACTIVIDAD 129</t>
  </si>
  <si>
    <t>ACTIVIDAD 132</t>
  </si>
  <si>
    <t>ACTIVIDAD 135</t>
  </si>
  <si>
    <t>Contratistas 
Grupo PARSSERINFORMERS</t>
  </si>
  <si>
    <t>Predio los Tunos, Arracachal</t>
  </si>
  <si>
    <t>ACTIVIDAD 68</t>
  </si>
  <si>
    <t>La Rápida</t>
  </si>
  <si>
    <t>Guardabosques</t>
  </si>
  <si>
    <t>ACTIVIDAD 70</t>
  </si>
  <si>
    <t>14 miembros del CIDEA</t>
  </si>
  <si>
    <t>Profesional Universitario
Contratistas SDREMA</t>
  </si>
  <si>
    <t>ACTIVIDAD 137</t>
  </si>
  <si>
    <t>Alcaldía Municipal</t>
  </si>
  <si>
    <t>En el marco de la segunda reunión del Comité Interistucional de Educación Ambiental se presentaron las diferentes actividades realizadas por la SDREMA de enero a mayo</t>
  </si>
  <si>
    <t>ACTIVIDAD 34</t>
  </si>
  <si>
    <t>12 miembros del CIDEA
ENEL</t>
  </si>
  <si>
    <t>ACTIVIDAD 90</t>
  </si>
  <si>
    <t>Vereda Chicaque
Vereda Nápoles</t>
  </si>
  <si>
    <t>Se realizó junto con los estudiantes de décimo y once de la I.E.D San Antonio del Tequendama un recorrido de reconocimiento por la vereda Chicaque y por la vereda Nápoles</t>
  </si>
  <si>
    <t>Alcaldía Municipal
Virtual</t>
  </si>
  <si>
    <t>En el marco de la celebración del BIRD FESTIVAL, el cual contó con una agenda académica de dos días y dos días de avistamiento de aves en diferentes partes del municipio.</t>
  </si>
  <si>
    <t>Santandercito
La Rambla</t>
  </si>
  <si>
    <t>23, 24, 25 y 26 de junio de 2022</t>
  </si>
  <si>
    <t>ACTIVIDAD 65</t>
  </si>
  <si>
    <t>En el marco de la conmemoración del día mundial del agua, se llevó a cabo una jornada de reforestación en la ronda de la quebrada el Carmen, de la vereda de Chicaque.
Durante la jornada se sembraron 110 especies arbóreas con el fin de aumentar la cobertura vegetal de la zona y cuidar el flujo de agua que surte tres acueductos dentro del municipio.</t>
  </si>
  <si>
    <t>Escuela de Chicaque</t>
  </si>
  <si>
    <t>Mediante una siembra, se conmemoró el día de acción por el clima,  donde se plantaron 60 especies arbóreas en las inmediaciones de la escuela de Chicaque con el fin de aumentar la cobertura vegetal y embellecimiento de la zona.</t>
  </si>
  <si>
    <t xml:space="preserve">Comunidad de Chicaque
La CAR - BiciCAR 
ENEL
PROGRESAR 
y la SDREMA </t>
  </si>
  <si>
    <t>ACTIVIDAD 87</t>
  </si>
  <si>
    <t>En el marco de la celebración del día internacional de la tierra, liderada por la Secretaria de Desarrollo Rural, Económico y Medio Ambiente, de la administración municipal San Antonio del Tequendama y PROGRESAR, con la participación de estudiantes que están prestando el servicio social ambiental de la IED San Antonio del Tequendama y la CAR Cundinamarca. Se realizó una salida pedagógica a la vereda Chicaque con el fin de identificar la problemática ambiental del entorno y posibles soluciones, donde se sembraron 120 árboles de las especies Cedro, Chicalá, Guarumo y Balú, por toda la ronda de la quebrada El Carmen.</t>
  </si>
  <si>
    <t>I.E.D Mariano Santamaría
Sede La Rápida</t>
  </si>
  <si>
    <t>Quince estudiantes de los grados primero a quinto
Contratista de la Secretaría de Desarrollo Rural
Fundación humedales – ENEL</t>
  </si>
  <si>
    <t>En el marco del Día de la Tierra, se realizaron varias actividades en conmemoración de este día.
En la primera actividad todos los estudiantes crearon un cuento sobre el cuidado del agua, donde cada estudiante decía una frase, hasta la construcción del mismo, seguidamente los niños debían realizar un dibujo de acuerdo a lo que habían entendido, demostrando así las habilidades artísticas de los niños.
Para finalizar se realizó la siembra de diez (10) individuos forestales en el predio de la escuela.</t>
  </si>
  <si>
    <t>ACTIVIDAD 115
ACTIVIDAD 116</t>
  </si>
  <si>
    <t>ACTIVIDAD 98</t>
  </si>
  <si>
    <t>ACTIVIDAD 119</t>
  </si>
  <si>
    <t>ACTIVIDAD 04</t>
  </si>
  <si>
    <t>ACTIVIDAD 59
ACTIVIDAD 60</t>
  </si>
  <si>
    <t>ACTIVIDAD 131
ACTIVIDAD 132</t>
  </si>
  <si>
    <t>I.E.D. San Antonio del Tequendama
Sede Zaragoza</t>
  </si>
  <si>
    <t>I.E.D. Mariano Santamaría
Sede Cubsio</t>
  </si>
  <si>
    <t>Se realizó una socialización a las personas que estaban participando de la jornada de esterilización, la corporación habló a la comunidad acerca de la fauna silvestre, la biodiversidad que hay en el territorio nacional, las categorías de amenaza que existen, la importancia de no extraer las especies de sus hábitats, mantener las especies en cautiverio y no sacrificar las especies.
Además de la normativa ambiental.</t>
  </si>
  <si>
    <t>En el marco de la tercera reunión del Comité Interistucional de Educación Ambiental se contó con la participación 12 de los 20 miembros del comité; esta sesión se desarrolló de manera presencial en el DMI Peñas Blancas y Cuchilla del Subía, en este encuentro  se expusieron algunas situaciones en diferentes partes del municipio y se realizó la limpieza de arvenses de las especies sembradas en el predio Siberia.</t>
  </si>
  <si>
    <t>En el marco de la primera reunión que se llevó a cabo de manera virtual del Comité Interistucional de Educación Ambiental se contó con la participación de 12 de los 20 miembros del comité, en esta reunión se socializó acerca del tema observatorio ambiental; además algunos de los participantes remitieron dudas referentes a diferentes situaciones.
Para finalizar se socializaron las fechas de las próximas actividades a realizar.</t>
  </si>
  <si>
    <t>32 estudiantes de los grados décimos y once
Profesional de la SDREMA
Contratistas de la SDREMA</t>
  </si>
  <si>
    <t>En la segunda reunión que se llevó a cabo en el marco de la legalidad ambiental se explicó aspectos a resaltar de la cuenca, que son las áreas protegidas, sentencia río Bogotá y POMCA.</t>
  </si>
  <si>
    <t xml:space="preserve">12 estudiantes de la institución
Profesional de la SDREMA
Contratista </t>
  </si>
  <si>
    <t>10 integrantes de la comunidad
Profesionales de la CAR</t>
  </si>
  <si>
    <t>9 estudiantes de la sede rural
Profesionales de la CAR</t>
  </si>
  <si>
    <t xml:space="preserve">19 viveristas </t>
  </si>
  <si>
    <t>En el marco del programa de recolección de envases y empaques posconsumo, se realizó una capacitación por parte de la empresa gestora, en donde se explicó la importancia realizar  el triple lavado de los envases, de almacenarlos y entregarlos adecuadamente</t>
  </si>
  <si>
    <t>En el marco del programa de recolección de envases y empaques posconsumo, en el segundo semestre se realizaron cinco rutas para la recolección de dichos envases; en esta jornada se recogieron 420 Kg.</t>
  </si>
  <si>
    <t>Se realizó una socialización enfocada en el cuidado de la fauna silvestre, la importancia ecosistémica de diferentes especies y la importancia no realizar la extracción en su entorno natural.</t>
  </si>
  <si>
    <t>Biblioteca Municipal
Casco urbano, San Antonio del Tequendama</t>
  </si>
  <si>
    <t>28 mujeres pertenecientes al programa semillas de amor
Profesional de la SDREMA
Contratista de la SDREMA</t>
  </si>
  <si>
    <t xml:space="preserve">Vereda Chicaque </t>
  </si>
  <si>
    <t>29 mujeres pertenecientes al programa semillas de amor
Profesional de la SDREMA
Contratista de la SDREMA</t>
  </si>
  <si>
    <t>Quebrada Grande</t>
  </si>
  <si>
    <t>Junta de Acción Comunal de Pueblo Nuevo
Fundación Humedales – ENEL
Corporación Autónoma Regional – CAR
Veeduría Ambiental, 
E.S.E Hospital San Antonio del Tequendama</t>
  </si>
  <si>
    <t>En articulación con la I.E.D  Mariano Santamaría, fundación humedales – ENEL y algunos integrantes de la comunidad participaron en la elaboración de un mural con el fin de embellecer la escuela, para la elaboración de dicho mural la actividad se dividió en dos jornadas.
El 07 de septiembre, los participantes en las jornadas elaboraron el fondo en el cual reposaría el ave
El 08 de septiembre, se plasmó el ave endémica del municipio.</t>
  </si>
  <si>
    <t>I.E.D  Mariano Santamaría
Sede Lorencita Villegas</t>
  </si>
  <si>
    <t>07/09/2022
08/09/2022</t>
  </si>
  <si>
    <t xml:space="preserve">Se realizó una jornada de limpieza de los residuos sólidos que se encontraban dentro del cauce de la quebrada grande en el Sector de Pueblo Nuevo, se recogieron aproximadamente 20 kg de residuos de todo tipo (botellas de plástico, bolsas plásticas, pañales, pitillos, botellas de vidrio, tubos, pedazos de mangueras). Además, se realizó el retiro de ramas y arvenses de la ronda de la quebrada, de esta manera reducir el represamiento del cauce y desbordamiento del mismo. </t>
  </si>
  <si>
    <t xml:space="preserve">En este primer encuentro con el grupo abuelitas del agua, se llevó a cabo una caminata de reconocimiento al DMI Peñas Blancas y Cuchilla del Subia, donde se les socializó el concepto de que es ambiente, la importancia del cuidado del medio ambiente y del agua.
Una vez en el predio Siberia se les socializó las actividades realizadas en este lugar. 
Seguidamente la funcionaria de la CAR realizó su intervención, donde les explicó que era el cambio climático, la importancia de realizar acciones que contribuyan a la adaptación del mismo, además se resaltó la importancia de realizar una adecuada separación en la fuente de los residuos sólidos. </t>
  </si>
  <si>
    <t>Se realizó una actividad en la sede de Cusio, donde acerca de la fauna silvestre, la biodiversidad que hay en el territorio nacional, las categorías de amenaza que existen, la importancia de no extraer las especies de sus hábitats, mantener las especies en cautiverio y no sacrificar las especies.
Además de la normativa ambiental.</t>
  </si>
  <si>
    <t>PRESUPUESTO ESTIMADO INVERTIDO</t>
  </si>
  <si>
    <t>ACTIVIDAD 185</t>
  </si>
  <si>
    <t>En cumplimiento de la meta 22.7 de la CAR, mediante  herramientas pertenecientes al programa de cultura ambiental, con el cual se busca generar conciencia en la población se utilizó la herramienta cada residuo en su lugar; donde se resaltaba la importancia de hacer una correcta separación de los residuos en la fuente, el tipo de residuos existentes y el código de colores.</t>
  </si>
  <si>
    <t>30 estudiantes
5 integrantes de la Administración municipal
4 integrantes de la CAR</t>
  </si>
  <si>
    <t>35 estudiantes de los grados décimos y once
Profesional de la SDREMA
Contratistas de la SDREMA</t>
  </si>
  <si>
    <t>ACTIVIDAD 130</t>
  </si>
  <si>
    <t>I.E.D Mariano Santamaria</t>
  </si>
  <si>
    <t>14 estudiantes de grado noveno
Profesional de la CAR
Contratista de la SDREMA</t>
  </si>
  <si>
    <t>ACTIVIDAD 138</t>
  </si>
  <si>
    <t>Se efectuó un taller con la herramienta de la CAR denominada "Marthica una gotica de vida", donde los niños escucharon el cuento, seguidamente pintaron una gotica de agua.</t>
  </si>
  <si>
    <t>Jardín infantil genios exploradores</t>
  </si>
  <si>
    <t>20 estudiantes
Contratistas de la SDREMA</t>
  </si>
  <si>
    <t>ACTIVIDAD 140</t>
  </si>
  <si>
    <t>Se realizó un taller en la escuela de Arracachal donde los niños escucharon el cuento de Marthica, una gotica de vida, el cual resalta la importancia del cuidado del agua; seguidamente pintaron una gotica de agua.</t>
  </si>
  <si>
    <t>I.E.D. Mariano Santamaria
Sede Arracachal</t>
  </si>
  <si>
    <t>10 estudiantes de la sede
Contratista</t>
  </si>
  <si>
    <t>ACTIVIDAD 147</t>
  </si>
  <si>
    <t>Fundación humedales - ENEL 
Contratista de la SDREMA</t>
  </si>
  <si>
    <t>ACTIVIDAD 148</t>
  </si>
  <si>
    <t>En articulación con la I.E.D  Mariano Santamaría, fundación humedales – ENEL  participaron en la elaboración de un mural con el fin de embellecer la escuela.</t>
  </si>
  <si>
    <t>12 estudiantes
Contratistas de la SDREMA</t>
  </si>
  <si>
    <t>ACTIVIDAD 153</t>
  </si>
  <si>
    <t>ACTIVIDAD 155
ACTIVIDAD 156</t>
  </si>
  <si>
    <t>Colegio Campestre Educación Dinámica</t>
  </si>
  <si>
    <t>21 estudiantes 
Contratistas de la SDREMA</t>
  </si>
  <si>
    <t>ACTIVIDAD 158</t>
  </si>
  <si>
    <t>ACTIVIDAD 161</t>
  </si>
  <si>
    <t>ACTIVIDAD 162</t>
  </si>
  <si>
    <t>I.E.D. San Antonio del Tequendama 
Sede Nápoles</t>
  </si>
  <si>
    <t>I.E.D Mariano Santamaria
Sede Cubsio</t>
  </si>
  <si>
    <t>ACTIVIDAD 163</t>
  </si>
  <si>
    <t>ACTIVIDAD 166</t>
  </si>
  <si>
    <t>27 participantes</t>
  </si>
  <si>
    <t>En el marco del PSA desarrollaron una actividad de reforestación en la quebrada la Chazé con el fin de aumentar la cobertura vegetal en la zona.</t>
  </si>
  <si>
    <t>Quebrada la Chazé</t>
  </si>
  <si>
    <t>18 Integrantes de la comunidad
Profesional de la CAR
Profesionales de la SDREMA</t>
  </si>
  <si>
    <t>Profesional Universitario</t>
  </si>
  <si>
    <t>ACTIVIDAD 4</t>
  </si>
  <si>
    <t>A los participantes del curso de Manipulación de alimentos, se realizó una socialización enfocada en el tipo de residuos generados en los hogares, la separación en la fuente de residuos sólidos, y el código de colores que rige en el país.</t>
  </si>
  <si>
    <t>12 integrantes de la comunidad</t>
  </si>
  <si>
    <t>ACTIVIDAD 46</t>
  </si>
  <si>
    <t>30  integrantes de la comunidad
Profesional de la SDREMA</t>
  </si>
  <si>
    <t xml:space="preserve">Profesional universitario
</t>
  </si>
  <si>
    <t>Guardabosques
Integrantes de la comunidad
Profesionales del Instituto</t>
  </si>
  <si>
    <t>ACTIVIDAD 71</t>
  </si>
  <si>
    <t>ACTIVIDAD 72</t>
  </si>
  <si>
    <t>Se llevó a cabo la apertura de 300 huecos con el fin de realizar una siembra posteriormente</t>
  </si>
  <si>
    <t>ACTIVIDAD 86</t>
  </si>
  <si>
    <t>ACTIVIDAD 173
ACTIVIDAD 176
ACTIVIDAD 179</t>
  </si>
  <si>
    <t>En el marco de la estrategia para la adaptación al cambio climático, se realizó la entrega de tres reservorios de agua para tres acueductos dentro del municipio.</t>
  </si>
  <si>
    <t>Cubsio
La María
Pradilla</t>
  </si>
  <si>
    <t>15 integrantes de la comunidad
PROGRESAR</t>
  </si>
  <si>
    <t>ACTIVIDAD 194</t>
  </si>
  <si>
    <t>Se realizó un taller de teatro con el concejo consultivo de mujeres, el cual buscaba resaltar el cuidado de los recursos naturales</t>
  </si>
  <si>
    <t>Casa Social</t>
  </si>
  <si>
    <t>ACTIVIDAD 198</t>
  </si>
  <si>
    <t>ACTIVIDAD 188
ACTIVIDAD 189
ACTIVIDAD 190
ACTIVIDAD 196</t>
  </si>
  <si>
    <t>I.E.D San Antonio del Tequendama</t>
  </si>
  <si>
    <t>Profesional Universitario
Contratistas</t>
  </si>
  <si>
    <t>ACTIVIDAD 35</t>
  </si>
  <si>
    <t>Funcionarios de la gobernación de Cundinamarca, batallón de policía militar No 15, fundación humedales – ENEL, PROGRESAR y la SDREMA realizaron una caminata ecológica en reconocimiento del territorio por caminos reales del municipio, el cual conduce  de la Quebrada la Zunia.</t>
  </si>
  <si>
    <t>Institución Educativa Departamental Mariano Santamaría, fundación humedales – ENEL, algunos integrantes del grupo parsserinformers  (avistadores) y la SDREMA participaron en la elaboración de un mural representativo de algunas de las aves propias del municipio. Para la elaboración de dicho mural la actividad se dividió en dos jornadas.
El 19 de abril los artistas de ENEL elaboraron el boceto y el fondo en el cual reposarían las aves y al día siguiente los niños recibieron por parte del grupo de avistadores denominados parsserinformers  una charla donde les contaron la importancia de cuidar las aves, de no mantenerlas enjauladas y no alimentarlas. 
Posterior a esto por grupos de 5 estudiantes se dispusieron a pintar dichas aves y a plasmar sus manos en dicho mural.</t>
  </si>
  <si>
    <t>25 estudiantes 
3 Funcionarios de la fundación humedales
4 integrantes del grupo parsserinformers 
2 contratistas de la SDREMA</t>
  </si>
  <si>
    <t xml:space="preserve">Institución Educativa Departamental Mariano Santamaría, fundación humedales – ENEL, algunos integrantes del grupo parsserinformers  (avistadores) y la SDREMA participaron en la elaboración de un mural representativo de algunas de las aves propias del municipio. Para la elaboración de dicho mural la actividad se dividió en dos jornadas.
El 19 de abril los artistas de ENEL elaboraron el boceto y el fondo en el cual reposarían las aves y al día siguiente los niños recibieron por parte del grupo de avistadores denominados parsserinformers  una charla donde les contaron la importancia de cuidar las aves, de no mantenerlas enjauladas y no alimentarlas. 
Posterior a esto por grupos de 5 estudiantes se dispusieron a pintar dichas aves y a plasmar sus manos en dicho mural.
</t>
  </si>
  <si>
    <t>25 Estudiantes de grado quinto
Contratista de la SDREMA
Grupo PARSSERINFORMERS</t>
  </si>
  <si>
    <t>Se realizó una actividad con los estudiantes de grado quinto donde recibieron una socialización de parte del grupo PARSSERINFORMERS, donde realizaron un actividad en la cual observaron con los binoculares las aves que pasaban por alrededor de la institución, posteriormente les hablaron a los estudiantes acerca de los ecosistemas y hábitats que se encontraban en el municipio. 
Para finalizar la actividad, colocaron a los estudiantes a escuchar sonidos de algunas aves con el fin de que ellos identificaran la especie de ave.</t>
  </si>
  <si>
    <t xml:space="preserve">Quebrada los cristales, Vereda la Rambla
</t>
  </si>
  <si>
    <t>Quebrada La Playa</t>
  </si>
  <si>
    <t>6 integrantes de la brigada CAR
Integrantes de la SDREMA</t>
  </si>
  <si>
    <t>ACTIVIDAD 183</t>
  </si>
  <si>
    <t>En conjunto la Secretaría de Desarrollo Rural, Económico y Medio Ambiente de la administración municipal con jóvenes de la IED San Antonio del Tequendama, en actividad de implementación del PTEA, se realizó jornada de limpieza y mantenimiento a 100 árboles sembrados en el predio Siberia del DMI Peñas Blancas y del Subia durante el 2021.</t>
  </si>
  <si>
    <t>En el marco de la celebración del October Big Day se realizó una jornada de avistamiento de aves en diferentes partes de municipio; se programaron cuatro rutas para que las personas interesadas participaran.</t>
  </si>
  <si>
    <t>40 participantes</t>
  </si>
  <si>
    <t xml:space="preserve">Los profesionales de la Secretaria de Desarrollo Rural, Económico y Medio Ambiente llevaron a cabo una socialización con diez (10) niños del casco urbano en la biblioteca de San Antonio del Tequendama, esta actividad esta enfocada en no extraer la fauna silvestre de su entorno, la importancia ecosistemática que estos representan. Además, se realizó el conocimiento de las multas que acarrean por la extradición de fauna. </t>
  </si>
  <si>
    <t>Biblioteca municipal
Casco urbano</t>
  </si>
  <si>
    <t xml:space="preserve">En el marco del programa de aprovechamiento estipulado en el PGIRS en la consolidación del proyecto de aprovechamiento de residuos sólidos orgánicos, se socializó a los estudiantes la adecuada separación en la fuente de los residuos sólidos, clasificación de los mismos y los tipos de plásticos existentes, los usos que se les dan a los mismos. </t>
  </si>
  <si>
    <t>12 estudiantes pertenecientes al CAE 
6 estudiantes del servicio social</t>
  </si>
  <si>
    <t>43 integrantes de la comunidad (Viveristas y productores agrícolas)
Profesional universitario
2 contratistas de la SDREMA</t>
  </si>
  <si>
    <t>17 integrantes del municipio</t>
  </si>
  <si>
    <t xml:space="preserve">Se llevó a cabo una socialización donde se les explicó a los estudiantes que es la transición energética, la actual forma de generar de energía y los tipos de energía renovables que existen. 
Para finalizar con los estudiantes jugaron tingo tingo tango, donde se les preguntó referente al tema expuesto </t>
  </si>
  <si>
    <t>En el marco del proyecto de construcción del Vivero Escolar Forestal, se realizaron dos socializaciones enfocadas en algunas de las especies de árboles nativos presentes en el municipio, donde también se mencionó algunas de las especies invasoras y las especies en riesgo; para finalizar se resaltó la importancia de los viveros forestales escolares.</t>
  </si>
  <si>
    <t>45 estudiantes de grado noveno</t>
  </si>
  <si>
    <t xml:space="preserve">El IMRD Cultura y Turismo en alianza con la empresas Santos Ciclismo Amateus y Bless Bikes, realizaron la válida de ciclomontañismo Tequendama Race con el fin de incentivar el uso de la bicicleta y promover  las rutas de biciturismo del municipio. </t>
  </si>
  <si>
    <t xml:space="preserve">Cabecera Municipal, Piedra Azul, Inspección de  Santandercito, Chicaque, El Cajón </t>
  </si>
  <si>
    <t>Premiación                      Dos millones de pesos ($2.000.000) Contratistas IMRD</t>
  </si>
  <si>
    <t>Contratistas del IMRD</t>
  </si>
  <si>
    <t>El IMRD Cultura y Turismo en articulación con IDECUT, SPOP y un Concejal, llevo a cabo recorrido por el camino empedrado de la vereda El Cajón para realizar un diagnóstico de este importante atractivo turístico, con el fin de planear estrategias de recuperación.</t>
  </si>
  <si>
    <t xml:space="preserve">Vereda El Cajón </t>
  </si>
  <si>
    <t xml:space="preserve">2 Funcionarios de Gobernación de Cundinamarca, 1 Contratista de SPOP, 3 Funcionarios de IMRD y 1 Concejal </t>
  </si>
  <si>
    <t xml:space="preserve">Contratistas IMRD </t>
  </si>
  <si>
    <t xml:space="preserve">En el marco de la celebración del Global Big Day se realizó una jornada de avistamiento de con 4 rutas; donde participó la comunidad local y aficionados de  diferentes municipios. </t>
  </si>
  <si>
    <t>Se realizó una jornada de limpieza del cauce de la quebrada la playa, la cual ha sido afectada por la ola invernal.
Durante esta jornada los integrantes de la brigada realizaron la remoción de troncos y de ramas que se encontraban en el cauce.</t>
  </si>
  <si>
    <t>El municipio participó a través del señor Alcalde y de la Secretaria de Desarrollo Rural, Económico y Medio Ambiente en taller de contextualización de PROCEDA realizado por la CAR Cundinamarca.</t>
  </si>
  <si>
    <t>Dirección Regional CAR Tequendama</t>
  </si>
  <si>
    <t>Centro de Convenciones Compensar Bogotá y Transmisión Virtual Facebook Live</t>
  </si>
  <si>
    <t>Registro de asistencia y pantallazo</t>
  </si>
  <si>
    <t>ACTIVIDAD 252</t>
  </si>
  <si>
    <t>Documento PRAE</t>
  </si>
  <si>
    <t>Estudiantes de la I.E.D</t>
  </si>
  <si>
    <t>ACTIVIDAD 228</t>
  </si>
  <si>
    <t>ACTIVIDAD 236</t>
  </si>
  <si>
    <t>25 Estudiantes de grado cuarto 
4 integrantes de grupo Parsserinformers 
una contratista de SDREMA</t>
  </si>
  <si>
    <t>Diez niños
Contratista de la SDREMA</t>
  </si>
  <si>
    <t>ACTIVIDAD 220</t>
  </si>
  <si>
    <t>contratista</t>
  </si>
  <si>
    <t>Se realizó sensibilización  a los presidentes de las juntas de acción comunal sobre los planes comunitarios de gestión del riesgo enfocado en la respuesta en caso de una emergencia, capacitando a las juntas de acción comunal</t>
  </si>
  <si>
    <t>QUINTAS COLOMBIA-ASOCIACION BOSQUES DE TUNDAMA</t>
  </si>
  <si>
    <t>Oficio I.P. No 408</t>
  </si>
  <si>
    <t xml:space="preserve">Vereda Quintas Colombia - Barrio Amarillo </t>
  </si>
  <si>
    <t xml:space="preserve">20 personas comunidad Barrio Amarillo                             01 profesional sdrema </t>
  </si>
  <si>
    <t>ACTIVIDAD 257</t>
  </si>
  <si>
    <t>ACTIVIDAD 262
ACTIVIDAD 266</t>
  </si>
  <si>
    <t>ACTIVIDAD 259
ACTIVIDAD 269
ACTIVIDAD 278
ACTIVIDAD 284</t>
  </si>
  <si>
    <t>ACTIVIDAD 258</t>
  </si>
  <si>
    <t>ACTIVIDAD 268</t>
  </si>
  <si>
    <t>ACTIVIDAD 223</t>
  </si>
  <si>
    <t>Como parte del acompañamiento realizado a cada productor agrícola del municipio, en el desarrollo de las asistencias técnicas rurales, en cada visita realizada se transfiere información acerca de la importancia de la implementación de las buenas prácticas agrícolas, el uso de la indumentaria necesaria para la realización de cada labor y el manejo adecuado de los productos químicos utilizados en la explotación agrícola.</t>
  </si>
  <si>
    <t>02/08/2022
09/08/2022
16/08/2022
06/09/2022
15/09/2022
06/70/2022</t>
  </si>
  <si>
    <t xml:space="preserve">Profesional Universitario
Contratista SDREMA
Comunidad rural </t>
  </si>
  <si>
    <t>Memorando de Visita</t>
  </si>
  <si>
    <t>profesional universitario</t>
  </si>
  <si>
    <t>02/08/2022
09/08/2022
16/08/2022
06/09/2022
15/09/2022
06/10/2022</t>
  </si>
  <si>
    <t>ACTIVIDAD 120
IDECUT 114</t>
  </si>
  <si>
    <t>ACTIVIDAD I</t>
  </si>
  <si>
    <t>ACTIVIDAD 307</t>
  </si>
  <si>
    <t>ACTIVIDAD 306</t>
  </si>
  <si>
    <t>ACTA Y REGISTRO FOTOGRAFICO- SPOP</t>
  </si>
  <si>
    <t>PUBLICACION PAGINA DE FACEBOOK</t>
  </si>
  <si>
    <t>600 Integrantes de la Comunidad</t>
  </si>
  <si>
    <t>ACTIVIDAD III</t>
  </si>
  <si>
    <t>ACTIVIDAD V</t>
  </si>
  <si>
    <t>ACTIVIDAD 237</t>
  </si>
  <si>
    <t>ACTIVIDAD 326</t>
  </si>
  <si>
    <t>ACTIVIDAD 297</t>
  </si>
  <si>
    <t>Durante el año</t>
  </si>
  <si>
    <t>Funcionarios de PROGRESAR</t>
  </si>
  <si>
    <t>SAT</t>
  </si>
  <si>
    <t>Integrantes de la comunidad</t>
  </si>
  <si>
    <r>
      <t xml:space="preserve">Se realizó entrega de flyers oficiales a la secretaria de la Asociación Bosques De Tundama </t>
    </r>
    <r>
      <rPr>
        <sz val="12"/>
        <color rgb="FF000000"/>
        <rFont val="Times New Roman"/>
        <family val="1"/>
      </rPr>
      <t xml:space="preserve">en los que se informa el listado de medidas correctivas que la Ley 1801 de 2016 consagra para quienes cometan alguno de los comportamientos contrarios a la limpieza y recolección de residuos y escombros y malas prácticas habitacionales descritos en el art. 111 de la Ley 1801 de 2016 o a quienes incumplan con su obligación de limpieza y/o mantenimiento a frentes, cunetas, andenes, alcantarillas etc., contenida en la Ley 71 de 1946 </t>
    </r>
  </si>
  <si>
    <r>
      <rPr>
        <sz val="11"/>
        <color theme="0"/>
        <rFont val="Arial"/>
        <family val="2"/>
      </rPr>
      <t>SOPORTES DE VERIFICACIÓN</t>
    </r>
    <r>
      <rPr>
        <b/>
        <sz val="11"/>
        <color theme="0"/>
        <rFont val="Arial"/>
        <family val="2"/>
      </rPr>
      <t xml:space="preserve">
</t>
    </r>
    <r>
      <rPr>
        <sz val="11"/>
        <color theme="0"/>
        <rFont val="Arial"/>
        <family val="2"/>
      </rPr>
      <t xml:space="preserve">(Actas, Informes de Actividades, Listados de Asistencia, Registro Fotográfico o videográfico) </t>
    </r>
  </si>
  <si>
    <r>
      <t xml:space="preserve">CUMPLIMIENTO DE METAS EN FUNCIÓN DE LAS ACTIVIDADES DEL PTEA
</t>
    </r>
    <r>
      <rPr>
        <sz val="11"/>
        <color theme="0"/>
        <rFont val="Arial"/>
        <family val="2"/>
      </rPr>
      <t>(Actividades Desarrollar  / Actividades Planificadas )*100</t>
    </r>
  </si>
  <si>
    <t xml:space="preserve">La SDREMA articulado con  la CAR adelantó un taller con la asociación de usuarios del acueducto de Asuanaponce en las instalaciones de la IED Nápoles, donde se adelantaron las siguientes temáticas:
• Uso y manejo eficiente del recurso hídrico. 
• Requisitos para participar en el programa lluvia para la vida y negocios verdes.
• Actividad de cartografía social sobre identificación de situaciones ambientales en la vereda. 
</t>
  </si>
  <si>
    <t>Agosto a octubre de 2022</t>
  </si>
  <si>
    <t>Productores del municipio</t>
  </si>
  <si>
    <t>Registro de asistencia y registro fotográfico</t>
  </si>
  <si>
    <t xml:space="preserve">Profesional Universitario
Contratista SDREMA
</t>
  </si>
  <si>
    <t>Seguimiento a producciones pecuarias I Y II</t>
  </si>
  <si>
    <t xml:space="preserve">En articulación con SENA - SER., se dictó un curso de Estructuración de modelos verdes e inclusivos,  donde participaron diferentes personas del municipio </t>
  </si>
  <si>
    <t>05/09/2022
12/09/2022
19/09/2022
26/09/2022
01/10/2022</t>
  </si>
  <si>
    <t>10 participantes</t>
  </si>
  <si>
    <t>En cada una de las instituciones educativas públicas del municipio</t>
  </si>
  <si>
    <t>Se realizó seguimiento al proceso adelantado asuanaponce</t>
  </si>
  <si>
    <t>Nápoles</t>
  </si>
  <si>
    <t>30 integrantes de la comunidad</t>
  </si>
  <si>
    <t>ACTIVIDAD 20
ACTIVIDAD 35
ACTIVIDAD 78
ACTIVIDAD 89</t>
  </si>
  <si>
    <t>20 productores</t>
  </si>
  <si>
    <t>Apoyo en mercados campesinos.</t>
  </si>
  <si>
    <t>INFORME PROGRESAR</t>
  </si>
  <si>
    <t>MERCADOS CAMPESINOS</t>
  </si>
  <si>
    <t xml:space="preserve">I.E.D. SAN ANTONIO DEL TEQUENDAMA 
Educación para el desarrollo sostenible en la Institución Educativa Departamental San Antonio del Tequendama 2019 – 2022 
Componentes principales del PRAE 
1.	Manejo integral de residuos 
2.	Conservación de fuentes hídricas 
3.	Apropiación del entorno 
Cronograma de actividades establecidas por la IED para desarrollar actividades giradas en torno al PRAE. 
I.E.D. Mariano Santamaria 
Proyecto de educación ambiental – PEI “El valor de los valores”. 
Componentes principales del PRAE 
Los componentes son presentados a través de proyectos
1.	Divide y ganaras 
2.	Vive la tierra 
3.	Naturabono 
4.	Destapa y arma 
5.	El Mariano florece 
6.	Un jardín sobre ruedas 
Cronograma de actividades establecidas por la IED para desarrollar actividades giradas en torno al PRAE. </t>
  </si>
  <si>
    <t xml:space="preserve">Se realizó la publicación en redes sociales del resultado de la celebración del Global Big Day se realizó una jornada de avistamiento de con 4 rutas; donde participó la comunidad local y aficionados de  diferentes municipios. </t>
  </si>
  <si>
    <t>El municipio desde la secretaria de Desarrollo Rural, Económico y Medio Ambiente, participó en el encuentro de Experiencias exitosas para la promoción de proyectos de educación ambiental con perspectiva de género, organizada a nivel de toda la jurisdicción CAR, donde se socializó el proyecto de Abuelitas del Agua.</t>
  </si>
  <si>
    <t>Plataforma virtual Google Meet</t>
  </si>
  <si>
    <t>Acta del evento y registro de asistencia</t>
  </si>
  <si>
    <t>Incluir los acercamientos con las IED</t>
  </si>
  <si>
    <t xml:space="preserve">Durante el año, se realizaron 3 jornadas de socialización  de la ruta selectiva mediante folletos  y volantes entregadas en las facturas de servicios públicos. </t>
  </si>
  <si>
    <t>De manera virtual se participó en el Foro Vive el Río Bogotá 2022 organizado por la CAR Cundinamarca, donde también participaron integrantes del CIDEA municipal de manera presencial.</t>
  </si>
  <si>
    <t>Presupuesto de la CAR Cundinamarca</t>
  </si>
  <si>
    <t>Se realizó un taller enfocado en la separación de residuos sólidos en la fuente, donde se utilizó la herramienta de la CAR  "Cada residuo en su lugar".</t>
  </si>
  <si>
    <t>Taller enfocado a la separación de residuos sólidos en la fuente donde se les hablo a los niños de etapas de los residuos, la clasificación de los residuos, código de colores y actividad con la herramienta de la CAR "Cada residuo en su lugar"</t>
  </si>
  <si>
    <t>I.E.D. San Antonio del Tequendama
Sede Caicedo
Sede Quebrada grande</t>
  </si>
  <si>
    <t>Taller enfocado a la separación de residuos sólidos en la fuente donde se les hablo a los niños de etapas de los residuos, la clasificación de los residuos, código de colores.</t>
  </si>
  <si>
    <t xml:space="preserve">En el marco del programa Ciclo re Ciclo, se expuso a los estudiantes el concepto de economía circular, las 9R´s que acuñó los beneficios ambientales. </t>
  </si>
  <si>
    <t xml:space="preserve">La Empresa de Servicios Públicos Progresar S.A ESP y la Administración Municipal realizan  jornadas  capacitaciones embellecimientos de puntos ecológicos  con los funcionarios de la empresa de servicios públicos   la Secretaria  De Desarrollo  Rural económico y medio Ambiente  y la comunidad de las veredas de la Santivar Pueblo Nuevo, Nápoles, Las Angustias, Piedra Azul, Laguna grande, La María, El Cajón, Chicaque,     del municipio de San Antonio del Tequendama. </t>
  </si>
  <si>
    <t xml:space="preserve">Santivar
Pueblo Nuevo 
Nápoles 
Las Angustias
 Piedra Azul 
Laguna Grande 
La María 
El Cajón
 Chicaque </t>
  </si>
  <si>
    <t>Salón comunal de el Cajón</t>
  </si>
  <si>
    <t>En la actividad organizada por la fundación humedales - ENEL y la Universidad Pedagógica Nacional participantes de la comunidad de Vancouver realizaron diferentes manualidades con materiales reciclables.</t>
  </si>
  <si>
    <t>Salón comunal de Vancouver</t>
  </si>
  <si>
    <t>45 integrantes de la comunidad
4 integrantes de la universidad pedagógica
2 integrantes de la fundación humedales
Contratista SDREMA</t>
  </si>
  <si>
    <t>Desarrollar por lo menos nueve (9) jornadas de Reciclatón, anuales de recolección de residuos sólidos aprovechables, como cartón, vidrio, plástico, botellas tipo PET, metal entre otros.</t>
  </si>
  <si>
    <t>Se ejecutó una jornada denominada "Reciclatón" donde se incentivó a la comunidad a reciclar, para que cambio de la entrega de envases plásticos la administración municipal entregó abono orgánico a todas las personas interesadas,  esta actividad se ejecutó en el marco del primer mercado campesino del mes de marzo.</t>
  </si>
  <si>
    <r>
      <t xml:space="preserve">En el marco de la iniciativa denominada </t>
    </r>
    <r>
      <rPr>
        <i/>
        <sz val="12"/>
        <color theme="1"/>
        <rFont val="Calibri"/>
        <family val="2"/>
      </rPr>
      <t xml:space="preserve">marchamos con el reciclaje </t>
    </r>
    <r>
      <rPr>
        <sz val="12"/>
        <color theme="1"/>
        <rFont val="Calibri"/>
        <family val="2"/>
      </rPr>
      <t xml:space="preserve"> se llevó acabo la recolección de diferente residuos como; papel cartón, metales, botellas PET, vidrio con el fin de construir prótesis de miembro inferior para personas de escasos recursos que las puedan necesitar</t>
    </r>
  </si>
  <si>
    <t>Salón comunal de Santardecito</t>
  </si>
  <si>
    <t>En el marco del seguimiento a residuos especiales posconsumo, se organizó una jornada de recolección de envases y empaques posconsumo de agroquímicos, se programaron (5) rutas en las cuales durante 3 días se recorrió el municipio recolectando el material para que la empresa recolectora realizara la respectiva disposición final.
Durante la actividad se incentivo a seguir almacenando estos materiales y realizar el triple lavado antes de la entrega.</t>
  </si>
  <si>
    <r>
      <t xml:space="preserve">En el marco de la iniciativa denominada </t>
    </r>
    <r>
      <rPr>
        <i/>
        <sz val="12"/>
        <color theme="1"/>
        <rFont val="Calibri"/>
        <family val="2"/>
      </rPr>
      <t xml:space="preserve">marchamos con el reciclaje </t>
    </r>
    <r>
      <rPr>
        <sz val="12"/>
        <color theme="1"/>
        <rFont val="Calibri"/>
        <family val="2"/>
      </rPr>
      <t xml:space="preserve"> se llevó acabo la recolección de diferentes aparatos eléctricos y electrónicos con el fin de construir prótesis de miembro inferior para personas de escasos recursos que las puedan necesitar</t>
    </r>
  </si>
  <si>
    <t>Salón comunal vereda la María</t>
  </si>
  <si>
    <t xml:space="preserve">Salón comunal del IMRD </t>
  </si>
  <si>
    <t xml:space="preserve">11  presentes de a juntas de acción comunal </t>
  </si>
  <si>
    <t>En las visitas de asistencia técnica a los productores se les concientiza en temas de conservación de los recursos naturales, la implementación de cuberturas vegetales con las cuales se eviten procesos como erosión, compactación, escorrentía y remoción del suelo. También se hace énfasis en la rotación de cultivos, para evitar los problemas por plagas recurrentes y que allá diversificación de los sistemas de producción; así como el manejo de los residuos solidos, con los cuales se recomienda siempre hacer compostaje para producción de abono orgánico.</t>
  </si>
  <si>
    <t>En las siguientes veredas del municipio (Patio Bolas, Quebrada Grande, Cubsio, la María, las Angustias, Nápoles, San Isidro)</t>
  </si>
  <si>
    <t>Se ejecutó una jornada de limpieza de la quebrada los cristales, la cual debido a la ola invernal por la que atraviesa el municipio dentro de su cauce presentaba represamiento por las rocas, ramas y troncos que habían caído.</t>
  </si>
  <si>
    <t xml:space="preserve">350 deportistas, Contratistas  de Santos Ciclismo Amateus y Bless Bikes                                   Contratistas  del IMRD </t>
  </si>
  <si>
    <t>Salón comunal Nápoles</t>
  </si>
  <si>
    <t>Se ejecutó junto con funcionarios de la gobernación de Cundinamarca, fundación humedales – ENEL, PROGRESAR y la SDREMA una caminata ecológica en reconocimiento del territorio, el cual conduce a la ronda de la Quebrada la Zunia.</t>
  </si>
  <si>
    <t>Quebrada la Zunia</t>
  </si>
  <si>
    <t>PROGRESAR
SDREMA
Batallón de policía No. 15</t>
  </si>
  <si>
    <t>Realizar por lo menos una (1) jornada de Capacitación y/o sensibilización con Instituciones educativas del Municipio en temáticas del cuidado del agua y protección de los bienes y servicios ecosistémicos.</t>
  </si>
  <si>
    <t>Capacitaciones y/o sensibilizaciones con Instituciones educativas del Municipio en temáticas del cuidado del agua y protección de los bienes y servicios ecosistémicos.</t>
  </si>
  <si>
    <t xml:space="preserve">Taller de reconocimiento de algunas de las aves que se encuentran en el municipio de San Antonio del Tequendama, resaltar la importancia y la variedad de estas dentro del territorio, para finalizar los estudiantes pintaron las aves que ellos alguna vez habían visto. </t>
  </si>
  <si>
    <t>32 estudiantes de grados preescolar a quinto
Profesionales de la SDREMA
Profesionales de la Universidad Pedagógica Nacional</t>
  </si>
  <si>
    <t xml:space="preserve">I.E.D. San Antonio del Tequendama
Sede Santafé </t>
  </si>
  <si>
    <r>
      <t xml:space="preserve">Se realizó un taller utilizando la herramienta pedagógica de la CAR denominada </t>
    </r>
    <r>
      <rPr>
        <i/>
        <sz val="12"/>
        <color theme="1"/>
        <rFont val="Calibri"/>
        <family val="2"/>
      </rPr>
      <t>Cuenca Hidrográfica Río Bogotá</t>
    </r>
    <r>
      <rPr>
        <sz val="12"/>
        <color theme="1"/>
        <rFont val="Calibri"/>
        <family val="2"/>
      </rPr>
      <t>, donde se les explicó a los estudiantes las partes en las cuales está dividida la cuenca e importancia de la misma</t>
    </r>
  </si>
  <si>
    <t>Las Bibliotecas Publicas Municipales en trabajo articulado con la CAR llevaron a cabo la Feria Biblio CAR al Parque 2022 , donde los asistentes tuvieron la oportunidad de contemplar los paramos  por medio de Realidad Virtual, también se realizaron actividades de lectura y lúdicas para concientizar a los niños y jóvenes de la IED Mariano Santamaría, sobre el cuidado y preservación de las fuentes hídricas y servicios ecosistémicos.</t>
  </si>
  <si>
    <t>Parque Cristóbal Colón Inspección de Santandercito</t>
  </si>
  <si>
    <t xml:space="preserve">250  Estudiantes  de Básica Primaria y  Séptimo grado    Contratistas del IMRD Contratistas de la CAR </t>
  </si>
  <si>
    <t>10 integrantes del concejo consultivo de mujeres
Profesional de la CAR
Integrantes de la SSPDS
Contratista de la SDREMA</t>
  </si>
  <si>
    <t>Integrantes de la Comunidad
Parsserinformers
Fundación humedales - ENEL
Contratistas de la SDREMA</t>
  </si>
  <si>
    <t>En el curso de buenas practicas agrícolas se tocan temas el manejo del recurso hídrico, el uso de cobertura vegetales para evitar la erosión, compactación y perdida del suelo; el uso de todos los elementos de protección personal, el manejo del componente ambiental con la identificación de los recursos naturales, la elaboración de planes de mitigación, el mantenimiento, limpieza y calibración de equipos, herramientas y utensilios; el diligenciamiento de formatos de registro de todas las actividades que se llevan en los predios, todo enmarcado en desarrollo de producciones sostenibles.</t>
  </si>
  <si>
    <t>Durante el año se realizaron 25 visitas a producciones porcícolas dentro del municipio, donde se evidenciaron diferentes situaciones; de parte de la administración se propuso diferentes opciones de mejora.</t>
  </si>
  <si>
    <t xml:space="preserve">Los guardabosques, participaron en una capacitación brindada por el Instituto Alexander Van Humboldt en el predio los Tunos, vereda Arracachal donde se socializó sobre el rescate, recluta y extracción de árboles. </t>
  </si>
  <si>
    <t>Los guardabosques, participaron en una capacitación brindada por el Instituto Alexander Van Humboldt, donde se socializó información acerca de las orquídeas.</t>
  </si>
  <si>
    <t>Los guardabosques, participaron en una capacitación brindada por el Instituto Alexander Van Humboldt, donde se socializó información sobre la Ley Ambiental</t>
  </si>
  <si>
    <t>Los guardabosques, participaron en una capacitación brindada por el Instituto Alexander Van Humboldt, donde se socializó sobre el rescate de especies, manejo de tierra</t>
  </si>
  <si>
    <t>Contratista de la SDREMA
Instructor del SENA</t>
  </si>
  <si>
    <t>Parque principal Francisco Antonio Zea
Parque Principal Cristóbal Colon</t>
  </si>
  <si>
    <t xml:space="preserve">Profesional Universitario
Contratista de la SDREMA
</t>
  </si>
  <si>
    <t>En el marco de la segunda reunión del Comité Interistucional de Educación Ambiental se contó con la participación 14 de los 20 miembros del comité; para esta sesión se socializó las actividades realizadas en articulación entre la administración municipal, instituciones educativas y/o organizaciones públicas y privadas.</t>
  </si>
  <si>
    <t>Taller de reconocimiento de algunas de las aves que se encuentran en el municipio de San Antonio del Tequendama, resaltar la importancia y la variedad de estas dentro del territorio, para finalizar los estudiantes pintaron las aves que ellos alguna vez habían visto.</t>
  </si>
  <si>
    <t>Quebrada la Zunia
Vereda Nápoles</t>
  </si>
  <si>
    <t>Se realizó actividad de implementación del PTEA con enfoque de género donde se desarrolló una caminata de reconocimiento desde el sector de puerto Chicaque hasta la laguna con las abuelitas del agua. Durante el recorrido el ingeniero ambiental contextualizó sobre el concepto de cuenca, ciclo del agua y además socializó algunas problemáticas relacionadas con la deforestación. También acompañaron profesionales de la CAR quienes contextualizaron sobre la educación ambiental.</t>
  </si>
  <si>
    <t xml:space="preserve">Parque Temático Cafetero La Pedregoza                             Vivienda Turística Tenasuca                               Vereda La Rambla             Vereda La Paz           </t>
  </si>
  <si>
    <t>70 avistadores aficionados 10 Guías                                                8 Contratistas                                  3 Contaristas de la CAR</t>
  </si>
  <si>
    <t xml:space="preserve">Secretaría de Desarrollo Rural
Policía Nacional, 
Bomberos
Defensa Civil
PROGRESAR </t>
  </si>
  <si>
    <t xml:space="preserve">En el marco de la exaltación al río Bogotá, se adelantó una actividad de con los alumnos de la Sede Santa Fe perteneciente a la Institución Educativa Departamental San Antonio del Tequendama , donde se presentó la importancia del Río Bogotá y el cuidado del agua, a través de la herramienta pedagógica “Martica La Gótica” 
Las profesionales de la CAR, hablaron acerca del cuidado de los arboles y la importancia de sembrarlos,  se finalizó la actividad con la siembra de individuos forestales dentro del predio de la institución. </t>
  </si>
  <si>
    <t xml:space="preserve">Se ha fortalecido a jóvenes que se encuentran prestando el servicio social ambiental, en la participación de actividades de implementación del PTEA como promotores y dinamizadores de la educación ambiental en el municipio, en el reconocimiento del DMI Peñas Blancas, donde se realizó limpieza y mantenimiento al material vegetal sembrado.
</t>
  </si>
  <si>
    <t>Se ha fortalecido a jóvenes que se encuentran prestando el servicio social ambiental, en la participación de actividades de implementación del PTEA como promotores y dinamizadores de la educación ambiental en el municipio, donde se realizó una caminata ecológica en reconocimiento del territorio, el cual conduce a la ronda de la Quebrada la Zunia, donde se sembraron 300 árboles nativos.</t>
  </si>
  <si>
    <t>En la reunión de legalidad ambiental convocada por la administración municipal donde se explicó acerca de los Aspectos generales de la cuenca, comunidad y el acueducto.</t>
  </si>
  <si>
    <t>Salón comunal - escuela Nápoles
Acueducto Asuanaponce</t>
  </si>
  <si>
    <t>En la tercera reunión que se llevó a cabo en el marco de la legalidad ambiental se habló de todo lo relacionado con el ordenamiento del recuso hídrico.</t>
  </si>
  <si>
    <t>Se realizó una socialización la cual estaba enfocada en no extraer la fauna silvestre de su entorno, la importancia ecosistémica que estos representan. Además de las multas que acarrean por la extracción de la misma.
También se resaltó los cuidados que se deben llevar al tener animales domésticos (mascotas)</t>
  </si>
  <si>
    <t>Salón Comunal 
Vereda Cubsio</t>
  </si>
  <si>
    <t xml:space="preserve">01 ciudadana // secretaria de la asociación                                                                      </t>
  </si>
  <si>
    <t xml:space="preserve">Inspector de Policía  </t>
  </si>
  <si>
    <r>
      <t xml:space="preserve">Mediante la Resolución Policiva No 072 del 31 de mayo 2.022 impuse una medida preventiva de amonestación escrita a los habitantes del Oasis. En compañía del Ingeniero ambiental Pablo Guerra inspeccionamos </t>
    </r>
    <r>
      <rPr>
        <sz val="12"/>
        <color rgb="FF000000"/>
        <rFont val="Times New Roman"/>
        <family val="1"/>
      </rPr>
      <t xml:space="preserve">la ronda de la quebrada que surte al acueducto de Barrio Amarillo de la vereda Quintas Colombia en la que se verificamos  las recomendaciones ambientales dadas a los amonestados estipuladas en la </t>
    </r>
    <r>
      <rPr>
        <sz val="12"/>
        <color theme="1"/>
        <rFont val="Times New Roman"/>
        <family val="1"/>
      </rPr>
      <t xml:space="preserve">Resolución No 472 de 2017 (RCD) para la en la limpieza de la zona forestal y ir) los lineamientos indicados en el # 34 del art 2.3.2.1.1 del Decreto 1077 de 2015 (residuos sólidos). Igualmente se pactaron tres </t>
    </r>
    <r>
      <rPr>
        <sz val="12"/>
        <color rgb="FF000000"/>
        <rFont val="Times New Roman"/>
        <family val="1"/>
      </rPr>
      <t>jornadas de reforestación y limpieza general anuales.</t>
    </r>
  </si>
  <si>
    <t xml:space="preserve">Acta de inspección ocular y Registro fotográfico </t>
  </si>
  <si>
    <t>% AVANCE</t>
  </si>
  <si>
    <t>Programa 1. Educación Ambiental para la adopción de la gestión integral de los residuos solidos entre los Sanantoniunos</t>
  </si>
  <si>
    <t>Programa 2. San Antonio del Tequendama Educado para la gestión del riesgo y resiliente en la adaptación al cambio climático</t>
  </si>
  <si>
    <t>Programa 3. San Antonio del Tequendama Educado para la protección y conservación del recurso hídrico</t>
  </si>
  <si>
    <t>Programa 4. San Antonio del Tequendama promueve la producción Agropecuaria sostenible</t>
  </si>
  <si>
    <t>Programa 5. Gestión del conocimiento para la Dinamización Ambiental</t>
  </si>
  <si>
    <t>Se realizó junto con los estudiantes de décimo y once de la I.E.D San Antonio del Tequendama un recorrido de reconocimiento del DMI Peñas Blancas, donde se contextualizaron sobre la importancia de las áreas protegidas del municipio.</t>
  </si>
  <si>
    <t>Se realizó reunión y actividad de reconocimiento de las áreas protegidas del municipio con recorrido por el DMI Peñas Blancas y del Subia, donde se contextualizó sobre la importancia de estas áreas, además se realizó jornada de limpieza y mantenimiento a especies sembradas.</t>
  </si>
  <si>
    <t>Acta de Reunión, listado de asistencia y registro fotográfico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</si>
</sst>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 #,##0;[Red]\-&quot;$&quot;\ #,##0"/>
    <numFmt numFmtId="43" formatCode="_-* #,##0.00_-;\-* #,##0.00_-;_-* &quot;-&quot;??_-;_-@_-"/>
    <numFmt numFmtId="164" formatCode="_(&quot;$&quot;\ * #,##0.00_);_(&quot;$&quot;\ * \(#,##0.00\);_(&quot;$&quot;\ * &quot;-&quot;??_);_(@_)"/>
    <numFmt numFmtId="165" formatCode="&quot;$&quot;\ #,##0"/>
    <numFmt numFmtId="166" formatCode="d/m/yyyy"/>
    <numFmt numFmtId="167" formatCode="_-&quot;$&quot;\ * #,##0_-;\-&quot;$&quot;\ * #,##0_-;_-&quot;$&quot;\ * &quot;-&quot;_-;_-@"/>
    <numFmt numFmtId="168" formatCode="#,##0_ ;\-#,##0\ "/>
  </numFmts>
  <fonts count="52">
    <font>
      <sz val="11"/>
      <color theme="1"/>
      <name val="Calibri"/>
      <family val="2"/>
      <scheme val="minor"/>
    </font>
    <font>
      <sz val="11"/>
      <color theme="1"/>
      <name val="Calibri"/>
      <family val="2"/>
      <scheme val="minor"/>
    </font>
    <font>
      <sz val="10"/>
      <name val="Arial"/>
      <family val="2"/>
    </font>
    <font>
      <sz val="11"/>
      <color rgb="FF000000"/>
      <name val="Calibri"/>
      <family val="2"/>
      <charset val="1"/>
    </font>
    <font>
      <sz val="12"/>
      <name val="Calibri"/>
      <family val="2"/>
      <scheme val="minor"/>
    </font>
    <font>
      <sz val="12"/>
      <color theme="1"/>
      <name val="Calibri"/>
      <family val="2"/>
      <scheme val="minor"/>
    </font>
    <font>
      <sz val="12"/>
      <color rgb="FF000000"/>
      <name val="Calibri"/>
      <family val="2"/>
      <scheme val="minor"/>
    </font>
    <font>
      <b/>
      <sz val="12"/>
      <color theme="0"/>
      <name val="Arial"/>
      <family val="2"/>
    </font>
    <font>
      <b/>
      <sz val="14"/>
      <color theme="0"/>
      <name val="Calibri"/>
      <family val="2"/>
      <scheme val="minor"/>
    </font>
    <font>
      <sz val="12"/>
      <color rgb="FF000000"/>
      <name val="Arial"/>
      <family val="2"/>
    </font>
    <font>
      <sz val="12"/>
      <color theme="1"/>
      <name val="Arial"/>
      <family val="2"/>
    </font>
    <font>
      <b/>
      <sz val="12"/>
      <name val="Arial"/>
      <family val="2"/>
    </font>
    <font>
      <sz val="12"/>
      <name val="Arial"/>
      <family val="2"/>
    </font>
    <font>
      <b/>
      <sz val="12"/>
      <color theme="1"/>
      <name val="Arial"/>
      <family val="2"/>
    </font>
    <font>
      <b/>
      <sz val="22"/>
      <color theme="0"/>
      <name val="Arial"/>
      <family val="2"/>
    </font>
    <font>
      <b/>
      <sz val="14"/>
      <color theme="0"/>
      <name val="Arial"/>
      <family val="2"/>
    </font>
    <font>
      <b/>
      <sz val="16"/>
      <color theme="0"/>
      <name val="Arial"/>
      <family val="2"/>
    </font>
    <font>
      <b/>
      <sz val="18"/>
      <color theme="0"/>
      <name val="Arial"/>
      <family val="2"/>
    </font>
    <font>
      <b/>
      <sz val="11"/>
      <color theme="1"/>
      <name val="Arial"/>
      <family val="2"/>
    </font>
    <font>
      <sz val="11"/>
      <color rgb="FFFF0000"/>
      <name val="Calibri"/>
      <family val="2"/>
      <scheme val="minor"/>
    </font>
    <font>
      <sz val="12"/>
      <color rgb="FFFF0000"/>
      <name val="Calibri"/>
      <family val="2"/>
      <scheme val="minor"/>
    </font>
    <font>
      <b/>
      <sz val="12"/>
      <color theme="1"/>
      <name val="Times New Roman"/>
      <family val="1"/>
    </font>
    <font>
      <sz val="12"/>
      <color theme="1"/>
      <name val="Times New Roman"/>
      <family val="1"/>
    </font>
    <font>
      <sz val="12"/>
      <color rgb="FF000000"/>
      <name val="Times New Roman"/>
      <family val="1"/>
    </font>
    <font>
      <b/>
      <sz val="16"/>
      <color theme="0"/>
      <name val="Times New Roman"/>
      <family val="1"/>
    </font>
    <font>
      <b/>
      <sz val="12"/>
      <color theme="0"/>
      <name val="Times New Roman"/>
      <family val="1"/>
    </font>
    <font>
      <sz val="11"/>
      <color theme="1"/>
      <name val="Arial"/>
      <family val="2"/>
    </font>
    <font>
      <b/>
      <sz val="24"/>
      <color rgb="FFFFFFFF"/>
      <name val="Arial"/>
      <family val="2"/>
    </font>
    <font>
      <sz val="11"/>
      <name val="Arial"/>
      <family val="2"/>
    </font>
    <font>
      <b/>
      <sz val="18"/>
      <color theme="1"/>
      <name val="Arial"/>
      <family val="2"/>
    </font>
    <font>
      <b/>
      <sz val="18"/>
      <color theme="0"/>
      <name val="Arial"/>
      <family val="2"/>
    </font>
    <font>
      <sz val="18"/>
      <color theme="0"/>
      <name val="Arial"/>
      <family val="2"/>
    </font>
    <font>
      <b/>
      <sz val="12"/>
      <color theme="0"/>
      <name val="Arial"/>
      <family val="2"/>
    </font>
    <font>
      <b/>
      <sz val="14"/>
      <color theme="0"/>
      <name val="Arial"/>
      <family val="2"/>
    </font>
    <font>
      <b/>
      <sz val="14"/>
      <color theme="1"/>
      <name val="Arial"/>
      <family val="2"/>
    </font>
    <font>
      <sz val="12"/>
      <color theme="0"/>
      <name val="Arial"/>
      <family val="2"/>
    </font>
    <font>
      <sz val="11"/>
      <color theme="1"/>
      <name val="Calibri"/>
      <family val="2"/>
    </font>
    <font>
      <b/>
      <sz val="11"/>
      <color theme="1"/>
      <name val="Arial"/>
      <family val="2"/>
    </font>
    <font>
      <sz val="11"/>
      <color theme="1"/>
      <name val="Arial"/>
      <family val="2"/>
    </font>
    <font>
      <u/>
      <sz val="12"/>
      <color rgb="FF0563C1"/>
      <name val="Arial"/>
      <family val="2"/>
    </font>
    <font>
      <b/>
      <sz val="12"/>
      <color theme="1"/>
      <name val="Calibri"/>
      <family val="2"/>
    </font>
    <font>
      <b/>
      <sz val="11"/>
      <color theme="1"/>
      <name val="Calibri"/>
      <family val="2"/>
    </font>
    <font>
      <sz val="11"/>
      <color theme="0"/>
      <name val="Arial"/>
      <family val="2"/>
    </font>
    <font>
      <sz val="10"/>
      <color theme="1"/>
      <name val="Arial"/>
      <family val="2"/>
    </font>
    <font>
      <sz val="8"/>
      <name val="Calibri"/>
      <family val="2"/>
      <scheme val="minor"/>
    </font>
    <font>
      <sz val="12"/>
      <color theme="1"/>
      <name val="Calibri "/>
    </font>
    <font>
      <sz val="12"/>
      <color theme="1"/>
      <name val="Calibri"/>
      <family val="2"/>
    </font>
    <font>
      <sz val="12"/>
      <name val="Calibri"/>
      <family val="2"/>
    </font>
    <font>
      <i/>
      <sz val="12"/>
      <color theme="1"/>
      <name val="Calibri"/>
      <family val="2"/>
    </font>
    <font>
      <b/>
      <sz val="11"/>
      <color theme="0"/>
      <name val="Arial"/>
      <family val="2"/>
    </font>
    <font>
      <b/>
      <sz val="11"/>
      <color theme="0"/>
      <name val="Calibri"/>
      <family val="2"/>
    </font>
    <font>
      <b/>
      <sz val="36"/>
      <color theme="1"/>
      <name val="Calibri"/>
      <family val="2"/>
    </font>
  </fonts>
  <fills count="56">
    <fill>
      <patternFill patternType="none"/>
    </fill>
    <fill>
      <patternFill patternType="gray125"/>
    </fill>
    <fill>
      <patternFill patternType="solid">
        <fgColor rgb="FF008080"/>
        <bgColor rgb="FF00B050"/>
      </patternFill>
    </fill>
    <fill>
      <patternFill patternType="solid">
        <fgColor rgb="FF008080"/>
        <bgColor indexed="64"/>
      </patternFill>
    </fill>
    <fill>
      <patternFill patternType="solid">
        <fgColor rgb="FF009999"/>
        <bgColor indexed="64"/>
      </patternFill>
    </fill>
    <fill>
      <patternFill patternType="solid">
        <fgColor theme="8" tint="0.79998168889431442"/>
        <bgColor indexed="64"/>
      </patternFill>
    </fill>
    <fill>
      <patternFill patternType="solid">
        <fgColor theme="8" tint="0.79998168889431442"/>
        <bgColor rgb="FFFFFFFF"/>
      </patternFill>
    </fill>
    <fill>
      <patternFill patternType="solid">
        <fgColor rgb="FFFFFFCC"/>
        <bgColor indexed="64"/>
      </patternFill>
    </fill>
    <fill>
      <patternFill patternType="solid">
        <fgColor rgb="FFCC9900"/>
        <bgColor indexed="64"/>
      </patternFill>
    </fill>
    <fill>
      <patternFill patternType="solid">
        <fgColor rgb="FFCC9900"/>
        <bgColor rgb="FF00B050"/>
      </patternFill>
    </fill>
    <fill>
      <patternFill patternType="solid">
        <fgColor rgb="FF00CC99"/>
        <bgColor rgb="FF00B050"/>
      </patternFill>
    </fill>
    <fill>
      <patternFill patternType="solid">
        <fgColor theme="8" tint="0.39997558519241921"/>
        <bgColor indexed="64"/>
      </patternFill>
    </fill>
    <fill>
      <patternFill patternType="solid">
        <fgColor theme="8" tint="0.39997558519241921"/>
        <bgColor rgb="FF00B050"/>
      </patternFill>
    </fill>
    <fill>
      <patternFill patternType="solid">
        <fgColor rgb="FF99FFCC"/>
        <bgColor indexed="64"/>
      </patternFill>
    </fill>
    <fill>
      <patternFill patternType="solid">
        <fgColor rgb="FFEEFB9D"/>
        <bgColor indexed="64"/>
      </patternFill>
    </fill>
    <fill>
      <patternFill patternType="solid">
        <fgColor rgb="FF92D050"/>
        <bgColor indexed="64"/>
      </patternFill>
    </fill>
    <fill>
      <patternFill patternType="solid">
        <fgColor rgb="FF92D050"/>
        <bgColor rgb="FF00B050"/>
      </patternFill>
    </fill>
    <fill>
      <patternFill patternType="solid">
        <fgColor rgb="FF0058B0"/>
        <bgColor indexed="64"/>
      </patternFill>
    </fill>
    <fill>
      <patternFill patternType="solid">
        <fgColor theme="7" tint="0.79998168889431442"/>
        <bgColor rgb="FFFEF2CB"/>
      </patternFill>
    </fill>
    <fill>
      <patternFill patternType="solid">
        <fgColor theme="7" tint="0.59999389629810485"/>
        <bgColor indexed="64"/>
      </patternFill>
    </fill>
    <fill>
      <patternFill patternType="solid">
        <fgColor theme="5"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2"/>
        <bgColor indexed="64"/>
      </patternFill>
    </fill>
    <fill>
      <patternFill patternType="solid">
        <fgColor theme="5" tint="0.79998168889431442"/>
        <bgColor indexed="64"/>
      </patternFill>
    </fill>
    <fill>
      <patternFill patternType="solid">
        <fgColor rgb="FFFFFF99"/>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theme="4" tint="0.79998168889431442"/>
        <bgColor indexed="64"/>
      </patternFill>
    </fill>
    <fill>
      <patternFill patternType="solid">
        <fgColor theme="2" tint="-0.749992370372631"/>
        <bgColor indexed="64"/>
      </patternFill>
    </fill>
    <fill>
      <patternFill patternType="solid">
        <fgColor rgb="FF356F48"/>
        <bgColor indexed="64"/>
      </patternFill>
    </fill>
    <fill>
      <patternFill patternType="solid">
        <fgColor theme="5" tint="-0.249977111117893"/>
        <bgColor indexed="64"/>
      </patternFill>
    </fill>
    <fill>
      <patternFill patternType="solid">
        <fgColor rgb="FFCC3300"/>
        <bgColor indexed="64"/>
      </patternFill>
    </fill>
    <fill>
      <patternFill patternType="solid">
        <fgColor theme="1" tint="0.34998626667073579"/>
        <bgColor indexed="64"/>
      </patternFill>
    </fill>
    <fill>
      <patternFill patternType="solid">
        <fgColor theme="4" tint="-0.499984740745262"/>
        <bgColor indexed="64"/>
      </patternFill>
    </fill>
    <fill>
      <patternFill patternType="solid">
        <fgColor theme="7" tint="-0.499984740745262"/>
        <bgColor indexed="64"/>
      </patternFill>
    </fill>
    <fill>
      <patternFill patternType="solid">
        <fgColor rgb="FFFFFF00"/>
        <bgColor indexed="64"/>
      </patternFill>
    </fill>
    <fill>
      <patternFill patternType="solid">
        <fgColor rgb="FF66FF66"/>
        <bgColor indexed="64"/>
      </patternFill>
    </fill>
    <fill>
      <patternFill patternType="solid">
        <fgColor theme="8" tint="-0.499984740745262"/>
        <bgColor indexed="64"/>
      </patternFill>
    </fill>
    <fill>
      <patternFill patternType="solid">
        <fgColor rgb="FF008080"/>
        <bgColor rgb="FF008080"/>
      </patternFill>
    </fill>
    <fill>
      <patternFill patternType="solid">
        <fgColor rgb="FFCCCC00"/>
        <bgColor rgb="FFCCCC00"/>
      </patternFill>
    </fill>
    <fill>
      <patternFill patternType="solid">
        <fgColor rgb="FFCC3300"/>
        <bgColor rgb="FFCC3300"/>
      </patternFill>
    </fill>
    <fill>
      <patternFill patternType="solid">
        <fgColor rgb="FFFFFF00"/>
        <bgColor rgb="FFFFFF00"/>
      </patternFill>
    </fill>
    <fill>
      <patternFill patternType="solid">
        <fgColor theme="7"/>
        <bgColor theme="7"/>
      </patternFill>
    </fill>
    <fill>
      <patternFill patternType="solid">
        <fgColor rgb="FF92D050"/>
        <bgColor rgb="FF92D050"/>
      </patternFill>
    </fill>
    <fill>
      <patternFill patternType="solid">
        <fgColor theme="0"/>
        <bgColor theme="0"/>
      </patternFill>
    </fill>
    <fill>
      <patternFill patternType="solid">
        <fgColor rgb="FFFFFFFF"/>
        <bgColor rgb="FFFFFFFF"/>
      </patternFill>
    </fill>
    <fill>
      <patternFill patternType="solid">
        <fgColor rgb="FFFF0000"/>
        <bgColor rgb="FFFF0000"/>
      </patternFill>
    </fill>
    <fill>
      <patternFill patternType="solid">
        <fgColor rgb="FFFFC000"/>
        <bgColor rgb="FFFFC000"/>
      </patternFill>
    </fill>
    <fill>
      <patternFill patternType="solid">
        <fgColor theme="7"/>
        <bgColor indexed="64"/>
      </patternFill>
    </fill>
    <fill>
      <patternFill patternType="solid">
        <fgColor rgb="FFFFC000"/>
        <bgColor indexed="64"/>
      </patternFill>
    </fill>
    <fill>
      <patternFill patternType="solid">
        <fgColor rgb="FF009999"/>
        <bgColor rgb="FFC5E0B3"/>
      </patternFill>
    </fill>
    <fill>
      <patternFill patternType="solid">
        <fgColor rgb="FFFFFF00"/>
        <bgColor rgb="FFFFFFFF"/>
      </patternFill>
    </fill>
    <fill>
      <patternFill patternType="solid">
        <fgColor theme="5" tint="-0.249977111117893"/>
        <bgColor rgb="FF00B050"/>
      </patternFill>
    </fill>
    <fill>
      <patternFill patternType="solid">
        <fgColor theme="7" tint="0.79998168889431442"/>
        <bgColor indexed="64"/>
      </patternFill>
    </fill>
    <fill>
      <patternFill patternType="solid">
        <fgColor theme="0"/>
        <bgColor indexed="64"/>
      </patternFill>
    </fill>
  </fills>
  <borders count="40">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bottom style="thin">
        <color auto="1"/>
      </bottom>
      <diagonal/>
    </border>
    <border>
      <left style="thin">
        <color auto="1"/>
      </left>
      <right style="thin">
        <color auto="1"/>
      </right>
      <top/>
      <bottom style="thin">
        <color auto="1"/>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top/>
      <bottom style="thin">
        <color rgb="FF000000"/>
      </bottom>
      <diagonal/>
    </border>
    <border>
      <left/>
      <right style="thin">
        <color rgb="FF000000"/>
      </right>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bottom/>
      <diagonal/>
    </border>
    <border>
      <left/>
      <right style="thin">
        <color rgb="FF000000"/>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auto="1"/>
      </right>
      <top/>
      <bottom style="thin">
        <color auto="1"/>
      </bottom>
      <diagonal/>
    </border>
    <border>
      <left style="thin">
        <color rgb="FF000000"/>
      </left>
      <right style="thin">
        <color auto="1"/>
      </right>
      <top/>
      <bottom/>
      <diagonal/>
    </border>
    <border>
      <left style="thin">
        <color auto="1"/>
      </left>
      <right style="thin">
        <color auto="1"/>
      </right>
      <top/>
      <bottom/>
      <diagonal/>
    </border>
    <border>
      <left style="thin">
        <color auto="1"/>
      </left>
      <right style="thin">
        <color rgb="FF000000"/>
      </right>
      <top style="thin">
        <color rgb="FF000000"/>
      </top>
      <bottom/>
      <diagonal/>
    </border>
    <border>
      <left style="thin">
        <color auto="1"/>
      </left>
      <right style="thin">
        <color rgb="FF000000"/>
      </right>
      <top/>
      <bottom/>
      <diagonal/>
    </border>
    <border>
      <left style="thin">
        <color rgb="FF000000"/>
      </left>
      <right style="thin">
        <color rgb="FF000000"/>
      </right>
      <top style="thin">
        <color auto="1"/>
      </top>
      <bottom/>
      <diagonal/>
    </border>
    <border>
      <left style="thin">
        <color rgb="FF000000"/>
      </left>
      <right style="thin">
        <color indexed="64"/>
      </right>
      <top style="thin">
        <color rgb="FF000000"/>
      </top>
      <bottom style="thin">
        <color rgb="FF000000"/>
      </bottom>
      <diagonal/>
    </border>
    <border>
      <left/>
      <right style="thin">
        <color rgb="FF000000"/>
      </right>
      <top style="thin">
        <color auto="1"/>
      </top>
      <bottom/>
      <diagonal/>
    </border>
    <border>
      <left/>
      <right/>
      <top style="thin">
        <color auto="1"/>
      </top>
      <bottom/>
      <diagonal/>
    </border>
    <border>
      <left/>
      <right style="thin">
        <color rgb="FF000000"/>
      </right>
      <top/>
      <bottom style="thin">
        <color auto="1"/>
      </bottom>
      <diagonal/>
    </border>
  </borders>
  <cellStyleXfs count="16">
    <xf numFmtId="0" fontId="0" fillId="0" borderId="0"/>
    <xf numFmtId="0" fontId="2" fillId="0" borderId="0"/>
    <xf numFmtId="164" fontId="2" fillId="0" borderId="0" applyFont="0" applyFill="0" applyBorder="0" applyAlignment="0" applyProtection="0"/>
    <xf numFmtId="43" fontId="2" fillId="0" borderId="0" applyFont="0" applyFill="0" applyBorder="0" applyAlignment="0" applyProtection="0"/>
    <xf numFmtId="9" fontId="2" fillId="0" borderId="0" applyFont="0" applyFill="0" applyBorder="0" applyAlignment="0" applyProtection="0"/>
    <xf numFmtId="0" fontId="1" fillId="0" borderId="0"/>
    <xf numFmtId="0" fontId="2" fillId="0" borderId="0"/>
    <xf numFmtId="164" fontId="2" fillId="0" borderId="0" applyFont="0" applyFill="0" applyBorder="0" applyAlignment="0" applyProtection="0"/>
    <xf numFmtId="43" fontId="2" fillId="0" borderId="0" applyFont="0" applyFill="0" applyBorder="0" applyAlignment="0" applyProtection="0"/>
    <xf numFmtId="9" fontId="2" fillId="0" borderId="0" applyFont="0" applyFill="0" applyBorder="0" applyAlignment="0" applyProtection="0"/>
    <xf numFmtId="0" fontId="3" fillId="0" borderId="0"/>
    <xf numFmtId="0" fontId="2" fillId="0" borderId="0"/>
    <xf numFmtId="0" fontId="26" fillId="0" borderId="0"/>
    <xf numFmtId="0" fontId="38" fillId="0" borderId="0"/>
    <xf numFmtId="0" fontId="26" fillId="0" borderId="0"/>
    <xf numFmtId="0" fontId="1" fillId="0" borderId="0"/>
  </cellStyleXfs>
  <cellXfs count="454">
    <xf numFmtId="0" fontId="0" fillId="0" borderId="0" xfId="0"/>
    <xf numFmtId="0" fontId="0" fillId="0" borderId="0" xfId="0" applyAlignment="1">
      <alignment vertical="center"/>
    </xf>
    <xf numFmtId="0" fontId="5" fillId="5" borderId="1" xfId="0" applyFont="1" applyFill="1" applyBorder="1" applyAlignment="1">
      <alignment horizontal="justify" vertical="center" wrapText="1"/>
    </xf>
    <xf numFmtId="0" fontId="5" fillId="5" borderId="1" xfId="0" applyFont="1" applyFill="1" applyBorder="1" applyAlignment="1">
      <alignment horizontal="center" vertical="center" wrapText="1"/>
    </xf>
    <xf numFmtId="0" fontId="4" fillId="5" borderId="1" xfId="0" applyFont="1" applyFill="1" applyBorder="1" applyAlignment="1">
      <alignment horizontal="justify" vertical="center" wrapText="1"/>
    </xf>
    <xf numFmtId="0" fontId="4" fillId="5" borderId="1" xfId="0" applyFont="1" applyFill="1" applyBorder="1" applyAlignment="1">
      <alignment horizontal="center" vertical="center" wrapText="1"/>
    </xf>
    <xf numFmtId="0" fontId="6" fillId="5" borderId="1" xfId="0" applyFont="1" applyFill="1" applyBorder="1" applyAlignment="1">
      <alignment horizontal="justify" vertical="center" wrapText="1"/>
    </xf>
    <xf numFmtId="0" fontId="4" fillId="5" borderId="1" xfId="1" applyFont="1" applyFill="1" applyBorder="1" applyAlignment="1">
      <alignment horizontal="justify" vertical="center" wrapText="1"/>
    </xf>
    <xf numFmtId="0" fontId="4" fillId="5" borderId="1" xfId="11" applyFont="1" applyFill="1" applyBorder="1" applyAlignment="1">
      <alignment horizontal="justify" vertical="center" wrapText="1"/>
    </xf>
    <xf numFmtId="0" fontId="5" fillId="6" borderId="1" xfId="0" applyFont="1" applyFill="1" applyBorder="1" applyAlignment="1">
      <alignment horizontal="justify" vertical="center" wrapText="1"/>
    </xf>
    <xf numFmtId="0" fontId="7" fillId="17" borderId="1" xfId="0" applyFont="1" applyFill="1" applyBorder="1" applyAlignment="1">
      <alignment horizontal="center" vertical="center" wrapText="1"/>
    </xf>
    <xf numFmtId="0" fontId="8" fillId="10" borderId="1"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11" fillId="5" borderId="1" xfId="0" applyFont="1" applyFill="1" applyBorder="1" applyAlignment="1">
      <alignment horizontal="center" vertical="center" wrapText="1"/>
    </xf>
    <xf numFmtId="0" fontId="10" fillId="13" borderId="1" xfId="0" applyFont="1" applyFill="1" applyBorder="1" applyAlignment="1">
      <alignment horizontal="center" vertical="center" wrapText="1"/>
    </xf>
    <xf numFmtId="0" fontId="10" fillId="7" borderId="1" xfId="0" applyFont="1" applyFill="1" applyBorder="1" applyAlignment="1">
      <alignment horizontal="center" vertical="center" wrapText="1"/>
    </xf>
    <xf numFmtId="0" fontId="12" fillId="5" borderId="1" xfId="0" applyFont="1" applyFill="1" applyBorder="1" applyAlignment="1">
      <alignment horizontal="center" vertical="center" wrapText="1"/>
    </xf>
    <xf numFmtId="0" fontId="10" fillId="14" borderId="1" xfId="0" applyFont="1" applyFill="1" applyBorder="1" applyAlignment="1">
      <alignment horizontal="center" vertical="center" wrapText="1"/>
    </xf>
    <xf numFmtId="0" fontId="12" fillId="13" borderId="1"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9" fillId="13" borderId="1" xfId="0" applyFont="1" applyFill="1" applyBorder="1" applyAlignment="1">
      <alignment horizontal="center" vertical="center" wrapText="1"/>
    </xf>
    <xf numFmtId="0" fontId="12" fillId="14" borderId="1" xfId="0" applyFont="1" applyFill="1" applyBorder="1" applyAlignment="1">
      <alignment horizontal="center" vertical="center" wrapText="1"/>
    </xf>
    <xf numFmtId="0" fontId="7" fillId="4" borderId="2" xfId="0" applyFont="1" applyFill="1" applyBorder="1" applyAlignment="1">
      <alignment horizontal="center" vertical="center" wrapText="1"/>
    </xf>
    <xf numFmtId="0" fontId="10" fillId="20" borderId="1" xfId="0" applyFont="1" applyFill="1" applyBorder="1" applyAlignment="1">
      <alignment horizontal="center" vertical="center" wrapText="1"/>
    </xf>
    <xf numFmtId="0" fontId="10" fillId="19" borderId="1" xfId="0" applyFont="1" applyFill="1" applyBorder="1" applyAlignment="1">
      <alignment horizontal="center" vertical="center" wrapText="1"/>
    </xf>
    <xf numFmtId="0" fontId="10" fillId="5" borderId="1" xfId="0" applyFont="1" applyFill="1" applyBorder="1" applyAlignment="1">
      <alignment horizontal="center" vertical="center" wrapText="1"/>
    </xf>
    <xf numFmtId="0" fontId="10" fillId="23" borderId="1" xfId="0" applyFont="1" applyFill="1" applyBorder="1" applyAlignment="1">
      <alignment horizontal="center" vertical="center" wrapText="1"/>
    </xf>
    <xf numFmtId="0" fontId="13" fillId="21" borderId="1" xfId="0" applyFont="1" applyFill="1" applyBorder="1" applyAlignment="1">
      <alignment horizontal="center" vertical="center" wrapText="1"/>
    </xf>
    <xf numFmtId="0" fontId="13" fillId="5" borderId="1" xfId="0" applyFont="1" applyFill="1" applyBorder="1" applyAlignment="1">
      <alignment horizontal="center" vertical="center"/>
    </xf>
    <xf numFmtId="0" fontId="13" fillId="5" borderId="1" xfId="0" applyFont="1" applyFill="1" applyBorder="1" applyAlignment="1">
      <alignment horizontal="center" vertical="center" wrapText="1"/>
    </xf>
    <xf numFmtId="0" fontId="10" fillId="22" borderId="1" xfId="0" applyFont="1" applyFill="1" applyBorder="1" applyAlignment="1">
      <alignment horizontal="center" vertical="center" wrapText="1"/>
    </xf>
    <xf numFmtId="0" fontId="0" fillId="0" borderId="0" xfId="0" applyAlignment="1">
      <alignment horizontal="center" vertical="center"/>
    </xf>
    <xf numFmtId="0" fontId="0" fillId="0" borderId="0" xfId="0" applyAlignment="1">
      <alignment horizontal="center" vertical="center" wrapText="1"/>
    </xf>
    <xf numFmtId="0" fontId="7" fillId="3"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9" borderId="1" xfId="0" applyFont="1" applyFill="1" applyBorder="1" applyAlignment="1">
      <alignment horizontal="center" vertical="center" wrapText="1"/>
    </xf>
    <xf numFmtId="0" fontId="7" fillId="10" borderId="1" xfId="0" applyFont="1" applyFill="1" applyBorder="1" applyAlignment="1">
      <alignment horizontal="center" vertical="center" wrapText="1"/>
    </xf>
    <xf numFmtId="0" fontId="7" fillId="12" borderId="1" xfId="0" applyFont="1" applyFill="1" applyBorder="1" applyAlignment="1">
      <alignment horizontal="center" vertical="center" wrapText="1"/>
    </xf>
    <xf numFmtId="0" fontId="7" fillId="16" borderId="1" xfId="0" applyFont="1" applyFill="1" applyBorder="1" applyAlignment="1">
      <alignment horizontal="center" vertical="center" wrapText="1"/>
    </xf>
    <xf numFmtId="0" fontId="10" fillId="0" borderId="0" xfId="0" applyFont="1" applyAlignment="1">
      <alignment horizontal="center" vertical="center" wrapText="1"/>
    </xf>
    <xf numFmtId="0" fontId="9" fillId="18" borderId="1" xfId="0" applyFont="1" applyFill="1" applyBorder="1" applyAlignment="1">
      <alignment horizontal="center" vertical="center" wrapText="1"/>
    </xf>
    <xf numFmtId="0" fontId="10" fillId="0" borderId="0" xfId="0" applyFont="1" applyAlignment="1">
      <alignment horizontal="center" vertical="center" textRotation="90" wrapText="1"/>
    </xf>
    <xf numFmtId="0" fontId="12" fillId="0" borderId="0" xfId="11" applyFont="1" applyAlignment="1">
      <alignment horizontal="center" vertical="center" wrapText="1"/>
    </xf>
    <xf numFmtId="0" fontId="13" fillId="0" borderId="0" xfId="0" applyFont="1" applyAlignment="1">
      <alignment horizontal="center" vertical="center" textRotation="90" wrapText="1"/>
    </xf>
    <xf numFmtId="0" fontId="9" fillId="5" borderId="1" xfId="0" applyFont="1" applyFill="1" applyBorder="1" applyAlignment="1">
      <alignment horizontal="center" vertical="center" wrapText="1"/>
    </xf>
    <xf numFmtId="0" fontId="12" fillId="7" borderId="1" xfId="0" applyFont="1" applyFill="1" applyBorder="1" applyAlignment="1">
      <alignment horizontal="center" vertical="center" wrapText="1"/>
    </xf>
    <xf numFmtId="0" fontId="10" fillId="6" borderId="1" xfId="0" applyFont="1" applyFill="1" applyBorder="1" applyAlignment="1">
      <alignment horizontal="center" vertical="center" wrapText="1"/>
    </xf>
    <xf numFmtId="0" fontId="12" fillId="5" borderId="1" xfId="11" applyFont="1" applyFill="1" applyBorder="1" applyAlignment="1">
      <alignment horizontal="center" vertical="center" wrapText="1"/>
    </xf>
    <xf numFmtId="0" fontId="12" fillId="5" borderId="1" xfId="1" applyFont="1" applyFill="1" applyBorder="1" applyAlignment="1">
      <alignment horizontal="center" vertical="center" wrapText="1"/>
    </xf>
    <xf numFmtId="0" fontId="12" fillId="6" borderId="1" xfId="0" applyFont="1" applyFill="1" applyBorder="1" applyAlignment="1">
      <alignment horizontal="center" vertical="center" wrapText="1"/>
    </xf>
    <xf numFmtId="0" fontId="10" fillId="24" borderId="1" xfId="0" applyFont="1" applyFill="1" applyBorder="1" applyAlignment="1">
      <alignment horizontal="center" vertical="center" wrapText="1"/>
    </xf>
    <xf numFmtId="0" fontId="10" fillId="25" borderId="1" xfId="0" applyFont="1" applyFill="1" applyBorder="1" applyAlignment="1">
      <alignment horizontal="center" vertical="center" wrapText="1"/>
    </xf>
    <xf numFmtId="0" fontId="13" fillId="11" borderId="1" xfId="0" applyFont="1" applyFill="1" applyBorder="1" applyAlignment="1">
      <alignment horizontal="center" vertical="center" wrapText="1"/>
    </xf>
    <xf numFmtId="0" fontId="10" fillId="26" borderId="1" xfId="0" applyFont="1" applyFill="1" applyBorder="1" applyAlignment="1">
      <alignment horizontal="center" vertical="center" wrapText="1"/>
    </xf>
    <xf numFmtId="0" fontId="10" fillId="27" borderId="1" xfId="0" applyFont="1" applyFill="1" applyBorder="1" applyAlignment="1">
      <alignment horizontal="center" vertical="center" wrapText="1"/>
    </xf>
    <xf numFmtId="0" fontId="10" fillId="28" borderId="1" xfId="0" applyFont="1" applyFill="1" applyBorder="1" applyAlignment="1">
      <alignment horizontal="center" vertical="center" wrapText="1"/>
    </xf>
    <xf numFmtId="0" fontId="0" fillId="28" borderId="1" xfId="0" applyFill="1" applyBorder="1" applyAlignment="1">
      <alignment horizontal="center" vertical="center" wrapText="1"/>
    </xf>
    <xf numFmtId="0" fontId="7" fillId="29" borderId="1" xfId="0" applyFont="1" applyFill="1" applyBorder="1" applyAlignment="1">
      <alignment horizontal="center" vertical="center" wrapText="1"/>
    </xf>
    <xf numFmtId="0" fontId="7" fillId="30" borderId="1" xfId="0" applyFont="1" applyFill="1" applyBorder="1" applyAlignment="1">
      <alignment horizontal="center" vertical="center" wrapText="1"/>
    </xf>
    <xf numFmtId="0" fontId="7" fillId="31" borderId="1" xfId="0" applyFont="1" applyFill="1" applyBorder="1" applyAlignment="1">
      <alignment horizontal="center" vertical="center" wrapText="1"/>
    </xf>
    <xf numFmtId="0" fontId="7" fillId="32" borderId="1" xfId="0" applyFont="1" applyFill="1" applyBorder="1" applyAlignment="1">
      <alignment horizontal="center" vertical="center" wrapText="1"/>
    </xf>
    <xf numFmtId="0" fontId="7" fillId="33" borderId="1" xfId="0" applyFont="1" applyFill="1" applyBorder="1" applyAlignment="1">
      <alignment horizontal="center" vertical="center" wrapText="1"/>
    </xf>
    <xf numFmtId="0" fontId="7" fillId="34" borderId="1" xfId="0" applyFont="1" applyFill="1" applyBorder="1" applyAlignment="1">
      <alignment horizontal="center" vertical="center" wrapText="1"/>
    </xf>
    <xf numFmtId="0" fontId="7" fillId="35" borderId="1" xfId="0" applyFont="1" applyFill="1" applyBorder="1" applyAlignment="1">
      <alignment horizontal="center" vertical="center" wrapText="1"/>
    </xf>
    <xf numFmtId="6" fontId="16" fillId="32" borderId="1" xfId="0" applyNumberFormat="1" applyFont="1" applyFill="1" applyBorder="1" applyAlignment="1">
      <alignment horizontal="center" vertical="center"/>
    </xf>
    <xf numFmtId="6" fontId="17" fillId="32" borderId="1" xfId="0" applyNumberFormat="1" applyFont="1" applyFill="1" applyBorder="1" applyAlignment="1">
      <alignment horizontal="center" vertical="center"/>
    </xf>
    <xf numFmtId="0" fontId="18" fillId="0" borderId="0" xfId="0" applyFont="1" applyAlignment="1">
      <alignment horizontal="center" vertical="center"/>
    </xf>
    <xf numFmtId="165" fontId="10" fillId="20" borderId="1" xfId="0" applyNumberFormat="1" applyFont="1" applyFill="1" applyBorder="1" applyAlignment="1">
      <alignment horizontal="center" vertical="center" wrapText="1"/>
    </xf>
    <xf numFmtId="165" fontId="10" fillId="23" borderId="1" xfId="0" applyNumberFormat="1" applyFont="1" applyFill="1" applyBorder="1" applyAlignment="1">
      <alignment horizontal="center" vertical="center" wrapText="1"/>
    </xf>
    <xf numFmtId="165" fontId="10" fillId="5" borderId="1" xfId="0" applyNumberFormat="1" applyFont="1" applyFill="1" applyBorder="1" applyAlignment="1">
      <alignment horizontal="center" vertical="center" wrapText="1"/>
    </xf>
    <xf numFmtId="165" fontId="10" fillId="19" borderId="1" xfId="0" applyNumberFormat="1" applyFont="1" applyFill="1" applyBorder="1" applyAlignment="1">
      <alignment horizontal="center" vertical="center" wrapText="1"/>
    </xf>
    <xf numFmtId="165" fontId="10" fillId="25" borderId="1" xfId="0" applyNumberFormat="1" applyFont="1" applyFill="1"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horizontal="center" vertical="center" wrapText="1"/>
    </xf>
    <xf numFmtId="0" fontId="0" fillId="0" borderId="1" xfId="0" applyBorder="1"/>
    <xf numFmtId="0" fontId="5" fillId="36" borderId="1" xfId="0" applyFont="1" applyFill="1" applyBorder="1" applyAlignment="1">
      <alignment horizontal="center" vertical="center" wrapText="1"/>
    </xf>
    <xf numFmtId="0" fontId="0" fillId="36" borderId="1" xfId="0" applyFill="1" applyBorder="1" applyAlignment="1">
      <alignment horizontal="center" vertical="center" wrapText="1"/>
    </xf>
    <xf numFmtId="0" fontId="0" fillId="37" borderId="1" xfId="0" applyFill="1" applyBorder="1" applyAlignment="1">
      <alignment horizontal="center" vertical="center" wrapText="1"/>
    </xf>
    <xf numFmtId="0" fontId="0" fillId="36" borderId="1" xfId="0" applyFill="1" applyBorder="1" applyAlignment="1">
      <alignment horizontal="center" vertical="center"/>
    </xf>
    <xf numFmtId="0" fontId="5" fillId="37" borderId="1" xfId="0" applyFont="1" applyFill="1" applyBorder="1" applyAlignment="1">
      <alignment horizontal="center" vertical="center" wrapText="1"/>
    </xf>
    <xf numFmtId="0" fontId="0" fillId="37" borderId="1" xfId="0" applyFill="1" applyBorder="1" applyAlignment="1">
      <alignment vertical="center" wrapText="1"/>
    </xf>
    <xf numFmtId="0" fontId="0" fillId="36" borderId="1" xfId="0" applyFill="1" applyBorder="1" applyAlignment="1">
      <alignment vertical="center" wrapText="1"/>
    </xf>
    <xf numFmtId="0" fontId="22" fillId="28" borderId="11" xfId="0" applyFont="1" applyFill="1" applyBorder="1" applyAlignment="1">
      <alignment horizontal="center" vertical="center" wrapText="1"/>
    </xf>
    <xf numFmtId="0" fontId="21" fillId="28" borderId="1" xfId="0" applyFont="1" applyFill="1" applyBorder="1" applyAlignment="1">
      <alignment horizontal="justify" vertical="center" wrapText="1"/>
    </xf>
    <xf numFmtId="0" fontId="22" fillId="28" borderId="1" xfId="0" applyFont="1" applyFill="1" applyBorder="1" applyAlignment="1">
      <alignment horizontal="justify" vertical="center" wrapText="1"/>
    </xf>
    <xf numFmtId="0" fontId="23" fillId="28" borderId="1" xfId="0" applyFont="1" applyFill="1" applyBorder="1" applyAlignment="1">
      <alignment horizontal="justify" vertical="center" wrapText="1"/>
    </xf>
    <xf numFmtId="0" fontId="22" fillId="28" borderId="12" xfId="0" applyFont="1" applyFill="1" applyBorder="1" applyAlignment="1">
      <alignment horizontal="justify" vertical="center" wrapText="1"/>
    </xf>
    <xf numFmtId="0" fontId="22" fillId="28" borderId="13" xfId="0" applyFont="1" applyFill="1" applyBorder="1" applyAlignment="1">
      <alignment vertical="center" wrapText="1"/>
    </xf>
    <xf numFmtId="0" fontId="21" fillId="28" borderId="4" xfId="0" applyFont="1" applyFill="1" applyBorder="1" applyAlignment="1">
      <alignment vertical="center" wrapText="1"/>
    </xf>
    <xf numFmtId="0" fontId="22" fillId="28" borderId="4" xfId="0" applyFont="1" applyFill="1" applyBorder="1" applyAlignment="1">
      <alignment vertical="center" wrapText="1"/>
    </xf>
    <xf numFmtId="0" fontId="22" fillId="28" borderId="14" xfId="0" applyFont="1" applyFill="1" applyBorder="1" applyAlignment="1">
      <alignment vertical="center" wrapText="1"/>
    </xf>
    <xf numFmtId="0" fontId="25" fillId="38" borderId="11" xfId="0" applyFont="1" applyFill="1" applyBorder="1" applyAlignment="1">
      <alignment horizontal="center" vertical="center"/>
    </xf>
    <xf numFmtId="0" fontId="25" fillId="38" borderId="1" xfId="0" applyFont="1" applyFill="1" applyBorder="1" applyAlignment="1">
      <alignment horizontal="center" vertical="center" wrapText="1"/>
    </xf>
    <xf numFmtId="0" fontId="25" fillId="38" borderId="12" xfId="0" applyFont="1" applyFill="1" applyBorder="1" applyAlignment="1">
      <alignment horizontal="center" vertical="center" wrapText="1"/>
    </xf>
    <xf numFmtId="0" fontId="21" fillId="28" borderId="4" xfId="0" applyFont="1" applyFill="1" applyBorder="1" applyAlignment="1">
      <alignment vertical="center"/>
    </xf>
    <xf numFmtId="0" fontId="19" fillId="36" borderId="1" xfId="0" applyFont="1" applyFill="1" applyBorder="1" applyAlignment="1">
      <alignment horizontal="center" vertical="center"/>
    </xf>
    <xf numFmtId="0" fontId="19" fillId="36" borderId="1" xfId="0" applyFont="1" applyFill="1" applyBorder="1" applyAlignment="1">
      <alignment horizontal="center" vertical="center" wrapText="1"/>
    </xf>
    <xf numFmtId="0" fontId="10" fillId="36" borderId="1" xfId="0" applyFont="1" applyFill="1" applyBorder="1" applyAlignment="1">
      <alignment horizontal="center" vertical="center" wrapText="1"/>
    </xf>
    <xf numFmtId="0" fontId="26" fillId="0" borderId="0" xfId="12"/>
    <xf numFmtId="0" fontId="33" fillId="39" borderId="26" xfId="12" applyFont="1" applyFill="1" applyBorder="1" applyAlignment="1">
      <alignment horizontal="center" vertical="center" wrapText="1"/>
    </xf>
    <xf numFmtId="0" fontId="32" fillId="41" borderId="28" xfId="12" applyFont="1" applyFill="1" applyBorder="1" applyAlignment="1">
      <alignment horizontal="center" vertical="center" wrapText="1"/>
    </xf>
    <xf numFmtId="0" fontId="32" fillId="41" borderId="27" xfId="12" applyFont="1" applyFill="1" applyBorder="1" applyAlignment="1">
      <alignment horizontal="center" vertical="center" wrapText="1"/>
    </xf>
    <xf numFmtId="0" fontId="32" fillId="39" borderId="28" xfId="12" applyFont="1" applyFill="1" applyBorder="1" applyAlignment="1">
      <alignment horizontal="center" vertical="center" wrapText="1"/>
    </xf>
    <xf numFmtId="0" fontId="32" fillId="39" borderId="19" xfId="12" applyFont="1" applyFill="1" applyBorder="1" applyAlignment="1">
      <alignment horizontal="center" vertical="center" wrapText="1"/>
    </xf>
    <xf numFmtId="0" fontId="32" fillId="39" borderId="16" xfId="12" applyFont="1" applyFill="1" applyBorder="1" applyAlignment="1">
      <alignment horizontal="center" vertical="center" wrapText="1"/>
    </xf>
    <xf numFmtId="0" fontId="34" fillId="42" borderId="20" xfId="12" applyFont="1" applyFill="1" applyBorder="1" applyAlignment="1">
      <alignment horizontal="center" vertical="center" wrapText="1"/>
    </xf>
    <xf numFmtId="0" fontId="34" fillId="43" borderId="29" xfId="12" applyFont="1" applyFill="1" applyBorder="1" applyAlignment="1">
      <alignment horizontal="center" vertical="center" wrapText="1"/>
    </xf>
    <xf numFmtId="0" fontId="34" fillId="44" borderId="19" xfId="12" applyFont="1" applyFill="1" applyBorder="1" applyAlignment="1">
      <alignment horizontal="center" vertical="center" wrapText="1"/>
    </xf>
    <xf numFmtId="0" fontId="32" fillId="39" borderId="0" xfId="12" applyFont="1" applyFill="1" applyAlignment="1">
      <alignment horizontal="center" vertical="center" wrapText="1"/>
    </xf>
    <xf numFmtId="0" fontId="37" fillId="0" borderId="0" xfId="12" applyFont="1"/>
    <xf numFmtId="0" fontId="36" fillId="0" borderId="0" xfId="12" applyFont="1"/>
    <xf numFmtId="1" fontId="9" fillId="0" borderId="25" xfId="12" applyNumberFormat="1" applyFont="1" applyBorder="1" applyAlignment="1">
      <alignment horizontal="center" vertical="center"/>
    </xf>
    <xf numFmtId="1" fontId="9" fillId="46" borderId="25" xfId="12" applyNumberFormat="1" applyFont="1" applyFill="1" applyBorder="1" applyAlignment="1">
      <alignment horizontal="center" vertical="center"/>
    </xf>
    <xf numFmtId="0" fontId="9" fillId="46" borderId="25" xfId="12" applyFont="1" applyFill="1" applyBorder="1" applyAlignment="1">
      <alignment horizontal="center" vertical="center"/>
    </xf>
    <xf numFmtId="0" fontId="10" fillId="0" borderId="26" xfId="12" applyFont="1" applyBorder="1" applyAlignment="1">
      <alignment horizontal="center" vertical="center"/>
    </xf>
    <xf numFmtId="0" fontId="9" fillId="0" borderId="28" xfId="12" applyFont="1" applyBorder="1" applyAlignment="1">
      <alignment horizontal="center" vertical="center"/>
    </xf>
    <xf numFmtId="0" fontId="9" fillId="0" borderId="16" xfId="12" applyFont="1" applyBorder="1" applyAlignment="1">
      <alignment horizontal="center" vertical="center"/>
    </xf>
    <xf numFmtId="0" fontId="39" fillId="0" borderId="16" xfId="12" applyFont="1" applyBorder="1" applyAlignment="1">
      <alignment horizontal="center" vertical="center"/>
    </xf>
    <xf numFmtId="0" fontId="9" fillId="0" borderId="25" xfId="12" applyFont="1" applyBorder="1" applyAlignment="1">
      <alignment horizontal="center" vertical="center"/>
    </xf>
    <xf numFmtId="166" fontId="9" fillId="45" borderId="16" xfId="12" applyNumberFormat="1" applyFont="1" applyFill="1" applyBorder="1" applyAlignment="1">
      <alignment horizontal="center" vertical="center"/>
    </xf>
    <xf numFmtId="9" fontId="9" fillId="0" borderId="28" xfId="12" applyNumberFormat="1" applyFont="1" applyBorder="1" applyAlignment="1">
      <alignment horizontal="center" vertical="center"/>
    </xf>
    <xf numFmtId="9" fontId="10" fillId="0" borderId="18" xfId="12" applyNumberFormat="1" applyFont="1" applyBorder="1" applyAlignment="1">
      <alignment horizontal="center" vertical="center"/>
    </xf>
    <xf numFmtId="0" fontId="12" fillId="0" borderId="19" xfId="12" applyFont="1" applyBorder="1" applyAlignment="1">
      <alignment vertical="center"/>
    </xf>
    <xf numFmtId="0" fontId="10" fillId="0" borderId="0" xfId="12" applyFont="1" applyAlignment="1">
      <alignment vertical="center"/>
    </xf>
    <xf numFmtId="0" fontId="10" fillId="49" borderId="1" xfId="0" applyFont="1" applyFill="1" applyBorder="1" applyAlignment="1">
      <alignment horizontal="center" vertical="center" wrapText="1"/>
    </xf>
    <xf numFmtId="0" fontId="10" fillId="50" borderId="1" xfId="0" applyFont="1" applyFill="1" applyBorder="1" applyAlignment="1">
      <alignment horizontal="center" vertical="center" wrapText="1"/>
    </xf>
    <xf numFmtId="1" fontId="9" fillId="52" borderId="25" xfId="12" applyNumberFormat="1" applyFont="1" applyFill="1" applyBorder="1" applyAlignment="1">
      <alignment horizontal="center" vertical="center"/>
    </xf>
    <xf numFmtId="0" fontId="9" fillId="52" borderId="25" xfId="12" applyFont="1" applyFill="1" applyBorder="1" applyAlignment="1">
      <alignment horizontal="center" vertical="center"/>
    </xf>
    <xf numFmtId="0" fontId="26" fillId="36" borderId="0" xfId="12" applyFill="1" applyAlignment="1">
      <alignment horizontal="center"/>
    </xf>
    <xf numFmtId="0" fontId="10" fillId="0" borderId="0" xfId="0" applyFont="1" applyAlignment="1">
      <alignment vertical="center" wrapText="1"/>
    </xf>
    <xf numFmtId="0" fontId="7" fillId="53" borderId="1" xfId="0" applyFont="1" applyFill="1" applyBorder="1" applyAlignment="1">
      <alignment horizontal="center" vertical="center" wrapText="1"/>
    </xf>
    <xf numFmtId="0" fontId="12" fillId="54" borderId="4" xfId="0" applyFont="1" applyFill="1" applyBorder="1" applyAlignment="1">
      <alignment horizontal="center" vertical="center" wrapText="1"/>
    </xf>
    <xf numFmtId="0" fontId="12" fillId="54" borderId="4" xfId="0" applyFont="1" applyFill="1" applyBorder="1" applyAlignment="1">
      <alignment horizontal="justify" vertical="center" wrapText="1"/>
    </xf>
    <xf numFmtId="0" fontId="12" fillId="54" borderId="1" xfId="0" applyFont="1" applyFill="1" applyBorder="1" applyAlignment="1">
      <alignment horizontal="center" vertical="center" wrapText="1"/>
    </xf>
    <xf numFmtId="0" fontId="12" fillId="54" borderId="1" xfId="0" applyFont="1" applyFill="1" applyBorder="1" applyAlignment="1">
      <alignment horizontal="justify" vertical="center" wrapText="1"/>
    </xf>
    <xf numFmtId="0" fontId="10" fillId="36" borderId="0" xfId="0" applyFont="1" applyFill="1" applyAlignment="1">
      <alignment vertical="center" wrapText="1"/>
    </xf>
    <xf numFmtId="0" fontId="26" fillId="0" borderId="0" xfId="14"/>
    <xf numFmtId="0" fontId="10" fillId="0" borderId="16" xfId="14" applyFont="1" applyBorder="1" applyAlignment="1">
      <alignment horizontal="center" vertical="center" wrapText="1"/>
    </xf>
    <xf numFmtId="0" fontId="40" fillId="0" borderId="0" xfId="14" applyFont="1" applyAlignment="1">
      <alignment horizontal="center" vertical="center" wrapText="1"/>
    </xf>
    <xf numFmtId="0" fontId="10" fillId="0" borderId="0" xfId="14" applyFont="1" applyAlignment="1">
      <alignment wrapText="1"/>
    </xf>
    <xf numFmtId="0" fontId="26" fillId="0" borderId="0" xfId="14" applyAlignment="1">
      <alignment wrapText="1"/>
    </xf>
    <xf numFmtId="0" fontId="26" fillId="0" borderId="0" xfId="14" applyAlignment="1">
      <alignment horizontal="center" vertical="center"/>
    </xf>
    <xf numFmtId="0" fontId="26" fillId="0" borderId="0" xfId="14" applyAlignment="1">
      <alignment horizontal="center"/>
    </xf>
    <xf numFmtId="0" fontId="7" fillId="41" borderId="27" xfId="15" applyFont="1" applyFill="1" applyBorder="1" applyAlignment="1">
      <alignment horizontal="center" vertical="center" wrapText="1"/>
    </xf>
    <xf numFmtId="0" fontId="7" fillId="41" borderId="1" xfId="15" applyFont="1" applyFill="1" applyBorder="1" applyAlignment="1">
      <alignment horizontal="center" vertical="center" wrapText="1"/>
    </xf>
    <xf numFmtId="0" fontId="7" fillId="0" borderId="0" xfId="15" applyFont="1" applyAlignment="1">
      <alignment horizontal="center" vertical="center" wrapText="1"/>
    </xf>
    <xf numFmtId="0" fontId="1" fillId="0" borderId="0" xfId="15"/>
    <xf numFmtId="0" fontId="7" fillId="41" borderId="29" xfId="0" applyFont="1" applyFill="1" applyBorder="1" applyAlignment="1">
      <alignment horizontal="center" vertical="center" wrapText="1"/>
    </xf>
    <xf numFmtId="0" fontId="10" fillId="0" borderId="27" xfId="15" applyFont="1" applyBorder="1" applyAlignment="1">
      <alignment horizontal="center" vertical="center" wrapText="1"/>
    </xf>
    <xf numFmtId="9" fontId="10" fillId="0" borderId="1" xfId="15" applyNumberFormat="1" applyFont="1" applyBorder="1" applyAlignment="1">
      <alignment horizontal="center" vertical="center" wrapText="1"/>
    </xf>
    <xf numFmtId="9" fontId="43" fillId="0" borderId="0" xfId="15" applyNumberFormat="1" applyFont="1" applyAlignment="1">
      <alignment horizontal="center" vertical="center" wrapText="1"/>
    </xf>
    <xf numFmtId="0" fontId="43" fillId="0" borderId="1" xfId="0" applyFont="1" applyBorder="1" applyAlignment="1">
      <alignment horizontal="justify" vertical="center" wrapText="1"/>
    </xf>
    <xf numFmtId="9" fontId="5" fillId="0" borderId="1" xfId="15" applyNumberFormat="1" applyFont="1" applyBorder="1" applyAlignment="1">
      <alignment horizontal="center" vertical="center"/>
    </xf>
    <xf numFmtId="0" fontId="7" fillId="41" borderId="29" xfId="15" applyFont="1" applyFill="1" applyBorder="1" applyAlignment="1">
      <alignment horizontal="center" vertical="center" wrapText="1"/>
    </xf>
    <xf numFmtId="0" fontId="7" fillId="41" borderId="0" xfId="15" applyFont="1" applyFill="1" applyAlignment="1">
      <alignment horizontal="center" vertical="center" wrapText="1"/>
    </xf>
    <xf numFmtId="0" fontId="7" fillId="41" borderId="28" xfId="0" applyFont="1" applyFill="1" applyBorder="1" applyAlignment="1">
      <alignment horizontal="center" vertical="center" wrapText="1"/>
    </xf>
    <xf numFmtId="0" fontId="12" fillId="0" borderId="1" xfId="0" applyFont="1" applyBorder="1" applyAlignment="1">
      <alignment horizontal="justify" vertical="center" wrapText="1"/>
    </xf>
    <xf numFmtId="0" fontId="1" fillId="0" borderId="1" xfId="15" applyBorder="1" applyAlignment="1">
      <alignment horizontal="center" vertical="center"/>
    </xf>
    <xf numFmtId="9" fontId="1" fillId="0" borderId="1" xfId="15" applyNumberFormat="1" applyBorder="1" applyAlignment="1">
      <alignment horizontal="center" vertical="center"/>
    </xf>
    <xf numFmtId="0" fontId="10" fillId="0" borderId="15" xfId="0" applyFont="1" applyBorder="1" applyAlignment="1">
      <alignment horizontal="justify" vertical="center" wrapText="1"/>
    </xf>
    <xf numFmtId="0" fontId="10" fillId="0" borderId="1" xfId="0" applyFont="1" applyBorder="1" applyAlignment="1">
      <alignment horizontal="center" vertical="center" wrapText="1"/>
    </xf>
    <xf numFmtId="0" fontId="5" fillId="0" borderId="1" xfId="15" applyFont="1" applyBorder="1" applyAlignment="1">
      <alignment horizontal="center" vertical="center"/>
    </xf>
    <xf numFmtId="9" fontId="10" fillId="0" borderId="1" xfId="0" applyNumberFormat="1" applyFont="1" applyBorder="1" applyAlignment="1">
      <alignment horizontal="center" vertical="center" wrapText="1"/>
    </xf>
    <xf numFmtId="0" fontId="10" fillId="0" borderId="27" xfId="0" applyFont="1" applyBorder="1" applyAlignment="1">
      <alignment horizontal="justify" vertical="center" wrapText="1"/>
    </xf>
    <xf numFmtId="0" fontId="1" fillId="0" borderId="0" xfId="15" applyAlignment="1">
      <alignment horizontal="center" vertical="center"/>
    </xf>
    <xf numFmtId="0" fontId="7" fillId="41" borderId="0" xfId="12" applyFont="1" applyFill="1" applyAlignment="1">
      <alignment horizontal="center" vertical="center" wrapText="1"/>
    </xf>
    <xf numFmtId="0" fontId="26" fillId="0" borderId="0" xfId="12" applyAlignment="1">
      <alignment horizontal="center"/>
    </xf>
    <xf numFmtId="0" fontId="9" fillId="36" borderId="25" xfId="12" applyFont="1" applyFill="1" applyBorder="1" applyAlignment="1">
      <alignment horizontal="center" vertical="center"/>
    </xf>
    <xf numFmtId="0" fontId="26" fillId="55" borderId="0" xfId="14" applyFill="1"/>
    <xf numFmtId="0" fontId="26" fillId="0" borderId="1" xfId="14" applyBorder="1" applyAlignment="1">
      <alignment horizontal="center" vertical="center" wrapText="1"/>
    </xf>
    <xf numFmtId="0" fontId="26" fillId="0" borderId="1" xfId="14" applyBorder="1" applyAlignment="1">
      <alignment horizontal="center" vertical="center"/>
    </xf>
    <xf numFmtId="0" fontId="45" fillId="55" borderId="1" xfId="14" applyFont="1" applyFill="1" applyBorder="1" applyAlignment="1">
      <alignment horizontal="justify" vertical="center" wrapText="1"/>
    </xf>
    <xf numFmtId="1" fontId="45" fillId="0" borderId="25" xfId="14" applyNumberFormat="1" applyFont="1" applyBorder="1" applyAlignment="1">
      <alignment horizontal="center" vertical="center" wrapText="1"/>
    </xf>
    <xf numFmtId="0" fontId="45" fillId="0" borderId="0" xfId="14" applyFont="1" applyAlignment="1">
      <alignment horizontal="center" vertical="center" wrapText="1"/>
    </xf>
    <xf numFmtId="0" fontId="45" fillId="0" borderId="1" xfId="14" applyFont="1" applyBorder="1" applyAlignment="1">
      <alignment horizontal="center" vertical="center" wrapText="1"/>
    </xf>
    <xf numFmtId="14" fontId="45" fillId="0" borderId="36" xfId="14" applyNumberFormat="1" applyFont="1" applyBorder="1" applyAlignment="1">
      <alignment horizontal="center" vertical="center"/>
    </xf>
    <xf numFmtId="0" fontId="40" fillId="0" borderId="1" xfId="14" applyFont="1" applyBorder="1" applyAlignment="1">
      <alignment horizontal="center" vertical="center" wrapText="1"/>
    </xf>
    <xf numFmtId="1" fontId="46" fillId="0" borderId="4" xfId="14" applyNumberFormat="1" applyFont="1" applyBorder="1" applyAlignment="1">
      <alignment horizontal="center" vertical="center" wrapText="1"/>
    </xf>
    <xf numFmtId="1" fontId="46" fillId="0" borderId="1" xfId="14" applyNumberFormat="1" applyFont="1" applyBorder="1" applyAlignment="1">
      <alignment horizontal="justify" vertical="center" wrapText="1"/>
    </xf>
    <xf numFmtId="1" fontId="46" fillId="0" borderId="25" xfId="14" applyNumberFormat="1" applyFont="1" applyBorder="1" applyAlignment="1">
      <alignment horizontal="center" vertical="center" wrapText="1"/>
    </xf>
    <xf numFmtId="14" fontId="46" fillId="0" borderId="26" xfId="14" applyNumberFormat="1" applyFont="1" applyBorder="1" applyAlignment="1">
      <alignment horizontal="center" vertical="center" wrapText="1"/>
    </xf>
    <xf numFmtId="1" fontId="46" fillId="0" borderId="26" xfId="14" applyNumberFormat="1" applyFont="1" applyBorder="1" applyAlignment="1">
      <alignment horizontal="center" vertical="center" wrapText="1"/>
    </xf>
    <xf numFmtId="167" fontId="46" fillId="0" borderId="28" xfId="14" applyNumberFormat="1" applyFont="1" applyBorder="1" applyAlignment="1">
      <alignment horizontal="center" vertical="center" wrapText="1"/>
    </xf>
    <xf numFmtId="0" fontId="46" fillId="0" borderId="16" xfId="14" applyFont="1" applyBorder="1" applyAlignment="1">
      <alignment horizontal="center" vertical="center" wrapText="1"/>
    </xf>
    <xf numFmtId="0" fontId="46" fillId="0" borderId="28" xfId="14" applyFont="1" applyBorder="1" applyAlignment="1">
      <alignment horizontal="center" vertical="center" wrapText="1"/>
    </xf>
    <xf numFmtId="9" fontId="46" fillId="0" borderId="27" xfId="14" applyNumberFormat="1" applyFont="1" applyBorder="1" applyAlignment="1">
      <alignment horizontal="center" vertical="center" wrapText="1"/>
    </xf>
    <xf numFmtId="168" fontId="46" fillId="0" borderId="1" xfId="14" applyNumberFormat="1" applyFont="1" applyBorder="1" applyAlignment="1">
      <alignment horizontal="center" vertical="center" wrapText="1"/>
    </xf>
    <xf numFmtId="9" fontId="46" fillId="0" borderId="33" xfId="14" applyNumberFormat="1" applyFont="1" applyBorder="1" applyAlignment="1">
      <alignment horizontal="center" vertical="center" wrapText="1"/>
    </xf>
    <xf numFmtId="1" fontId="46" fillId="0" borderId="10" xfId="14" applyNumberFormat="1" applyFont="1" applyBorder="1" applyAlignment="1">
      <alignment horizontal="center" vertical="center" wrapText="1"/>
    </xf>
    <xf numFmtId="1" fontId="46" fillId="0" borderId="1" xfId="14" applyNumberFormat="1" applyFont="1" applyBorder="1" applyAlignment="1">
      <alignment horizontal="center" vertical="center" wrapText="1"/>
    </xf>
    <xf numFmtId="9" fontId="46" fillId="0" borderId="28" xfId="14" applyNumberFormat="1" applyFont="1" applyBorder="1" applyAlignment="1">
      <alignment horizontal="center" vertical="center" wrapText="1"/>
    </xf>
    <xf numFmtId="1" fontId="46" fillId="55" borderId="1" xfId="14" applyNumberFormat="1" applyFont="1" applyFill="1" applyBorder="1" applyAlignment="1">
      <alignment horizontal="justify" vertical="center" wrapText="1"/>
    </xf>
    <xf numFmtId="168" fontId="46" fillId="0" borderId="28" xfId="14" applyNumberFormat="1" applyFont="1" applyBorder="1" applyAlignment="1">
      <alignment horizontal="center" vertical="center" wrapText="1"/>
    </xf>
    <xf numFmtId="1" fontId="46" fillId="55" borderId="1" xfId="14" applyNumberFormat="1" applyFont="1" applyFill="1" applyBorder="1" applyAlignment="1">
      <alignment horizontal="center" vertical="center" wrapText="1"/>
    </xf>
    <xf numFmtId="0" fontId="46" fillId="55" borderId="1" xfId="14" applyFont="1" applyFill="1" applyBorder="1" applyAlignment="1">
      <alignment horizontal="justify" vertical="center"/>
    </xf>
    <xf numFmtId="0" fontId="46" fillId="55" borderId="25" xfId="14" applyFont="1" applyFill="1" applyBorder="1" applyAlignment="1">
      <alignment horizontal="center" vertical="center" wrapText="1"/>
    </xf>
    <xf numFmtId="14" fontId="46" fillId="55" borderId="26" xfId="14" applyNumberFormat="1" applyFont="1" applyFill="1" applyBorder="1" applyAlignment="1">
      <alignment horizontal="center" vertical="center" wrapText="1"/>
    </xf>
    <xf numFmtId="1" fontId="46" fillId="55" borderId="26" xfId="14" applyNumberFormat="1" applyFont="1" applyFill="1" applyBorder="1" applyAlignment="1">
      <alignment horizontal="center" vertical="center" wrapText="1"/>
    </xf>
    <xf numFmtId="0" fontId="46" fillId="55" borderId="16" xfId="14" applyFont="1" applyFill="1" applyBorder="1" applyAlignment="1">
      <alignment horizontal="center" vertical="center" wrapText="1"/>
    </xf>
    <xf numFmtId="0" fontId="46" fillId="55" borderId="28" xfId="14" applyFont="1" applyFill="1" applyBorder="1" applyAlignment="1">
      <alignment horizontal="center" vertical="center" wrapText="1"/>
    </xf>
    <xf numFmtId="9" fontId="46" fillId="55" borderId="28" xfId="14" applyNumberFormat="1" applyFont="1" applyFill="1" applyBorder="1" applyAlignment="1">
      <alignment horizontal="center" vertical="center" wrapText="1"/>
    </xf>
    <xf numFmtId="0" fontId="10" fillId="55" borderId="0" xfId="14" applyFont="1" applyFill="1"/>
    <xf numFmtId="168" fontId="46" fillId="55" borderId="28" xfId="14" applyNumberFormat="1" applyFont="1" applyFill="1" applyBorder="1" applyAlignment="1">
      <alignment horizontal="center" vertical="center" wrapText="1"/>
    </xf>
    <xf numFmtId="1" fontId="46" fillId="36" borderId="1" xfId="14" applyNumberFormat="1" applyFont="1" applyFill="1" applyBorder="1" applyAlignment="1">
      <alignment horizontal="center" vertical="center" wrapText="1"/>
    </xf>
    <xf numFmtId="0" fontId="46" fillId="0" borderId="1" xfId="14" applyFont="1" applyBorder="1" applyAlignment="1">
      <alignment horizontal="justify" vertical="center"/>
    </xf>
    <xf numFmtId="0" fontId="10" fillId="0" borderId="0" xfId="14" applyFont="1"/>
    <xf numFmtId="0" fontId="40" fillId="55" borderId="1" xfId="14" applyFont="1" applyFill="1" applyBorder="1" applyAlignment="1">
      <alignment horizontal="center" vertical="center" wrapText="1"/>
    </xf>
    <xf numFmtId="1" fontId="46" fillId="55" borderId="25" xfId="14" applyNumberFormat="1" applyFont="1" applyFill="1" applyBorder="1" applyAlignment="1">
      <alignment horizontal="center" vertical="center" wrapText="1"/>
    </xf>
    <xf numFmtId="0" fontId="10" fillId="0" borderId="0" xfId="0" applyFont="1" applyAlignment="1">
      <alignment horizontal="center" vertical="center"/>
    </xf>
    <xf numFmtId="167" fontId="46" fillId="0" borderId="29" xfId="14" applyNumberFormat="1" applyFont="1" applyBorder="1" applyAlignment="1">
      <alignment horizontal="center" vertical="center" wrapText="1"/>
    </xf>
    <xf numFmtId="0" fontId="46" fillId="55" borderId="1" xfId="14" applyFont="1" applyFill="1" applyBorder="1" applyAlignment="1">
      <alignment horizontal="justify" vertical="center" wrapText="1"/>
    </xf>
    <xf numFmtId="1" fontId="46" fillId="0" borderId="18" xfId="14" applyNumberFormat="1" applyFont="1" applyBorder="1" applyAlignment="1">
      <alignment horizontal="center" vertical="center" wrapText="1"/>
    </xf>
    <xf numFmtId="167" fontId="46" fillId="0" borderId="1" xfId="14" applyNumberFormat="1" applyFont="1" applyBorder="1" applyAlignment="1">
      <alignment horizontal="center" vertical="center" wrapText="1"/>
    </xf>
    <xf numFmtId="1" fontId="46" fillId="0" borderId="4" xfId="14" applyNumberFormat="1" applyFont="1" applyBorder="1" applyAlignment="1">
      <alignment horizontal="justify" vertical="center" wrapText="1"/>
    </xf>
    <xf numFmtId="1" fontId="46" fillId="0" borderId="23" xfId="14" applyNumberFormat="1" applyFont="1" applyBorder="1" applyAlignment="1">
      <alignment horizontal="center" vertical="center" wrapText="1"/>
    </xf>
    <xf numFmtId="14" fontId="46" fillId="0" borderId="24" xfId="14" applyNumberFormat="1" applyFont="1" applyBorder="1" applyAlignment="1">
      <alignment horizontal="center" vertical="center" wrapText="1"/>
    </xf>
    <xf numFmtId="1" fontId="46" fillId="0" borderId="24" xfId="14" applyNumberFormat="1" applyFont="1" applyBorder="1" applyAlignment="1">
      <alignment horizontal="center" vertical="center" wrapText="1"/>
    </xf>
    <xf numFmtId="167" fontId="46" fillId="55" borderId="27" xfId="14" applyNumberFormat="1" applyFont="1" applyFill="1" applyBorder="1" applyAlignment="1">
      <alignment horizontal="center" vertical="center" wrapText="1"/>
    </xf>
    <xf numFmtId="0" fontId="10" fillId="0" borderId="1" xfId="14" applyFont="1" applyBorder="1" applyAlignment="1">
      <alignment horizontal="center" vertical="center"/>
    </xf>
    <xf numFmtId="14" fontId="10" fillId="0" borderId="1" xfId="14" applyNumberFormat="1" applyFont="1" applyBorder="1" applyAlignment="1">
      <alignment horizontal="center" vertical="center"/>
    </xf>
    <xf numFmtId="0" fontId="10" fillId="0" borderId="1" xfId="14" applyFont="1" applyBorder="1" applyAlignment="1">
      <alignment horizontal="center" vertical="center" wrapText="1"/>
    </xf>
    <xf numFmtId="1" fontId="46" fillId="0" borderId="16" xfId="14" applyNumberFormat="1" applyFont="1" applyBorder="1" applyAlignment="1">
      <alignment horizontal="center" vertical="center" wrapText="1"/>
    </xf>
    <xf numFmtId="14" fontId="46" fillId="0" borderId="28" xfId="14" applyNumberFormat="1" applyFont="1" applyBorder="1" applyAlignment="1">
      <alignment horizontal="center" vertical="center" wrapText="1"/>
    </xf>
    <xf numFmtId="1" fontId="46" fillId="0" borderId="28" xfId="14" applyNumberFormat="1" applyFont="1" applyBorder="1" applyAlignment="1">
      <alignment horizontal="center" vertical="center" wrapText="1"/>
    </xf>
    <xf numFmtId="0" fontId="10" fillId="0" borderId="0" xfId="14" applyFont="1" applyAlignment="1">
      <alignment horizontal="center" vertical="center"/>
    </xf>
    <xf numFmtId="167" fontId="46" fillId="55" borderId="28" xfId="14" applyNumberFormat="1" applyFont="1" applyFill="1" applyBorder="1" applyAlignment="1">
      <alignment horizontal="center" vertical="center" wrapText="1"/>
    </xf>
    <xf numFmtId="168" fontId="46" fillId="0" borderId="4" xfId="14" applyNumberFormat="1" applyFont="1" applyBorder="1" applyAlignment="1">
      <alignment horizontal="center" vertical="center" wrapText="1"/>
    </xf>
    <xf numFmtId="9" fontId="46" fillId="0" borderId="16" xfId="14" applyNumberFormat="1" applyFont="1" applyBorder="1" applyAlignment="1">
      <alignment horizontal="center" vertical="center" wrapText="1"/>
    </xf>
    <xf numFmtId="0" fontId="10" fillId="0" borderId="0" xfId="14" applyFont="1" applyAlignment="1">
      <alignment horizontal="center"/>
    </xf>
    <xf numFmtId="0" fontId="46" fillId="0" borderId="0" xfId="14" applyFont="1" applyAlignment="1">
      <alignment vertical="center" wrapText="1"/>
    </xf>
    <xf numFmtId="1" fontId="46" fillId="0" borderId="0" xfId="14" applyNumberFormat="1" applyFont="1" applyAlignment="1">
      <alignment horizontal="center" vertical="center"/>
    </xf>
    <xf numFmtId="9" fontId="46" fillId="0" borderId="0" xfId="14" applyNumberFormat="1" applyFont="1" applyAlignment="1">
      <alignment horizontal="center" vertical="center"/>
    </xf>
    <xf numFmtId="167" fontId="49" fillId="51" borderId="24" xfId="14" applyNumberFormat="1" applyFont="1" applyFill="1" applyBorder="1" applyAlignment="1">
      <alignment horizontal="center" vertical="center" wrapText="1"/>
    </xf>
    <xf numFmtId="167" fontId="49" fillId="51" borderId="26" xfId="14" applyNumberFormat="1" applyFont="1" applyFill="1" applyBorder="1" applyAlignment="1">
      <alignment horizontal="center" vertical="center" wrapText="1"/>
    </xf>
    <xf numFmtId="167" fontId="49" fillId="51" borderId="26" xfId="14" applyNumberFormat="1" applyFont="1" applyFill="1" applyBorder="1" applyAlignment="1">
      <alignment horizontal="center" wrapText="1"/>
    </xf>
    <xf numFmtId="0" fontId="41" fillId="42" borderId="26" xfId="14" applyFont="1" applyFill="1" applyBorder="1" applyAlignment="1">
      <alignment horizontal="center" vertical="center" wrapText="1"/>
    </xf>
    <xf numFmtId="0" fontId="41" fillId="48" borderId="26" xfId="14" applyFont="1" applyFill="1" applyBorder="1" applyAlignment="1">
      <alignment horizontal="center" vertical="center" wrapText="1"/>
    </xf>
    <xf numFmtId="0" fontId="41" fillId="44" borderId="26" xfId="14" applyFont="1" applyFill="1" applyBorder="1" applyAlignment="1">
      <alignment horizontal="center" vertical="center" wrapText="1"/>
    </xf>
    <xf numFmtId="1" fontId="46" fillId="0" borderId="17" xfId="14" applyNumberFormat="1" applyFont="1" applyBorder="1" applyAlignment="1">
      <alignment horizontal="center" vertical="center" wrapText="1"/>
    </xf>
    <xf numFmtId="167" fontId="46" fillId="0" borderId="16" xfId="14" applyNumberFormat="1" applyFont="1" applyBorder="1" applyAlignment="1">
      <alignment horizontal="center" vertical="center" wrapText="1"/>
    </xf>
    <xf numFmtId="14" fontId="46" fillId="0" borderId="29" xfId="14" applyNumberFormat="1" applyFont="1" applyBorder="1" applyAlignment="1">
      <alignment horizontal="center" vertical="center" wrapText="1"/>
    </xf>
    <xf numFmtId="1" fontId="46" fillId="0" borderId="29" xfId="14" applyNumberFormat="1" applyFont="1" applyBorder="1" applyAlignment="1">
      <alignment horizontal="center" vertical="center" wrapText="1"/>
    </xf>
    <xf numFmtId="0" fontId="5" fillId="55" borderId="1" xfId="14" applyFont="1" applyFill="1" applyBorder="1" applyAlignment="1">
      <alignment vertical="center" wrapText="1"/>
    </xf>
    <xf numFmtId="1" fontId="46" fillId="0" borderId="10" xfId="14" applyNumberFormat="1" applyFont="1" applyBorder="1" applyAlignment="1">
      <alignment horizontal="justify" vertical="center" wrapText="1"/>
    </xf>
    <xf numFmtId="0" fontId="26" fillId="0" borderId="1" xfId="14" applyBorder="1" applyAlignment="1">
      <alignment horizontal="left" vertical="center"/>
    </xf>
    <xf numFmtId="1" fontId="46" fillId="0" borderId="1" xfId="14" applyNumberFormat="1" applyFont="1" applyBorder="1" applyAlignment="1">
      <alignment vertical="center" wrapText="1"/>
    </xf>
    <xf numFmtId="0" fontId="26" fillId="47" borderId="0" xfId="14" applyFill="1" applyAlignment="1">
      <alignment horizontal="center"/>
    </xf>
    <xf numFmtId="0" fontId="10" fillId="0" borderId="1" xfId="14" applyFont="1" applyBorder="1" applyAlignment="1">
      <alignment horizontal="left" vertical="center"/>
    </xf>
    <xf numFmtId="1" fontId="46" fillId="0" borderId="0" xfId="14" applyNumberFormat="1" applyFont="1" applyAlignment="1">
      <alignment horizontal="center" vertical="center" wrapText="1"/>
    </xf>
    <xf numFmtId="0" fontId="40" fillId="0" borderId="0" xfId="14" applyFont="1" applyAlignment="1">
      <alignment vertical="center" wrapText="1"/>
    </xf>
    <xf numFmtId="0" fontId="10" fillId="0" borderId="6" xfId="14" applyFont="1" applyBorder="1" applyAlignment="1">
      <alignment horizontal="center" vertical="center" wrapText="1"/>
    </xf>
    <xf numFmtId="14" fontId="46" fillId="0" borderId="1" xfId="14" applyNumberFormat="1" applyFont="1" applyBorder="1" applyAlignment="1">
      <alignment horizontal="center" vertical="center" wrapText="1"/>
    </xf>
    <xf numFmtId="167" fontId="46" fillId="55" borderId="1" xfId="14" applyNumberFormat="1" applyFont="1" applyFill="1" applyBorder="1" applyAlignment="1">
      <alignment horizontal="center" vertical="center" wrapText="1"/>
    </xf>
    <xf numFmtId="14" fontId="46" fillId="55" borderId="1" xfId="14" applyNumberFormat="1" applyFont="1" applyFill="1" applyBorder="1" applyAlignment="1">
      <alignment horizontal="center" vertical="center" wrapText="1"/>
    </xf>
    <xf numFmtId="1" fontId="10" fillId="0" borderId="1" xfId="14" applyNumberFormat="1" applyFont="1" applyBorder="1" applyAlignment="1">
      <alignment horizontal="center" vertical="center" wrapText="1"/>
    </xf>
    <xf numFmtId="14" fontId="10" fillId="0" borderId="1" xfId="14" applyNumberFormat="1" applyFont="1" applyBorder="1" applyAlignment="1">
      <alignment horizontal="center" vertical="center" wrapText="1"/>
    </xf>
    <xf numFmtId="167" fontId="10" fillId="0" borderId="1" xfId="14" applyNumberFormat="1" applyFont="1" applyBorder="1" applyAlignment="1">
      <alignment horizontal="center" vertical="center" wrapText="1"/>
    </xf>
    <xf numFmtId="14" fontId="46" fillId="0" borderId="1" xfId="14" applyNumberFormat="1" applyFont="1" applyBorder="1" applyAlignment="1">
      <alignment horizontal="center" vertical="center"/>
    </xf>
    <xf numFmtId="0" fontId="45" fillId="0" borderId="1" xfId="0" applyFont="1" applyBorder="1" applyAlignment="1">
      <alignment horizontal="justify" vertical="center"/>
    </xf>
    <xf numFmtId="0" fontId="22" fillId="0" borderId="1" xfId="0" applyFont="1" applyBorder="1" applyAlignment="1">
      <alignment horizontal="justify" vertical="center"/>
    </xf>
    <xf numFmtId="1" fontId="22" fillId="0" borderId="1" xfId="14" applyNumberFormat="1" applyFont="1" applyBorder="1" applyAlignment="1">
      <alignment horizontal="center" vertical="center" wrapText="1"/>
    </xf>
    <xf numFmtId="1" fontId="46" fillId="0" borderId="1" xfId="14" applyNumberFormat="1" applyFont="1" applyBorder="1" applyAlignment="1">
      <alignment horizontal="center" vertical="center"/>
    </xf>
    <xf numFmtId="0" fontId="40" fillId="0" borderId="27" xfId="14" applyFont="1" applyBorder="1" applyAlignment="1">
      <alignment horizontal="center" vertical="center" wrapText="1"/>
    </xf>
    <xf numFmtId="0" fontId="46" fillId="0" borderId="20" xfId="14" applyFont="1" applyBorder="1" applyAlignment="1">
      <alignment horizontal="center" vertical="center" wrapText="1"/>
    </xf>
    <xf numFmtId="14" fontId="46" fillId="0" borderId="10" xfId="14" applyNumberFormat="1" applyFont="1" applyBorder="1" applyAlignment="1">
      <alignment horizontal="center" vertical="center" wrapText="1"/>
    </xf>
    <xf numFmtId="167" fontId="46" fillId="0" borderId="10" xfId="14" applyNumberFormat="1" applyFont="1" applyBorder="1" applyAlignment="1">
      <alignment horizontal="center" vertical="center" wrapText="1"/>
    </xf>
    <xf numFmtId="1" fontId="46" fillId="0" borderId="1" xfId="14" applyNumberFormat="1" applyFont="1" applyBorder="1" applyAlignment="1">
      <alignment horizontal="center" vertical="center" wrapText="1"/>
    </xf>
    <xf numFmtId="9" fontId="46" fillId="0" borderId="29" xfId="14" applyNumberFormat="1" applyFont="1" applyBorder="1" applyAlignment="1">
      <alignment horizontal="center" vertical="center" wrapText="1"/>
    </xf>
    <xf numFmtId="9" fontId="46" fillId="55" borderId="28" xfId="14" applyNumberFormat="1" applyFont="1" applyFill="1" applyBorder="1" applyAlignment="1">
      <alignment horizontal="center" vertical="center" wrapText="1"/>
    </xf>
    <xf numFmtId="9" fontId="46" fillId="0" borderId="28" xfId="14" applyNumberFormat="1" applyFont="1" applyBorder="1" applyAlignment="1">
      <alignment horizontal="center" vertical="center" wrapText="1"/>
    </xf>
    <xf numFmtId="168" fontId="46" fillId="0" borderId="29" xfId="14" applyNumberFormat="1" applyFont="1" applyBorder="1" applyAlignment="1">
      <alignment horizontal="center" vertical="center" wrapText="1"/>
    </xf>
    <xf numFmtId="9" fontId="46" fillId="0" borderId="19" xfId="14" applyNumberFormat="1" applyFont="1" applyBorder="1" applyAlignment="1">
      <alignment horizontal="center" vertical="center" wrapText="1"/>
    </xf>
    <xf numFmtId="168" fontId="46" fillId="0" borderId="1" xfId="14" applyNumberFormat="1" applyFont="1" applyBorder="1" applyAlignment="1">
      <alignment horizontal="center" vertical="center" wrapText="1"/>
    </xf>
    <xf numFmtId="9" fontId="46" fillId="0" borderId="21" xfId="14" applyNumberFormat="1" applyFont="1" applyBorder="1" applyAlignment="1">
      <alignment horizontal="center" vertical="center" wrapText="1"/>
    </xf>
    <xf numFmtId="9" fontId="46" fillId="0" borderId="1" xfId="14" applyNumberFormat="1" applyFont="1" applyBorder="1" applyAlignment="1">
      <alignment horizontal="center" vertical="center" wrapText="1"/>
    </xf>
    <xf numFmtId="0" fontId="46" fillId="0" borderId="27" xfId="14" applyFont="1" applyBorder="1" applyAlignment="1">
      <alignment horizontal="center" vertical="center" wrapText="1"/>
    </xf>
    <xf numFmtId="168" fontId="46" fillId="0" borderId="0" xfId="14" applyNumberFormat="1" applyFont="1" applyFill="1" applyBorder="1" applyAlignment="1">
      <alignment horizontal="center" vertical="center" wrapText="1"/>
    </xf>
    <xf numFmtId="9" fontId="46" fillId="0" borderId="0" xfId="14" applyNumberFormat="1" applyFont="1" applyBorder="1" applyAlignment="1">
      <alignment vertical="center"/>
    </xf>
    <xf numFmtId="0" fontId="26" fillId="0" borderId="0" xfId="14" applyBorder="1"/>
    <xf numFmtId="0" fontId="10" fillId="0" borderId="0" xfId="14" applyFont="1" applyBorder="1"/>
    <xf numFmtId="9" fontId="46" fillId="55" borderId="21" xfId="14" applyNumberFormat="1" applyFont="1" applyFill="1" applyBorder="1" applyAlignment="1">
      <alignment horizontal="center" vertical="center" wrapText="1"/>
    </xf>
    <xf numFmtId="1" fontId="46" fillId="0" borderId="0" xfId="14" applyNumberFormat="1" applyFont="1" applyBorder="1" applyAlignment="1">
      <alignment horizontal="center" vertical="center" wrapText="1"/>
    </xf>
    <xf numFmtId="0" fontId="26" fillId="36" borderId="1" xfId="14" applyFill="1" applyBorder="1" applyAlignment="1">
      <alignment vertical="center"/>
    </xf>
    <xf numFmtId="0" fontId="26" fillId="36" borderId="6" xfId="14" applyFill="1" applyBorder="1" applyAlignment="1">
      <alignment vertical="center"/>
    </xf>
    <xf numFmtId="168" fontId="46" fillId="0" borderId="1" xfId="14" applyNumberFormat="1" applyFont="1" applyBorder="1" applyAlignment="1">
      <alignment horizontal="center" vertical="center" wrapText="1"/>
    </xf>
    <xf numFmtId="9" fontId="46" fillId="0" borderId="1" xfId="14" applyNumberFormat="1" applyFont="1" applyBorder="1" applyAlignment="1">
      <alignment horizontal="center" vertical="center" wrapText="1"/>
    </xf>
    <xf numFmtId="1" fontId="46" fillId="0" borderId="10" xfId="14" applyNumberFormat="1" applyFont="1" applyBorder="1" applyAlignment="1">
      <alignment horizontal="center" vertical="center" wrapText="1"/>
    </xf>
    <xf numFmtId="9" fontId="46" fillId="0" borderId="19" xfId="14" applyNumberFormat="1" applyFont="1" applyBorder="1" applyAlignment="1">
      <alignment horizontal="center" vertical="center" wrapText="1"/>
    </xf>
    <xf numFmtId="1" fontId="46" fillId="0" borderId="1" xfId="14" applyNumberFormat="1" applyFont="1" applyBorder="1" applyAlignment="1">
      <alignment horizontal="center" vertical="center" wrapText="1"/>
    </xf>
    <xf numFmtId="0" fontId="7" fillId="31" borderId="3" xfId="0" applyFont="1" applyFill="1" applyBorder="1" applyAlignment="1">
      <alignment horizontal="center" vertical="center" wrapText="1"/>
    </xf>
    <xf numFmtId="0" fontId="7" fillId="31" borderId="5" xfId="0" applyFont="1" applyFill="1" applyBorder="1" applyAlignment="1">
      <alignment horizontal="center" vertical="center" wrapText="1"/>
    </xf>
    <xf numFmtId="0" fontId="7" fillId="31" borderId="6" xfId="0" applyFont="1" applyFill="1" applyBorder="1" applyAlignment="1">
      <alignment horizontal="center" vertical="center" wrapText="1"/>
    </xf>
    <xf numFmtId="0" fontId="22" fillId="28" borderId="12" xfId="0" applyFont="1" applyFill="1" applyBorder="1" applyAlignment="1">
      <alignment horizontal="justify" vertical="center" wrapText="1"/>
    </xf>
    <xf numFmtId="0" fontId="22" fillId="28" borderId="11" xfId="0" applyFont="1" applyFill="1" applyBorder="1" applyAlignment="1">
      <alignment horizontal="center" vertical="center" wrapText="1"/>
    </xf>
    <xf numFmtId="0" fontId="22" fillId="28" borderId="11" xfId="0" applyFont="1" applyFill="1" applyBorder="1" applyAlignment="1">
      <alignment horizontal="center" vertical="center"/>
    </xf>
    <xf numFmtId="0" fontId="21" fillId="28" borderId="1" xfId="0" applyFont="1" applyFill="1" applyBorder="1" applyAlignment="1">
      <alignment horizontal="justify" vertical="center" wrapText="1"/>
    </xf>
    <xf numFmtId="0" fontId="22" fillId="28" borderId="1" xfId="0" applyFont="1" applyFill="1" applyBorder="1" applyAlignment="1">
      <alignment horizontal="justify" vertical="center" wrapText="1"/>
    </xf>
    <xf numFmtId="0" fontId="7" fillId="32" borderId="1" xfId="0" applyFont="1" applyFill="1" applyBorder="1" applyAlignment="1">
      <alignment horizontal="center" vertical="center" wrapText="1"/>
    </xf>
    <xf numFmtId="0" fontId="7" fillId="35" borderId="3" xfId="0" applyFont="1" applyFill="1" applyBorder="1" applyAlignment="1">
      <alignment horizontal="center" vertical="center" wrapText="1"/>
    </xf>
    <xf numFmtId="0" fontId="7" fillId="35" borderId="5" xfId="0" applyFont="1" applyFill="1" applyBorder="1" applyAlignment="1">
      <alignment horizontal="center" vertical="center" wrapText="1"/>
    </xf>
    <xf numFmtId="0" fontId="7" fillId="35" borderId="6" xfId="0" applyFont="1" applyFill="1" applyBorder="1" applyAlignment="1">
      <alignment horizontal="center" vertical="center" wrapText="1"/>
    </xf>
    <xf numFmtId="0" fontId="7" fillId="33" borderId="3" xfId="0" applyFont="1" applyFill="1" applyBorder="1" applyAlignment="1">
      <alignment horizontal="center" vertical="center" wrapText="1"/>
    </xf>
    <xf numFmtId="0" fontId="7" fillId="33" borderId="5" xfId="0" applyFont="1" applyFill="1" applyBorder="1" applyAlignment="1">
      <alignment horizontal="center" vertical="center" wrapText="1"/>
    </xf>
    <xf numFmtId="0" fontId="7" fillId="33" borderId="6" xfId="0" applyFont="1" applyFill="1" applyBorder="1" applyAlignment="1">
      <alignment horizontal="center" vertical="center" wrapText="1"/>
    </xf>
    <xf numFmtId="0" fontId="7" fillId="29" borderId="3" xfId="0" applyFont="1" applyFill="1" applyBorder="1" applyAlignment="1">
      <alignment horizontal="center" vertical="center" wrapText="1"/>
    </xf>
    <xf numFmtId="0" fontId="7" fillId="29" borderId="5" xfId="0" applyFont="1" applyFill="1" applyBorder="1" applyAlignment="1">
      <alignment horizontal="center" vertical="center" wrapText="1"/>
    </xf>
    <xf numFmtId="0" fontId="7" fillId="29" borderId="6" xfId="0" applyFont="1" applyFill="1" applyBorder="1" applyAlignment="1">
      <alignment horizontal="center" vertical="center" wrapText="1"/>
    </xf>
    <xf numFmtId="0" fontId="7" fillId="34" borderId="3" xfId="0" applyFont="1" applyFill="1" applyBorder="1" applyAlignment="1">
      <alignment horizontal="center" vertical="center" wrapText="1"/>
    </xf>
    <xf numFmtId="0" fontId="7" fillId="34" borderId="5" xfId="0" applyFont="1" applyFill="1" applyBorder="1" applyAlignment="1">
      <alignment horizontal="center" vertical="center" wrapText="1"/>
    </xf>
    <xf numFmtId="0" fontId="7" fillId="34" borderId="6" xfId="0" applyFont="1" applyFill="1" applyBorder="1" applyAlignment="1">
      <alignment horizontal="center" vertical="center" wrapText="1"/>
    </xf>
    <xf numFmtId="0" fontId="13" fillId="11" borderId="1" xfId="0" applyFont="1" applyFill="1" applyBorder="1" applyAlignment="1">
      <alignment horizontal="center" vertical="center" wrapText="1"/>
    </xf>
    <xf numFmtId="0" fontId="7" fillId="30" borderId="3" xfId="0" applyFont="1" applyFill="1" applyBorder="1" applyAlignment="1">
      <alignment horizontal="center" vertical="center" wrapText="1"/>
    </xf>
    <xf numFmtId="0" fontId="7" fillId="30" borderId="5" xfId="0" applyFont="1" applyFill="1" applyBorder="1" applyAlignment="1">
      <alignment horizontal="center" vertical="center" wrapText="1"/>
    </xf>
    <xf numFmtId="0" fontId="7" fillId="30" borderId="6" xfId="0" applyFont="1" applyFill="1" applyBorder="1" applyAlignment="1">
      <alignment horizontal="center" vertical="center" wrapText="1"/>
    </xf>
    <xf numFmtId="0" fontId="24" fillId="38" borderId="11" xfId="0" applyFont="1" applyFill="1" applyBorder="1" applyAlignment="1">
      <alignment horizontal="center" vertical="center" wrapText="1"/>
    </xf>
    <xf numFmtId="0" fontId="24" fillId="38" borderId="1" xfId="0" applyFont="1" applyFill="1" applyBorder="1" applyAlignment="1">
      <alignment horizontal="center" vertical="center" wrapText="1"/>
    </xf>
    <xf numFmtId="0" fontId="24" fillId="38" borderId="12" xfId="0" applyFont="1" applyFill="1" applyBorder="1" applyAlignment="1">
      <alignment horizontal="center" vertical="center" wrapText="1"/>
    </xf>
    <xf numFmtId="0" fontId="7" fillId="9" borderId="3" xfId="0" applyFont="1" applyFill="1" applyBorder="1" applyAlignment="1">
      <alignment horizontal="center" vertical="center" wrapText="1"/>
    </xf>
    <xf numFmtId="0" fontId="7" fillId="9" borderId="6" xfId="0" applyFont="1" applyFill="1" applyBorder="1" applyAlignment="1">
      <alignment horizontal="center" vertical="center" wrapText="1"/>
    </xf>
    <xf numFmtId="0" fontId="7" fillId="17" borderId="3" xfId="0" applyFont="1" applyFill="1" applyBorder="1" applyAlignment="1">
      <alignment horizontal="center" vertical="center" wrapText="1"/>
    </xf>
    <xf numFmtId="0" fontId="7" fillId="17" borderId="5" xfId="0" applyFont="1" applyFill="1" applyBorder="1" applyAlignment="1">
      <alignment horizontal="center" vertical="center" wrapText="1"/>
    </xf>
    <xf numFmtId="0" fontId="7" fillId="17" borderId="6" xfId="0" applyFont="1" applyFill="1" applyBorder="1" applyAlignment="1">
      <alignment horizontal="center" vertical="center" wrapText="1"/>
    </xf>
    <xf numFmtId="0" fontId="7" fillId="8" borderId="3" xfId="0" applyFont="1" applyFill="1" applyBorder="1" applyAlignment="1">
      <alignment horizontal="center" vertical="center" wrapText="1"/>
    </xf>
    <xf numFmtId="0" fontId="7" fillId="8" borderId="5" xfId="0" applyFont="1" applyFill="1" applyBorder="1" applyAlignment="1">
      <alignment horizontal="center" vertical="center" wrapText="1"/>
    </xf>
    <xf numFmtId="0" fontId="7" fillId="8" borderId="6" xfId="0" applyFont="1" applyFill="1" applyBorder="1" applyAlignment="1">
      <alignment horizontal="center" vertical="center" wrapText="1"/>
    </xf>
    <xf numFmtId="0" fontId="7" fillId="11" borderId="9" xfId="0" applyFont="1" applyFill="1" applyBorder="1" applyAlignment="1">
      <alignment horizontal="center" vertical="center" wrapText="1"/>
    </xf>
    <xf numFmtId="0" fontId="7" fillId="11" borderId="7" xfId="0" applyFont="1" applyFill="1" applyBorder="1" applyAlignment="1">
      <alignment horizontal="center" vertical="center" wrapText="1"/>
    </xf>
    <xf numFmtId="0" fontId="7" fillId="11" borderId="8" xfId="0" applyFont="1" applyFill="1" applyBorder="1" applyAlignment="1">
      <alignment horizontal="center" vertical="center" wrapText="1"/>
    </xf>
    <xf numFmtId="0" fontId="7" fillId="15" borderId="9" xfId="0" applyFont="1" applyFill="1" applyBorder="1" applyAlignment="1">
      <alignment horizontal="center" vertical="center" wrapText="1"/>
    </xf>
    <xf numFmtId="0" fontId="7" fillId="15" borderId="7" xfId="0" applyFont="1" applyFill="1" applyBorder="1" applyAlignment="1">
      <alignment horizontal="center" vertical="center" wrapText="1"/>
    </xf>
    <xf numFmtId="0" fontId="7" fillId="15" borderId="8" xfId="0" applyFont="1" applyFill="1" applyBorder="1" applyAlignment="1">
      <alignment horizontal="center" vertical="center" wrapText="1"/>
    </xf>
    <xf numFmtId="0" fontId="7" fillId="10" borderId="3" xfId="0" applyFont="1" applyFill="1" applyBorder="1" applyAlignment="1">
      <alignment horizontal="center" vertical="center" wrapText="1"/>
    </xf>
    <xf numFmtId="0" fontId="7" fillId="10" borderId="5" xfId="0" applyFont="1" applyFill="1" applyBorder="1" applyAlignment="1">
      <alignment horizontal="center" vertical="center" wrapText="1"/>
    </xf>
    <xf numFmtId="0" fontId="7" fillId="10" borderId="6" xfId="0" applyFont="1" applyFill="1" applyBorder="1" applyAlignment="1">
      <alignment horizontal="center" vertical="center" wrapText="1"/>
    </xf>
    <xf numFmtId="0" fontId="8" fillId="10" borderId="3" xfId="0" applyFont="1" applyFill="1" applyBorder="1" applyAlignment="1">
      <alignment horizontal="center" vertical="center" wrapText="1"/>
    </xf>
    <xf numFmtId="0" fontId="8" fillId="10" borderId="5" xfId="0" applyFont="1" applyFill="1" applyBorder="1" applyAlignment="1">
      <alignment horizontal="center" vertical="center" wrapText="1"/>
    </xf>
    <xf numFmtId="0" fontId="8" fillId="10" borderId="6" xfId="0" applyFont="1" applyFill="1" applyBorder="1" applyAlignment="1">
      <alignment horizontal="center" vertical="center" wrapText="1"/>
    </xf>
    <xf numFmtId="0" fontId="13" fillId="5" borderId="3" xfId="0" applyFont="1" applyFill="1" applyBorder="1" applyAlignment="1">
      <alignment horizontal="center" vertical="center" wrapText="1"/>
    </xf>
    <xf numFmtId="0" fontId="13" fillId="5" borderId="5" xfId="0" applyFont="1" applyFill="1" applyBorder="1" applyAlignment="1">
      <alignment horizontal="center" vertical="center" wrapText="1"/>
    </xf>
    <xf numFmtId="0" fontId="13" fillId="5" borderId="6" xfId="0" applyFont="1" applyFill="1" applyBorder="1" applyAlignment="1">
      <alignment horizontal="center" vertical="center" wrapText="1"/>
    </xf>
    <xf numFmtId="0" fontId="13" fillId="21" borderId="1" xfId="0" applyFont="1" applyFill="1" applyBorder="1" applyAlignment="1">
      <alignment horizontal="center" vertical="center" wrapText="1"/>
    </xf>
    <xf numFmtId="0" fontId="16" fillId="32" borderId="1" xfId="0" applyFont="1" applyFill="1" applyBorder="1" applyAlignment="1">
      <alignment horizontal="left" vertical="center" wrapText="1"/>
    </xf>
    <xf numFmtId="0" fontId="17" fillId="32" borderId="1" xfId="0" applyFont="1" applyFill="1" applyBorder="1" applyAlignment="1">
      <alignment horizontal="left" vertical="center" wrapText="1"/>
    </xf>
    <xf numFmtId="0" fontId="15" fillId="32" borderId="1" xfId="0" applyFont="1" applyFill="1" applyBorder="1" applyAlignment="1">
      <alignment horizontal="center" vertical="center"/>
    </xf>
    <xf numFmtId="0" fontId="14" fillId="32" borderId="3" xfId="0" applyFont="1" applyFill="1" applyBorder="1" applyAlignment="1">
      <alignment horizontal="center" vertical="center"/>
    </xf>
    <xf numFmtId="0" fontId="14" fillId="32" borderId="5" xfId="0" applyFont="1" applyFill="1" applyBorder="1" applyAlignment="1">
      <alignment horizontal="center" vertical="center"/>
    </xf>
    <xf numFmtId="0" fontId="14" fillId="32" borderId="6" xfId="0" applyFont="1" applyFill="1" applyBorder="1" applyAlignment="1">
      <alignment horizontal="center" vertical="center"/>
    </xf>
    <xf numFmtId="0" fontId="15" fillId="32" borderId="3" xfId="0" applyFont="1" applyFill="1" applyBorder="1" applyAlignment="1">
      <alignment horizontal="center" vertical="center"/>
    </xf>
    <xf numFmtId="0" fontId="15" fillId="32" borderId="5" xfId="0" applyFont="1" applyFill="1" applyBorder="1" applyAlignment="1">
      <alignment horizontal="center" vertical="center"/>
    </xf>
    <xf numFmtId="0" fontId="15" fillId="32" borderId="6" xfId="0" applyFont="1" applyFill="1" applyBorder="1" applyAlignment="1">
      <alignment horizontal="center" vertical="center"/>
    </xf>
    <xf numFmtId="0" fontId="10" fillId="36" borderId="4" xfId="0" applyFont="1" applyFill="1" applyBorder="1" applyAlignment="1">
      <alignment horizontal="center" vertical="center" wrapText="1"/>
    </xf>
    <xf numFmtId="0" fontId="10" fillId="36" borderId="10" xfId="0" applyFont="1" applyFill="1" applyBorder="1" applyAlignment="1">
      <alignment horizontal="center" vertical="center" wrapText="1"/>
    </xf>
    <xf numFmtId="0" fontId="10" fillId="25" borderId="4" xfId="0" applyFont="1" applyFill="1" applyBorder="1" applyAlignment="1">
      <alignment horizontal="center" vertical="center" wrapText="1"/>
    </xf>
    <xf numFmtId="0" fontId="10" fillId="25" borderId="10" xfId="0" applyFont="1" applyFill="1" applyBorder="1" applyAlignment="1">
      <alignment horizontal="center" vertical="center" wrapText="1"/>
    </xf>
    <xf numFmtId="165" fontId="10" fillId="25" borderId="4" xfId="0" applyNumberFormat="1" applyFont="1" applyFill="1" applyBorder="1" applyAlignment="1">
      <alignment horizontal="center" vertical="center" wrapText="1"/>
    </xf>
    <xf numFmtId="165" fontId="10" fillId="25" borderId="10" xfId="0" applyNumberFormat="1" applyFont="1" applyFill="1" applyBorder="1" applyAlignment="1">
      <alignment horizontal="center" vertical="center" wrapText="1"/>
    </xf>
    <xf numFmtId="0" fontId="34" fillId="40" borderId="24" xfId="12" applyFont="1" applyFill="1" applyBorder="1" applyAlignment="1">
      <alignment horizontal="center" vertical="center" wrapText="1"/>
    </xf>
    <xf numFmtId="0" fontId="28" fillId="0" borderId="28" xfId="12" applyFont="1" applyBorder="1"/>
    <xf numFmtId="0" fontId="27" fillId="39" borderId="0" xfId="12" applyFont="1" applyFill="1" applyAlignment="1">
      <alignment horizontal="center" vertical="center"/>
    </xf>
    <xf numFmtId="0" fontId="28" fillId="0" borderId="0" xfId="12" applyFont="1"/>
    <xf numFmtId="0" fontId="29" fillId="40" borderId="15" xfId="12" applyFont="1" applyFill="1" applyBorder="1" applyAlignment="1">
      <alignment horizontal="center" vertical="center" wrapText="1"/>
    </xf>
    <xf numFmtId="0" fontId="28" fillId="0" borderId="15" xfId="12" applyFont="1" applyBorder="1"/>
    <xf numFmtId="0" fontId="28" fillId="0" borderId="16" xfId="12" applyFont="1" applyBorder="1"/>
    <xf numFmtId="0" fontId="30" fillId="41" borderId="17" xfId="12" applyFont="1" applyFill="1" applyBorder="1" applyAlignment="1">
      <alignment horizontal="center" vertical="center" wrapText="1"/>
    </xf>
    <xf numFmtId="0" fontId="28" fillId="0" borderId="17" xfId="12" applyFont="1" applyBorder="1"/>
    <xf numFmtId="0" fontId="31" fillId="39" borderId="18" xfId="12" applyFont="1" applyFill="1" applyBorder="1" applyAlignment="1">
      <alignment horizontal="center" vertical="center"/>
    </xf>
    <xf numFmtId="0" fontId="32" fillId="41" borderId="19" xfId="12" applyFont="1" applyFill="1" applyBorder="1" applyAlignment="1">
      <alignment horizontal="center" vertical="center" wrapText="1"/>
    </xf>
    <xf numFmtId="0" fontId="28" fillId="0" borderId="20" xfId="12" applyFont="1" applyBorder="1"/>
    <xf numFmtId="0" fontId="28" fillId="0" borderId="27" xfId="12" applyFont="1" applyBorder="1"/>
    <xf numFmtId="0" fontId="33" fillId="39" borderId="21" xfId="12" applyFont="1" applyFill="1" applyBorder="1" applyAlignment="1">
      <alignment horizontal="center" vertical="center" wrapText="1"/>
    </xf>
    <xf numFmtId="0" fontId="28" fillId="0" borderId="22" xfId="12" applyFont="1" applyBorder="1"/>
    <xf numFmtId="0" fontId="28" fillId="0" borderId="23" xfId="12" applyFont="1" applyBorder="1"/>
    <xf numFmtId="0" fontId="34" fillId="40" borderId="24" xfId="12" applyFont="1" applyFill="1" applyBorder="1" applyAlignment="1">
      <alignment horizontal="center" vertical="center"/>
    </xf>
    <xf numFmtId="0" fontId="33" fillId="41" borderId="18" xfId="12" applyFont="1" applyFill="1" applyBorder="1" applyAlignment="1">
      <alignment horizontal="center" vertical="center" wrapText="1"/>
    </xf>
    <xf numFmtId="0" fontId="28" fillId="0" borderId="25" xfId="12" applyFont="1" applyBorder="1"/>
    <xf numFmtId="0" fontId="33" fillId="41" borderId="17" xfId="12" applyFont="1" applyFill="1" applyBorder="1" applyAlignment="1">
      <alignment horizontal="center" vertical="center" wrapText="1"/>
    </xf>
    <xf numFmtId="0" fontId="12" fillId="0" borderId="19" xfId="12" applyFont="1" applyBorder="1" applyAlignment="1">
      <alignment vertical="center"/>
    </xf>
    <xf numFmtId="0" fontId="10" fillId="0" borderId="0" xfId="12" applyFont="1" applyAlignment="1">
      <alignment vertical="center"/>
    </xf>
    <xf numFmtId="0" fontId="12" fillId="0" borderId="20" xfId="12" applyFont="1" applyBorder="1" applyAlignment="1">
      <alignment vertical="center"/>
    </xf>
    <xf numFmtId="0" fontId="33" fillId="39" borderId="18" xfId="12" applyFont="1" applyFill="1" applyBorder="1" applyAlignment="1">
      <alignment horizontal="center" vertical="center" wrapText="1"/>
    </xf>
    <xf numFmtId="0" fontId="33" fillId="39" borderId="18" xfId="12" applyFont="1" applyFill="1" applyBorder="1" applyAlignment="1">
      <alignment horizontal="center" vertical="center"/>
    </xf>
    <xf numFmtId="1" fontId="46" fillId="0" borderId="4" xfId="14" applyNumberFormat="1" applyFont="1" applyBorder="1" applyAlignment="1">
      <alignment horizontal="center" vertical="center" wrapText="1"/>
    </xf>
    <xf numFmtId="1" fontId="46" fillId="0" borderId="10" xfId="14" applyNumberFormat="1" applyFont="1" applyBorder="1" applyAlignment="1">
      <alignment horizontal="center" vertical="center" wrapText="1"/>
    </xf>
    <xf numFmtId="9" fontId="46" fillId="0" borderId="1" xfId="14" applyNumberFormat="1" applyFont="1" applyBorder="1" applyAlignment="1">
      <alignment horizontal="center" vertical="center"/>
    </xf>
    <xf numFmtId="9" fontId="51" fillId="0" borderId="1" xfId="14" applyNumberFormat="1" applyFont="1" applyBorder="1" applyAlignment="1">
      <alignment horizontal="center" vertical="top"/>
    </xf>
    <xf numFmtId="0" fontId="40" fillId="0" borderId="4" xfId="14" applyFont="1" applyBorder="1" applyAlignment="1">
      <alignment horizontal="center" vertical="center" wrapText="1"/>
    </xf>
    <xf numFmtId="0" fontId="40" fillId="0" borderId="10" xfId="14" applyFont="1" applyBorder="1" applyAlignment="1">
      <alignment horizontal="center" vertical="center" wrapText="1"/>
    </xf>
    <xf numFmtId="168" fontId="46" fillId="0" borderId="1" xfId="14" applyNumberFormat="1" applyFont="1" applyBorder="1" applyAlignment="1">
      <alignment horizontal="center" vertical="center" wrapText="1"/>
    </xf>
    <xf numFmtId="9" fontId="46" fillId="0" borderId="1" xfId="14" applyNumberFormat="1" applyFont="1" applyBorder="1" applyAlignment="1">
      <alignment horizontal="center" vertical="center" wrapText="1"/>
    </xf>
    <xf numFmtId="1" fontId="46" fillId="0" borderId="4" xfId="14" applyNumberFormat="1" applyFont="1" applyFill="1" applyBorder="1" applyAlignment="1">
      <alignment horizontal="center" vertical="center" wrapText="1"/>
    </xf>
    <xf numFmtId="1" fontId="46" fillId="0" borderId="10" xfId="14" applyNumberFormat="1" applyFont="1" applyFill="1" applyBorder="1" applyAlignment="1">
      <alignment horizontal="center" vertical="center" wrapText="1"/>
    </xf>
    <xf numFmtId="9" fontId="46" fillId="0" borderId="37" xfId="14" applyNumberFormat="1" applyFont="1" applyBorder="1" applyAlignment="1">
      <alignment horizontal="center" vertical="center" wrapText="1"/>
    </xf>
    <xf numFmtId="9" fontId="46" fillId="0" borderId="20" xfId="14" applyNumberFormat="1" applyFont="1" applyBorder="1" applyAlignment="1">
      <alignment horizontal="center" vertical="center" wrapText="1"/>
    </xf>
    <xf numFmtId="9" fontId="46" fillId="0" borderId="39" xfId="14" applyNumberFormat="1" applyFont="1" applyBorder="1" applyAlignment="1">
      <alignment horizontal="center" vertical="center" wrapText="1"/>
    </xf>
    <xf numFmtId="9" fontId="46" fillId="0" borderId="31" xfId="14" applyNumberFormat="1" applyFont="1" applyBorder="1" applyAlignment="1">
      <alignment horizontal="center" vertical="center" wrapText="1"/>
    </xf>
    <xf numFmtId="9" fontId="46" fillId="0" borderId="30" xfId="14" applyNumberFormat="1" applyFont="1" applyBorder="1" applyAlignment="1">
      <alignment horizontal="center" vertical="center" wrapText="1"/>
    </xf>
    <xf numFmtId="0" fontId="40" fillId="0" borderId="32" xfId="14" applyFont="1" applyBorder="1" applyAlignment="1">
      <alignment horizontal="center" vertical="center" wrapText="1"/>
    </xf>
    <xf numFmtId="9" fontId="46" fillId="0" borderId="3" xfId="14" applyNumberFormat="1" applyFont="1" applyBorder="1" applyAlignment="1">
      <alignment horizontal="center" vertical="center" wrapText="1"/>
    </xf>
    <xf numFmtId="9" fontId="46" fillId="0" borderId="38" xfId="14" applyNumberFormat="1" applyFont="1" applyBorder="1" applyAlignment="1">
      <alignment horizontal="center" vertical="center" wrapText="1"/>
    </xf>
    <xf numFmtId="9" fontId="46" fillId="0" borderId="0" xfId="14" applyNumberFormat="1" applyFont="1" applyBorder="1" applyAlignment="1">
      <alignment horizontal="center" vertical="center" wrapText="1"/>
    </xf>
    <xf numFmtId="9" fontId="46" fillId="0" borderId="19" xfId="14" applyNumberFormat="1" applyFont="1" applyBorder="1" applyAlignment="1">
      <alignment horizontal="center" vertical="center" wrapText="1"/>
    </xf>
    <xf numFmtId="168" fontId="46" fillId="0" borderId="4" xfId="14" applyNumberFormat="1" applyFont="1" applyBorder="1" applyAlignment="1">
      <alignment horizontal="center" vertical="center" wrapText="1"/>
    </xf>
    <xf numFmtId="9" fontId="46" fillId="0" borderId="4" xfId="14" applyNumberFormat="1" applyFont="1" applyBorder="1" applyAlignment="1">
      <alignment horizontal="center" vertical="center" wrapText="1"/>
    </xf>
    <xf numFmtId="9" fontId="46" fillId="55" borderId="21" xfId="14" applyNumberFormat="1" applyFont="1" applyFill="1" applyBorder="1" applyAlignment="1">
      <alignment horizontal="center" vertical="center" wrapText="1"/>
    </xf>
    <xf numFmtId="9" fontId="46" fillId="55" borderId="19" xfId="14" applyNumberFormat="1" applyFont="1" applyFill="1" applyBorder="1" applyAlignment="1">
      <alignment horizontal="center" vertical="center" wrapText="1"/>
    </xf>
    <xf numFmtId="9" fontId="46" fillId="55" borderId="27" xfId="14" applyNumberFormat="1" applyFont="1" applyFill="1" applyBorder="1" applyAlignment="1">
      <alignment horizontal="center" vertical="center" wrapText="1"/>
    </xf>
    <xf numFmtId="9" fontId="46" fillId="0" borderId="21" xfId="14" applyNumberFormat="1" applyFont="1" applyBorder="1" applyAlignment="1">
      <alignment horizontal="center" vertical="center" wrapText="1"/>
    </xf>
    <xf numFmtId="9" fontId="46" fillId="0" borderId="27" xfId="14" applyNumberFormat="1" applyFont="1" applyBorder="1" applyAlignment="1">
      <alignment horizontal="center" vertical="center" wrapText="1"/>
    </xf>
    <xf numFmtId="168" fontId="46" fillId="0" borderId="24" xfId="14" applyNumberFormat="1" applyFont="1" applyBorder="1" applyAlignment="1">
      <alignment horizontal="center" vertical="center" wrapText="1"/>
    </xf>
    <xf numFmtId="168" fontId="46" fillId="0" borderId="29" xfId="14" applyNumberFormat="1" applyFont="1" applyBorder="1" applyAlignment="1">
      <alignment horizontal="center" vertical="center" wrapText="1"/>
    </xf>
    <xf numFmtId="168" fontId="46" fillId="0" borderId="28" xfId="14" applyNumberFormat="1" applyFont="1" applyBorder="1" applyAlignment="1">
      <alignment horizontal="center" vertical="center" wrapText="1"/>
    </xf>
    <xf numFmtId="9" fontId="46" fillId="0" borderId="24" xfId="14" applyNumberFormat="1" applyFont="1" applyBorder="1" applyAlignment="1">
      <alignment horizontal="center" vertical="center" wrapText="1"/>
    </xf>
    <xf numFmtId="9" fontId="46" fillId="0" borderId="29" xfId="14" applyNumberFormat="1" applyFont="1" applyBorder="1" applyAlignment="1">
      <alignment horizontal="center" vertical="center" wrapText="1"/>
    </xf>
    <xf numFmtId="9" fontId="46" fillId="0" borderId="28" xfId="14" applyNumberFormat="1" applyFont="1" applyBorder="1" applyAlignment="1">
      <alignment horizontal="center" vertical="center" wrapText="1"/>
    </xf>
    <xf numFmtId="168" fontId="46" fillId="55" borderId="24" xfId="14" applyNumberFormat="1" applyFont="1" applyFill="1" applyBorder="1" applyAlignment="1">
      <alignment horizontal="center" vertical="center" wrapText="1"/>
    </xf>
    <xf numFmtId="168" fontId="46" fillId="55" borderId="29" xfId="14" applyNumberFormat="1" applyFont="1" applyFill="1" applyBorder="1" applyAlignment="1">
      <alignment horizontal="center" vertical="center" wrapText="1"/>
    </xf>
    <xf numFmtId="168" fontId="46" fillId="55" borderId="28" xfId="14" applyNumberFormat="1" applyFont="1" applyFill="1" applyBorder="1" applyAlignment="1">
      <alignment horizontal="center" vertical="center" wrapText="1"/>
    </xf>
    <xf numFmtId="9" fontId="46" fillId="55" borderId="24" xfId="14" applyNumberFormat="1" applyFont="1" applyFill="1" applyBorder="1" applyAlignment="1">
      <alignment horizontal="center" vertical="center" wrapText="1"/>
    </xf>
    <xf numFmtId="9" fontId="46" fillId="55" borderId="29" xfId="14" applyNumberFormat="1" applyFont="1" applyFill="1" applyBorder="1" applyAlignment="1">
      <alignment horizontal="center" vertical="center" wrapText="1"/>
    </xf>
    <xf numFmtId="9" fontId="46" fillId="55" borderId="28" xfId="14" applyNumberFormat="1" applyFont="1" applyFill="1" applyBorder="1" applyAlignment="1">
      <alignment horizontal="center" vertical="center" wrapText="1"/>
    </xf>
    <xf numFmtId="0" fontId="40" fillId="0" borderId="1" xfId="14" applyFont="1" applyBorder="1" applyAlignment="1">
      <alignment horizontal="center" vertical="center" wrapText="1"/>
    </xf>
    <xf numFmtId="1" fontId="46" fillId="0" borderId="1" xfId="14" applyNumberFormat="1" applyFont="1" applyBorder="1" applyAlignment="1">
      <alignment horizontal="center" vertical="center" wrapText="1"/>
    </xf>
    <xf numFmtId="1" fontId="46" fillId="55" borderId="1" xfId="14" applyNumberFormat="1" applyFont="1" applyFill="1" applyBorder="1" applyAlignment="1">
      <alignment horizontal="center" vertical="center" wrapText="1"/>
    </xf>
    <xf numFmtId="1" fontId="46" fillId="0" borderId="32" xfId="14" applyNumberFormat="1" applyFont="1" applyBorder="1" applyAlignment="1">
      <alignment horizontal="center" vertical="center" wrapText="1"/>
    </xf>
    <xf numFmtId="0" fontId="47" fillId="0" borderId="1" xfId="14" applyFont="1" applyBorder="1"/>
    <xf numFmtId="168" fontId="46" fillId="0" borderId="35" xfId="14" applyNumberFormat="1" applyFont="1" applyBorder="1" applyAlignment="1">
      <alignment horizontal="center" vertical="center" wrapText="1"/>
    </xf>
    <xf numFmtId="1" fontId="46" fillId="55" borderId="4" xfId="14" applyNumberFormat="1" applyFont="1" applyFill="1" applyBorder="1" applyAlignment="1">
      <alignment horizontal="center" vertical="center" wrapText="1"/>
    </xf>
    <xf numFmtId="1" fontId="46" fillId="55" borderId="32" xfId="14" applyNumberFormat="1" applyFont="1" applyFill="1" applyBorder="1" applyAlignment="1">
      <alignment horizontal="center" vertical="center" wrapText="1"/>
    </xf>
    <xf numFmtId="1" fontId="46" fillId="55" borderId="10" xfId="14" applyNumberFormat="1" applyFont="1" applyFill="1" applyBorder="1" applyAlignment="1">
      <alignment horizontal="center" vertical="center" wrapText="1"/>
    </xf>
    <xf numFmtId="9" fontId="46" fillId="0" borderId="33" xfId="14" applyNumberFormat="1" applyFont="1" applyBorder="1" applyAlignment="1">
      <alignment horizontal="center" vertical="center" wrapText="1"/>
    </xf>
    <xf numFmtId="9" fontId="46" fillId="0" borderId="34" xfId="14" applyNumberFormat="1" applyFont="1" applyBorder="1" applyAlignment="1">
      <alignment horizontal="center" vertical="center" wrapText="1"/>
    </xf>
    <xf numFmtId="0" fontId="47" fillId="0" borderId="19" xfId="14" applyFont="1" applyBorder="1"/>
    <xf numFmtId="0" fontId="40" fillId="55" borderId="4" xfId="14" applyFont="1" applyFill="1" applyBorder="1" applyAlignment="1">
      <alignment horizontal="center" vertical="center" wrapText="1"/>
    </xf>
    <xf numFmtId="0" fontId="40" fillId="55" borderId="32" xfId="14" applyFont="1" applyFill="1" applyBorder="1" applyAlignment="1">
      <alignment horizontal="center" vertical="center" wrapText="1"/>
    </xf>
    <xf numFmtId="0" fontId="40" fillId="55" borderId="10" xfId="14" applyFont="1" applyFill="1" applyBorder="1" applyAlignment="1">
      <alignment horizontal="center" vertical="center" wrapText="1"/>
    </xf>
    <xf numFmtId="0" fontId="47" fillId="0" borderId="1" xfId="14" applyFont="1" applyBorder="1" applyAlignment="1">
      <alignment wrapText="1"/>
    </xf>
    <xf numFmtId="0" fontId="7" fillId="51" borderId="18" xfId="14" applyFont="1" applyFill="1" applyBorder="1" applyAlignment="1">
      <alignment horizontal="center" vertical="center" wrapText="1"/>
    </xf>
    <xf numFmtId="0" fontId="35" fillId="4" borderId="17" xfId="14" applyFont="1" applyFill="1" applyBorder="1"/>
    <xf numFmtId="0" fontId="35" fillId="4" borderId="25" xfId="14" applyFont="1" applyFill="1" applyBorder="1"/>
    <xf numFmtId="167" fontId="49" fillId="51" borderId="24" xfId="14" applyNumberFormat="1" applyFont="1" applyFill="1" applyBorder="1" applyAlignment="1">
      <alignment horizontal="center" vertical="center" wrapText="1"/>
    </xf>
    <xf numFmtId="0" fontId="42" fillId="4" borderId="29" xfId="14" applyFont="1" applyFill="1" applyBorder="1" applyAlignment="1">
      <alignment wrapText="1"/>
    </xf>
    <xf numFmtId="0" fontId="42" fillId="4" borderId="29" xfId="14" applyFont="1" applyFill="1" applyBorder="1"/>
    <xf numFmtId="0" fontId="42" fillId="4" borderId="28" xfId="14" applyFont="1" applyFill="1" applyBorder="1" applyAlignment="1">
      <alignment horizontal="center"/>
    </xf>
    <xf numFmtId="0" fontId="42" fillId="4" borderId="28" xfId="14" applyFont="1" applyFill="1" applyBorder="1" applyAlignment="1">
      <alignment horizontal="center" vertical="center"/>
    </xf>
    <xf numFmtId="0" fontId="49" fillId="51" borderId="24" xfId="14" applyFont="1" applyFill="1" applyBorder="1" applyAlignment="1">
      <alignment horizontal="center" vertical="center" wrapText="1"/>
    </xf>
    <xf numFmtId="0" fontId="50" fillId="51" borderId="18" xfId="14" applyFont="1" applyFill="1" applyBorder="1" applyAlignment="1">
      <alignment horizontal="center" vertical="center" wrapText="1"/>
    </xf>
    <xf numFmtId="0" fontId="42" fillId="4" borderId="17" xfId="14" applyFont="1" applyFill="1" applyBorder="1"/>
    <xf numFmtId="0" fontId="42" fillId="4" borderId="25" xfId="14" applyFont="1" applyFill="1" applyBorder="1"/>
    <xf numFmtId="0" fontId="42" fillId="4" borderId="28" xfId="14" applyFont="1" applyFill="1" applyBorder="1"/>
    <xf numFmtId="167" fontId="49" fillId="51" borderId="18" xfId="14" applyNumberFormat="1" applyFont="1" applyFill="1" applyBorder="1" applyAlignment="1">
      <alignment horizontal="center" vertical="center" wrapText="1"/>
    </xf>
    <xf numFmtId="9" fontId="46" fillId="0" borderId="23" xfId="14" applyNumberFormat="1" applyFont="1" applyBorder="1" applyAlignment="1">
      <alignment horizontal="center" vertical="center" wrapText="1"/>
    </xf>
    <xf numFmtId="1" fontId="46" fillId="36" borderId="4" xfId="14" applyNumberFormat="1" applyFont="1" applyFill="1" applyBorder="1" applyAlignment="1">
      <alignment horizontal="center" vertical="center" wrapText="1"/>
    </xf>
    <xf numFmtId="1" fontId="46" fillId="36" borderId="32" xfId="14" applyNumberFormat="1" applyFont="1" applyFill="1" applyBorder="1" applyAlignment="1">
      <alignment horizontal="center" vertical="center" wrapText="1"/>
    </xf>
    <xf numFmtId="1" fontId="46" fillId="36" borderId="10" xfId="14" applyNumberFormat="1" applyFont="1" applyFill="1" applyBorder="1" applyAlignment="1">
      <alignment horizontal="center" vertical="center" wrapText="1"/>
    </xf>
  </cellXfs>
  <cellStyles count="16">
    <cellStyle name="Millares 2" xfId="8" xr:uid="{00000000-0005-0000-0000-000000000000}"/>
    <cellStyle name="Millares 3" xfId="3" xr:uid="{00000000-0005-0000-0000-000001000000}"/>
    <cellStyle name="Moneda 2" xfId="7" xr:uid="{00000000-0005-0000-0000-000002000000}"/>
    <cellStyle name="Moneda 3" xfId="2" xr:uid="{00000000-0005-0000-0000-000003000000}"/>
    <cellStyle name="Normal" xfId="0" builtinId="0"/>
    <cellStyle name="Normal 16" xfId="11" xr:uid="{00000000-0005-0000-0000-000005000000}"/>
    <cellStyle name="Normal 2" xfId="6" xr:uid="{00000000-0005-0000-0000-000006000000}"/>
    <cellStyle name="Normal 2 2" xfId="15" xr:uid="{00000000-0005-0000-0000-000007000000}"/>
    <cellStyle name="Normal 3" xfId="5" xr:uid="{00000000-0005-0000-0000-000008000000}"/>
    <cellStyle name="Normal 4" xfId="10" xr:uid="{00000000-0005-0000-0000-000009000000}"/>
    <cellStyle name="Normal 5" xfId="1" xr:uid="{00000000-0005-0000-0000-00000A000000}"/>
    <cellStyle name="Normal 6" xfId="12" xr:uid="{00000000-0005-0000-0000-00000B000000}"/>
    <cellStyle name="Normal 7" xfId="13" xr:uid="{00000000-0005-0000-0000-00000C000000}"/>
    <cellStyle name="Normal 7 2" xfId="14" xr:uid="{00000000-0005-0000-0000-00000D000000}"/>
    <cellStyle name="Porcentaje 2" xfId="4" xr:uid="{00000000-0005-0000-0000-00000E000000}"/>
    <cellStyle name="Porcentual 2" xfId="9" xr:uid="{00000000-0005-0000-0000-00000F000000}"/>
  </cellStyles>
  <dxfs count="15">
    <dxf>
      <fill>
        <patternFill patternType="solid">
          <fgColor rgb="FFFF0000"/>
          <bgColor rgb="FFFFFF00"/>
        </patternFill>
      </fill>
    </dxf>
    <dxf>
      <fill>
        <patternFill patternType="solid">
          <fgColor rgb="FFFFFF00"/>
          <bgColor rgb="FFFFC000"/>
        </patternFill>
      </fill>
    </dxf>
    <dxf>
      <fill>
        <patternFill patternType="solid">
          <fgColor theme="9"/>
          <bgColor theme="9"/>
        </patternFill>
      </fill>
    </dxf>
    <dxf>
      <fill>
        <patternFill>
          <bgColor rgb="FFFFFF00"/>
        </patternFill>
      </fill>
    </dxf>
    <dxf>
      <fill>
        <patternFill>
          <bgColor rgb="FFFFC000"/>
        </patternFill>
      </fill>
    </dxf>
    <dxf>
      <fill>
        <patternFill>
          <bgColor rgb="FF92D050"/>
        </patternFill>
      </fill>
    </dxf>
    <dxf>
      <fill>
        <patternFill patternType="solid">
          <fgColor rgb="FFFF0000"/>
          <bgColor rgb="FFFFFF00"/>
        </patternFill>
      </fill>
    </dxf>
    <dxf>
      <fill>
        <patternFill patternType="solid">
          <fgColor rgb="FFFFFF00"/>
          <bgColor rgb="FFFFC000"/>
        </patternFill>
      </fill>
    </dxf>
    <dxf>
      <fill>
        <patternFill patternType="solid">
          <fgColor theme="9"/>
          <bgColor theme="9"/>
        </patternFill>
      </fill>
    </dxf>
    <dxf>
      <fill>
        <patternFill patternType="solid">
          <fgColor rgb="FFFFFF00"/>
          <bgColor rgb="FFFFFF00"/>
        </patternFill>
      </fill>
    </dxf>
    <dxf>
      <fill>
        <patternFill patternType="solid">
          <fgColor rgb="FFFFC000"/>
          <bgColor rgb="FFFFC000"/>
        </patternFill>
      </fill>
    </dxf>
    <dxf>
      <fill>
        <patternFill patternType="solid">
          <fgColor rgb="FF92D050"/>
          <bgColor rgb="FF92D050"/>
        </patternFill>
      </fill>
    </dxf>
    <dxf>
      <fill>
        <patternFill patternType="solid">
          <fgColor rgb="FFFFFF00"/>
          <bgColor rgb="FFFFFF00"/>
        </patternFill>
      </fill>
    </dxf>
    <dxf>
      <fill>
        <patternFill patternType="solid">
          <fgColor rgb="FFFFC000"/>
          <bgColor rgb="FFFFC000"/>
        </patternFill>
      </fill>
    </dxf>
    <dxf>
      <fill>
        <patternFill patternType="solid">
          <fgColor rgb="FF92D050"/>
          <bgColor rgb="FF92D050"/>
        </patternFill>
      </fill>
    </dxf>
  </dxfs>
  <tableStyles count="0" defaultTableStyle="TableStyleMedium2" defaultPivotStyle="PivotStyleLight16"/>
  <colors>
    <mruColors>
      <color rgb="FF009999"/>
      <color rgb="FF66FF66"/>
      <color rgb="FFFFFF99"/>
      <color rgb="FF356F48"/>
      <color rgb="FFCC3300"/>
      <color rgb="FFEF8747"/>
      <color rgb="FF3A984C"/>
      <color rgb="FFA6B612"/>
      <color rgb="FFEAB200"/>
      <color rgb="FFCC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1"/>
        <c:ser>
          <c:idx val="0"/>
          <c:order val="0"/>
          <c:tx>
            <c:strRef>
              <c:f>GRÁFICOS!$K$1</c:f>
              <c:strCache>
                <c:ptCount val="1"/>
                <c:pt idx="0">
                  <c:v>PORCENTAJE TOTAL INSTRUMENTOS ARTICULADOS CON LOS PTEA SEGÚN SU ORDEN</c:v>
                </c:pt>
              </c:strCache>
            </c:strRef>
          </c:tx>
          <c:invertIfNegative val="0"/>
          <c:dPt>
            <c:idx val="0"/>
            <c:invertIfNegative val="0"/>
            <c:bubble3D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extLst>
              <c:ext xmlns:c16="http://schemas.microsoft.com/office/drawing/2014/chart" uri="{C3380CC4-5D6E-409C-BE32-E72D297353CC}">
                <c16:uniqueId val="{00000001-3F35-4E97-8A4B-6B372EA330EC}"/>
              </c:ext>
            </c:extLst>
          </c:dPt>
          <c:dPt>
            <c:idx val="1"/>
            <c:invertIfNegative val="0"/>
            <c:bubble3D val="0"/>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c:spPr>
            <c:extLst>
              <c:ext xmlns:c16="http://schemas.microsoft.com/office/drawing/2014/chart" uri="{C3380CC4-5D6E-409C-BE32-E72D297353CC}">
                <c16:uniqueId val="{00000003-3F35-4E97-8A4B-6B372EA330EC}"/>
              </c:ext>
            </c:extLst>
          </c:dPt>
          <c:dPt>
            <c:idx val="2"/>
            <c:invertIfNegative val="0"/>
            <c:bubble3D val="0"/>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c:spPr>
            <c:extLst>
              <c:ext xmlns:c16="http://schemas.microsoft.com/office/drawing/2014/chart" uri="{C3380CC4-5D6E-409C-BE32-E72D297353CC}">
                <c16:uniqueId val="{00000005-3F35-4E97-8A4B-6B372EA330EC}"/>
              </c:ext>
            </c:extLst>
          </c:dPt>
          <c:dPt>
            <c:idx val="3"/>
            <c:invertIfNegative val="0"/>
            <c:bubble3D val="0"/>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c:spPr>
            <c:extLst>
              <c:ext xmlns:c16="http://schemas.microsoft.com/office/drawing/2014/chart" uri="{C3380CC4-5D6E-409C-BE32-E72D297353CC}">
                <c16:uniqueId val="{00000007-3F35-4E97-8A4B-6B372EA330EC}"/>
              </c:ext>
            </c:extLst>
          </c:dPt>
          <c:dPt>
            <c:idx val="4"/>
            <c:invertIfNegative val="0"/>
            <c:bubble3D val="0"/>
            <c:spPr>
              <a:gradFill rotWithShape="1">
                <a:gsLst>
                  <a:gs pos="0">
                    <a:schemeClr val="accent5">
                      <a:satMod val="103000"/>
                      <a:lumMod val="102000"/>
                      <a:tint val="94000"/>
                    </a:schemeClr>
                  </a:gs>
                  <a:gs pos="50000">
                    <a:schemeClr val="accent5">
                      <a:satMod val="110000"/>
                      <a:lumMod val="100000"/>
                      <a:shade val="100000"/>
                    </a:schemeClr>
                  </a:gs>
                  <a:gs pos="100000">
                    <a:schemeClr val="accent5">
                      <a:lumMod val="99000"/>
                      <a:satMod val="120000"/>
                      <a:shade val="78000"/>
                    </a:schemeClr>
                  </a:gs>
                </a:gsLst>
                <a:lin ang="5400000" scaled="0"/>
              </a:gradFill>
              <a:ln>
                <a:noFill/>
              </a:ln>
              <a:effectLst/>
            </c:spPr>
            <c:extLst>
              <c:ext xmlns:c16="http://schemas.microsoft.com/office/drawing/2014/chart" uri="{C3380CC4-5D6E-409C-BE32-E72D297353CC}">
                <c16:uniqueId val="{00000009-3F35-4E97-8A4B-6B372EA330EC}"/>
              </c:ext>
            </c:extLst>
          </c:dPt>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2"/>
                    </a:solidFill>
                    <a:latin typeface="Arial" panose="020B0604020202020204" pitchFamily="34" charset="0"/>
                    <a:ea typeface="+mn-ea"/>
                    <a:cs typeface="Arial" panose="020B0604020202020204" pitchFamily="34" charset="0"/>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cat>
            <c:strRef>
              <c:f>GRÁFICOS!$J$2:$J$6</c:f>
              <c:strCache>
                <c:ptCount val="5"/>
                <c:pt idx="0">
                  <c:v>PTEA 2020-2023 ARTICULADO CON LOS OBJETIVOS DE DESARROLLO SOSTENIBLE CO 2015-2030</c:v>
                </c:pt>
                <c:pt idx="1">
                  <c:v>ARTICULACIÓN PTEA 2020-2023 CON LAS ESTRATEGIAS DE LA POLÍTICA NACIONAL DE EDUCACIÓN AMBIENTAL - PNEA</c:v>
                </c:pt>
                <c:pt idx="2">
                  <c:v>PTEA 2020-2023 ARTICULADO CON EL PLAN NACIONAL DE DESARROLLO 2018-2022 "PACTO POR COLOMBIA, PACTO POR LA EQUIDAD"</c:v>
                </c:pt>
                <c:pt idx="3">
                  <c:v>ARTICULACIÓN PLAN TERRITORIAL DE EDUCACIÓN AMBIENTAL 2020-2023 CON INSTRUMENTOS DE PLANIFICACIÓN TERRITORIAL DEL ORDEN REGIONAL</c:v>
                </c:pt>
                <c:pt idx="4">
                  <c:v>ARTICULACIÓN PLAN TERRITORIAL DE EDUCACIÓN AMBIENTAL 2020-2023 CON INSTRUMENTOS DE PLANIFICACIÓN TERRITORIAL DEL ORDEN MUNICIPAL</c:v>
                </c:pt>
              </c:strCache>
            </c:strRef>
          </c:cat>
          <c:val>
            <c:numRef>
              <c:f>GRÁFICOS!$K$2:$K$6</c:f>
              <c:numCache>
                <c:formatCode>0%</c:formatCode>
                <c:ptCount val="5"/>
                <c:pt idx="0">
                  <c:v>1</c:v>
                </c:pt>
                <c:pt idx="1">
                  <c:v>1</c:v>
                </c:pt>
                <c:pt idx="2">
                  <c:v>1</c:v>
                </c:pt>
                <c:pt idx="3">
                  <c:v>1</c:v>
                </c:pt>
                <c:pt idx="4">
                  <c:v>1</c:v>
                </c:pt>
              </c:numCache>
            </c:numRef>
          </c:val>
          <c:extLst>
            <c:ext xmlns:c16="http://schemas.microsoft.com/office/drawing/2014/chart" uri="{C3380CC4-5D6E-409C-BE32-E72D297353CC}">
              <c16:uniqueId val="{0000000A-3F35-4E97-8A4B-6B372EA330EC}"/>
            </c:ext>
          </c:extLst>
        </c:ser>
        <c:dLbls>
          <c:dLblPos val="inEnd"/>
          <c:showLegendKey val="0"/>
          <c:showVal val="1"/>
          <c:showCatName val="0"/>
          <c:showSerName val="0"/>
          <c:showPercent val="0"/>
          <c:showBubbleSize val="0"/>
        </c:dLbls>
        <c:gapWidth val="100"/>
        <c:axId val="727401103"/>
        <c:axId val="754089423"/>
      </c:barChart>
      <c:catAx>
        <c:axId val="727401103"/>
        <c:scaling>
          <c:orientation val="minMax"/>
        </c:scaling>
        <c:delete val="0"/>
        <c:axPos val="l"/>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1100" b="1" i="0" u="none" strike="noStrike" kern="1200" baseline="0">
                <a:solidFill>
                  <a:schemeClr val="tx2"/>
                </a:solidFill>
                <a:latin typeface="Arial" panose="020B0604020202020204" pitchFamily="34" charset="0"/>
                <a:ea typeface="+mn-ea"/>
                <a:cs typeface="Arial" panose="020B0604020202020204" pitchFamily="34" charset="0"/>
              </a:defRPr>
            </a:pPr>
            <a:endParaRPr lang="es-CO"/>
          </a:p>
        </c:txPr>
        <c:crossAx val="754089423"/>
        <c:crosses val="autoZero"/>
        <c:auto val="1"/>
        <c:lblAlgn val="ctr"/>
        <c:lblOffset val="100"/>
        <c:noMultiLvlLbl val="0"/>
      </c:catAx>
      <c:valAx>
        <c:axId val="754089423"/>
        <c:scaling>
          <c:orientation val="minMax"/>
          <c:max val="1"/>
        </c:scaling>
        <c:delete val="0"/>
        <c:axPos val="b"/>
        <c:majorGridlines>
          <c:spPr>
            <a:ln w="9525" cap="flat" cmpd="sng" algn="ctr">
              <a:solidFill>
                <a:schemeClr val="tx2">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2"/>
                </a:solidFill>
                <a:latin typeface="Arial" panose="020B0604020202020204" pitchFamily="34" charset="0"/>
                <a:ea typeface="+mn-ea"/>
                <a:cs typeface="Arial" panose="020B0604020202020204" pitchFamily="34" charset="0"/>
              </a:defRPr>
            </a:pPr>
            <a:endParaRPr lang="es-CO"/>
          </a:p>
        </c:txPr>
        <c:crossAx val="727401103"/>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2">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6.104846726535651E-2"/>
          <c:y val="6.6407337071888603E-2"/>
          <c:w val="0.92984180181152742"/>
          <c:h val="0.61894565329251294"/>
        </c:manualLayout>
      </c:layout>
      <c:bar3DChart>
        <c:barDir val="col"/>
        <c:grouping val="clustered"/>
        <c:varyColors val="1"/>
        <c:ser>
          <c:idx val="0"/>
          <c:order val="0"/>
          <c:tx>
            <c:strRef>
              <c:f>GRÁFICOS!$B$1</c:f>
              <c:strCache>
                <c:ptCount val="1"/>
                <c:pt idx="0">
                  <c:v>TOTAL</c:v>
                </c:pt>
              </c:strCache>
            </c:strRef>
          </c:tx>
          <c:invertIfNegative val="0"/>
          <c:dPt>
            <c:idx val="0"/>
            <c:invertIfNegative val="0"/>
            <c:bubble3D val="0"/>
            <c:spPr>
              <a:solidFill>
                <a:schemeClr val="accent1"/>
              </a:solidFill>
              <a:ln>
                <a:noFill/>
              </a:ln>
              <a:effectLst/>
              <a:sp3d/>
            </c:spPr>
            <c:extLst>
              <c:ext xmlns:c16="http://schemas.microsoft.com/office/drawing/2014/chart" uri="{C3380CC4-5D6E-409C-BE32-E72D297353CC}">
                <c16:uniqueId val="{00000001-6FAC-4507-BE9E-07B7F2B67527}"/>
              </c:ext>
            </c:extLst>
          </c:dPt>
          <c:dPt>
            <c:idx val="1"/>
            <c:invertIfNegative val="0"/>
            <c:bubble3D val="0"/>
            <c:spPr>
              <a:solidFill>
                <a:schemeClr val="accent2"/>
              </a:solidFill>
              <a:ln>
                <a:noFill/>
              </a:ln>
              <a:effectLst/>
              <a:sp3d/>
            </c:spPr>
            <c:extLst>
              <c:ext xmlns:c16="http://schemas.microsoft.com/office/drawing/2014/chart" uri="{C3380CC4-5D6E-409C-BE32-E72D297353CC}">
                <c16:uniqueId val="{00000003-6FAC-4507-BE9E-07B7F2B67527}"/>
              </c:ext>
            </c:extLst>
          </c:dPt>
          <c:dPt>
            <c:idx val="2"/>
            <c:invertIfNegative val="0"/>
            <c:bubble3D val="0"/>
            <c:spPr>
              <a:solidFill>
                <a:schemeClr val="accent3"/>
              </a:solidFill>
              <a:ln>
                <a:noFill/>
              </a:ln>
              <a:effectLst/>
              <a:sp3d/>
            </c:spPr>
            <c:extLst>
              <c:ext xmlns:c16="http://schemas.microsoft.com/office/drawing/2014/chart" uri="{C3380CC4-5D6E-409C-BE32-E72D297353CC}">
                <c16:uniqueId val="{00000005-6FAC-4507-BE9E-07B7F2B67527}"/>
              </c:ext>
            </c:extLst>
          </c:dPt>
          <c:dPt>
            <c:idx val="3"/>
            <c:invertIfNegative val="0"/>
            <c:bubble3D val="0"/>
            <c:spPr>
              <a:solidFill>
                <a:schemeClr val="accent4"/>
              </a:solidFill>
              <a:ln>
                <a:noFill/>
              </a:ln>
              <a:effectLst/>
              <a:sp3d/>
            </c:spPr>
            <c:extLst>
              <c:ext xmlns:c16="http://schemas.microsoft.com/office/drawing/2014/chart" uri="{C3380CC4-5D6E-409C-BE32-E72D297353CC}">
                <c16:uniqueId val="{00000007-6FAC-4507-BE9E-07B7F2B67527}"/>
              </c:ext>
            </c:extLst>
          </c:dPt>
          <c:dPt>
            <c:idx val="4"/>
            <c:invertIfNegative val="0"/>
            <c:bubble3D val="0"/>
            <c:spPr>
              <a:solidFill>
                <a:schemeClr val="accent5"/>
              </a:solidFill>
              <a:ln>
                <a:noFill/>
              </a:ln>
              <a:effectLst/>
              <a:sp3d/>
            </c:spPr>
            <c:extLst>
              <c:ext xmlns:c16="http://schemas.microsoft.com/office/drawing/2014/chart" uri="{C3380CC4-5D6E-409C-BE32-E72D297353CC}">
                <c16:uniqueId val="{00000009-6FAC-4507-BE9E-07B7F2B67527}"/>
              </c:ext>
            </c:extLst>
          </c:dPt>
          <c:dPt>
            <c:idx val="5"/>
            <c:invertIfNegative val="0"/>
            <c:bubble3D val="0"/>
            <c:spPr>
              <a:solidFill>
                <a:schemeClr val="accent6"/>
              </a:solidFill>
              <a:ln>
                <a:noFill/>
              </a:ln>
              <a:effectLst/>
              <a:sp3d/>
            </c:spPr>
            <c:extLst>
              <c:ext xmlns:c16="http://schemas.microsoft.com/office/drawing/2014/chart" uri="{C3380CC4-5D6E-409C-BE32-E72D297353CC}">
                <c16:uniqueId val="{0000000B-6FAC-4507-BE9E-07B7F2B67527}"/>
              </c:ext>
            </c:extLst>
          </c:dPt>
          <c:dPt>
            <c:idx val="6"/>
            <c:invertIfNegative val="0"/>
            <c:bubble3D val="0"/>
            <c:spPr>
              <a:solidFill>
                <a:schemeClr val="accent1">
                  <a:lumMod val="60000"/>
                </a:schemeClr>
              </a:solidFill>
              <a:ln>
                <a:noFill/>
              </a:ln>
              <a:effectLst/>
              <a:sp3d/>
            </c:spPr>
            <c:extLst>
              <c:ext xmlns:c16="http://schemas.microsoft.com/office/drawing/2014/chart" uri="{C3380CC4-5D6E-409C-BE32-E72D297353CC}">
                <c16:uniqueId val="{0000000D-6FAC-4507-BE9E-07B7F2B67527}"/>
              </c:ext>
            </c:extLst>
          </c:dPt>
          <c:dPt>
            <c:idx val="7"/>
            <c:invertIfNegative val="0"/>
            <c:bubble3D val="0"/>
            <c:spPr>
              <a:solidFill>
                <a:schemeClr val="accent2">
                  <a:lumMod val="60000"/>
                </a:schemeClr>
              </a:solidFill>
              <a:ln>
                <a:noFill/>
              </a:ln>
              <a:effectLst/>
              <a:sp3d/>
            </c:spPr>
            <c:extLst>
              <c:ext xmlns:c16="http://schemas.microsoft.com/office/drawing/2014/chart" uri="{C3380CC4-5D6E-409C-BE32-E72D297353CC}">
                <c16:uniqueId val="{0000000F-6FAC-4507-BE9E-07B7F2B67527}"/>
              </c:ext>
            </c:extLst>
          </c:dPt>
          <c:dPt>
            <c:idx val="8"/>
            <c:invertIfNegative val="0"/>
            <c:bubble3D val="0"/>
            <c:spPr>
              <a:solidFill>
                <a:schemeClr val="accent3">
                  <a:lumMod val="60000"/>
                </a:schemeClr>
              </a:solidFill>
              <a:ln>
                <a:noFill/>
              </a:ln>
              <a:effectLst/>
              <a:sp3d/>
            </c:spPr>
            <c:extLst>
              <c:ext xmlns:c16="http://schemas.microsoft.com/office/drawing/2014/chart" uri="{C3380CC4-5D6E-409C-BE32-E72D297353CC}">
                <c16:uniqueId val="{00000011-6FAC-4507-BE9E-07B7F2B67527}"/>
              </c:ext>
            </c:extLst>
          </c:dPt>
          <c:cat>
            <c:strRef>
              <c:f>GRÁFICOS!$A$2:$A$10</c:f>
              <c:strCache>
                <c:ptCount val="9"/>
                <c:pt idx="0">
                  <c:v>Estrategia 1 Fortalecimiento CIDEA</c:v>
                </c:pt>
                <c:pt idx="1">
                  <c:v>Estrategia 2 Dimensión ambiental en la educación formal</c:v>
                </c:pt>
                <c:pt idx="2">
                  <c:v>Estrategia 3 Dimensión ambiental en la educación no formal</c:v>
                </c:pt>
                <c:pt idx="3">
                  <c:v>Estrategia 4 Formación de educadoras/es y/o dinamizadoras/es ambientales</c:v>
                </c:pt>
                <c:pt idx="4">
                  <c:v>Estrategia 5 Diseño, implementación, apoyo y promoción de planes y acciones de comunicación y divulgación</c:v>
                </c:pt>
                <c:pt idx="5">
                  <c:v>Estrategia 6 Fortalecimiento del sistema nacional ambiental en materia de educación ambiental</c:v>
                </c:pt>
                <c:pt idx="6">
                  <c:v>Estrategia 8 Impulso a proyectos ambientales con perspectiva de género y participación ciudadana</c:v>
                </c:pt>
                <c:pt idx="7">
                  <c:v>Estrategia 9 Promoción y fortalecimiento del servicio militar ambiental</c:v>
                </c:pt>
                <c:pt idx="8">
                  <c:v>Estrategia 10 Acompañamiento a los procesos de la educación ambiental para la prevención y gestión del riesgo, que promueva el SNPAD</c:v>
                </c:pt>
              </c:strCache>
            </c:strRef>
          </c:cat>
          <c:val>
            <c:numRef>
              <c:f>GRÁFICOS!$B$2:$B$10</c:f>
              <c:numCache>
                <c:formatCode>0%</c:formatCode>
                <c:ptCount val="9"/>
                <c:pt idx="0">
                  <c:v>1</c:v>
                </c:pt>
                <c:pt idx="1">
                  <c:v>1</c:v>
                </c:pt>
                <c:pt idx="2">
                  <c:v>1</c:v>
                </c:pt>
                <c:pt idx="3">
                  <c:v>1</c:v>
                </c:pt>
                <c:pt idx="4">
                  <c:v>1</c:v>
                </c:pt>
                <c:pt idx="5">
                  <c:v>1</c:v>
                </c:pt>
                <c:pt idx="6">
                  <c:v>0.75</c:v>
                </c:pt>
                <c:pt idx="7">
                  <c:v>0.5</c:v>
                </c:pt>
                <c:pt idx="8">
                  <c:v>1</c:v>
                </c:pt>
              </c:numCache>
            </c:numRef>
          </c:val>
          <c:extLst>
            <c:ext xmlns:c16="http://schemas.microsoft.com/office/drawing/2014/chart" uri="{C3380CC4-5D6E-409C-BE32-E72D297353CC}">
              <c16:uniqueId val="{00000000-23FC-442E-8758-AD8B3AC4E2DF}"/>
            </c:ext>
          </c:extLst>
        </c:ser>
        <c:dLbls>
          <c:showLegendKey val="0"/>
          <c:showVal val="0"/>
          <c:showCatName val="0"/>
          <c:showSerName val="0"/>
          <c:showPercent val="0"/>
          <c:showBubbleSize val="0"/>
        </c:dLbls>
        <c:gapWidth val="150"/>
        <c:shape val="box"/>
        <c:axId val="1573998271"/>
        <c:axId val="1574006175"/>
        <c:axId val="0"/>
      </c:bar3DChart>
      <c:catAx>
        <c:axId val="1573998271"/>
        <c:scaling>
          <c:orientation val="minMax"/>
        </c:scaling>
        <c:delete val="0"/>
        <c:axPos val="b"/>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cap="none" spc="0" normalizeH="0" baseline="0">
                <a:solidFill>
                  <a:schemeClr val="tx1">
                    <a:lumMod val="65000"/>
                    <a:lumOff val="35000"/>
                  </a:schemeClr>
                </a:solidFill>
                <a:latin typeface="+mn-lt"/>
                <a:ea typeface="+mn-ea"/>
                <a:cs typeface="+mn-cs"/>
              </a:defRPr>
            </a:pPr>
            <a:endParaRPr lang="es-CO"/>
          </a:p>
        </c:txPr>
        <c:crossAx val="1574006175"/>
        <c:crosses val="autoZero"/>
        <c:auto val="1"/>
        <c:lblAlgn val="ctr"/>
        <c:lblOffset val="100"/>
        <c:noMultiLvlLbl val="0"/>
      </c:catAx>
      <c:valAx>
        <c:axId val="1574006175"/>
        <c:scaling>
          <c:orientation val="minMax"/>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573998271"/>
        <c:crosses val="autoZero"/>
        <c:crossBetween val="between"/>
      </c:valAx>
      <c:dTable>
        <c:showHorzBorder val="1"/>
        <c:showVertBorder val="1"/>
        <c:showOutline val="1"/>
        <c:showKeys val="1"/>
        <c:spPr>
          <a:noFill/>
          <a:ln w="9525">
            <a:solidFill>
              <a:schemeClr val="tx1">
                <a:lumMod val="15000"/>
                <a:lumOff val="85000"/>
              </a:schemeClr>
            </a:solidFill>
          </a:ln>
          <a:effectLst/>
        </c:spPr>
        <c:txPr>
          <a:bodyPr rot="0" spcFirstLastPara="1" vertOverflow="ellipsis" vert="horz" wrap="square" anchor="ctr" anchorCtr="1"/>
          <a:lstStyle/>
          <a:p>
            <a:pPr rtl="0">
              <a:defRPr sz="1050" b="1" i="0" u="none" strike="noStrike" kern="1200" baseline="0">
                <a:solidFill>
                  <a:schemeClr val="tx1">
                    <a:lumMod val="65000"/>
                    <a:lumOff val="35000"/>
                  </a:schemeClr>
                </a:solidFill>
                <a:latin typeface="+mn-lt"/>
                <a:ea typeface="+mn-ea"/>
                <a:cs typeface="+mn-cs"/>
              </a:defRPr>
            </a:pPr>
            <a:endParaRPr lang="es-CO"/>
          </a:p>
        </c:txPr>
      </c:dTable>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7.1050499511582182E-2"/>
          <c:y val="9.0130340601718414E-2"/>
          <c:w val="0.91760397842060593"/>
          <c:h val="0.77435317609449172"/>
        </c:manualLayout>
      </c:layout>
      <c:bar3DChart>
        <c:barDir val="col"/>
        <c:grouping val="clustered"/>
        <c:varyColors val="1"/>
        <c:ser>
          <c:idx val="0"/>
          <c:order val="0"/>
          <c:tx>
            <c:strRef>
              <c:f>GRÁFICOS!$B$27</c:f>
              <c:strCache>
                <c:ptCount val="1"/>
                <c:pt idx="0">
                  <c:v>% AVANCE</c:v>
                </c:pt>
              </c:strCache>
            </c:strRef>
          </c:tx>
          <c:invertIfNegative val="0"/>
          <c:dPt>
            <c:idx val="0"/>
            <c:invertIfNegative val="0"/>
            <c:bubble3D val="0"/>
            <c:spPr>
              <a:solidFill>
                <a:schemeClr val="accent1"/>
              </a:solidFill>
              <a:ln>
                <a:noFill/>
              </a:ln>
              <a:effectLst/>
              <a:sp3d/>
            </c:spPr>
            <c:extLst>
              <c:ext xmlns:c16="http://schemas.microsoft.com/office/drawing/2014/chart" uri="{C3380CC4-5D6E-409C-BE32-E72D297353CC}">
                <c16:uniqueId val="{00000001-AA41-406C-A01E-AEFA0E117F9C}"/>
              </c:ext>
            </c:extLst>
          </c:dPt>
          <c:dPt>
            <c:idx val="1"/>
            <c:invertIfNegative val="0"/>
            <c:bubble3D val="0"/>
            <c:spPr>
              <a:solidFill>
                <a:schemeClr val="accent2"/>
              </a:solidFill>
              <a:ln>
                <a:noFill/>
              </a:ln>
              <a:effectLst/>
              <a:sp3d/>
            </c:spPr>
            <c:extLst>
              <c:ext xmlns:c16="http://schemas.microsoft.com/office/drawing/2014/chart" uri="{C3380CC4-5D6E-409C-BE32-E72D297353CC}">
                <c16:uniqueId val="{00000002-AA41-406C-A01E-AEFA0E117F9C}"/>
              </c:ext>
            </c:extLst>
          </c:dPt>
          <c:dPt>
            <c:idx val="2"/>
            <c:invertIfNegative val="0"/>
            <c:bubble3D val="0"/>
            <c:spPr>
              <a:solidFill>
                <a:schemeClr val="accent3"/>
              </a:solidFill>
              <a:ln>
                <a:noFill/>
              </a:ln>
              <a:effectLst/>
              <a:sp3d/>
            </c:spPr>
            <c:extLst>
              <c:ext xmlns:c16="http://schemas.microsoft.com/office/drawing/2014/chart" uri="{C3380CC4-5D6E-409C-BE32-E72D297353CC}">
                <c16:uniqueId val="{00000003-AA41-406C-A01E-AEFA0E117F9C}"/>
              </c:ext>
            </c:extLst>
          </c:dPt>
          <c:dPt>
            <c:idx val="3"/>
            <c:invertIfNegative val="0"/>
            <c:bubble3D val="0"/>
            <c:spPr>
              <a:solidFill>
                <a:schemeClr val="accent4"/>
              </a:solidFill>
              <a:ln>
                <a:noFill/>
              </a:ln>
              <a:effectLst/>
              <a:sp3d/>
            </c:spPr>
            <c:extLst>
              <c:ext xmlns:c16="http://schemas.microsoft.com/office/drawing/2014/chart" uri="{C3380CC4-5D6E-409C-BE32-E72D297353CC}">
                <c16:uniqueId val="{00000004-AA41-406C-A01E-AEFA0E117F9C}"/>
              </c:ext>
            </c:extLst>
          </c:dPt>
          <c:dPt>
            <c:idx val="4"/>
            <c:invertIfNegative val="0"/>
            <c:bubble3D val="0"/>
            <c:spPr>
              <a:solidFill>
                <a:schemeClr val="accent5"/>
              </a:solidFill>
              <a:ln>
                <a:noFill/>
              </a:ln>
              <a:effectLst/>
              <a:sp3d/>
            </c:spPr>
            <c:extLst>
              <c:ext xmlns:c16="http://schemas.microsoft.com/office/drawing/2014/chart" uri="{C3380CC4-5D6E-409C-BE32-E72D297353CC}">
                <c16:uniqueId val="{00000005-AA41-406C-A01E-AEFA0E117F9C}"/>
              </c:ext>
            </c:extLst>
          </c:dPt>
          <c:dLbls>
            <c:dLbl>
              <c:idx val="0"/>
              <c:layout>
                <c:manualLayout>
                  <c:x val="1.7533988650254795E-2"/>
                  <c:y val="-3.277466930971578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A41-406C-A01E-AEFA0E117F9C}"/>
                </c:ext>
              </c:extLst>
            </c:dLbl>
            <c:dLbl>
              <c:idx val="1"/>
              <c:layout>
                <c:manualLayout>
                  <c:x val="2.887951071806678E-2"/>
                  <c:y val="-3.072625247785856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AA41-406C-A01E-AEFA0E117F9C}"/>
                </c:ext>
              </c:extLst>
            </c:dLbl>
            <c:dLbl>
              <c:idx val="2"/>
              <c:layout>
                <c:manualLayout>
                  <c:x val="2.4753866329771525E-2"/>
                  <c:y val="-3.277466930971578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AA41-406C-A01E-AEFA0E117F9C}"/>
                </c:ext>
              </c:extLst>
            </c:dLbl>
            <c:dLbl>
              <c:idx val="3"/>
              <c:layout>
                <c:manualLayout>
                  <c:x val="1.2376933164885688E-2"/>
                  <c:y val="-2.66294188141440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AA41-406C-A01E-AEFA0E117F9C}"/>
                </c:ext>
              </c:extLst>
            </c:dLbl>
            <c:dLbl>
              <c:idx val="4"/>
              <c:layout>
                <c:manualLayout>
                  <c:x val="1.5471166456107204E-2"/>
                  <c:y val="-5.121042079643091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AA41-406C-A01E-AEFA0E117F9C}"/>
                </c:ext>
              </c:extLst>
            </c:dLbl>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GRÁFICOS!$A$28:$A$32</c:f>
              <c:strCache>
                <c:ptCount val="5"/>
                <c:pt idx="0">
                  <c:v>Programa 1. Educación Ambiental para la adopción de la gestión integral de los residuos solidos entre los Sanantoniunos</c:v>
                </c:pt>
                <c:pt idx="1">
                  <c:v>Programa 2. San Antonio del Tequendama Educado para la gestión del riesgo y resiliente en la adaptación al cambio climático</c:v>
                </c:pt>
                <c:pt idx="2">
                  <c:v>Programa 3. San Antonio del Tequendama Educado para la protección y conservación del recurso hídrico</c:v>
                </c:pt>
                <c:pt idx="3">
                  <c:v>Programa 4. San Antonio del Tequendama promueve la producción Agropecuaria sostenible</c:v>
                </c:pt>
                <c:pt idx="4">
                  <c:v>Programa 5. Gestión del conocimiento para la Dinamización Ambiental</c:v>
                </c:pt>
              </c:strCache>
            </c:strRef>
          </c:cat>
          <c:val>
            <c:numRef>
              <c:f>GRÁFICOS!$B$28:$B$32</c:f>
              <c:numCache>
                <c:formatCode>0%</c:formatCode>
                <c:ptCount val="5"/>
                <c:pt idx="0">
                  <c:v>0.95833333333333337</c:v>
                </c:pt>
                <c:pt idx="1">
                  <c:v>1</c:v>
                </c:pt>
                <c:pt idx="2">
                  <c:v>1</c:v>
                </c:pt>
                <c:pt idx="3">
                  <c:v>1</c:v>
                </c:pt>
                <c:pt idx="4">
                  <c:v>0.96875</c:v>
                </c:pt>
              </c:numCache>
            </c:numRef>
          </c:val>
          <c:extLst>
            <c:ext xmlns:c16="http://schemas.microsoft.com/office/drawing/2014/chart" uri="{C3380CC4-5D6E-409C-BE32-E72D297353CC}">
              <c16:uniqueId val="{00000000-AA41-406C-A01E-AEFA0E117F9C}"/>
            </c:ext>
          </c:extLst>
        </c:ser>
        <c:dLbls>
          <c:showLegendKey val="0"/>
          <c:showVal val="1"/>
          <c:showCatName val="0"/>
          <c:showSerName val="0"/>
          <c:showPercent val="0"/>
          <c:showBubbleSize val="0"/>
        </c:dLbls>
        <c:gapWidth val="150"/>
        <c:shape val="box"/>
        <c:axId val="526500816"/>
        <c:axId val="526499176"/>
        <c:axId val="0"/>
      </c:bar3DChart>
      <c:catAx>
        <c:axId val="526500816"/>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26499176"/>
        <c:crosses val="autoZero"/>
        <c:auto val="1"/>
        <c:lblAlgn val="ctr"/>
        <c:lblOffset val="100"/>
        <c:noMultiLvlLbl val="0"/>
      </c:catAx>
      <c:valAx>
        <c:axId val="526499176"/>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s-CO"/>
          </a:p>
        </c:txPr>
        <c:crossAx val="526500816"/>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1200" b="0" i="0" u="none" strike="noStrike" kern="1200" baseline="0">
                <a:solidFill>
                  <a:schemeClr val="tx1">
                    <a:lumMod val="65000"/>
                    <a:lumOff val="35000"/>
                  </a:schemeClr>
                </a:solidFill>
                <a:latin typeface="+mn-lt"/>
                <a:ea typeface="+mn-ea"/>
                <a:cs typeface="+mn-cs"/>
              </a:defRPr>
            </a:pPr>
            <a:endParaRPr lang="es-CO"/>
          </a:p>
        </c:txPr>
      </c:dTable>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0">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2.xml><?xml version="1.0" encoding="utf-8"?>
<cs:chartStyle xmlns:cs="http://schemas.microsoft.com/office/drawing/2012/chartStyle" xmlns:a="http://schemas.openxmlformats.org/drawingml/2006/main" id="296">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b="0" kern="1200" cap="none" spc="0" normalizeH="0" baseline="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75000"/>
        <a:lumOff val="25000"/>
      </a:schemeClr>
    </cs:fontRef>
    <cs:spPr>
      <a:solidFill>
        <a:schemeClr val="dk1">
          <a:lumMod val="15000"/>
          <a:lumOff val="85000"/>
        </a:schemeClr>
      </a:solidFill>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3810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8"/>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50000"/>
            <a:lumOff val="50000"/>
          </a:schemeClr>
        </a:solidFill>
        <a:prstDash val="dash"/>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w="9525" cap="flat" cmpd="sng" algn="ctr">
        <a:solidFill>
          <a:schemeClr val="tx1">
            <a:lumMod val="5000"/>
            <a:lumOff val="95000"/>
          </a:schemeClr>
        </a:solidFill>
        <a:round/>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ajor">
      <a:schemeClr val="tx1">
        <a:lumMod val="65000"/>
        <a:lumOff val="35000"/>
      </a:schemeClr>
    </cs:fontRef>
    <cs:defRPr sz="2000" b="0" kern="1200" cap="none" spc="0" normalizeH="0" baseline="0"/>
  </cs:title>
  <cs:trendline>
    <cs:lnRef idx="0">
      <cs:styleClr val="auto"/>
    </cs:lnRef>
    <cs:fillRef idx="0"/>
    <cs:effectRef idx="0"/>
    <cs:fontRef idx="minor">
      <a:schemeClr val="dk1"/>
    </cs:fontRef>
    <cs:spPr>
      <a:ln w="19050" cap="rnd">
        <a:solidFill>
          <a:schemeClr val="phClr"/>
        </a:solidFill>
        <a:round/>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3.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11</xdr:col>
      <xdr:colOff>752473</xdr:colOff>
      <xdr:row>0</xdr:row>
      <xdr:rowOff>323849</xdr:rowOff>
    </xdr:from>
    <xdr:to>
      <xdr:col>22</xdr:col>
      <xdr:colOff>155862</xdr:colOff>
      <xdr:row>8</xdr:row>
      <xdr:rowOff>432954</xdr:rowOff>
    </xdr:to>
    <xdr:graphicFrame macro="">
      <xdr:nvGraphicFramePr>
        <xdr:cNvPr id="4" name="Gráfico 3">
          <a:extLst>
            <a:ext uri="{FF2B5EF4-FFF2-40B4-BE49-F238E27FC236}">
              <a16:creationId xmlns:a16="http://schemas.microsoft.com/office/drawing/2014/main" id="{320EF747-40CF-4451-9A91-149DED05353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311726</xdr:colOff>
      <xdr:row>0</xdr:row>
      <xdr:rowOff>294409</xdr:rowOff>
    </xdr:from>
    <xdr:to>
      <xdr:col>8</xdr:col>
      <xdr:colOff>2874818</xdr:colOff>
      <xdr:row>8</xdr:row>
      <xdr:rowOff>190500</xdr:rowOff>
    </xdr:to>
    <xdr:graphicFrame macro="">
      <xdr:nvGraphicFramePr>
        <xdr:cNvPr id="6" name="Gráfico 5">
          <a:extLst>
            <a:ext uri="{FF2B5EF4-FFF2-40B4-BE49-F238E27FC236}">
              <a16:creationId xmlns:a16="http://schemas.microsoft.com/office/drawing/2014/main" id="{EC1A99D4-F986-14F3-077E-3A96C154B99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467589</xdr:colOff>
      <xdr:row>25</xdr:row>
      <xdr:rowOff>51954</xdr:rowOff>
    </xdr:from>
    <xdr:to>
      <xdr:col>9</xdr:col>
      <xdr:colOff>86590</xdr:colOff>
      <xdr:row>34</xdr:row>
      <xdr:rowOff>69273</xdr:rowOff>
    </xdr:to>
    <xdr:graphicFrame macro="">
      <xdr:nvGraphicFramePr>
        <xdr:cNvPr id="2" name="Gráfico 1">
          <a:extLst>
            <a:ext uri="{FF2B5EF4-FFF2-40B4-BE49-F238E27FC236}">
              <a16:creationId xmlns:a16="http://schemas.microsoft.com/office/drawing/2014/main" id="{807B24B3-D718-495E-A7EE-BEB27AC7E26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hyperlink" Target="mailto:sama@sanantoniodeltequendama-cundinamarca.gov.co" TargetMode="External"/><Relationship Id="rId2" Type="http://schemas.openxmlformats.org/officeDocument/2006/relationships/hyperlink" Target="mailto:alcaldia@sanantoniodetequendama-cundinamarca.gov.co" TargetMode="External"/><Relationship Id="rId1" Type="http://schemas.openxmlformats.org/officeDocument/2006/relationships/hyperlink" Target="mailto:dgambal@car.gov.co" TargetMode="External"/><Relationship Id="rId4"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9"/>
  <sheetViews>
    <sheetView zoomScale="60" zoomScaleNormal="60" workbookViewId="0">
      <pane xSplit="1" ySplit="2" topLeftCell="B3" activePane="bottomRight" state="frozen"/>
      <selection pane="topRight" activeCell="B1" sqref="B1"/>
      <selection pane="bottomLeft" activeCell="A3" sqref="A3"/>
      <selection pane="bottomRight" activeCell="A8" sqref="A8:XFD8"/>
    </sheetView>
  </sheetViews>
  <sheetFormatPr baseColWidth="10" defaultRowHeight="15"/>
  <cols>
    <col min="1" max="2" width="41.28515625" style="129" customWidth="1"/>
    <col min="3" max="3" width="184" style="129" customWidth="1"/>
    <col min="4" max="4" width="20.42578125" style="129" customWidth="1"/>
    <col min="5" max="16384" width="11.42578125" style="129"/>
  </cols>
  <sheetData>
    <row r="1" spans="1:4" ht="82.5" customHeight="1">
      <c r="A1" s="289" t="s">
        <v>1267</v>
      </c>
      <c r="B1" s="290"/>
      <c r="C1" s="291"/>
    </row>
    <row r="2" spans="1:4" ht="42.75" customHeight="1">
      <c r="A2" s="130" t="s">
        <v>1268</v>
      </c>
      <c r="B2" s="130" t="s">
        <v>1269</v>
      </c>
      <c r="C2" s="130" t="s">
        <v>745</v>
      </c>
    </row>
    <row r="3" spans="1:4" ht="307.5" customHeight="1">
      <c r="A3" s="131" t="s">
        <v>1270</v>
      </c>
      <c r="B3" s="131" t="s">
        <v>1271</v>
      </c>
      <c r="C3" s="132" t="s">
        <v>1272</v>
      </c>
      <c r="D3" s="135" t="s">
        <v>1273</v>
      </c>
    </row>
    <row r="4" spans="1:4" ht="294.75" customHeight="1">
      <c r="A4" s="131" t="s">
        <v>1270</v>
      </c>
      <c r="B4" s="131" t="s">
        <v>1274</v>
      </c>
      <c r="C4" s="132" t="s">
        <v>1275</v>
      </c>
      <c r="D4" s="135" t="s">
        <v>1276</v>
      </c>
    </row>
    <row r="5" spans="1:4" ht="267.75" customHeight="1">
      <c r="A5" s="131" t="s">
        <v>1277</v>
      </c>
      <c r="B5" s="131" t="s">
        <v>1278</v>
      </c>
      <c r="C5" s="132" t="s">
        <v>1279</v>
      </c>
      <c r="D5" s="135" t="s">
        <v>1280</v>
      </c>
    </row>
    <row r="6" spans="1:4" ht="286.5" customHeight="1">
      <c r="A6" s="131" t="s">
        <v>1281</v>
      </c>
      <c r="B6" s="131" t="s">
        <v>1278</v>
      </c>
      <c r="C6" s="132" t="s">
        <v>1282</v>
      </c>
      <c r="D6" s="135" t="s">
        <v>1283</v>
      </c>
    </row>
    <row r="7" spans="1:4" ht="364.5" customHeight="1">
      <c r="A7" s="131" t="s">
        <v>1281</v>
      </c>
      <c r="B7" s="131" t="s">
        <v>1284</v>
      </c>
      <c r="C7" s="132" t="s">
        <v>1285</v>
      </c>
      <c r="D7" s="135" t="s">
        <v>1286</v>
      </c>
    </row>
    <row r="8" spans="1:4" ht="294.75" hidden="1" customHeight="1">
      <c r="A8" s="131" t="s">
        <v>1287</v>
      </c>
      <c r="B8" s="131" t="s">
        <v>1288</v>
      </c>
      <c r="C8" s="132" t="s">
        <v>1289</v>
      </c>
      <c r="D8" s="129" t="s">
        <v>1290</v>
      </c>
    </row>
    <row r="9" spans="1:4" ht="302.25" customHeight="1">
      <c r="A9" s="133" t="s">
        <v>1291</v>
      </c>
      <c r="B9" s="133" t="s">
        <v>1292</v>
      </c>
      <c r="C9" s="134" t="s">
        <v>1293</v>
      </c>
      <c r="D9" s="135" t="s">
        <v>1294</v>
      </c>
    </row>
  </sheetData>
  <autoFilter ref="A2:C9" xr:uid="{00000000-0009-0000-0000-000000000000}"/>
  <mergeCells count="1">
    <mergeCell ref="A1:C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G390"/>
  <sheetViews>
    <sheetView tabSelected="1" zoomScale="60" zoomScaleNormal="60" workbookViewId="0">
      <pane xSplit="1" ySplit="2" topLeftCell="BB3" activePane="bottomRight" state="frozen"/>
      <selection pane="topRight" activeCell="B1" sqref="B1"/>
      <selection pane="bottomLeft" activeCell="A3" sqref="A3"/>
      <selection pane="bottomRight" activeCell="BD2" sqref="BD2"/>
    </sheetView>
  </sheetViews>
  <sheetFormatPr baseColWidth="10" defaultRowHeight="15"/>
  <cols>
    <col min="1" max="3" width="44.140625" style="43" customWidth="1"/>
    <col min="4" max="4" width="204.140625" style="43" customWidth="1"/>
    <col min="5" max="5" width="50.85546875" style="39" customWidth="1"/>
    <col min="6" max="6" width="90.7109375" style="39" customWidth="1"/>
    <col min="7" max="7" width="30.28515625" style="39" customWidth="1"/>
    <col min="8" max="8" width="38.42578125" style="39" customWidth="1"/>
    <col min="9" max="9" width="40.42578125" style="39" customWidth="1"/>
    <col min="10" max="10" width="98.5703125" style="39" customWidth="1"/>
    <col min="11" max="11" width="41.42578125" style="39" customWidth="1"/>
    <col min="12" max="14" width="46.28515625" style="39" customWidth="1"/>
    <col min="15" max="15" width="50.5703125" style="39" customWidth="1"/>
    <col min="16" max="17" width="46.28515625" style="39" customWidth="1"/>
    <col min="18" max="18" width="113.42578125" style="39" customWidth="1"/>
    <col min="19" max="19" width="21.85546875" style="39" customWidth="1"/>
    <col min="20" max="20" width="20.5703125" style="39" customWidth="1"/>
    <col min="21" max="21" width="25.85546875" style="39" customWidth="1"/>
    <col min="22" max="22" width="46.28515625" style="39" customWidth="1"/>
    <col min="23" max="23" width="41.28515625" style="39" customWidth="1"/>
    <col min="24" max="24" width="41.5703125" style="39" customWidth="1"/>
    <col min="25" max="25" width="112.5703125" style="39" customWidth="1"/>
    <col min="26" max="26" width="39" style="39" customWidth="1"/>
    <col min="27" max="27" width="41.5703125" style="39" customWidth="1"/>
    <col min="28" max="28" width="42.85546875" style="39" customWidth="1"/>
    <col min="29" max="29" width="39.28515625" style="39" customWidth="1"/>
    <col min="30" max="30" width="39.7109375" style="39" customWidth="1"/>
    <col min="31" max="31" width="52.140625" style="39" customWidth="1"/>
    <col min="32" max="32" width="44" style="39" customWidth="1"/>
    <col min="33" max="33" width="43.85546875" style="39" customWidth="1"/>
    <col min="34" max="34" width="62.42578125" style="39" customWidth="1"/>
    <col min="35" max="35" width="42.85546875" style="39" customWidth="1"/>
    <col min="36" max="36" width="36.140625" style="39" customWidth="1"/>
    <col min="37" max="37" width="63.140625" style="39" customWidth="1"/>
    <col min="38" max="38" width="43.7109375" style="39" customWidth="1"/>
    <col min="39" max="39" width="42.140625" style="39" customWidth="1"/>
    <col min="40" max="40" width="36.42578125" style="39" customWidth="1"/>
    <col min="41" max="41" width="47.140625" style="39" customWidth="1"/>
    <col min="42" max="42" width="58.28515625" style="39" customWidth="1"/>
    <col min="43" max="43" width="58.5703125" style="39" customWidth="1"/>
    <col min="44" max="44" width="38.140625" style="39" customWidth="1"/>
    <col min="45" max="45" width="36.7109375" style="39" customWidth="1"/>
    <col min="46" max="46" width="57.42578125" style="39" customWidth="1"/>
    <col min="47" max="47" width="28.140625" style="39" hidden="1" customWidth="1"/>
    <col min="48" max="48" width="34" style="39" hidden="1" customWidth="1"/>
    <col min="49" max="49" width="51.140625" style="39" hidden="1" customWidth="1"/>
    <col min="50" max="56" width="51.140625" style="39" customWidth="1"/>
    <col min="57" max="57" width="27.85546875" style="39" customWidth="1"/>
    <col min="58" max="58" width="30.7109375" style="39" customWidth="1"/>
    <col min="59" max="59" width="43.42578125" style="39" customWidth="1"/>
    <col min="60" max="16384" width="11.42578125" style="39"/>
  </cols>
  <sheetData>
    <row r="1" spans="1:59" ht="63.75" customHeight="1">
      <c r="A1" s="33" t="s">
        <v>20</v>
      </c>
      <c r="B1" s="289" t="s">
        <v>1267</v>
      </c>
      <c r="C1" s="290"/>
      <c r="D1" s="291"/>
      <c r="E1" s="317" t="s">
        <v>197</v>
      </c>
      <c r="F1" s="318"/>
      <c r="G1" s="331" t="s">
        <v>3</v>
      </c>
      <c r="H1" s="332"/>
      <c r="I1" s="332"/>
      <c r="J1" s="333"/>
      <c r="K1" s="325" t="s">
        <v>599</v>
      </c>
      <c r="L1" s="326"/>
      <c r="M1" s="326"/>
      <c r="N1" s="326"/>
      <c r="O1" s="327"/>
      <c r="P1" s="328" t="s">
        <v>503</v>
      </c>
      <c r="Q1" s="329"/>
      <c r="R1" s="330"/>
      <c r="S1" s="322" t="s">
        <v>504</v>
      </c>
      <c r="T1" s="323"/>
      <c r="U1" s="323"/>
      <c r="V1" s="324"/>
      <c r="W1" s="319" t="s">
        <v>448</v>
      </c>
      <c r="X1" s="320"/>
      <c r="Y1" s="321"/>
      <c r="Z1" s="298" t="s">
        <v>854</v>
      </c>
      <c r="AA1" s="299"/>
      <c r="AB1" s="300"/>
      <c r="AC1" s="301" t="s">
        <v>737</v>
      </c>
      <c r="AD1" s="302"/>
      <c r="AE1" s="303"/>
      <c r="AF1" s="289" t="s">
        <v>738</v>
      </c>
      <c r="AG1" s="290"/>
      <c r="AH1" s="291"/>
      <c r="AI1" s="304" t="s">
        <v>739</v>
      </c>
      <c r="AJ1" s="305"/>
      <c r="AK1" s="306"/>
      <c r="AL1" s="307" t="s">
        <v>953</v>
      </c>
      <c r="AM1" s="308"/>
      <c r="AN1" s="309"/>
      <c r="AO1" s="311" t="s">
        <v>740</v>
      </c>
      <c r="AP1" s="312"/>
      <c r="AQ1" s="313"/>
      <c r="AR1" s="307" t="s">
        <v>741</v>
      </c>
      <c r="AS1" s="308"/>
      <c r="AT1" s="309"/>
      <c r="AU1" s="310" t="s">
        <v>758</v>
      </c>
      <c r="AV1" s="310"/>
      <c r="AW1" s="310"/>
      <c r="AX1" s="314" t="s">
        <v>1019</v>
      </c>
      <c r="AY1" s="315"/>
      <c r="AZ1" s="315"/>
      <c r="BA1" s="315"/>
      <c r="BB1" s="315"/>
      <c r="BC1" s="315"/>
      <c r="BD1" s="316"/>
      <c r="BE1" s="297" t="s">
        <v>742</v>
      </c>
      <c r="BF1" s="297"/>
      <c r="BG1" s="297"/>
    </row>
    <row r="2" spans="1:59" ht="75" customHeight="1">
      <c r="A2" s="34" t="s">
        <v>19</v>
      </c>
      <c r="B2" s="130" t="s">
        <v>1268</v>
      </c>
      <c r="C2" s="130" t="s">
        <v>1269</v>
      </c>
      <c r="D2" s="130" t="s">
        <v>745</v>
      </c>
      <c r="E2" s="35" t="s">
        <v>0</v>
      </c>
      <c r="F2" s="35" t="s">
        <v>224</v>
      </c>
      <c r="G2" s="36" t="s">
        <v>4</v>
      </c>
      <c r="H2" s="36" t="s">
        <v>82</v>
      </c>
      <c r="I2" s="36" t="s">
        <v>1</v>
      </c>
      <c r="J2" s="36" t="s">
        <v>2</v>
      </c>
      <c r="K2" s="37" t="s">
        <v>91</v>
      </c>
      <c r="L2" s="37" t="s">
        <v>101</v>
      </c>
      <c r="M2" s="37" t="s">
        <v>110</v>
      </c>
      <c r="N2" s="37" t="s">
        <v>97</v>
      </c>
      <c r="O2" s="37" t="s">
        <v>111</v>
      </c>
      <c r="P2" s="38" t="s">
        <v>176</v>
      </c>
      <c r="Q2" s="38" t="s">
        <v>177</v>
      </c>
      <c r="R2" s="38" t="s">
        <v>178</v>
      </c>
      <c r="S2" s="35" t="s">
        <v>15</v>
      </c>
      <c r="T2" s="35" t="s">
        <v>16</v>
      </c>
      <c r="U2" s="35" t="s">
        <v>17</v>
      </c>
      <c r="V2" s="35" t="s">
        <v>1</v>
      </c>
      <c r="W2" s="10" t="s">
        <v>16</v>
      </c>
      <c r="X2" s="10" t="s">
        <v>436</v>
      </c>
      <c r="Y2" s="10" t="s">
        <v>437</v>
      </c>
      <c r="Z2" s="63" t="s">
        <v>16</v>
      </c>
      <c r="AA2" s="63" t="s">
        <v>436</v>
      </c>
      <c r="AB2" s="63" t="s">
        <v>437</v>
      </c>
      <c r="AC2" s="61" t="s">
        <v>743</v>
      </c>
      <c r="AD2" s="61" t="s">
        <v>744</v>
      </c>
      <c r="AE2" s="61" t="s">
        <v>745</v>
      </c>
      <c r="AF2" s="59" t="s">
        <v>16</v>
      </c>
      <c r="AG2" s="59" t="s">
        <v>436</v>
      </c>
      <c r="AH2" s="59" t="s">
        <v>437</v>
      </c>
      <c r="AI2" s="57" t="s">
        <v>16</v>
      </c>
      <c r="AJ2" s="57" t="s">
        <v>436</v>
      </c>
      <c r="AK2" s="57" t="s">
        <v>437</v>
      </c>
      <c r="AL2" s="62" t="s">
        <v>436</v>
      </c>
      <c r="AM2" s="62" t="s">
        <v>437</v>
      </c>
      <c r="AN2" s="62" t="s">
        <v>954</v>
      </c>
      <c r="AO2" s="58" t="s">
        <v>16</v>
      </c>
      <c r="AP2" s="58" t="s">
        <v>436</v>
      </c>
      <c r="AQ2" s="58" t="s">
        <v>437</v>
      </c>
      <c r="AR2" s="62" t="s">
        <v>746</v>
      </c>
      <c r="AS2" s="62" t="s">
        <v>436</v>
      </c>
      <c r="AT2" s="62" t="s">
        <v>437</v>
      </c>
      <c r="AU2" s="52" t="s">
        <v>16</v>
      </c>
      <c r="AV2" s="52" t="s">
        <v>436</v>
      </c>
      <c r="AW2" s="52" t="s">
        <v>437</v>
      </c>
      <c r="AX2" s="91" t="s">
        <v>1020</v>
      </c>
      <c r="AY2" s="92" t="s">
        <v>1021</v>
      </c>
      <c r="AZ2" s="92" t="s">
        <v>1022</v>
      </c>
      <c r="BA2" s="92" t="s">
        <v>1023</v>
      </c>
      <c r="BB2" s="92" t="s">
        <v>1024</v>
      </c>
      <c r="BC2" s="92" t="s">
        <v>1025</v>
      </c>
      <c r="BD2" s="93" t="s">
        <v>1026</v>
      </c>
      <c r="BE2" s="60" t="s">
        <v>16</v>
      </c>
      <c r="BF2" s="60" t="s">
        <v>436</v>
      </c>
      <c r="BG2" s="60" t="s">
        <v>437</v>
      </c>
    </row>
    <row r="3" spans="1:59" customFormat="1" ht="327" customHeight="1">
      <c r="A3" s="12" t="s">
        <v>199</v>
      </c>
      <c r="B3" s="131" t="s">
        <v>1281</v>
      </c>
      <c r="C3" s="131" t="s">
        <v>1284</v>
      </c>
      <c r="D3" s="132" t="s">
        <v>1285</v>
      </c>
      <c r="E3" s="13" t="s">
        <v>89</v>
      </c>
      <c r="F3" s="16" t="s">
        <v>220</v>
      </c>
      <c r="G3" s="16" t="s">
        <v>6</v>
      </c>
      <c r="H3" s="16" t="s">
        <v>7</v>
      </c>
      <c r="I3" s="16" t="s">
        <v>210</v>
      </c>
      <c r="J3" s="16" t="s">
        <v>219</v>
      </c>
      <c r="K3" s="14" t="s">
        <v>102</v>
      </c>
      <c r="L3" s="14" t="s">
        <v>157</v>
      </c>
      <c r="M3" s="14" t="s">
        <v>315</v>
      </c>
      <c r="N3" s="14" t="s">
        <v>198</v>
      </c>
      <c r="O3" s="14" t="s">
        <v>255</v>
      </c>
      <c r="P3" s="17" t="s">
        <v>180</v>
      </c>
      <c r="Q3" s="17" t="s">
        <v>212</v>
      </c>
      <c r="R3" s="17" t="s">
        <v>366</v>
      </c>
      <c r="S3" s="15" t="s">
        <v>18</v>
      </c>
      <c r="T3" s="15" t="s">
        <v>40</v>
      </c>
      <c r="U3" s="15" t="s">
        <v>41</v>
      </c>
      <c r="V3" s="15" t="s">
        <v>394</v>
      </c>
      <c r="W3" s="40" t="s">
        <v>442</v>
      </c>
      <c r="X3" s="40" t="s">
        <v>447</v>
      </c>
      <c r="Y3" s="40" t="s">
        <v>596</v>
      </c>
      <c r="Z3" s="55" t="s">
        <v>868</v>
      </c>
      <c r="AA3" s="55" t="s">
        <v>872</v>
      </c>
      <c r="AB3" s="55" t="s">
        <v>876</v>
      </c>
      <c r="AC3" s="51" t="s">
        <v>759</v>
      </c>
      <c r="AD3" s="51" t="s">
        <v>759</v>
      </c>
      <c r="AE3" s="51" t="s">
        <v>759</v>
      </c>
      <c r="AF3" s="51" t="s">
        <v>759</v>
      </c>
      <c r="AG3" s="51" t="s">
        <v>759</v>
      </c>
      <c r="AH3" s="51" t="s">
        <v>759</v>
      </c>
      <c r="AI3" s="50" t="s">
        <v>759</v>
      </c>
      <c r="AJ3" s="50" t="s">
        <v>759</v>
      </c>
      <c r="AK3" s="50" t="s">
        <v>759</v>
      </c>
      <c r="AL3" s="50" t="s">
        <v>759</v>
      </c>
      <c r="AM3" s="50" t="s">
        <v>759</v>
      </c>
      <c r="AN3" s="50" t="s">
        <v>759</v>
      </c>
      <c r="AO3" s="51" t="s">
        <v>759</v>
      </c>
      <c r="AP3" s="51" t="s">
        <v>759</v>
      </c>
      <c r="AQ3" s="51" t="s">
        <v>759</v>
      </c>
      <c r="AR3" s="24" t="s">
        <v>759</v>
      </c>
      <c r="AS3" s="24" t="s">
        <v>759</v>
      </c>
      <c r="AT3" s="24" t="s">
        <v>759</v>
      </c>
      <c r="AU3" s="53" t="s">
        <v>775</v>
      </c>
      <c r="AV3" s="53" t="s">
        <v>832</v>
      </c>
      <c r="AW3" s="53" t="s">
        <v>841</v>
      </c>
      <c r="AX3" s="82" t="s">
        <v>1027</v>
      </c>
      <c r="AY3" s="83" t="s">
        <v>1028</v>
      </c>
      <c r="AZ3" s="84" t="s">
        <v>1029</v>
      </c>
      <c r="BA3" s="84" t="s">
        <v>1030</v>
      </c>
      <c r="BB3" s="83" t="s">
        <v>1031</v>
      </c>
      <c r="BC3" s="84" t="s">
        <v>1032</v>
      </c>
      <c r="BD3" s="86" t="s">
        <v>1033</v>
      </c>
      <c r="BE3" s="54" t="str">
        <f>'PTEA 2020-2023'!A31</f>
        <v>5. Gestión del conocimiento para la Dinamización Ambiental</v>
      </c>
      <c r="BF3" s="54" t="str">
        <f>'PTEA 2020-2023'!B31</f>
        <v>1. Fortalecimiento de la Comunidad Educativa Sanantoniuna en procesos de educación ambiental</v>
      </c>
      <c r="BG3" s="54" t="str">
        <f>'PTEA 2020-2023'!C31</f>
        <v>Fortalecimiento y seguimiento de por lo menos un (1) PRAE de cada institución educativa.</v>
      </c>
    </row>
    <row r="4" spans="1:59" s="1" customFormat="1" ht="245.25" customHeight="1">
      <c r="A4" s="12" t="s">
        <v>199</v>
      </c>
      <c r="B4" s="131" t="s">
        <v>1281</v>
      </c>
      <c r="C4" s="131" t="s">
        <v>1284</v>
      </c>
      <c r="D4" s="132" t="s">
        <v>1285</v>
      </c>
      <c r="E4" s="13" t="s">
        <v>218</v>
      </c>
      <c r="F4" s="16" t="s">
        <v>220</v>
      </c>
      <c r="G4" s="25" t="s">
        <v>6</v>
      </c>
      <c r="H4" s="25" t="s">
        <v>7</v>
      </c>
      <c r="I4" s="25" t="s">
        <v>210</v>
      </c>
      <c r="J4" s="25" t="s">
        <v>219</v>
      </c>
      <c r="K4" s="14" t="s">
        <v>102</v>
      </c>
      <c r="L4" s="14" t="s">
        <v>158</v>
      </c>
      <c r="M4" s="14" t="s">
        <v>292</v>
      </c>
      <c r="N4" s="14" t="s">
        <v>198</v>
      </c>
      <c r="O4" s="14" t="s">
        <v>291</v>
      </c>
      <c r="P4" s="17" t="s">
        <v>211</v>
      </c>
      <c r="Q4" s="17" t="s">
        <v>212</v>
      </c>
      <c r="R4" s="17" t="s">
        <v>341</v>
      </c>
      <c r="S4" s="15" t="s">
        <v>52</v>
      </c>
      <c r="T4" s="15" t="s">
        <v>62</v>
      </c>
      <c r="U4" s="15" t="s">
        <v>66</v>
      </c>
      <c r="V4" s="15" t="s">
        <v>952</v>
      </c>
      <c r="W4" s="40" t="s">
        <v>442</v>
      </c>
      <c r="X4" s="40" t="s">
        <v>447</v>
      </c>
      <c r="Y4" s="40" t="s">
        <v>596</v>
      </c>
      <c r="Z4" s="55" t="s">
        <v>868</v>
      </c>
      <c r="AA4" s="55" t="s">
        <v>877</v>
      </c>
      <c r="AB4" s="55" t="s">
        <v>1016</v>
      </c>
      <c r="AC4" s="51" t="s">
        <v>759</v>
      </c>
      <c r="AD4" s="51" t="s">
        <v>759</v>
      </c>
      <c r="AE4" s="51" t="s">
        <v>759</v>
      </c>
      <c r="AF4" s="51" t="s">
        <v>759</v>
      </c>
      <c r="AG4" s="51" t="s">
        <v>759</v>
      </c>
      <c r="AH4" s="51" t="s">
        <v>759</v>
      </c>
      <c r="AI4" s="50" t="s">
        <v>759</v>
      </c>
      <c r="AJ4" s="50" t="s">
        <v>759</v>
      </c>
      <c r="AK4" s="50" t="s">
        <v>759</v>
      </c>
      <c r="AL4" s="50" t="s">
        <v>759</v>
      </c>
      <c r="AM4" s="50" t="s">
        <v>759</v>
      </c>
      <c r="AN4" s="50" t="s">
        <v>759</v>
      </c>
      <c r="AO4" s="51" t="s">
        <v>759</v>
      </c>
      <c r="AP4" s="51" t="s">
        <v>759</v>
      </c>
      <c r="AQ4" s="51" t="s">
        <v>759</v>
      </c>
      <c r="AR4" s="24" t="s">
        <v>842</v>
      </c>
      <c r="AS4" s="24" t="s">
        <v>843</v>
      </c>
      <c r="AT4" s="24" t="s">
        <v>844</v>
      </c>
      <c r="AU4" s="53" t="s">
        <v>817</v>
      </c>
      <c r="AV4" s="53" t="s">
        <v>818</v>
      </c>
      <c r="AW4" s="53" t="s">
        <v>845</v>
      </c>
      <c r="AX4" s="82" t="s">
        <v>1027</v>
      </c>
      <c r="AY4" s="83" t="s">
        <v>1028</v>
      </c>
      <c r="AZ4" s="84" t="s">
        <v>1029</v>
      </c>
      <c r="BA4" s="84" t="s">
        <v>1030</v>
      </c>
      <c r="BB4" s="83" t="s">
        <v>1031</v>
      </c>
      <c r="BC4" s="84" t="s">
        <v>1032</v>
      </c>
      <c r="BD4" s="86" t="s">
        <v>1033</v>
      </c>
      <c r="BE4" s="54" t="str">
        <f>'PTEA 2020-2023'!A35</f>
        <v>5. Gestión del conocimiento para la Dinamización Ambiental</v>
      </c>
      <c r="BF4" s="54" t="str">
        <f>'PTEA 2020-2023'!B35</f>
        <v>2. Comunidad Sanantoniuna vinculada en la Gestión Ambiental Participativa</v>
      </c>
      <c r="BG4" s="54" t="str">
        <f>'PTEA 2020-2023'!C35</f>
        <v>Generar espacios de socialización,  asesoría y seguimiento de por lo menos, una (1) iniciativa ciudadana de educación Ambiental PROCEDA, anual del PTEA Municipal.</v>
      </c>
    </row>
    <row r="5" spans="1:59" s="1" customFormat="1" ht="245.25" customHeight="1">
      <c r="A5" s="12" t="s">
        <v>199</v>
      </c>
      <c r="B5" s="131" t="s">
        <v>1281</v>
      </c>
      <c r="C5" s="131" t="s">
        <v>1284</v>
      </c>
      <c r="D5" s="132" t="s">
        <v>1285</v>
      </c>
      <c r="E5" s="13" t="s">
        <v>218</v>
      </c>
      <c r="F5" s="16" t="s">
        <v>220</v>
      </c>
      <c r="G5" s="25" t="s">
        <v>6</v>
      </c>
      <c r="H5" s="25" t="s">
        <v>7</v>
      </c>
      <c r="I5" s="25" t="s">
        <v>210</v>
      </c>
      <c r="J5" s="25" t="s">
        <v>219</v>
      </c>
      <c r="K5" s="14" t="s">
        <v>102</v>
      </c>
      <c r="L5" s="14" t="s">
        <v>158</v>
      </c>
      <c r="M5" s="14" t="s">
        <v>292</v>
      </c>
      <c r="N5" s="14" t="s">
        <v>198</v>
      </c>
      <c r="O5" s="14" t="s">
        <v>291</v>
      </c>
      <c r="P5" s="17" t="s">
        <v>211</v>
      </c>
      <c r="Q5" s="17" t="s">
        <v>212</v>
      </c>
      <c r="R5" s="17" t="s">
        <v>341</v>
      </c>
      <c r="S5" s="15" t="s">
        <v>52</v>
      </c>
      <c r="T5" s="15" t="s">
        <v>62</v>
      </c>
      <c r="U5" s="15" t="s">
        <v>66</v>
      </c>
      <c r="V5" s="15" t="s">
        <v>952</v>
      </c>
      <c r="W5" s="40" t="s">
        <v>442</v>
      </c>
      <c r="X5" s="40" t="s">
        <v>447</v>
      </c>
      <c r="Y5" s="40" t="s">
        <v>596</v>
      </c>
      <c r="Z5" s="55" t="s">
        <v>868</v>
      </c>
      <c r="AA5" s="55" t="s">
        <v>877</v>
      </c>
      <c r="AB5" s="55" t="s">
        <v>1016</v>
      </c>
      <c r="AC5" s="51" t="s">
        <v>759</v>
      </c>
      <c r="AD5" s="51" t="s">
        <v>759</v>
      </c>
      <c r="AE5" s="51" t="s">
        <v>759</v>
      </c>
      <c r="AF5" s="51" t="s">
        <v>759</v>
      </c>
      <c r="AG5" s="51" t="s">
        <v>759</v>
      </c>
      <c r="AH5" s="51" t="s">
        <v>759</v>
      </c>
      <c r="AI5" s="50" t="s">
        <v>759</v>
      </c>
      <c r="AJ5" s="50" t="s">
        <v>759</v>
      </c>
      <c r="AK5" s="50" t="s">
        <v>759</v>
      </c>
      <c r="AL5" s="50" t="s">
        <v>759</v>
      </c>
      <c r="AM5" s="50" t="s">
        <v>759</v>
      </c>
      <c r="AN5" s="50" t="s">
        <v>759</v>
      </c>
      <c r="AO5" s="51" t="s">
        <v>759</v>
      </c>
      <c r="AP5" s="51" t="s">
        <v>759</v>
      </c>
      <c r="AQ5" s="51" t="s">
        <v>759</v>
      </c>
      <c r="AR5" s="24" t="s">
        <v>842</v>
      </c>
      <c r="AS5" s="24" t="s">
        <v>843</v>
      </c>
      <c r="AT5" s="24" t="s">
        <v>844</v>
      </c>
      <c r="AU5" s="53" t="s">
        <v>817</v>
      </c>
      <c r="AV5" s="53" t="s">
        <v>818</v>
      </c>
      <c r="AW5" s="53" t="s">
        <v>845</v>
      </c>
      <c r="AX5" s="87" t="s">
        <v>1078</v>
      </c>
      <c r="AY5" s="94" t="s">
        <v>1072</v>
      </c>
      <c r="AZ5" s="89" t="s">
        <v>1079</v>
      </c>
      <c r="BA5" s="89" t="s">
        <v>1080</v>
      </c>
      <c r="BB5" s="88" t="s">
        <v>1081</v>
      </c>
      <c r="BC5" s="84" t="s">
        <v>1082</v>
      </c>
      <c r="BD5" s="90" t="s">
        <v>1083</v>
      </c>
      <c r="BE5" s="54" t="str">
        <f>'PTEA 2020-2023'!A35</f>
        <v>5. Gestión del conocimiento para la Dinamización Ambiental</v>
      </c>
      <c r="BF5" s="54" t="str">
        <f>'PTEA 2020-2023'!B35</f>
        <v>2. Comunidad Sanantoniuna vinculada en la Gestión Ambiental Participativa</v>
      </c>
      <c r="BG5" s="54" t="str">
        <f>'PTEA 2020-2023'!C35</f>
        <v>Generar espacios de socialización,  asesoría y seguimiento de por lo menos, una (1) iniciativa ciudadana de educación Ambiental PROCEDA, anual del PTEA Municipal.</v>
      </c>
    </row>
    <row r="6" spans="1:59" s="1" customFormat="1" ht="245.25" customHeight="1">
      <c r="A6" s="12" t="s">
        <v>199</v>
      </c>
      <c r="B6" s="131" t="s">
        <v>1281</v>
      </c>
      <c r="C6" s="131" t="s">
        <v>1284</v>
      </c>
      <c r="D6" s="132" t="s">
        <v>1285</v>
      </c>
      <c r="E6" s="13" t="s">
        <v>218</v>
      </c>
      <c r="F6" s="16" t="s">
        <v>220</v>
      </c>
      <c r="G6" s="25" t="s">
        <v>6</v>
      </c>
      <c r="H6" s="25" t="s">
        <v>7</v>
      </c>
      <c r="I6" s="25" t="s">
        <v>210</v>
      </c>
      <c r="J6" s="25" t="s">
        <v>219</v>
      </c>
      <c r="K6" s="14" t="s">
        <v>102</v>
      </c>
      <c r="L6" s="14" t="s">
        <v>158</v>
      </c>
      <c r="M6" s="14" t="s">
        <v>292</v>
      </c>
      <c r="N6" s="14" t="s">
        <v>198</v>
      </c>
      <c r="O6" s="14" t="s">
        <v>291</v>
      </c>
      <c r="P6" s="17" t="s">
        <v>211</v>
      </c>
      <c r="Q6" s="17" t="s">
        <v>212</v>
      </c>
      <c r="R6" s="17" t="s">
        <v>341</v>
      </c>
      <c r="S6" s="15" t="s">
        <v>69</v>
      </c>
      <c r="T6" s="15" t="s">
        <v>81</v>
      </c>
      <c r="U6" s="15" t="s">
        <v>80</v>
      </c>
      <c r="V6" s="15" t="s">
        <v>393</v>
      </c>
      <c r="W6" s="40" t="s">
        <v>442</v>
      </c>
      <c r="X6" s="40" t="s">
        <v>447</v>
      </c>
      <c r="Y6" s="40" t="s">
        <v>596</v>
      </c>
      <c r="Z6" s="55" t="s">
        <v>868</v>
      </c>
      <c r="AA6" s="55" t="s">
        <v>872</v>
      </c>
      <c r="AB6" s="55" t="s">
        <v>876</v>
      </c>
      <c r="AC6" s="51" t="s">
        <v>759</v>
      </c>
      <c r="AD6" s="51" t="s">
        <v>759</v>
      </c>
      <c r="AE6" s="51" t="s">
        <v>759</v>
      </c>
      <c r="AF6" s="51" t="s">
        <v>759</v>
      </c>
      <c r="AG6" s="51" t="s">
        <v>759</v>
      </c>
      <c r="AH6" s="51" t="s">
        <v>759</v>
      </c>
      <c r="AI6" s="50" t="s">
        <v>759</v>
      </c>
      <c r="AJ6" s="50" t="s">
        <v>759</v>
      </c>
      <c r="AK6" s="50" t="s">
        <v>759</v>
      </c>
      <c r="AL6" s="50" t="s">
        <v>759</v>
      </c>
      <c r="AM6" s="50" t="s">
        <v>759</v>
      </c>
      <c r="AN6" s="50" t="s">
        <v>759</v>
      </c>
      <c r="AO6" s="51" t="s">
        <v>759</v>
      </c>
      <c r="AP6" s="51" t="s">
        <v>759</v>
      </c>
      <c r="AQ6" s="51" t="s">
        <v>759</v>
      </c>
      <c r="AR6" s="24" t="s">
        <v>780</v>
      </c>
      <c r="AS6" s="24" t="s">
        <v>830</v>
      </c>
      <c r="AT6" s="24" t="s">
        <v>853</v>
      </c>
      <c r="AU6" s="53" t="s">
        <v>759</v>
      </c>
      <c r="AV6" s="53" t="s">
        <v>759</v>
      </c>
      <c r="AW6" s="53" t="s">
        <v>759</v>
      </c>
      <c r="AX6" s="55" t="s">
        <v>759</v>
      </c>
      <c r="AY6" s="55" t="s">
        <v>759</v>
      </c>
      <c r="AZ6" s="55" t="s">
        <v>759</v>
      </c>
      <c r="BA6" s="55" t="s">
        <v>759</v>
      </c>
      <c r="BB6" s="55" t="s">
        <v>759</v>
      </c>
      <c r="BC6" s="55" t="s">
        <v>759</v>
      </c>
      <c r="BD6" s="55" t="s">
        <v>759</v>
      </c>
      <c r="BE6" s="54" t="str">
        <f>'PTEA 2020-2023'!A48</f>
        <v>5. Gestión del conocimiento para la Dinamización Ambiental</v>
      </c>
      <c r="BF6" s="54" t="str">
        <f>'PTEA 2020-2023'!B48</f>
        <v>8. Gobernanza corredor Ecológico, difusión y apropiación</v>
      </c>
      <c r="BG6" s="54" t="str">
        <f>'PTEA 2020-2023'!C48</f>
        <v>Participar en por lo menos un (1) encuentro regional de CIDEA durante el periodo de vigencia, para el fortalecimiento del corredor ecológico y sus áreas protegidas.</v>
      </c>
    </row>
    <row r="7" spans="1:59" s="1" customFormat="1" ht="226.5" customHeight="1">
      <c r="A7" s="12" t="s">
        <v>200</v>
      </c>
      <c r="B7" s="131" t="s">
        <v>93</v>
      </c>
      <c r="C7" s="131" t="s">
        <v>93</v>
      </c>
      <c r="D7" s="131" t="s">
        <v>93</v>
      </c>
      <c r="E7" s="13" t="s">
        <v>218</v>
      </c>
      <c r="F7" s="25" t="s">
        <v>12</v>
      </c>
      <c r="G7" s="25" t="s">
        <v>10</v>
      </c>
      <c r="H7" s="25" t="s">
        <v>11</v>
      </c>
      <c r="I7" s="25" t="s">
        <v>217</v>
      </c>
      <c r="J7" s="25" t="s">
        <v>289</v>
      </c>
      <c r="K7" s="14" t="s">
        <v>109</v>
      </c>
      <c r="L7" s="14" t="s">
        <v>108</v>
      </c>
      <c r="M7" s="14" t="s">
        <v>293</v>
      </c>
      <c r="N7" s="14" t="s">
        <v>94</v>
      </c>
      <c r="O7" s="14" t="s">
        <v>294</v>
      </c>
      <c r="P7" s="17" t="s">
        <v>180</v>
      </c>
      <c r="Q7" s="17" t="s">
        <v>344</v>
      </c>
      <c r="R7" s="17" t="s">
        <v>253</v>
      </c>
      <c r="S7" s="15" t="s">
        <v>69</v>
      </c>
      <c r="T7" s="15" t="s">
        <v>75</v>
      </c>
      <c r="U7" s="15" t="s">
        <v>77</v>
      </c>
      <c r="V7" s="15" t="s">
        <v>395</v>
      </c>
      <c r="W7" s="40" t="s">
        <v>93</v>
      </c>
      <c r="X7" s="40" t="s">
        <v>93</v>
      </c>
      <c r="Y7" s="40" t="s">
        <v>93</v>
      </c>
      <c r="Z7" s="55" t="s">
        <v>93</v>
      </c>
      <c r="AA7" s="55" t="s">
        <v>93</v>
      </c>
      <c r="AB7" s="55" t="s">
        <v>93</v>
      </c>
      <c r="AC7" s="51" t="s">
        <v>759</v>
      </c>
      <c r="AD7" s="51" t="s">
        <v>759</v>
      </c>
      <c r="AE7" s="51" t="s">
        <v>759</v>
      </c>
      <c r="AF7" s="51" t="s">
        <v>759</v>
      </c>
      <c r="AG7" s="51" t="s">
        <v>759</v>
      </c>
      <c r="AH7" s="51" t="s">
        <v>759</v>
      </c>
      <c r="AI7" s="50" t="s">
        <v>759</v>
      </c>
      <c r="AJ7" s="50" t="s">
        <v>759</v>
      </c>
      <c r="AK7" s="50" t="s">
        <v>759</v>
      </c>
      <c r="AL7" s="50" t="s">
        <v>759</v>
      </c>
      <c r="AM7" s="50" t="s">
        <v>759</v>
      </c>
      <c r="AN7" s="50" t="s">
        <v>759</v>
      </c>
      <c r="AO7" s="51" t="s">
        <v>797</v>
      </c>
      <c r="AP7" s="51" t="s">
        <v>820</v>
      </c>
      <c r="AQ7" s="51" t="s">
        <v>821</v>
      </c>
      <c r="AR7" s="24" t="s">
        <v>800</v>
      </c>
      <c r="AS7" s="24" t="s">
        <v>801</v>
      </c>
      <c r="AT7" s="24" t="s">
        <v>802</v>
      </c>
      <c r="AU7" s="53" t="s">
        <v>803</v>
      </c>
      <c r="AV7" s="53" t="s">
        <v>804</v>
      </c>
      <c r="AW7" s="53" t="s">
        <v>822</v>
      </c>
      <c r="AX7" s="55" t="s">
        <v>759</v>
      </c>
      <c r="AY7" s="55" t="s">
        <v>759</v>
      </c>
      <c r="AZ7" s="55" t="s">
        <v>759</v>
      </c>
      <c r="BA7" s="55" t="s">
        <v>759</v>
      </c>
      <c r="BB7" s="55" t="s">
        <v>759</v>
      </c>
      <c r="BC7" s="55" t="s">
        <v>759</v>
      </c>
      <c r="BD7" s="55" t="s">
        <v>759</v>
      </c>
      <c r="BE7" s="54" t="str">
        <f>'PTEA 2020-2023'!A17</f>
        <v>2. San Antonio del Tequendama Educado para la gestión del riesgo y resiliente en la adaptación al cambio climático</v>
      </c>
      <c r="BF7" s="54" t="str">
        <f>'PTEA 2020-2023'!B17</f>
        <v>4. Comunidad Sanantoniuna resiliente con medidas de prevención y adaptación a un ambiente cambiante.</v>
      </c>
      <c r="BG7" s="54" t="str">
        <f>'PTEA 2020-2023'!C17</f>
        <v>Implementar por lo menos una (1) campaña de educación ambiental que fomente el ahorro y uso eficiente de energía y/o además promueva la movilidad limpia en el municipio, durante la vigencia del PTEA.</v>
      </c>
    </row>
    <row r="8" spans="1:59" s="1" customFormat="1" ht="293.25" customHeight="1">
      <c r="A8" s="12" t="s">
        <v>200</v>
      </c>
      <c r="B8" s="131" t="s">
        <v>93</v>
      </c>
      <c r="C8" s="131" t="s">
        <v>93</v>
      </c>
      <c r="D8" s="131" t="s">
        <v>93</v>
      </c>
      <c r="E8" s="13" t="s">
        <v>218</v>
      </c>
      <c r="F8" s="25" t="s">
        <v>12</v>
      </c>
      <c r="G8" s="25" t="s">
        <v>10</v>
      </c>
      <c r="H8" s="25" t="s">
        <v>11</v>
      </c>
      <c r="I8" s="25" t="s">
        <v>288</v>
      </c>
      <c r="J8" s="25" t="s">
        <v>23</v>
      </c>
      <c r="K8" s="14" t="s">
        <v>109</v>
      </c>
      <c r="L8" s="14" t="s">
        <v>112</v>
      </c>
      <c r="M8" s="14" t="s">
        <v>295</v>
      </c>
      <c r="N8" s="14" t="s">
        <v>95</v>
      </c>
      <c r="O8" s="14" t="s">
        <v>296</v>
      </c>
      <c r="P8" s="17" t="s">
        <v>180</v>
      </c>
      <c r="Q8" s="17" t="s">
        <v>344</v>
      </c>
      <c r="R8" s="17" t="s">
        <v>345</v>
      </c>
      <c r="S8" s="15" t="s">
        <v>69</v>
      </c>
      <c r="T8" s="15" t="s">
        <v>75</v>
      </c>
      <c r="U8" s="15" t="s">
        <v>77</v>
      </c>
      <c r="V8" s="15" t="s">
        <v>395</v>
      </c>
      <c r="W8" s="40" t="s">
        <v>93</v>
      </c>
      <c r="X8" s="40" t="s">
        <v>93</v>
      </c>
      <c r="Y8" s="40" t="s">
        <v>93</v>
      </c>
      <c r="Z8" s="55" t="s">
        <v>93</v>
      </c>
      <c r="AA8" s="55" t="s">
        <v>93</v>
      </c>
      <c r="AB8" s="55" t="s">
        <v>93</v>
      </c>
      <c r="AC8" s="51" t="s">
        <v>759</v>
      </c>
      <c r="AD8" s="51" t="s">
        <v>759</v>
      </c>
      <c r="AE8" s="51" t="s">
        <v>759</v>
      </c>
      <c r="AF8" s="51" t="s">
        <v>759</v>
      </c>
      <c r="AG8" s="51" t="s">
        <v>759</v>
      </c>
      <c r="AH8" s="51" t="s">
        <v>759</v>
      </c>
      <c r="AI8" s="50" t="s">
        <v>759</v>
      </c>
      <c r="AJ8" s="50" t="s">
        <v>759</v>
      </c>
      <c r="AK8" s="50" t="s">
        <v>759</v>
      </c>
      <c r="AL8" s="50" t="s">
        <v>759</v>
      </c>
      <c r="AM8" s="50" t="s">
        <v>759</v>
      </c>
      <c r="AN8" s="50" t="s">
        <v>759</v>
      </c>
      <c r="AO8" s="51" t="s">
        <v>797</v>
      </c>
      <c r="AP8" s="51" t="s">
        <v>820</v>
      </c>
      <c r="AQ8" s="51" t="s">
        <v>821</v>
      </c>
      <c r="AR8" s="24" t="s">
        <v>800</v>
      </c>
      <c r="AS8" s="24" t="s">
        <v>801</v>
      </c>
      <c r="AT8" s="24" t="s">
        <v>802</v>
      </c>
      <c r="AU8" s="53" t="s">
        <v>803</v>
      </c>
      <c r="AV8" s="53" t="s">
        <v>804</v>
      </c>
      <c r="AW8" s="53" t="s">
        <v>822</v>
      </c>
      <c r="AX8" s="55" t="s">
        <v>759</v>
      </c>
      <c r="AY8" s="55" t="s">
        <v>759</v>
      </c>
      <c r="AZ8" s="55" t="s">
        <v>759</v>
      </c>
      <c r="BA8" s="55" t="s">
        <v>759</v>
      </c>
      <c r="BB8" s="55" t="s">
        <v>759</v>
      </c>
      <c r="BC8" s="55" t="s">
        <v>759</v>
      </c>
      <c r="BD8" s="55" t="s">
        <v>759</v>
      </c>
      <c r="BE8" s="54" t="str">
        <f>'PTEA 2020-2023'!A17</f>
        <v>2. San Antonio del Tequendama Educado para la gestión del riesgo y resiliente en la adaptación al cambio climático</v>
      </c>
      <c r="BF8" s="54" t="str">
        <f>'PTEA 2020-2023'!B17</f>
        <v>4. Comunidad Sanantoniuna resiliente con medidas de prevención y adaptación a un ambiente cambiante.</v>
      </c>
      <c r="BG8" s="54" t="str">
        <f>'PTEA 2020-2023'!C17</f>
        <v>Implementar por lo menos una (1) campaña de educación ambiental que fomente el ahorro y uso eficiente de energía y/o además promueva la movilidad limpia en el municipio, durante la vigencia del PTEA.</v>
      </c>
    </row>
    <row r="9" spans="1:59" s="1" customFormat="1" ht="307.5" customHeight="1">
      <c r="A9" s="12" t="s">
        <v>200</v>
      </c>
      <c r="B9" s="131" t="s">
        <v>93</v>
      </c>
      <c r="C9" s="131" t="s">
        <v>93</v>
      </c>
      <c r="D9" s="131" t="s">
        <v>93</v>
      </c>
      <c r="E9" s="13" t="s">
        <v>87</v>
      </c>
      <c r="F9" s="25" t="s">
        <v>221</v>
      </c>
      <c r="G9" s="25" t="s">
        <v>6</v>
      </c>
      <c r="H9" s="25" t="s">
        <v>5</v>
      </c>
      <c r="I9" s="25" t="s">
        <v>428</v>
      </c>
      <c r="J9" s="25" t="s">
        <v>27</v>
      </c>
      <c r="K9" s="14" t="s">
        <v>133</v>
      </c>
      <c r="L9" s="14" t="s">
        <v>146</v>
      </c>
      <c r="M9" s="14" t="s">
        <v>147</v>
      </c>
      <c r="N9" s="14" t="s">
        <v>149</v>
      </c>
      <c r="O9" s="14" t="s">
        <v>148</v>
      </c>
      <c r="P9" s="17" t="s">
        <v>185</v>
      </c>
      <c r="Q9" s="17" t="s">
        <v>184</v>
      </c>
      <c r="R9" s="17" t="s">
        <v>438</v>
      </c>
      <c r="S9" s="15" t="s">
        <v>52</v>
      </c>
      <c r="T9" s="15" t="s">
        <v>53</v>
      </c>
      <c r="U9" s="15" t="s">
        <v>54</v>
      </c>
      <c r="V9" s="15" t="s">
        <v>56</v>
      </c>
      <c r="W9" s="40" t="s">
        <v>442</v>
      </c>
      <c r="X9" s="40" t="s">
        <v>449</v>
      </c>
      <c r="Y9" s="40" t="s">
        <v>502</v>
      </c>
      <c r="Z9" s="55" t="s">
        <v>868</v>
      </c>
      <c r="AA9" s="55" t="s">
        <v>877</v>
      </c>
      <c r="AB9" s="55" t="s">
        <v>882</v>
      </c>
      <c r="AC9" s="51" t="s">
        <v>814</v>
      </c>
      <c r="AD9" s="51" t="s">
        <v>815</v>
      </c>
      <c r="AE9" s="51" t="s">
        <v>816</v>
      </c>
      <c r="AF9" s="51" t="s">
        <v>759</v>
      </c>
      <c r="AG9" s="51" t="s">
        <v>759</v>
      </c>
      <c r="AH9" s="51" t="s">
        <v>759</v>
      </c>
      <c r="AI9" s="50" t="s">
        <v>759</v>
      </c>
      <c r="AJ9" s="50" t="s">
        <v>759</v>
      </c>
      <c r="AK9" s="50" t="s">
        <v>759</v>
      </c>
      <c r="AL9" s="50" t="s">
        <v>759</v>
      </c>
      <c r="AM9" s="50" t="s">
        <v>759</v>
      </c>
      <c r="AN9" s="50" t="s">
        <v>759</v>
      </c>
      <c r="AO9" s="51" t="s">
        <v>759</v>
      </c>
      <c r="AP9" s="51" t="s">
        <v>759</v>
      </c>
      <c r="AQ9" s="51" t="s">
        <v>759</v>
      </c>
      <c r="AR9" s="24" t="s">
        <v>835</v>
      </c>
      <c r="AS9" s="24" t="s">
        <v>836</v>
      </c>
      <c r="AT9" s="24" t="s">
        <v>837</v>
      </c>
      <c r="AU9" s="53" t="s">
        <v>817</v>
      </c>
      <c r="AV9" s="53" t="s">
        <v>818</v>
      </c>
      <c r="AW9" s="53" t="s">
        <v>831</v>
      </c>
      <c r="AX9" s="293" t="s">
        <v>1040</v>
      </c>
      <c r="AY9" s="295" t="s">
        <v>1028</v>
      </c>
      <c r="AZ9" s="296" t="s">
        <v>1041</v>
      </c>
      <c r="BA9" s="296" t="s">
        <v>1042</v>
      </c>
      <c r="BB9" s="295" t="s">
        <v>1043</v>
      </c>
      <c r="BC9" s="292" t="s">
        <v>1044</v>
      </c>
      <c r="BD9" s="292" t="s">
        <v>1045</v>
      </c>
      <c r="BE9" s="54" t="str">
        <f>'PTEA 2020-2023'!A22</f>
        <v>3. San Antonio del Tequendama Educado para la protección y conservación del recurso hídrico</v>
      </c>
      <c r="BF9" s="54" t="str">
        <f>'PTEA 2020-2023'!B22</f>
        <v>2. Comunidad Sanantoniuna empoderada en el cuidado y la preservación del recurso hídrico.</v>
      </c>
      <c r="BG9" s="54" t="str">
        <f>'PTEA 2020-2023'!C22</f>
        <v>Realizar por lo menos dos (2) jornadas de reforestación anual con especies nativas en áreas de importancia hídrica.</v>
      </c>
    </row>
    <row r="10" spans="1:59" s="1" customFormat="1" ht="307.5" customHeight="1">
      <c r="A10" s="12" t="s">
        <v>200</v>
      </c>
      <c r="B10" s="131" t="s">
        <v>93</v>
      </c>
      <c r="C10" s="131" t="s">
        <v>93</v>
      </c>
      <c r="D10" s="131" t="s">
        <v>93</v>
      </c>
      <c r="E10" s="13" t="s">
        <v>87</v>
      </c>
      <c r="F10" s="25" t="s">
        <v>221</v>
      </c>
      <c r="G10" s="25" t="s">
        <v>6</v>
      </c>
      <c r="H10" s="25" t="s">
        <v>5</v>
      </c>
      <c r="I10" s="25" t="s">
        <v>428</v>
      </c>
      <c r="J10" s="25" t="s">
        <v>27</v>
      </c>
      <c r="K10" s="14" t="s">
        <v>133</v>
      </c>
      <c r="L10" s="14" t="s">
        <v>146</v>
      </c>
      <c r="M10" s="14" t="s">
        <v>147</v>
      </c>
      <c r="N10" s="14" t="s">
        <v>149</v>
      </c>
      <c r="O10" s="14" t="s">
        <v>148</v>
      </c>
      <c r="P10" s="17" t="s">
        <v>185</v>
      </c>
      <c r="Q10" s="17" t="s">
        <v>184</v>
      </c>
      <c r="R10" s="17" t="s">
        <v>438</v>
      </c>
      <c r="S10" s="15" t="s">
        <v>52</v>
      </c>
      <c r="T10" s="15" t="s">
        <v>53</v>
      </c>
      <c r="U10" s="15" t="s">
        <v>54</v>
      </c>
      <c r="V10" s="15" t="s">
        <v>56</v>
      </c>
      <c r="W10" s="40" t="s">
        <v>467</v>
      </c>
      <c r="X10" s="40" t="s">
        <v>494</v>
      </c>
      <c r="Y10" s="40" t="s">
        <v>495</v>
      </c>
      <c r="Z10" s="55" t="s">
        <v>868</v>
      </c>
      <c r="AA10" s="55" t="s">
        <v>877</v>
      </c>
      <c r="AB10" s="55" t="s">
        <v>882</v>
      </c>
      <c r="AC10" s="51" t="s">
        <v>814</v>
      </c>
      <c r="AD10" s="51" t="s">
        <v>815</v>
      </c>
      <c r="AE10" s="51" t="s">
        <v>834</v>
      </c>
      <c r="AF10" s="51" t="s">
        <v>759</v>
      </c>
      <c r="AG10" s="51" t="s">
        <v>759</v>
      </c>
      <c r="AH10" s="51" t="s">
        <v>759</v>
      </c>
      <c r="AI10" s="50" t="s">
        <v>759</v>
      </c>
      <c r="AJ10" s="50" t="s">
        <v>759</v>
      </c>
      <c r="AK10" s="50" t="s">
        <v>759</v>
      </c>
      <c r="AL10" s="50" t="s">
        <v>759</v>
      </c>
      <c r="AM10" s="50" t="s">
        <v>759</v>
      </c>
      <c r="AN10" s="50" t="s">
        <v>759</v>
      </c>
      <c r="AO10" s="51" t="s">
        <v>759</v>
      </c>
      <c r="AP10" s="51" t="s">
        <v>759</v>
      </c>
      <c r="AQ10" s="51" t="s">
        <v>759</v>
      </c>
      <c r="AR10" s="24" t="s">
        <v>835</v>
      </c>
      <c r="AS10" s="24" t="s">
        <v>836</v>
      </c>
      <c r="AT10" s="24" t="s">
        <v>837</v>
      </c>
      <c r="AU10" s="53" t="s">
        <v>759</v>
      </c>
      <c r="AV10" s="53" t="s">
        <v>759</v>
      </c>
      <c r="AW10" s="53" t="s">
        <v>759</v>
      </c>
      <c r="AX10" s="294"/>
      <c r="AY10" s="295"/>
      <c r="AZ10" s="296"/>
      <c r="BA10" s="296"/>
      <c r="BB10" s="295"/>
      <c r="BC10" s="292"/>
      <c r="BD10" s="292"/>
      <c r="BE10" s="54" t="str">
        <f>'PTEA 2020-2023'!A28</f>
        <v>4. San Antonio del Tequendama promueve la producción Agropecuaria sostenible</v>
      </c>
      <c r="BF10" s="54" t="str">
        <f>'PTEA 2020-2023'!B28</f>
        <v>4. Educar para propagar</v>
      </c>
      <c r="BG10" s="54" t="str">
        <f>'PTEA 2020-2023'!C28</f>
        <v>Promover como mínimo una (1) acción de educación ambiental anual con guardabosque relacionadas con la propagación de especies nativas.</v>
      </c>
    </row>
    <row r="11" spans="1:59" ht="409.5" customHeight="1">
      <c r="A11" s="12" t="s">
        <v>200</v>
      </c>
      <c r="B11" s="131" t="s">
        <v>93</v>
      </c>
      <c r="C11" s="131" t="s">
        <v>93</v>
      </c>
      <c r="D11" s="131" t="s">
        <v>93</v>
      </c>
      <c r="E11" s="13" t="s">
        <v>87</v>
      </c>
      <c r="F11" s="25" t="s">
        <v>221</v>
      </c>
      <c r="G11" s="25" t="s">
        <v>6</v>
      </c>
      <c r="H11" s="25" t="s">
        <v>5</v>
      </c>
      <c r="I11" s="25" t="s">
        <v>257</v>
      </c>
      <c r="J11" s="25" t="s">
        <v>29</v>
      </c>
      <c r="K11" s="14" t="s">
        <v>113</v>
      </c>
      <c r="L11" s="14" t="s">
        <v>96</v>
      </c>
      <c r="M11" s="14" t="s">
        <v>297</v>
      </c>
      <c r="N11" s="14" t="s">
        <v>93</v>
      </c>
      <c r="O11" s="14" t="s">
        <v>298</v>
      </c>
      <c r="P11" s="17" t="s">
        <v>183</v>
      </c>
      <c r="Q11" s="17" t="s">
        <v>342</v>
      </c>
      <c r="R11" s="17" t="s">
        <v>346</v>
      </c>
      <c r="S11" s="15" t="s">
        <v>18</v>
      </c>
      <c r="T11" s="15" t="s">
        <v>40</v>
      </c>
      <c r="U11" s="15" t="s">
        <v>41</v>
      </c>
      <c r="V11" s="15" t="s">
        <v>394</v>
      </c>
      <c r="W11" s="40" t="s">
        <v>442</v>
      </c>
      <c r="X11" s="40" t="s">
        <v>447</v>
      </c>
      <c r="Y11" s="40" t="s">
        <v>596</v>
      </c>
      <c r="Z11" s="55" t="s">
        <v>860</v>
      </c>
      <c r="AA11" s="55" t="s">
        <v>861</v>
      </c>
      <c r="AB11" s="55" t="s">
        <v>862</v>
      </c>
      <c r="AC11" s="51" t="s">
        <v>442</v>
      </c>
      <c r="AD11" s="51" t="s">
        <v>449</v>
      </c>
      <c r="AE11" s="51" t="s">
        <v>450</v>
      </c>
      <c r="AF11" s="51" t="s">
        <v>759</v>
      </c>
      <c r="AG11" s="51" t="s">
        <v>759</v>
      </c>
      <c r="AH11" s="51" t="s">
        <v>759</v>
      </c>
      <c r="AI11" s="50" t="s">
        <v>760</v>
      </c>
      <c r="AJ11" s="50" t="s">
        <v>761</v>
      </c>
      <c r="AK11" s="50" t="s">
        <v>762</v>
      </c>
      <c r="AL11" s="50" t="s">
        <v>976</v>
      </c>
      <c r="AM11" s="50" t="s">
        <v>974</v>
      </c>
      <c r="AN11" s="50" t="s">
        <v>975</v>
      </c>
      <c r="AO11" s="51" t="s">
        <v>759</v>
      </c>
      <c r="AP11" s="51" t="s">
        <v>759</v>
      </c>
      <c r="AQ11" s="51" t="s">
        <v>759</v>
      </c>
      <c r="AR11" s="24" t="s">
        <v>759</v>
      </c>
      <c r="AS11" s="24" t="s">
        <v>759</v>
      </c>
      <c r="AT11" s="24" t="s">
        <v>759</v>
      </c>
      <c r="AU11" s="53" t="s">
        <v>759</v>
      </c>
      <c r="AV11" s="53" t="s">
        <v>759</v>
      </c>
      <c r="AW11" s="53" t="s">
        <v>759</v>
      </c>
      <c r="AX11" s="294"/>
      <c r="AY11" s="295"/>
      <c r="AZ11" s="296"/>
      <c r="BA11" s="296"/>
      <c r="BB11" s="295"/>
      <c r="BC11" s="292"/>
      <c r="BD11" s="292"/>
      <c r="BE11" s="54" t="str">
        <f>'PTEA 2020-2023'!A3</f>
        <v xml:space="preserve"> 1. Educación Ambiental para la adopción de la gestión integral de los residuos solidos entre los Sanantoniunos</v>
      </c>
      <c r="BF11" s="54" t="str">
        <f>'PTEA 2020-2023'!B3</f>
        <v>1. Comunidad educativa empoderada en la gestión Integral de los residuos sólidos.</v>
      </c>
      <c r="BG11" s="54" t="str">
        <f>'PTEA 2020-2023'!C3</f>
        <v>Acompañar e implementar por lo menos nueve (9) talleres durante la vigencia del plan, sobre la estrategia de las 3R (Reducir, reutilizar y reciclar) y separación en la fuente con comunidad  educativa.</v>
      </c>
    </row>
    <row r="12" spans="1:59" ht="409.5" customHeight="1">
      <c r="A12" s="12" t="s">
        <v>200</v>
      </c>
      <c r="B12" s="131" t="s">
        <v>93</v>
      </c>
      <c r="C12" s="131" t="s">
        <v>93</v>
      </c>
      <c r="D12" s="131" t="s">
        <v>93</v>
      </c>
      <c r="E12" s="13" t="s">
        <v>87</v>
      </c>
      <c r="F12" s="25" t="s">
        <v>221</v>
      </c>
      <c r="G12" s="25" t="s">
        <v>6</v>
      </c>
      <c r="H12" s="25" t="s">
        <v>5</v>
      </c>
      <c r="I12" s="25" t="s">
        <v>257</v>
      </c>
      <c r="J12" s="25" t="s">
        <v>29</v>
      </c>
      <c r="K12" s="14" t="s">
        <v>126</v>
      </c>
      <c r="L12" s="14" t="s">
        <v>99</v>
      </c>
      <c r="M12" s="14" t="s">
        <v>302</v>
      </c>
      <c r="N12" s="14" t="s">
        <v>303</v>
      </c>
      <c r="O12" s="14" t="s">
        <v>304</v>
      </c>
      <c r="P12" s="17" t="s">
        <v>196</v>
      </c>
      <c r="Q12" s="17" t="s">
        <v>344</v>
      </c>
      <c r="R12" s="17" t="s">
        <v>348</v>
      </c>
      <c r="S12" s="15" t="s">
        <v>52</v>
      </c>
      <c r="T12" s="15" t="s">
        <v>62</v>
      </c>
      <c r="U12" s="15" t="s">
        <v>67</v>
      </c>
      <c r="V12" s="15" t="s">
        <v>397</v>
      </c>
      <c r="W12" s="40" t="s">
        <v>442</v>
      </c>
      <c r="X12" s="40" t="s">
        <v>449</v>
      </c>
      <c r="Y12" s="40" t="s">
        <v>450</v>
      </c>
      <c r="Z12" s="55" t="s">
        <v>860</v>
      </c>
      <c r="AA12" s="55" t="s">
        <v>861</v>
      </c>
      <c r="AB12" s="55" t="s">
        <v>862</v>
      </c>
      <c r="AC12" s="51" t="s">
        <v>759</v>
      </c>
      <c r="AD12" s="51" t="s">
        <v>759</v>
      </c>
      <c r="AE12" s="51" t="s">
        <v>759</v>
      </c>
      <c r="AF12" s="51" t="s">
        <v>759</v>
      </c>
      <c r="AG12" s="51" t="s">
        <v>759</v>
      </c>
      <c r="AH12" s="51" t="s">
        <v>759</v>
      </c>
      <c r="AI12" s="50" t="s">
        <v>759</v>
      </c>
      <c r="AJ12" s="50" t="s">
        <v>759</v>
      </c>
      <c r="AK12" s="50" t="s">
        <v>759</v>
      </c>
      <c r="AL12" s="50" t="s">
        <v>759</v>
      </c>
      <c r="AM12" s="50" t="s">
        <v>759</v>
      </c>
      <c r="AN12" s="50" t="s">
        <v>759</v>
      </c>
      <c r="AO12" s="51" t="s">
        <v>759</v>
      </c>
      <c r="AP12" s="51" t="s">
        <v>759</v>
      </c>
      <c r="AQ12" s="51" t="s">
        <v>759</v>
      </c>
      <c r="AR12" s="24" t="s">
        <v>759</v>
      </c>
      <c r="AS12" s="24" t="s">
        <v>759</v>
      </c>
      <c r="AT12" s="24" t="s">
        <v>759</v>
      </c>
      <c r="AU12" s="53" t="s">
        <v>759</v>
      </c>
      <c r="AV12" s="53" t="s">
        <v>759</v>
      </c>
      <c r="AW12" s="53" t="s">
        <v>759</v>
      </c>
      <c r="AX12" s="55" t="s">
        <v>759</v>
      </c>
      <c r="AY12" s="55" t="s">
        <v>759</v>
      </c>
      <c r="AZ12" s="55" t="s">
        <v>759</v>
      </c>
      <c r="BA12" s="55" t="s">
        <v>759</v>
      </c>
      <c r="BB12" s="55" t="s">
        <v>759</v>
      </c>
      <c r="BC12" s="55" t="s">
        <v>759</v>
      </c>
      <c r="BD12" s="55" t="s">
        <v>759</v>
      </c>
      <c r="BE12" s="54" t="s">
        <v>759</v>
      </c>
      <c r="BF12" s="54" t="s">
        <v>759</v>
      </c>
      <c r="BG12" s="54" t="s">
        <v>759</v>
      </c>
    </row>
    <row r="13" spans="1:59" ht="342" customHeight="1">
      <c r="A13" s="12" t="s">
        <v>200</v>
      </c>
      <c r="B13" s="131" t="s">
        <v>93</v>
      </c>
      <c r="C13" s="131" t="s">
        <v>93</v>
      </c>
      <c r="D13" s="131" t="s">
        <v>93</v>
      </c>
      <c r="E13" s="13" t="s">
        <v>87</v>
      </c>
      <c r="F13" s="25" t="s">
        <v>221</v>
      </c>
      <c r="G13" s="25" t="s">
        <v>6</v>
      </c>
      <c r="H13" s="25" t="s">
        <v>5</v>
      </c>
      <c r="I13" s="25" t="s">
        <v>257</v>
      </c>
      <c r="J13" s="25" t="s">
        <v>29</v>
      </c>
      <c r="K13" s="14" t="s">
        <v>100</v>
      </c>
      <c r="L13" s="14" t="s">
        <v>115</v>
      </c>
      <c r="M13" s="14" t="s">
        <v>305</v>
      </c>
      <c r="N13" s="14" t="s">
        <v>93</v>
      </c>
      <c r="O13" s="14" t="s">
        <v>306</v>
      </c>
      <c r="P13" s="17" t="s">
        <v>182</v>
      </c>
      <c r="Q13" s="17" t="s">
        <v>344</v>
      </c>
      <c r="R13" s="17" t="s">
        <v>349</v>
      </c>
      <c r="S13" s="15" t="s">
        <v>69</v>
      </c>
      <c r="T13" s="15" t="s">
        <v>79</v>
      </c>
      <c r="U13" s="15" t="s">
        <v>78</v>
      </c>
      <c r="V13" s="15" t="s">
        <v>398</v>
      </c>
      <c r="W13" s="40" t="s">
        <v>442</v>
      </c>
      <c r="X13" s="40" t="s">
        <v>449</v>
      </c>
      <c r="Y13" s="40" t="s">
        <v>450</v>
      </c>
      <c r="Z13" s="55" t="s">
        <v>860</v>
      </c>
      <c r="AA13" s="55" t="s">
        <v>861</v>
      </c>
      <c r="AB13" s="55" t="s">
        <v>862</v>
      </c>
      <c r="AC13" s="51" t="s">
        <v>759</v>
      </c>
      <c r="AD13" s="51" t="s">
        <v>759</v>
      </c>
      <c r="AE13" s="51" t="s">
        <v>759</v>
      </c>
      <c r="AF13" s="51" t="s">
        <v>759</v>
      </c>
      <c r="AG13" s="51" t="s">
        <v>759</v>
      </c>
      <c r="AH13" s="51" t="s">
        <v>759</v>
      </c>
      <c r="AI13" s="50" t="s">
        <v>759</v>
      </c>
      <c r="AJ13" s="50" t="s">
        <v>759</v>
      </c>
      <c r="AK13" s="50" t="s">
        <v>759</v>
      </c>
      <c r="AL13" s="50" t="s">
        <v>759</v>
      </c>
      <c r="AM13" s="50" t="s">
        <v>759</v>
      </c>
      <c r="AN13" s="50" t="s">
        <v>759</v>
      </c>
      <c r="AO13" s="51" t="s">
        <v>759</v>
      </c>
      <c r="AP13" s="51" t="s">
        <v>759</v>
      </c>
      <c r="AQ13" s="51" t="s">
        <v>759</v>
      </c>
      <c r="AR13" s="24" t="s">
        <v>759</v>
      </c>
      <c r="AS13" s="24" t="s">
        <v>759</v>
      </c>
      <c r="AT13" s="24" t="s">
        <v>759</v>
      </c>
      <c r="AU13" s="53" t="s">
        <v>759</v>
      </c>
      <c r="AV13" s="53" t="s">
        <v>759</v>
      </c>
      <c r="AW13" s="53" t="s">
        <v>759</v>
      </c>
      <c r="AX13" s="55" t="s">
        <v>759</v>
      </c>
      <c r="AY13" s="55" t="s">
        <v>759</v>
      </c>
      <c r="AZ13" s="55" t="s">
        <v>759</v>
      </c>
      <c r="BA13" s="55" t="s">
        <v>759</v>
      </c>
      <c r="BB13" s="55" t="s">
        <v>759</v>
      </c>
      <c r="BC13" s="55" t="s">
        <v>759</v>
      </c>
      <c r="BD13" s="55" t="s">
        <v>759</v>
      </c>
      <c r="BE13" s="54" t="s">
        <v>759</v>
      </c>
      <c r="BF13" s="54" t="s">
        <v>759</v>
      </c>
      <c r="BG13" s="54" t="s">
        <v>759</v>
      </c>
    </row>
    <row r="14" spans="1:59" ht="342" customHeight="1">
      <c r="A14" s="12" t="s">
        <v>200</v>
      </c>
      <c r="B14" s="131" t="s">
        <v>93</v>
      </c>
      <c r="C14" s="131" t="s">
        <v>93</v>
      </c>
      <c r="D14" s="131" t="s">
        <v>93</v>
      </c>
      <c r="E14" s="13" t="s">
        <v>87</v>
      </c>
      <c r="F14" s="25" t="s">
        <v>221</v>
      </c>
      <c r="G14" s="25" t="s">
        <v>6</v>
      </c>
      <c r="H14" s="25" t="s">
        <v>5</v>
      </c>
      <c r="I14" s="25" t="s">
        <v>257</v>
      </c>
      <c r="J14" s="25" t="s">
        <v>29</v>
      </c>
      <c r="K14" s="14" t="s">
        <v>100</v>
      </c>
      <c r="L14" s="14" t="s">
        <v>115</v>
      </c>
      <c r="M14" s="14" t="s">
        <v>305</v>
      </c>
      <c r="N14" s="14" t="s">
        <v>93</v>
      </c>
      <c r="O14" s="14" t="s">
        <v>306</v>
      </c>
      <c r="P14" s="17" t="s">
        <v>182</v>
      </c>
      <c r="Q14" s="17" t="s">
        <v>344</v>
      </c>
      <c r="R14" s="17" t="s">
        <v>349</v>
      </c>
      <c r="S14" s="15" t="s">
        <v>69</v>
      </c>
      <c r="T14" s="15" t="s">
        <v>79</v>
      </c>
      <c r="U14" s="15" t="s">
        <v>78</v>
      </c>
      <c r="V14" s="15" t="s">
        <v>398</v>
      </c>
      <c r="W14" s="40" t="s">
        <v>513</v>
      </c>
      <c r="X14" s="40" t="s">
        <v>514</v>
      </c>
      <c r="Y14" s="40" t="s">
        <v>520</v>
      </c>
      <c r="Z14" s="55" t="s">
        <v>860</v>
      </c>
      <c r="AA14" s="55" t="s">
        <v>861</v>
      </c>
      <c r="AB14" s="55" t="s">
        <v>862</v>
      </c>
      <c r="AC14" s="51" t="s">
        <v>759</v>
      </c>
      <c r="AD14" s="51" t="s">
        <v>759</v>
      </c>
      <c r="AE14" s="51" t="s">
        <v>759</v>
      </c>
      <c r="AF14" s="51" t="s">
        <v>759</v>
      </c>
      <c r="AG14" s="51" t="s">
        <v>759</v>
      </c>
      <c r="AH14" s="51" t="s">
        <v>759</v>
      </c>
      <c r="AI14" s="50" t="s">
        <v>759</v>
      </c>
      <c r="AJ14" s="50" t="s">
        <v>759</v>
      </c>
      <c r="AK14" s="50" t="s">
        <v>759</v>
      </c>
      <c r="AL14" s="50" t="s">
        <v>759</v>
      </c>
      <c r="AM14" s="50" t="s">
        <v>759</v>
      </c>
      <c r="AN14" s="50" t="s">
        <v>759</v>
      </c>
      <c r="AO14" s="51" t="s">
        <v>759</v>
      </c>
      <c r="AP14" s="51" t="s">
        <v>759</v>
      </c>
      <c r="AQ14" s="51" t="s">
        <v>759</v>
      </c>
      <c r="AR14" s="24" t="s">
        <v>759</v>
      </c>
      <c r="AS14" s="24" t="s">
        <v>759</v>
      </c>
      <c r="AT14" s="24" t="s">
        <v>759</v>
      </c>
      <c r="AU14" s="53" t="s">
        <v>759</v>
      </c>
      <c r="AV14" s="53" t="s">
        <v>759</v>
      </c>
      <c r="AW14" s="53" t="s">
        <v>759</v>
      </c>
      <c r="AX14" s="55" t="s">
        <v>759</v>
      </c>
      <c r="AY14" s="55" t="s">
        <v>759</v>
      </c>
      <c r="AZ14" s="55" t="s">
        <v>759</v>
      </c>
      <c r="BA14" s="55" t="s">
        <v>759</v>
      </c>
      <c r="BB14" s="55" t="s">
        <v>759</v>
      </c>
      <c r="BC14" s="55" t="s">
        <v>759</v>
      </c>
      <c r="BD14" s="55" t="s">
        <v>759</v>
      </c>
      <c r="BE14" s="54" t="s">
        <v>759</v>
      </c>
      <c r="BF14" s="54" t="s">
        <v>759</v>
      </c>
      <c r="BG14" s="54" t="s">
        <v>759</v>
      </c>
    </row>
    <row r="15" spans="1:59" ht="351" customHeight="1">
      <c r="A15" s="12" t="s">
        <v>200</v>
      </c>
      <c r="B15" s="131" t="s">
        <v>93</v>
      </c>
      <c r="C15" s="131" t="s">
        <v>93</v>
      </c>
      <c r="D15" s="131" t="s">
        <v>93</v>
      </c>
      <c r="E15" s="13" t="s">
        <v>87</v>
      </c>
      <c r="F15" s="25" t="s">
        <v>221</v>
      </c>
      <c r="G15" s="25" t="s">
        <v>6</v>
      </c>
      <c r="H15" s="25" t="s">
        <v>5</v>
      </c>
      <c r="I15" s="25" t="s">
        <v>257</v>
      </c>
      <c r="J15" s="25" t="s">
        <v>29</v>
      </c>
      <c r="K15" s="14" t="s">
        <v>126</v>
      </c>
      <c r="L15" s="14" t="s">
        <v>99</v>
      </c>
      <c r="M15" s="14" t="s">
        <v>302</v>
      </c>
      <c r="N15" s="14" t="s">
        <v>303</v>
      </c>
      <c r="O15" s="14" t="s">
        <v>304</v>
      </c>
      <c r="P15" s="17" t="s">
        <v>196</v>
      </c>
      <c r="Q15" s="17" t="s">
        <v>344</v>
      </c>
      <c r="R15" s="17" t="s">
        <v>348</v>
      </c>
      <c r="S15" s="15" t="s">
        <v>52</v>
      </c>
      <c r="T15" s="15" t="s">
        <v>62</v>
      </c>
      <c r="U15" s="15" t="s">
        <v>67</v>
      </c>
      <c r="V15" s="15" t="s">
        <v>397</v>
      </c>
      <c r="W15" s="40" t="s">
        <v>442</v>
      </c>
      <c r="X15" s="40" t="s">
        <v>449</v>
      </c>
      <c r="Y15" s="40" t="s">
        <v>450</v>
      </c>
      <c r="Z15" s="55" t="s">
        <v>860</v>
      </c>
      <c r="AA15" s="55" t="s">
        <v>861</v>
      </c>
      <c r="AB15" s="55" t="s">
        <v>862</v>
      </c>
      <c r="AC15" s="51" t="s">
        <v>759</v>
      </c>
      <c r="AD15" s="51" t="s">
        <v>759</v>
      </c>
      <c r="AE15" s="51" t="s">
        <v>759</v>
      </c>
      <c r="AF15" s="51" t="s">
        <v>759</v>
      </c>
      <c r="AG15" s="51" t="s">
        <v>759</v>
      </c>
      <c r="AH15" s="51" t="s">
        <v>759</v>
      </c>
      <c r="AI15" s="50" t="s">
        <v>777</v>
      </c>
      <c r="AJ15" s="50" t="s">
        <v>778</v>
      </c>
      <c r="AK15" s="50" t="s">
        <v>779</v>
      </c>
      <c r="AL15" s="50" t="s">
        <v>759</v>
      </c>
      <c r="AM15" s="50" t="s">
        <v>759</v>
      </c>
      <c r="AN15" s="50" t="s">
        <v>759</v>
      </c>
      <c r="AO15" s="51" t="s">
        <v>759</v>
      </c>
      <c r="AP15" s="51" t="s">
        <v>759</v>
      </c>
      <c r="AQ15" s="51" t="s">
        <v>759</v>
      </c>
      <c r="AR15" s="24" t="s">
        <v>759</v>
      </c>
      <c r="AS15" s="24" t="s">
        <v>759</v>
      </c>
      <c r="AT15" s="24" t="s">
        <v>759</v>
      </c>
      <c r="AU15" s="53" t="s">
        <v>759</v>
      </c>
      <c r="AV15" s="53" t="s">
        <v>759</v>
      </c>
      <c r="AW15" s="53" t="s">
        <v>759</v>
      </c>
      <c r="AX15" s="55" t="s">
        <v>759</v>
      </c>
      <c r="AY15" s="55" t="s">
        <v>759</v>
      </c>
      <c r="AZ15" s="55" t="s">
        <v>759</v>
      </c>
      <c r="BA15" s="55" t="s">
        <v>759</v>
      </c>
      <c r="BB15" s="55" t="s">
        <v>759</v>
      </c>
      <c r="BC15" s="55" t="s">
        <v>759</v>
      </c>
      <c r="BD15" s="55" t="s">
        <v>759</v>
      </c>
      <c r="BE15" s="54" t="str">
        <f>'PTEA 2020-2023'!A8</f>
        <v xml:space="preserve"> 1. Educación Ambiental para la adopción de la gestión integral de los residuos solidos entre los Sanantoniunos</v>
      </c>
      <c r="BF15" s="54" t="str">
        <f>'PTEA 2020-2023'!B8</f>
        <v>2. Comunidad empoderada en la Gestión Integral de los residuos sólidos aprovechables.</v>
      </c>
      <c r="BG15" s="54" t="str">
        <f>'PTEA 2020-2023'!C8</f>
        <v>Desarrollar por lo menos nueve (9) jornadas de reciclatón, anuales de recolección de residuos sólidos aprovechables, como cartón, vidrio, plástico, botellas tipo PET, metal entre otros.</v>
      </c>
    </row>
    <row r="16" spans="1:59" customFormat="1" ht="312.75" customHeight="1">
      <c r="A16" s="12" t="s">
        <v>200</v>
      </c>
      <c r="B16" s="131" t="s">
        <v>93</v>
      </c>
      <c r="C16" s="131" t="s">
        <v>93</v>
      </c>
      <c r="D16" s="131" t="s">
        <v>93</v>
      </c>
      <c r="E16" s="13" t="s">
        <v>89</v>
      </c>
      <c r="F16" s="16" t="s">
        <v>261</v>
      </c>
      <c r="G16" s="16" t="s">
        <v>6</v>
      </c>
      <c r="H16" s="16" t="s">
        <v>7</v>
      </c>
      <c r="I16" s="16" t="s">
        <v>281</v>
      </c>
      <c r="J16" s="16" t="s">
        <v>282</v>
      </c>
      <c r="K16" s="14" t="s">
        <v>156</v>
      </c>
      <c r="L16" s="14" t="s">
        <v>155</v>
      </c>
      <c r="M16" s="14" t="s">
        <v>313</v>
      </c>
      <c r="N16" s="14" t="s">
        <v>93</v>
      </c>
      <c r="O16" s="14" t="s">
        <v>314</v>
      </c>
      <c r="P16" s="17" t="s">
        <v>254</v>
      </c>
      <c r="Q16" s="17" t="s">
        <v>364</v>
      </c>
      <c r="R16" s="17" t="s">
        <v>365</v>
      </c>
      <c r="S16" s="15" t="s">
        <v>45</v>
      </c>
      <c r="T16" s="15" t="s">
        <v>50</v>
      </c>
      <c r="U16" s="15" t="s">
        <v>51</v>
      </c>
      <c r="V16" s="15" t="s">
        <v>400</v>
      </c>
      <c r="W16" s="40" t="s">
        <v>442</v>
      </c>
      <c r="X16" s="40" t="s">
        <v>443</v>
      </c>
      <c r="Y16" s="40" t="s">
        <v>445</v>
      </c>
      <c r="Z16" s="55" t="s">
        <v>93</v>
      </c>
      <c r="AA16" s="55" t="s">
        <v>93</v>
      </c>
      <c r="AB16" s="55" t="s">
        <v>93</v>
      </c>
      <c r="AC16" s="51" t="s">
        <v>759</v>
      </c>
      <c r="AD16" s="51" t="s">
        <v>759</v>
      </c>
      <c r="AE16" s="51" t="s">
        <v>759</v>
      </c>
      <c r="AF16" s="51" t="s">
        <v>759</v>
      </c>
      <c r="AG16" s="51" t="s">
        <v>759</v>
      </c>
      <c r="AH16" s="51" t="s">
        <v>759</v>
      </c>
      <c r="AI16" s="50" t="s">
        <v>759</v>
      </c>
      <c r="AJ16" s="50" t="s">
        <v>759</v>
      </c>
      <c r="AK16" s="50" t="s">
        <v>759</v>
      </c>
      <c r="AL16" s="50" t="s">
        <v>759</v>
      </c>
      <c r="AM16" s="50" t="s">
        <v>759</v>
      </c>
      <c r="AN16" s="50" t="s">
        <v>759</v>
      </c>
      <c r="AO16" s="51" t="s">
        <v>759</v>
      </c>
      <c r="AP16" s="51" t="s">
        <v>759</v>
      </c>
      <c r="AQ16" s="51" t="s">
        <v>759</v>
      </c>
      <c r="AR16" s="24" t="s">
        <v>759</v>
      </c>
      <c r="AS16" s="24" t="s">
        <v>759</v>
      </c>
      <c r="AT16" s="24" t="s">
        <v>759</v>
      </c>
      <c r="AU16" s="53" t="s">
        <v>759</v>
      </c>
      <c r="AV16" s="53" t="s">
        <v>759</v>
      </c>
      <c r="AW16" s="53" t="s">
        <v>759</v>
      </c>
      <c r="AX16" s="55" t="s">
        <v>759</v>
      </c>
      <c r="AY16" s="55" t="s">
        <v>759</v>
      </c>
      <c r="AZ16" s="55" t="s">
        <v>759</v>
      </c>
      <c r="BA16" s="55" t="s">
        <v>759</v>
      </c>
      <c r="BB16" s="55" t="s">
        <v>759</v>
      </c>
      <c r="BC16" s="55" t="s">
        <v>759</v>
      </c>
      <c r="BD16" s="55" t="s">
        <v>759</v>
      </c>
      <c r="BE16" s="54" t="s">
        <v>759</v>
      </c>
      <c r="BF16" s="54" t="s">
        <v>759</v>
      </c>
      <c r="BG16" s="54" t="s">
        <v>759</v>
      </c>
    </row>
    <row r="17" spans="1:59" customFormat="1" ht="327" customHeight="1">
      <c r="A17" s="12" t="s">
        <v>200</v>
      </c>
      <c r="B17" s="131" t="s">
        <v>93</v>
      </c>
      <c r="C17" s="131" t="s">
        <v>93</v>
      </c>
      <c r="D17" s="131" t="s">
        <v>93</v>
      </c>
      <c r="E17" s="13" t="s">
        <v>89</v>
      </c>
      <c r="F17" s="16" t="s">
        <v>261</v>
      </c>
      <c r="G17" s="16" t="s">
        <v>6</v>
      </c>
      <c r="H17" s="16" t="s">
        <v>7</v>
      </c>
      <c r="I17" s="16" t="s">
        <v>281</v>
      </c>
      <c r="J17" s="16" t="s">
        <v>282</v>
      </c>
      <c r="K17" s="14" t="s">
        <v>156</v>
      </c>
      <c r="L17" s="14" t="s">
        <v>155</v>
      </c>
      <c r="M17" s="14" t="s">
        <v>313</v>
      </c>
      <c r="N17" s="14" t="s">
        <v>93</v>
      </c>
      <c r="O17" s="14" t="s">
        <v>314</v>
      </c>
      <c r="P17" s="17" t="s">
        <v>254</v>
      </c>
      <c r="Q17" s="17" t="s">
        <v>364</v>
      </c>
      <c r="R17" s="17" t="s">
        <v>365</v>
      </c>
      <c r="S17" s="15" t="s">
        <v>45</v>
      </c>
      <c r="T17" s="15" t="s">
        <v>50</v>
      </c>
      <c r="U17" s="15" t="s">
        <v>51</v>
      </c>
      <c r="V17" s="15" t="s">
        <v>400</v>
      </c>
      <c r="W17" s="40" t="s">
        <v>442</v>
      </c>
      <c r="X17" s="40" t="s">
        <v>443</v>
      </c>
      <c r="Y17" s="40" t="s">
        <v>446</v>
      </c>
      <c r="Z17" s="55" t="s">
        <v>93</v>
      </c>
      <c r="AA17" s="55" t="s">
        <v>93</v>
      </c>
      <c r="AB17" s="55" t="s">
        <v>93</v>
      </c>
      <c r="AC17" s="51" t="s">
        <v>759</v>
      </c>
      <c r="AD17" s="51" t="s">
        <v>759</v>
      </c>
      <c r="AE17" s="51" t="s">
        <v>759</v>
      </c>
      <c r="AF17" s="51" t="s">
        <v>759</v>
      </c>
      <c r="AG17" s="51" t="s">
        <v>759</v>
      </c>
      <c r="AH17" s="51" t="s">
        <v>759</v>
      </c>
      <c r="AI17" s="50" t="s">
        <v>759</v>
      </c>
      <c r="AJ17" s="50" t="s">
        <v>759</v>
      </c>
      <c r="AK17" s="50" t="s">
        <v>759</v>
      </c>
      <c r="AL17" s="50" t="s">
        <v>759</v>
      </c>
      <c r="AM17" s="50" t="s">
        <v>759</v>
      </c>
      <c r="AN17" s="50" t="s">
        <v>759</v>
      </c>
      <c r="AO17" s="51" t="s">
        <v>759</v>
      </c>
      <c r="AP17" s="51" t="s">
        <v>759</v>
      </c>
      <c r="AQ17" s="51" t="s">
        <v>759</v>
      </c>
      <c r="AR17" s="24" t="s">
        <v>759</v>
      </c>
      <c r="AS17" s="24" t="s">
        <v>759</v>
      </c>
      <c r="AT17" s="24" t="s">
        <v>759</v>
      </c>
      <c r="AU17" s="53" t="s">
        <v>759</v>
      </c>
      <c r="AV17" s="53" t="s">
        <v>759</v>
      </c>
      <c r="AW17" s="53" t="s">
        <v>759</v>
      </c>
      <c r="AX17" s="55" t="s">
        <v>759</v>
      </c>
      <c r="AY17" s="55" t="s">
        <v>759</v>
      </c>
      <c r="AZ17" s="55" t="s">
        <v>759</v>
      </c>
      <c r="BA17" s="55" t="s">
        <v>759</v>
      </c>
      <c r="BB17" s="55" t="s">
        <v>759</v>
      </c>
      <c r="BC17" s="55" t="s">
        <v>759</v>
      </c>
      <c r="BD17" s="55" t="s">
        <v>759</v>
      </c>
      <c r="BE17" s="54" t="s">
        <v>759</v>
      </c>
      <c r="BF17" s="54" t="s">
        <v>759</v>
      </c>
      <c r="BG17" s="54" t="s">
        <v>759</v>
      </c>
    </row>
    <row r="18" spans="1:59" customFormat="1" ht="327" customHeight="1">
      <c r="A18" s="12" t="s">
        <v>200</v>
      </c>
      <c r="B18" s="131" t="s">
        <v>1281</v>
      </c>
      <c r="C18" s="131" t="s">
        <v>1284</v>
      </c>
      <c r="D18" s="132" t="s">
        <v>1285</v>
      </c>
      <c r="E18" s="13" t="s">
        <v>89</v>
      </c>
      <c r="F18" s="16" t="s">
        <v>220</v>
      </c>
      <c r="G18" s="16" t="s">
        <v>6</v>
      </c>
      <c r="H18" s="16" t="s">
        <v>7</v>
      </c>
      <c r="I18" s="16" t="s">
        <v>210</v>
      </c>
      <c r="J18" s="16" t="s">
        <v>219</v>
      </c>
      <c r="K18" s="14" t="s">
        <v>102</v>
      </c>
      <c r="L18" s="14" t="s">
        <v>157</v>
      </c>
      <c r="M18" s="14" t="s">
        <v>315</v>
      </c>
      <c r="N18" s="14" t="s">
        <v>198</v>
      </c>
      <c r="O18" s="14" t="s">
        <v>255</v>
      </c>
      <c r="P18" s="17" t="s">
        <v>180</v>
      </c>
      <c r="Q18" s="17" t="s">
        <v>212</v>
      </c>
      <c r="R18" s="17" t="s">
        <v>366</v>
      </c>
      <c r="S18" s="15" t="s">
        <v>18</v>
      </c>
      <c r="T18" s="15" t="s">
        <v>40</v>
      </c>
      <c r="U18" s="15" t="s">
        <v>41</v>
      </c>
      <c r="V18" s="15" t="s">
        <v>394</v>
      </c>
      <c r="W18" s="40" t="s">
        <v>442</v>
      </c>
      <c r="X18" s="40" t="s">
        <v>447</v>
      </c>
      <c r="Y18" s="40" t="s">
        <v>596</v>
      </c>
      <c r="Z18" s="55" t="s">
        <v>868</v>
      </c>
      <c r="AA18" s="55" t="s">
        <v>872</v>
      </c>
      <c r="AB18" s="55" t="s">
        <v>876</v>
      </c>
      <c r="AC18" s="51" t="s">
        <v>759</v>
      </c>
      <c r="AD18" s="51" t="s">
        <v>759</v>
      </c>
      <c r="AE18" s="51" t="s">
        <v>759</v>
      </c>
      <c r="AF18" s="51" t="s">
        <v>759</v>
      </c>
      <c r="AG18" s="51" t="s">
        <v>759</v>
      </c>
      <c r="AH18" s="51" t="s">
        <v>759</v>
      </c>
      <c r="AI18" s="50" t="s">
        <v>759</v>
      </c>
      <c r="AJ18" s="50" t="s">
        <v>759</v>
      </c>
      <c r="AK18" s="50" t="s">
        <v>759</v>
      </c>
      <c r="AL18" s="50" t="s">
        <v>966</v>
      </c>
      <c r="AM18" s="50" t="s">
        <v>967</v>
      </c>
      <c r="AN18" s="50" t="s">
        <v>968</v>
      </c>
      <c r="AO18" s="51" t="s">
        <v>759</v>
      </c>
      <c r="AP18" s="51" t="s">
        <v>759</v>
      </c>
      <c r="AQ18" s="51" t="s">
        <v>759</v>
      </c>
      <c r="AR18" s="24" t="s">
        <v>759</v>
      </c>
      <c r="AS18" s="24" t="s">
        <v>759</v>
      </c>
      <c r="AT18" s="24" t="s">
        <v>759</v>
      </c>
      <c r="AU18" s="53" t="s">
        <v>775</v>
      </c>
      <c r="AV18" s="53" t="s">
        <v>832</v>
      </c>
      <c r="AW18" s="53" t="s">
        <v>841</v>
      </c>
      <c r="AX18" s="82" t="s">
        <v>1027</v>
      </c>
      <c r="AY18" s="83" t="s">
        <v>1028</v>
      </c>
      <c r="AZ18" s="84" t="s">
        <v>1029</v>
      </c>
      <c r="BA18" s="84" t="s">
        <v>1030</v>
      </c>
      <c r="BB18" s="83" t="s">
        <v>1031</v>
      </c>
      <c r="BC18" s="84" t="s">
        <v>1032</v>
      </c>
      <c r="BD18" s="86" t="s">
        <v>1033</v>
      </c>
      <c r="BE18" s="54" t="str">
        <f>'PTEA 2020-2023'!A31</f>
        <v>5. Gestión del conocimiento para la Dinamización Ambiental</v>
      </c>
      <c r="BF18" s="54" t="str">
        <f>'PTEA 2020-2023'!B31</f>
        <v>1. Fortalecimiento de la Comunidad Educativa Sanantoniuna en procesos de educación ambiental</v>
      </c>
      <c r="BG18" s="54" t="str">
        <f>'PTEA 2020-2023'!C31</f>
        <v>Fortalecimiento y seguimiento de por lo menos un (1) PRAE de cada institución educativa.</v>
      </c>
    </row>
    <row r="19" spans="1:59" customFormat="1" ht="327" customHeight="1">
      <c r="A19" s="12" t="s">
        <v>200</v>
      </c>
      <c r="B19" s="131" t="s">
        <v>1281</v>
      </c>
      <c r="C19" s="131" t="s">
        <v>1284</v>
      </c>
      <c r="D19" s="132" t="s">
        <v>1285</v>
      </c>
      <c r="E19" s="13" t="s">
        <v>89</v>
      </c>
      <c r="F19" s="16" t="s">
        <v>220</v>
      </c>
      <c r="G19" s="16" t="s">
        <v>6</v>
      </c>
      <c r="H19" s="16" t="s">
        <v>7</v>
      </c>
      <c r="I19" s="16" t="s">
        <v>210</v>
      </c>
      <c r="J19" s="16" t="s">
        <v>219</v>
      </c>
      <c r="K19" s="14" t="s">
        <v>102</v>
      </c>
      <c r="L19" s="14" t="s">
        <v>157</v>
      </c>
      <c r="M19" s="14" t="s">
        <v>315</v>
      </c>
      <c r="N19" s="14" t="s">
        <v>198</v>
      </c>
      <c r="O19" s="14" t="s">
        <v>255</v>
      </c>
      <c r="P19" s="17" t="s">
        <v>180</v>
      </c>
      <c r="Q19" s="17" t="s">
        <v>212</v>
      </c>
      <c r="R19" s="17" t="s">
        <v>366</v>
      </c>
      <c r="S19" s="15" t="s">
        <v>18</v>
      </c>
      <c r="T19" s="15" t="s">
        <v>40</v>
      </c>
      <c r="U19" s="15" t="s">
        <v>41</v>
      </c>
      <c r="V19" s="15" t="s">
        <v>394</v>
      </c>
      <c r="W19" s="40" t="s">
        <v>442</v>
      </c>
      <c r="X19" s="40" t="s">
        <v>447</v>
      </c>
      <c r="Y19" s="40" t="s">
        <v>596</v>
      </c>
      <c r="Z19" s="55" t="s">
        <v>868</v>
      </c>
      <c r="AA19" s="55" t="s">
        <v>872</v>
      </c>
      <c r="AB19" s="55" t="s">
        <v>876</v>
      </c>
      <c r="AC19" s="51" t="s">
        <v>759</v>
      </c>
      <c r="AD19" s="51" t="s">
        <v>759</v>
      </c>
      <c r="AE19" s="51" t="s">
        <v>759</v>
      </c>
      <c r="AF19" s="51" t="s">
        <v>759</v>
      </c>
      <c r="AG19" s="51" t="s">
        <v>759</v>
      </c>
      <c r="AH19" s="51" t="s">
        <v>759</v>
      </c>
      <c r="AI19" s="50" t="s">
        <v>759</v>
      </c>
      <c r="AJ19" s="50" t="s">
        <v>759</v>
      </c>
      <c r="AK19" s="50" t="s">
        <v>759</v>
      </c>
      <c r="AL19" s="50" t="s">
        <v>966</v>
      </c>
      <c r="AM19" s="50" t="s">
        <v>967</v>
      </c>
      <c r="AN19" s="50" t="s">
        <v>968</v>
      </c>
      <c r="AO19" s="51" t="s">
        <v>759</v>
      </c>
      <c r="AP19" s="51" t="s">
        <v>759</v>
      </c>
      <c r="AQ19" s="51" t="s">
        <v>759</v>
      </c>
      <c r="AR19" s="24" t="s">
        <v>759</v>
      </c>
      <c r="AS19" s="24" t="s">
        <v>759</v>
      </c>
      <c r="AT19" s="24" t="s">
        <v>759</v>
      </c>
      <c r="AU19" s="53" t="s">
        <v>775</v>
      </c>
      <c r="AV19" s="53" t="s">
        <v>832</v>
      </c>
      <c r="AW19" s="53" t="s">
        <v>841</v>
      </c>
      <c r="AX19" s="82" t="s">
        <v>1053</v>
      </c>
      <c r="AY19" s="83" t="s">
        <v>1028</v>
      </c>
      <c r="AZ19" s="84" t="s">
        <v>1054</v>
      </c>
      <c r="BA19" s="84" t="s">
        <v>1055</v>
      </c>
      <c r="BB19" s="83" t="s">
        <v>1056</v>
      </c>
      <c r="BC19" s="84" t="s">
        <v>1057</v>
      </c>
      <c r="BD19" s="86" t="s">
        <v>1058</v>
      </c>
      <c r="BE19" s="54" t="str">
        <f>'PTEA 2020-2023'!A31</f>
        <v>5. Gestión del conocimiento para la Dinamización Ambiental</v>
      </c>
      <c r="BF19" s="54" t="str">
        <f>'PTEA 2020-2023'!B31</f>
        <v>1. Fortalecimiento de la Comunidad Educativa Sanantoniuna en procesos de educación ambiental</v>
      </c>
      <c r="BG19" s="54" t="str">
        <f>'PTEA 2020-2023'!C31</f>
        <v>Fortalecimiento y seguimiento de por lo menos un (1) PRAE de cada institución educativa.</v>
      </c>
    </row>
    <row r="20" spans="1:59" customFormat="1" ht="327" customHeight="1">
      <c r="A20" s="12" t="s">
        <v>200</v>
      </c>
      <c r="B20" s="131" t="s">
        <v>1281</v>
      </c>
      <c r="C20" s="131" t="s">
        <v>1284</v>
      </c>
      <c r="D20" s="132" t="s">
        <v>1285</v>
      </c>
      <c r="E20" s="13" t="s">
        <v>89</v>
      </c>
      <c r="F20" s="16" t="s">
        <v>220</v>
      </c>
      <c r="G20" s="16" t="s">
        <v>6</v>
      </c>
      <c r="H20" s="16" t="s">
        <v>7</v>
      </c>
      <c r="I20" s="16" t="s">
        <v>210</v>
      </c>
      <c r="J20" s="16" t="s">
        <v>219</v>
      </c>
      <c r="K20" s="14" t="s">
        <v>102</v>
      </c>
      <c r="L20" s="14" t="s">
        <v>157</v>
      </c>
      <c r="M20" s="14" t="s">
        <v>315</v>
      </c>
      <c r="N20" s="14" t="s">
        <v>198</v>
      </c>
      <c r="O20" s="14" t="s">
        <v>255</v>
      </c>
      <c r="P20" s="17" t="s">
        <v>180</v>
      </c>
      <c r="Q20" s="17" t="s">
        <v>212</v>
      </c>
      <c r="R20" s="17" t="s">
        <v>366</v>
      </c>
      <c r="S20" s="15" t="s">
        <v>18</v>
      </c>
      <c r="T20" s="15" t="s">
        <v>40</v>
      </c>
      <c r="U20" s="15" t="s">
        <v>41</v>
      </c>
      <c r="V20" s="15" t="s">
        <v>394</v>
      </c>
      <c r="W20" s="40" t="s">
        <v>442</v>
      </c>
      <c r="X20" s="40" t="s">
        <v>447</v>
      </c>
      <c r="Y20" s="40" t="s">
        <v>596</v>
      </c>
      <c r="Z20" s="55" t="s">
        <v>868</v>
      </c>
      <c r="AA20" s="55" t="s">
        <v>872</v>
      </c>
      <c r="AB20" s="55" t="s">
        <v>876</v>
      </c>
      <c r="AC20" s="51" t="s">
        <v>759</v>
      </c>
      <c r="AD20" s="51" t="s">
        <v>759</v>
      </c>
      <c r="AE20" s="51" t="s">
        <v>759</v>
      </c>
      <c r="AF20" s="51" t="s">
        <v>759</v>
      </c>
      <c r="AG20" s="51" t="s">
        <v>759</v>
      </c>
      <c r="AH20" s="51" t="s">
        <v>759</v>
      </c>
      <c r="AI20" s="50" t="s">
        <v>759</v>
      </c>
      <c r="AJ20" s="50" t="s">
        <v>759</v>
      </c>
      <c r="AK20" s="50" t="s">
        <v>759</v>
      </c>
      <c r="AL20" s="50" t="s">
        <v>966</v>
      </c>
      <c r="AM20" s="50" t="s">
        <v>967</v>
      </c>
      <c r="AN20" s="50" t="s">
        <v>968</v>
      </c>
      <c r="AO20" s="51" t="s">
        <v>759</v>
      </c>
      <c r="AP20" s="51" t="s">
        <v>759</v>
      </c>
      <c r="AQ20" s="51" t="s">
        <v>759</v>
      </c>
      <c r="AR20" s="24" t="s">
        <v>759</v>
      </c>
      <c r="AS20" s="24" t="s">
        <v>759</v>
      </c>
      <c r="AT20" s="24" t="s">
        <v>759</v>
      </c>
      <c r="AU20" s="53" t="s">
        <v>775</v>
      </c>
      <c r="AV20" s="53" t="s">
        <v>832</v>
      </c>
      <c r="AW20" s="53" t="s">
        <v>841</v>
      </c>
      <c r="AX20" s="82" t="s">
        <v>1071</v>
      </c>
      <c r="AY20" s="83" t="s">
        <v>1072</v>
      </c>
      <c r="AZ20" s="84" t="s">
        <v>1073</v>
      </c>
      <c r="BA20" s="84" t="s">
        <v>1074</v>
      </c>
      <c r="BB20" s="83" t="s">
        <v>1075</v>
      </c>
      <c r="BC20" s="84" t="s">
        <v>1076</v>
      </c>
      <c r="BD20" s="86" t="s">
        <v>1077</v>
      </c>
      <c r="BE20" s="54" t="str">
        <f>'PTEA 2020-2023'!A31</f>
        <v>5. Gestión del conocimiento para la Dinamización Ambiental</v>
      </c>
      <c r="BF20" s="54" t="str">
        <f>'PTEA 2020-2023'!B31</f>
        <v>1. Fortalecimiento de la Comunidad Educativa Sanantoniuna en procesos de educación ambiental</v>
      </c>
      <c r="BG20" s="54" t="str">
        <f>'PTEA 2020-2023'!C31</f>
        <v>Fortalecimiento y seguimiento de por lo menos un (1) PRAE de cada institución educativa.</v>
      </c>
    </row>
    <row r="21" spans="1:59" customFormat="1" ht="243" customHeight="1">
      <c r="A21" s="12" t="s">
        <v>200</v>
      </c>
      <c r="B21" s="131" t="s">
        <v>93</v>
      </c>
      <c r="C21" s="131" t="s">
        <v>93</v>
      </c>
      <c r="D21" s="131" t="s">
        <v>93</v>
      </c>
      <c r="E21" s="13" t="s">
        <v>218</v>
      </c>
      <c r="F21" s="16" t="s">
        <v>220</v>
      </c>
      <c r="G21" s="25" t="s">
        <v>6</v>
      </c>
      <c r="H21" s="25" t="s">
        <v>7</v>
      </c>
      <c r="I21" s="25" t="s">
        <v>213</v>
      </c>
      <c r="J21" s="25" t="s">
        <v>214</v>
      </c>
      <c r="K21" s="14" t="s">
        <v>106</v>
      </c>
      <c r="L21" s="14" t="s">
        <v>107</v>
      </c>
      <c r="M21" s="14" t="s">
        <v>215</v>
      </c>
      <c r="N21" s="14" t="s">
        <v>93</v>
      </c>
      <c r="O21" s="14" t="s">
        <v>216</v>
      </c>
      <c r="P21" s="17" t="s">
        <v>183</v>
      </c>
      <c r="Q21" s="17" t="s">
        <v>342</v>
      </c>
      <c r="R21" s="17" t="s">
        <v>343</v>
      </c>
      <c r="S21" s="15" t="s">
        <v>18</v>
      </c>
      <c r="T21" s="15" t="s">
        <v>40</v>
      </c>
      <c r="U21" s="15" t="s">
        <v>41</v>
      </c>
      <c r="V21" s="15" t="s">
        <v>394</v>
      </c>
      <c r="W21" s="40" t="s">
        <v>442</v>
      </c>
      <c r="X21" s="40" t="s">
        <v>447</v>
      </c>
      <c r="Y21" s="40" t="s">
        <v>596</v>
      </c>
      <c r="Z21" s="55" t="s">
        <v>93</v>
      </c>
      <c r="AA21" s="55" t="s">
        <v>93</v>
      </c>
      <c r="AB21" s="55" t="s">
        <v>93</v>
      </c>
      <c r="AC21" s="51" t="s">
        <v>814</v>
      </c>
      <c r="AD21" s="51" t="s">
        <v>815</v>
      </c>
      <c r="AE21" s="51" t="s">
        <v>816</v>
      </c>
      <c r="AF21" s="51" t="s">
        <v>759</v>
      </c>
      <c r="AG21" s="51" t="s">
        <v>759</v>
      </c>
      <c r="AH21" s="51" t="s">
        <v>759</v>
      </c>
      <c r="AI21" s="50" t="s">
        <v>759</v>
      </c>
      <c r="AJ21" s="50" t="s">
        <v>759</v>
      </c>
      <c r="AK21" s="50" t="s">
        <v>759</v>
      </c>
      <c r="AL21" s="50" t="s">
        <v>971</v>
      </c>
      <c r="AM21" s="50" t="s">
        <v>972</v>
      </c>
      <c r="AN21" s="50" t="s">
        <v>973</v>
      </c>
      <c r="AO21" s="51" t="s">
        <v>759</v>
      </c>
      <c r="AP21" s="51" t="s">
        <v>759</v>
      </c>
      <c r="AQ21" s="51" t="s">
        <v>759</v>
      </c>
      <c r="AR21" s="24" t="s">
        <v>759</v>
      </c>
      <c r="AS21" s="24" t="s">
        <v>759</v>
      </c>
      <c r="AT21" s="24" t="s">
        <v>759</v>
      </c>
      <c r="AU21" s="53" t="s">
        <v>817</v>
      </c>
      <c r="AV21" s="53" t="s">
        <v>818</v>
      </c>
      <c r="AW21" s="53" t="s">
        <v>819</v>
      </c>
      <c r="AX21" s="55" t="s">
        <v>759</v>
      </c>
      <c r="AY21" s="55" t="s">
        <v>759</v>
      </c>
      <c r="AZ21" s="55" t="s">
        <v>759</v>
      </c>
      <c r="BA21" s="55" t="s">
        <v>759</v>
      </c>
      <c r="BB21" s="55" t="s">
        <v>759</v>
      </c>
      <c r="BC21" s="55" t="s">
        <v>759</v>
      </c>
      <c r="BD21" s="55" t="s">
        <v>759</v>
      </c>
      <c r="BE21" s="54" t="str">
        <f>'PTEA 2020-2023'!A16</f>
        <v>2. San Antonio del Tequendama Educado para la gestión del riesgo y resiliente en la adaptación al cambio climático</v>
      </c>
      <c r="BF21" s="54" t="str">
        <f>'PTEA 2020-2023'!B16</f>
        <v>4. Comunidad Sanantoniuna resiliente con medidas de prevención y adaptación a un ambiente cambiante.</v>
      </c>
      <c r="BG21" s="54" t="str">
        <f>'PTEA 2020-2023'!C16</f>
        <v>Implementar como mínimo una (1) jornada anual de limpieza y/o reforestación de fuentes hídricas que puedan presentar riesgo de represamiento, previamente identificadas por el Comité Municipal de gestión del Riesgo de Desastres y comunidad.</v>
      </c>
    </row>
    <row r="22" spans="1:59" customFormat="1" ht="243" customHeight="1">
      <c r="A22" s="12" t="s">
        <v>200</v>
      </c>
      <c r="B22" s="131" t="s">
        <v>93</v>
      </c>
      <c r="C22" s="131" t="s">
        <v>93</v>
      </c>
      <c r="D22" s="131" t="s">
        <v>93</v>
      </c>
      <c r="E22" s="13" t="s">
        <v>218</v>
      </c>
      <c r="F22" s="16" t="s">
        <v>220</v>
      </c>
      <c r="G22" s="25" t="s">
        <v>6</v>
      </c>
      <c r="H22" s="25" t="s">
        <v>7</v>
      </c>
      <c r="I22" s="25" t="s">
        <v>213</v>
      </c>
      <c r="J22" s="25" t="s">
        <v>214</v>
      </c>
      <c r="K22" s="14" t="s">
        <v>106</v>
      </c>
      <c r="L22" s="14" t="s">
        <v>107</v>
      </c>
      <c r="M22" s="14" t="s">
        <v>215</v>
      </c>
      <c r="N22" s="14" t="s">
        <v>93</v>
      </c>
      <c r="O22" s="14" t="s">
        <v>216</v>
      </c>
      <c r="P22" s="17" t="s">
        <v>183</v>
      </c>
      <c r="Q22" s="17" t="s">
        <v>342</v>
      </c>
      <c r="R22" s="17" t="s">
        <v>343</v>
      </c>
      <c r="S22" s="15" t="s">
        <v>18</v>
      </c>
      <c r="T22" s="15" t="s">
        <v>40</v>
      </c>
      <c r="U22" s="15" t="s">
        <v>41</v>
      </c>
      <c r="V22" s="15" t="s">
        <v>394</v>
      </c>
      <c r="W22" s="40" t="s">
        <v>442</v>
      </c>
      <c r="X22" s="40" t="s">
        <v>447</v>
      </c>
      <c r="Y22" s="40" t="s">
        <v>596</v>
      </c>
      <c r="Z22" s="55" t="s">
        <v>93</v>
      </c>
      <c r="AA22" s="55" t="s">
        <v>93</v>
      </c>
      <c r="AB22" s="55" t="s">
        <v>93</v>
      </c>
      <c r="AC22" s="51" t="s">
        <v>759</v>
      </c>
      <c r="AD22" s="51" t="s">
        <v>759</v>
      </c>
      <c r="AE22" s="51" t="s">
        <v>759</v>
      </c>
      <c r="AF22" s="51" t="s">
        <v>759</v>
      </c>
      <c r="AG22" s="51" t="s">
        <v>759</v>
      </c>
      <c r="AH22" s="51" t="s">
        <v>759</v>
      </c>
      <c r="AI22" s="50" t="s">
        <v>759</v>
      </c>
      <c r="AJ22" s="50" t="s">
        <v>759</v>
      </c>
      <c r="AK22" s="50" t="s">
        <v>759</v>
      </c>
      <c r="AL22" s="50" t="s">
        <v>759</v>
      </c>
      <c r="AM22" s="50" t="s">
        <v>759</v>
      </c>
      <c r="AN22" s="50" t="s">
        <v>759</v>
      </c>
      <c r="AO22" s="51" t="s">
        <v>759</v>
      </c>
      <c r="AP22" s="51" t="s">
        <v>759</v>
      </c>
      <c r="AQ22" s="51" t="s">
        <v>759</v>
      </c>
      <c r="AR22" s="24" t="s">
        <v>759</v>
      </c>
      <c r="AS22" s="24" t="s">
        <v>759</v>
      </c>
      <c r="AT22" s="24" t="s">
        <v>759</v>
      </c>
      <c r="AU22" s="53" t="s">
        <v>759</v>
      </c>
      <c r="AV22" s="53" t="s">
        <v>759</v>
      </c>
      <c r="AW22" s="53" t="s">
        <v>759</v>
      </c>
      <c r="AX22" s="55" t="s">
        <v>759</v>
      </c>
      <c r="AY22" s="55" t="s">
        <v>759</v>
      </c>
      <c r="AZ22" s="55" t="s">
        <v>759</v>
      </c>
      <c r="BA22" s="55" t="s">
        <v>759</v>
      </c>
      <c r="BB22" s="55" t="s">
        <v>759</v>
      </c>
      <c r="BC22" s="55" t="s">
        <v>759</v>
      </c>
      <c r="BD22" s="55" t="s">
        <v>759</v>
      </c>
      <c r="BE22" s="54" t="s">
        <v>759</v>
      </c>
      <c r="BF22" s="54" t="s">
        <v>759</v>
      </c>
      <c r="BG22" s="54" t="s">
        <v>759</v>
      </c>
    </row>
    <row r="23" spans="1:59" customFormat="1" ht="347.25" customHeight="1">
      <c r="A23" s="12" t="s">
        <v>200</v>
      </c>
      <c r="B23" s="131" t="s">
        <v>93</v>
      </c>
      <c r="C23" s="131" t="s">
        <v>93</v>
      </c>
      <c r="D23" s="131" t="s">
        <v>93</v>
      </c>
      <c r="E23" s="13" t="s">
        <v>89</v>
      </c>
      <c r="F23" s="16" t="s">
        <v>266</v>
      </c>
      <c r="G23" s="25" t="s">
        <v>6</v>
      </c>
      <c r="H23" s="25" t="s">
        <v>7</v>
      </c>
      <c r="I23" s="25" t="s">
        <v>268</v>
      </c>
      <c r="J23" s="46" t="s">
        <v>267</v>
      </c>
      <c r="K23" s="14" t="s">
        <v>109</v>
      </c>
      <c r="L23" s="14" t="s">
        <v>108</v>
      </c>
      <c r="M23" s="14" t="s">
        <v>293</v>
      </c>
      <c r="N23" s="14" t="s">
        <v>175</v>
      </c>
      <c r="O23" s="14" t="s">
        <v>340</v>
      </c>
      <c r="P23" s="17" t="s">
        <v>180</v>
      </c>
      <c r="Q23" s="17" t="s">
        <v>392</v>
      </c>
      <c r="R23" s="17" t="s">
        <v>249</v>
      </c>
      <c r="S23" s="15" t="s">
        <v>39</v>
      </c>
      <c r="T23" s="15" t="s">
        <v>40</v>
      </c>
      <c r="U23" s="15" t="s">
        <v>42</v>
      </c>
      <c r="V23" s="15" t="s">
        <v>402</v>
      </c>
      <c r="W23" s="40" t="s">
        <v>93</v>
      </c>
      <c r="X23" s="40" t="s">
        <v>93</v>
      </c>
      <c r="Y23" s="40" t="s">
        <v>93</v>
      </c>
      <c r="Z23" s="55" t="s">
        <v>93</v>
      </c>
      <c r="AA23" s="55" t="s">
        <v>93</v>
      </c>
      <c r="AB23" s="55" t="s">
        <v>93</v>
      </c>
      <c r="AC23" s="51" t="s">
        <v>759</v>
      </c>
      <c r="AD23" s="51" t="s">
        <v>759</v>
      </c>
      <c r="AE23" s="51" t="s">
        <v>759</v>
      </c>
      <c r="AF23" s="51" t="s">
        <v>759</v>
      </c>
      <c r="AG23" s="51" t="s">
        <v>759</v>
      </c>
      <c r="AH23" s="51" t="s">
        <v>759</v>
      </c>
      <c r="AI23" s="50" t="s">
        <v>759</v>
      </c>
      <c r="AJ23" s="50" t="s">
        <v>759</v>
      </c>
      <c r="AK23" s="50" t="s">
        <v>759</v>
      </c>
      <c r="AL23" s="50" t="s">
        <v>759</v>
      </c>
      <c r="AM23" s="50" t="s">
        <v>759</v>
      </c>
      <c r="AN23" s="50" t="s">
        <v>759</v>
      </c>
      <c r="AO23" s="51" t="s">
        <v>759</v>
      </c>
      <c r="AP23" s="51" t="s">
        <v>759</v>
      </c>
      <c r="AQ23" s="51" t="s">
        <v>759</v>
      </c>
      <c r="AR23" s="24" t="s">
        <v>800</v>
      </c>
      <c r="AS23" s="24" t="s">
        <v>801</v>
      </c>
      <c r="AT23" s="24" t="s">
        <v>802</v>
      </c>
      <c r="AU23" s="53" t="s">
        <v>803</v>
      </c>
      <c r="AV23" s="53" t="s">
        <v>804</v>
      </c>
      <c r="AW23" s="53" t="s">
        <v>813</v>
      </c>
      <c r="AX23" s="55" t="s">
        <v>759</v>
      </c>
      <c r="AY23" s="55" t="s">
        <v>759</v>
      </c>
      <c r="AZ23" s="55" t="s">
        <v>759</v>
      </c>
      <c r="BA23" s="55" t="s">
        <v>759</v>
      </c>
      <c r="BB23" s="55" t="s">
        <v>759</v>
      </c>
      <c r="BC23" s="55" t="s">
        <v>759</v>
      </c>
      <c r="BD23" s="55" t="s">
        <v>759</v>
      </c>
      <c r="BE23" s="54" t="str">
        <f>'PTEA 2020-2023'!A15</f>
        <v>2. San Antonio del Tequendama Educado para la gestión del riesgo y resiliente en la adaptación al cambio climático</v>
      </c>
      <c r="BF23" s="54" t="str">
        <f>'PTEA 2020-2023'!B15</f>
        <v>3. Comunidad educativa Sanantoniuna, preparada con educación ambiental frente al cambio climático y sus efectos</v>
      </c>
      <c r="BG23" s="54" t="str">
        <f>'PTEA 2020-2023'!C15</f>
        <v>Acompañar e implementar por lo menos un (1) proceso de formación (simulacro de evacuación)  anual a partir del segundo año de vigencia del Plan, en estrategias de adaptación al cambio climático y medidas de prevención del riesgo de desastres, con docentes, niños y jóvenes de instituciones educativas.</v>
      </c>
    </row>
    <row r="24" spans="1:59" customFormat="1" ht="306.75" customHeight="1">
      <c r="A24" s="12" t="s">
        <v>200</v>
      </c>
      <c r="B24" s="131" t="s">
        <v>93</v>
      </c>
      <c r="C24" s="131" t="s">
        <v>93</v>
      </c>
      <c r="D24" s="131" t="s">
        <v>93</v>
      </c>
      <c r="E24" s="13" t="s">
        <v>89</v>
      </c>
      <c r="F24" s="16" t="s">
        <v>263</v>
      </c>
      <c r="G24" s="16" t="s">
        <v>6</v>
      </c>
      <c r="H24" s="16" t="s">
        <v>7</v>
      </c>
      <c r="I24" s="16" t="s">
        <v>225</v>
      </c>
      <c r="J24" s="16" t="s">
        <v>31</v>
      </c>
      <c r="K24" s="14" t="s">
        <v>100</v>
      </c>
      <c r="L24" s="14" t="s">
        <v>152</v>
      </c>
      <c r="M24" s="14" t="s">
        <v>316</v>
      </c>
      <c r="N24" s="14" t="s">
        <v>93</v>
      </c>
      <c r="O24" s="14" t="s">
        <v>317</v>
      </c>
      <c r="P24" s="17" t="s">
        <v>93</v>
      </c>
      <c r="Q24" s="17" t="s">
        <v>93</v>
      </c>
      <c r="R24" s="17" t="s">
        <v>93</v>
      </c>
      <c r="S24" s="15" t="s">
        <v>39</v>
      </c>
      <c r="T24" s="15" t="s">
        <v>40</v>
      </c>
      <c r="U24" s="15" t="s">
        <v>42</v>
      </c>
      <c r="V24" s="15" t="s">
        <v>402</v>
      </c>
      <c r="W24" s="40" t="s">
        <v>93</v>
      </c>
      <c r="X24" s="40" t="s">
        <v>93</v>
      </c>
      <c r="Y24" s="40" t="s">
        <v>93</v>
      </c>
      <c r="Z24" s="55" t="s">
        <v>93</v>
      </c>
      <c r="AA24" s="55" t="s">
        <v>93</v>
      </c>
      <c r="AB24" s="55" t="s">
        <v>93</v>
      </c>
      <c r="AC24" s="51" t="s">
        <v>759</v>
      </c>
      <c r="AD24" s="51" t="s">
        <v>759</v>
      </c>
      <c r="AE24" s="51" t="s">
        <v>759</v>
      </c>
      <c r="AF24" s="51" t="s">
        <v>759</v>
      </c>
      <c r="AG24" s="51" t="s">
        <v>759</v>
      </c>
      <c r="AH24" s="51" t="s">
        <v>759</v>
      </c>
      <c r="AI24" s="50" t="s">
        <v>759</v>
      </c>
      <c r="AJ24" s="50" t="s">
        <v>759</v>
      </c>
      <c r="AK24" s="50" t="s">
        <v>759</v>
      </c>
      <c r="AL24" s="50" t="s">
        <v>759</v>
      </c>
      <c r="AM24" s="50" t="s">
        <v>759</v>
      </c>
      <c r="AN24" s="50" t="s">
        <v>759</v>
      </c>
      <c r="AO24" s="51" t="s">
        <v>759</v>
      </c>
      <c r="AP24" s="51" t="s">
        <v>759</v>
      </c>
      <c r="AQ24" s="51" t="s">
        <v>759</v>
      </c>
      <c r="AR24" s="24" t="s">
        <v>759</v>
      </c>
      <c r="AS24" s="24" t="s">
        <v>759</v>
      </c>
      <c r="AT24" s="24" t="s">
        <v>759</v>
      </c>
      <c r="AU24" s="53" t="s">
        <v>759</v>
      </c>
      <c r="AV24" s="53" t="s">
        <v>759</v>
      </c>
      <c r="AW24" s="53" t="s">
        <v>759</v>
      </c>
      <c r="AX24" s="55" t="s">
        <v>759</v>
      </c>
      <c r="AY24" s="55" t="s">
        <v>759</v>
      </c>
      <c r="AZ24" s="55" t="s">
        <v>759</v>
      </c>
      <c r="BA24" s="55" t="s">
        <v>759</v>
      </c>
      <c r="BB24" s="55" t="s">
        <v>759</v>
      </c>
      <c r="BC24" s="55" t="s">
        <v>759</v>
      </c>
      <c r="BD24" s="55" t="s">
        <v>759</v>
      </c>
      <c r="BE24" s="54" t="s">
        <v>759</v>
      </c>
      <c r="BF24" s="54" t="s">
        <v>759</v>
      </c>
      <c r="BG24" s="54" t="s">
        <v>759</v>
      </c>
    </row>
    <row r="25" spans="1:59" customFormat="1" ht="306.75" customHeight="1">
      <c r="A25" s="12" t="s">
        <v>200</v>
      </c>
      <c r="B25" s="131" t="s">
        <v>93</v>
      </c>
      <c r="C25" s="131" t="s">
        <v>93</v>
      </c>
      <c r="D25" s="131" t="s">
        <v>93</v>
      </c>
      <c r="E25" s="13" t="s">
        <v>89</v>
      </c>
      <c r="F25" s="16" t="s">
        <v>263</v>
      </c>
      <c r="G25" s="16" t="s">
        <v>6</v>
      </c>
      <c r="H25" s="16" t="s">
        <v>7</v>
      </c>
      <c r="I25" s="16" t="s">
        <v>225</v>
      </c>
      <c r="J25" s="16" t="s">
        <v>31</v>
      </c>
      <c r="K25" s="14" t="s">
        <v>100</v>
      </c>
      <c r="L25" s="14" t="s">
        <v>152</v>
      </c>
      <c r="M25" s="14" t="s">
        <v>316</v>
      </c>
      <c r="N25" s="14" t="s">
        <v>93</v>
      </c>
      <c r="O25" s="14" t="s">
        <v>317</v>
      </c>
      <c r="P25" s="17" t="s">
        <v>93</v>
      </c>
      <c r="Q25" s="17" t="s">
        <v>93</v>
      </c>
      <c r="R25" s="17" t="s">
        <v>93</v>
      </c>
      <c r="S25" s="15" t="s">
        <v>39</v>
      </c>
      <c r="T25" s="15" t="s">
        <v>40</v>
      </c>
      <c r="U25" s="15" t="s">
        <v>42</v>
      </c>
      <c r="V25" s="15" t="s">
        <v>402</v>
      </c>
      <c r="W25" s="40" t="s">
        <v>93</v>
      </c>
      <c r="X25" s="40" t="s">
        <v>93</v>
      </c>
      <c r="Y25" s="40" t="s">
        <v>93</v>
      </c>
      <c r="Z25" s="55" t="s">
        <v>93</v>
      </c>
      <c r="AA25" s="55" t="s">
        <v>93</v>
      </c>
      <c r="AB25" s="55" t="s">
        <v>93</v>
      </c>
      <c r="AC25" s="51" t="s">
        <v>759</v>
      </c>
      <c r="AD25" s="51" t="s">
        <v>759</v>
      </c>
      <c r="AE25" s="51" t="s">
        <v>759</v>
      </c>
      <c r="AF25" s="51" t="s">
        <v>759</v>
      </c>
      <c r="AG25" s="51" t="s">
        <v>759</v>
      </c>
      <c r="AH25" s="51" t="s">
        <v>759</v>
      </c>
      <c r="AI25" s="50" t="s">
        <v>759</v>
      </c>
      <c r="AJ25" s="50" t="s">
        <v>759</v>
      </c>
      <c r="AK25" s="50" t="s">
        <v>759</v>
      </c>
      <c r="AL25" s="50" t="s">
        <v>759</v>
      </c>
      <c r="AM25" s="50" t="s">
        <v>759</v>
      </c>
      <c r="AN25" s="50" t="s">
        <v>759</v>
      </c>
      <c r="AO25" s="51" t="s">
        <v>759</v>
      </c>
      <c r="AP25" s="51" t="s">
        <v>759</v>
      </c>
      <c r="AQ25" s="51" t="s">
        <v>759</v>
      </c>
      <c r="AR25" s="24" t="s">
        <v>759</v>
      </c>
      <c r="AS25" s="24" t="s">
        <v>759</v>
      </c>
      <c r="AT25" s="24" t="s">
        <v>759</v>
      </c>
      <c r="AU25" s="53" t="s">
        <v>759</v>
      </c>
      <c r="AV25" s="53" t="s">
        <v>759</v>
      </c>
      <c r="AW25" s="53" t="s">
        <v>759</v>
      </c>
      <c r="AX25" s="55" t="s">
        <v>759</v>
      </c>
      <c r="AY25" s="55" t="s">
        <v>759</v>
      </c>
      <c r="AZ25" s="55" t="s">
        <v>759</v>
      </c>
      <c r="BA25" s="55" t="s">
        <v>759</v>
      </c>
      <c r="BB25" s="55" t="s">
        <v>759</v>
      </c>
      <c r="BC25" s="55" t="s">
        <v>759</v>
      </c>
      <c r="BD25" s="55" t="s">
        <v>759</v>
      </c>
      <c r="BE25" s="54" t="s">
        <v>759</v>
      </c>
      <c r="BF25" s="54" t="s">
        <v>759</v>
      </c>
      <c r="BG25" s="54" t="s">
        <v>759</v>
      </c>
    </row>
    <row r="26" spans="1:59" ht="275.25" customHeight="1">
      <c r="A26" s="12" t="s">
        <v>200</v>
      </c>
      <c r="B26" s="131" t="s">
        <v>93</v>
      </c>
      <c r="C26" s="131" t="s">
        <v>93</v>
      </c>
      <c r="D26" s="131" t="s">
        <v>93</v>
      </c>
      <c r="E26" s="13" t="s">
        <v>89</v>
      </c>
      <c r="F26" s="16" t="s">
        <v>261</v>
      </c>
      <c r="G26" s="16" t="s">
        <v>6</v>
      </c>
      <c r="H26" s="16" t="s">
        <v>7</v>
      </c>
      <c r="I26" s="25" t="s">
        <v>279</v>
      </c>
      <c r="J26" s="44" t="s">
        <v>280</v>
      </c>
      <c r="K26" s="14" t="s">
        <v>104</v>
      </c>
      <c r="L26" s="14" t="s">
        <v>105</v>
      </c>
      <c r="M26" s="14" t="s">
        <v>318</v>
      </c>
      <c r="N26" s="14" t="s">
        <v>92</v>
      </c>
      <c r="O26" s="14" t="s">
        <v>291</v>
      </c>
      <c r="P26" s="17" t="s">
        <v>179</v>
      </c>
      <c r="Q26" s="17" t="s">
        <v>369</v>
      </c>
      <c r="R26" s="17" t="s">
        <v>370</v>
      </c>
      <c r="S26" s="15" t="s">
        <v>39</v>
      </c>
      <c r="T26" s="15" t="s">
        <v>40</v>
      </c>
      <c r="U26" s="15" t="s">
        <v>42</v>
      </c>
      <c r="V26" s="15" t="s">
        <v>402</v>
      </c>
      <c r="W26" s="40" t="s">
        <v>93</v>
      </c>
      <c r="X26" s="40" t="s">
        <v>93</v>
      </c>
      <c r="Y26" s="40" t="s">
        <v>93</v>
      </c>
      <c r="Z26" s="55" t="s">
        <v>855</v>
      </c>
      <c r="AA26" s="55" t="s">
        <v>856</v>
      </c>
      <c r="AB26" s="55" t="s">
        <v>857</v>
      </c>
      <c r="AC26" s="51" t="s">
        <v>814</v>
      </c>
      <c r="AD26" s="51" t="s">
        <v>815</v>
      </c>
      <c r="AE26" s="51" t="s">
        <v>826</v>
      </c>
      <c r="AF26" s="51" t="s">
        <v>759</v>
      </c>
      <c r="AG26" s="51" t="s">
        <v>759</v>
      </c>
      <c r="AH26" s="51" t="s">
        <v>759</v>
      </c>
      <c r="AI26" s="50" t="s">
        <v>759</v>
      </c>
      <c r="AJ26" s="50" t="s">
        <v>759</v>
      </c>
      <c r="AK26" s="50" t="s">
        <v>759</v>
      </c>
      <c r="AL26" s="50" t="s">
        <v>759</v>
      </c>
      <c r="AM26" s="50" t="s">
        <v>759</v>
      </c>
      <c r="AN26" s="50" t="s">
        <v>759</v>
      </c>
      <c r="AO26" s="51" t="s">
        <v>759</v>
      </c>
      <c r="AP26" s="51" t="s">
        <v>759</v>
      </c>
      <c r="AQ26" s="51" t="s">
        <v>759</v>
      </c>
      <c r="AR26" s="24" t="s">
        <v>759</v>
      </c>
      <c r="AS26" s="24" t="s">
        <v>759</v>
      </c>
      <c r="AT26" s="24" t="s">
        <v>759</v>
      </c>
      <c r="AU26" s="53" t="s">
        <v>775</v>
      </c>
      <c r="AV26" s="53" t="s">
        <v>776</v>
      </c>
      <c r="AW26" s="53" t="s">
        <v>848</v>
      </c>
      <c r="AX26" s="55" t="s">
        <v>759</v>
      </c>
      <c r="AY26" s="55" t="s">
        <v>759</v>
      </c>
      <c r="AZ26" s="55" t="s">
        <v>759</v>
      </c>
      <c r="BA26" s="55" t="s">
        <v>759</v>
      </c>
      <c r="BB26" s="55" t="s">
        <v>759</v>
      </c>
      <c r="BC26" s="55" t="s">
        <v>759</v>
      </c>
      <c r="BD26" s="55" t="s">
        <v>759</v>
      </c>
      <c r="BE26" s="54" t="str">
        <f>'PTEA 2020-2023'!A40</f>
        <v>5. Gestión del conocimiento para la Dinamización Ambiental</v>
      </c>
      <c r="BF26" s="54" t="str">
        <f>'PTEA 2020-2023'!B40</f>
        <v>4. San Antonio del Tequendama conmemora días del Calendario Ambiental</v>
      </c>
      <c r="BG26" s="54" t="str">
        <f>'PTEA 2020-2023'!C40</f>
        <v>Realizar como mínimo tres (3) actos anuales de celebración de días del calendario ambiental.</v>
      </c>
    </row>
    <row r="27" spans="1:59" ht="275.25" customHeight="1">
      <c r="A27" s="12" t="s">
        <v>200</v>
      </c>
      <c r="B27" s="131" t="s">
        <v>93</v>
      </c>
      <c r="C27" s="131" t="s">
        <v>93</v>
      </c>
      <c r="D27" s="131" t="s">
        <v>93</v>
      </c>
      <c r="E27" s="13" t="s">
        <v>89</v>
      </c>
      <c r="F27" s="16" t="s">
        <v>261</v>
      </c>
      <c r="G27" s="16" t="s">
        <v>6</v>
      </c>
      <c r="H27" s="16" t="s">
        <v>7</v>
      </c>
      <c r="I27" s="25" t="s">
        <v>279</v>
      </c>
      <c r="J27" s="44" t="s">
        <v>280</v>
      </c>
      <c r="K27" s="14" t="s">
        <v>104</v>
      </c>
      <c r="L27" s="14" t="s">
        <v>105</v>
      </c>
      <c r="M27" s="14" t="s">
        <v>318</v>
      </c>
      <c r="N27" s="14" t="s">
        <v>92</v>
      </c>
      <c r="O27" s="14" t="s">
        <v>291</v>
      </c>
      <c r="P27" s="17" t="s">
        <v>179</v>
      </c>
      <c r="Q27" s="17" t="s">
        <v>369</v>
      </c>
      <c r="R27" s="17" t="s">
        <v>370</v>
      </c>
      <c r="S27" s="15" t="s">
        <v>39</v>
      </c>
      <c r="T27" s="15" t="s">
        <v>40</v>
      </c>
      <c r="U27" s="15" t="s">
        <v>42</v>
      </c>
      <c r="V27" s="15" t="s">
        <v>402</v>
      </c>
      <c r="W27" s="40" t="s">
        <v>93</v>
      </c>
      <c r="X27" s="40" t="s">
        <v>93</v>
      </c>
      <c r="Y27" s="40" t="s">
        <v>93</v>
      </c>
      <c r="Z27" s="55" t="s">
        <v>93</v>
      </c>
      <c r="AA27" s="55" t="s">
        <v>93</v>
      </c>
      <c r="AB27" s="55" t="s">
        <v>93</v>
      </c>
      <c r="AC27" s="51" t="s">
        <v>759</v>
      </c>
      <c r="AD27" s="51" t="s">
        <v>759</v>
      </c>
      <c r="AE27" s="51" t="s">
        <v>759</v>
      </c>
      <c r="AF27" s="51" t="s">
        <v>759</v>
      </c>
      <c r="AG27" s="51" t="s">
        <v>759</v>
      </c>
      <c r="AH27" s="51" t="s">
        <v>759</v>
      </c>
      <c r="AI27" s="50" t="s">
        <v>759</v>
      </c>
      <c r="AJ27" s="50" t="s">
        <v>759</v>
      </c>
      <c r="AK27" s="50" t="s">
        <v>759</v>
      </c>
      <c r="AL27" s="50" t="s">
        <v>759</v>
      </c>
      <c r="AM27" s="50" t="s">
        <v>759</v>
      </c>
      <c r="AN27" s="50" t="s">
        <v>759</v>
      </c>
      <c r="AO27" s="51" t="s">
        <v>759</v>
      </c>
      <c r="AP27" s="51" t="s">
        <v>759</v>
      </c>
      <c r="AQ27" s="51" t="s">
        <v>759</v>
      </c>
      <c r="AR27" s="24" t="s">
        <v>759</v>
      </c>
      <c r="AS27" s="24" t="s">
        <v>759</v>
      </c>
      <c r="AT27" s="24" t="s">
        <v>759</v>
      </c>
      <c r="AU27" s="53" t="s">
        <v>759</v>
      </c>
      <c r="AV27" s="53" t="s">
        <v>759</v>
      </c>
      <c r="AW27" s="53" t="s">
        <v>759</v>
      </c>
      <c r="AX27" s="55" t="s">
        <v>759</v>
      </c>
      <c r="AY27" s="55" t="s">
        <v>759</v>
      </c>
      <c r="AZ27" s="55" t="s">
        <v>759</v>
      </c>
      <c r="BA27" s="55" t="s">
        <v>759</v>
      </c>
      <c r="BB27" s="55" t="s">
        <v>759</v>
      </c>
      <c r="BC27" s="55" t="s">
        <v>759</v>
      </c>
      <c r="BD27" s="55" t="s">
        <v>759</v>
      </c>
      <c r="BE27" s="54" t="s">
        <v>759</v>
      </c>
      <c r="BF27" s="54" t="s">
        <v>759</v>
      </c>
      <c r="BG27" s="54" t="s">
        <v>759</v>
      </c>
    </row>
    <row r="28" spans="1:59" ht="275.25" customHeight="1">
      <c r="A28" s="12" t="s">
        <v>200</v>
      </c>
      <c r="B28" s="131" t="s">
        <v>93</v>
      </c>
      <c r="C28" s="131" t="s">
        <v>93</v>
      </c>
      <c r="D28" s="131" t="s">
        <v>93</v>
      </c>
      <c r="E28" s="13" t="s">
        <v>89</v>
      </c>
      <c r="F28" s="16" t="s">
        <v>261</v>
      </c>
      <c r="G28" s="16" t="s">
        <v>6</v>
      </c>
      <c r="H28" s="16" t="s">
        <v>7</v>
      </c>
      <c r="I28" s="25" t="s">
        <v>279</v>
      </c>
      <c r="J28" s="44" t="s">
        <v>280</v>
      </c>
      <c r="K28" s="14" t="s">
        <v>104</v>
      </c>
      <c r="L28" s="14" t="s">
        <v>105</v>
      </c>
      <c r="M28" s="14" t="s">
        <v>318</v>
      </c>
      <c r="N28" s="14" t="s">
        <v>92</v>
      </c>
      <c r="O28" s="14" t="s">
        <v>291</v>
      </c>
      <c r="P28" s="17" t="s">
        <v>179</v>
      </c>
      <c r="Q28" s="17" t="s">
        <v>369</v>
      </c>
      <c r="R28" s="17" t="s">
        <v>370</v>
      </c>
      <c r="S28" s="15" t="s">
        <v>39</v>
      </c>
      <c r="T28" s="15" t="s">
        <v>40</v>
      </c>
      <c r="U28" s="15" t="s">
        <v>42</v>
      </c>
      <c r="V28" s="15" t="s">
        <v>402</v>
      </c>
      <c r="W28" s="40" t="s">
        <v>93</v>
      </c>
      <c r="X28" s="40" t="s">
        <v>93</v>
      </c>
      <c r="Y28" s="40" t="s">
        <v>93</v>
      </c>
      <c r="Z28" s="55" t="s">
        <v>93</v>
      </c>
      <c r="AA28" s="55" t="s">
        <v>93</v>
      </c>
      <c r="AB28" s="55" t="s">
        <v>93</v>
      </c>
      <c r="AC28" s="51" t="s">
        <v>759</v>
      </c>
      <c r="AD28" s="51" t="s">
        <v>759</v>
      </c>
      <c r="AE28" s="51" t="s">
        <v>759</v>
      </c>
      <c r="AF28" s="51" t="s">
        <v>759</v>
      </c>
      <c r="AG28" s="51" t="s">
        <v>759</v>
      </c>
      <c r="AH28" s="51" t="s">
        <v>759</v>
      </c>
      <c r="AI28" s="50" t="s">
        <v>759</v>
      </c>
      <c r="AJ28" s="50" t="s">
        <v>759</v>
      </c>
      <c r="AK28" s="50" t="s">
        <v>759</v>
      </c>
      <c r="AL28" s="50" t="s">
        <v>759</v>
      </c>
      <c r="AM28" s="50" t="s">
        <v>759</v>
      </c>
      <c r="AN28" s="50" t="s">
        <v>759</v>
      </c>
      <c r="AO28" s="51" t="s">
        <v>759</v>
      </c>
      <c r="AP28" s="51" t="s">
        <v>759</v>
      </c>
      <c r="AQ28" s="51" t="s">
        <v>759</v>
      </c>
      <c r="AR28" s="24" t="s">
        <v>759</v>
      </c>
      <c r="AS28" s="24" t="s">
        <v>759</v>
      </c>
      <c r="AT28" s="24" t="s">
        <v>759</v>
      </c>
      <c r="AU28" s="53" t="s">
        <v>759</v>
      </c>
      <c r="AV28" s="53" t="s">
        <v>759</v>
      </c>
      <c r="AW28" s="53" t="s">
        <v>759</v>
      </c>
      <c r="AX28" s="55" t="s">
        <v>759</v>
      </c>
      <c r="AY28" s="55" t="s">
        <v>759</v>
      </c>
      <c r="AZ28" s="55" t="s">
        <v>759</v>
      </c>
      <c r="BA28" s="55" t="s">
        <v>759</v>
      </c>
      <c r="BB28" s="55" t="s">
        <v>759</v>
      </c>
      <c r="BC28" s="55" t="s">
        <v>759</v>
      </c>
      <c r="BD28" s="55" t="s">
        <v>759</v>
      </c>
      <c r="BE28" s="54" t="s">
        <v>759</v>
      </c>
      <c r="BF28" s="54" t="s">
        <v>759</v>
      </c>
      <c r="BG28" s="54" t="s">
        <v>759</v>
      </c>
    </row>
    <row r="29" spans="1:59" ht="306.75" customHeight="1">
      <c r="A29" s="12" t="s">
        <v>200</v>
      </c>
      <c r="B29" s="131" t="s">
        <v>93</v>
      </c>
      <c r="C29" s="131" t="s">
        <v>93</v>
      </c>
      <c r="D29" s="131" t="s">
        <v>93</v>
      </c>
      <c r="E29" s="13" t="s">
        <v>89</v>
      </c>
      <c r="F29" s="16" t="s">
        <v>261</v>
      </c>
      <c r="G29" s="16" t="s">
        <v>6</v>
      </c>
      <c r="H29" s="16" t="s">
        <v>7</v>
      </c>
      <c r="I29" s="25" t="s">
        <v>279</v>
      </c>
      <c r="J29" s="44" t="s">
        <v>280</v>
      </c>
      <c r="K29" s="14" t="s">
        <v>104</v>
      </c>
      <c r="L29" s="14" t="s">
        <v>105</v>
      </c>
      <c r="M29" s="14" t="s">
        <v>318</v>
      </c>
      <c r="N29" s="14" t="s">
        <v>92</v>
      </c>
      <c r="O29" s="14" t="s">
        <v>291</v>
      </c>
      <c r="P29" s="17" t="s">
        <v>179</v>
      </c>
      <c r="Q29" s="17" t="s">
        <v>369</v>
      </c>
      <c r="R29" s="17" t="s">
        <v>370</v>
      </c>
      <c r="S29" s="15" t="s">
        <v>39</v>
      </c>
      <c r="T29" s="15" t="s">
        <v>40</v>
      </c>
      <c r="U29" s="15" t="s">
        <v>42</v>
      </c>
      <c r="V29" s="15" t="s">
        <v>402</v>
      </c>
      <c r="W29" s="40" t="s">
        <v>467</v>
      </c>
      <c r="X29" s="40" t="s">
        <v>468</v>
      </c>
      <c r="Y29" s="40" t="s">
        <v>527</v>
      </c>
      <c r="Z29" s="55" t="s">
        <v>855</v>
      </c>
      <c r="AA29" s="55" t="s">
        <v>856</v>
      </c>
      <c r="AB29" s="55" t="s">
        <v>857</v>
      </c>
      <c r="AC29" s="51" t="s">
        <v>759</v>
      </c>
      <c r="AD29" s="51" t="s">
        <v>759</v>
      </c>
      <c r="AE29" s="51" t="s">
        <v>759</v>
      </c>
      <c r="AF29" s="51" t="s">
        <v>759</v>
      </c>
      <c r="AG29" s="51" t="s">
        <v>759</v>
      </c>
      <c r="AH29" s="51" t="s">
        <v>759</v>
      </c>
      <c r="AI29" s="50" t="s">
        <v>760</v>
      </c>
      <c r="AJ29" s="50" t="s">
        <v>761</v>
      </c>
      <c r="AK29" s="50" t="s">
        <v>773</v>
      </c>
      <c r="AL29" s="50" t="s">
        <v>759</v>
      </c>
      <c r="AM29" s="50" t="s">
        <v>759</v>
      </c>
      <c r="AN29" s="50" t="s">
        <v>759</v>
      </c>
      <c r="AO29" s="51" t="s">
        <v>759</v>
      </c>
      <c r="AP29" s="51" t="s">
        <v>759</v>
      </c>
      <c r="AQ29" s="51" t="s">
        <v>759</v>
      </c>
      <c r="AR29" s="24" t="s">
        <v>759</v>
      </c>
      <c r="AS29" s="24" t="s">
        <v>759</v>
      </c>
      <c r="AT29" s="24" t="s">
        <v>759</v>
      </c>
      <c r="AU29" s="53" t="s">
        <v>764</v>
      </c>
      <c r="AV29" s="53" t="s">
        <v>765</v>
      </c>
      <c r="AW29" s="53" t="s">
        <v>774</v>
      </c>
      <c r="AX29" s="55" t="s">
        <v>759</v>
      </c>
      <c r="AY29" s="55" t="s">
        <v>759</v>
      </c>
      <c r="AZ29" s="55" t="s">
        <v>759</v>
      </c>
      <c r="BA29" s="55" t="s">
        <v>759</v>
      </c>
      <c r="BB29" s="55" t="s">
        <v>759</v>
      </c>
      <c r="BC29" s="55" t="s">
        <v>759</v>
      </c>
      <c r="BD29" s="55" t="s">
        <v>759</v>
      </c>
      <c r="BE29" s="54" t="str">
        <f>'PTEA 2020-2023'!A7</f>
        <v xml:space="preserve"> 1. Educación Ambiental para la adopción de la gestión integral de los residuos solidos entre los Sanantoniunos</v>
      </c>
      <c r="BF29" s="54" t="str">
        <f>'PTEA 2020-2023'!B7</f>
        <v>2. Comunidad empoderada en la Gestión Integral de los residuos sólidos aprovechables.</v>
      </c>
      <c r="BG29" s="54" t="str">
        <f>'PTEA 2020-2023'!C7</f>
        <v>Desarrollar por lo menos un (1) taller anual, de aprovechamiento de residuos sólidos para elaborar arte ambiental con la comunidad.</v>
      </c>
    </row>
    <row r="30" spans="1:59" customFormat="1" ht="321.75" customHeight="1">
      <c r="A30" s="12" t="s">
        <v>200</v>
      </c>
      <c r="B30" s="131" t="s">
        <v>93</v>
      </c>
      <c r="C30" s="131" t="s">
        <v>93</v>
      </c>
      <c r="D30" s="131" t="s">
        <v>93</v>
      </c>
      <c r="E30" s="13" t="s">
        <v>226</v>
      </c>
      <c r="F30" s="16" t="s">
        <v>222</v>
      </c>
      <c r="G30" s="16" t="s">
        <v>6</v>
      </c>
      <c r="H30" s="16" t="s">
        <v>8</v>
      </c>
      <c r="I30" s="16" t="s">
        <v>260</v>
      </c>
      <c r="J30" s="16" t="s">
        <v>259</v>
      </c>
      <c r="K30" s="14" t="s">
        <v>159</v>
      </c>
      <c r="L30" s="14" t="s">
        <v>134</v>
      </c>
      <c r="M30" s="14" t="s">
        <v>319</v>
      </c>
      <c r="N30" s="14" t="s">
        <v>160</v>
      </c>
      <c r="O30" s="14" t="s">
        <v>256</v>
      </c>
      <c r="P30" s="17" t="s">
        <v>183</v>
      </c>
      <c r="Q30" s="17" t="s">
        <v>342</v>
      </c>
      <c r="R30" s="17" t="s">
        <v>371</v>
      </c>
      <c r="S30" s="15" t="s">
        <v>52</v>
      </c>
      <c r="T30" s="15" t="s">
        <v>53</v>
      </c>
      <c r="U30" s="15" t="s">
        <v>54</v>
      </c>
      <c r="V30" s="15" t="s">
        <v>399</v>
      </c>
      <c r="W30" s="40" t="s">
        <v>467</v>
      </c>
      <c r="X30" s="40" t="s">
        <v>494</v>
      </c>
      <c r="Y30" s="40" t="s">
        <v>495</v>
      </c>
      <c r="Z30" s="55" t="s">
        <v>868</v>
      </c>
      <c r="AA30" s="55" t="s">
        <v>877</v>
      </c>
      <c r="AB30" s="55" t="s">
        <v>882</v>
      </c>
      <c r="AC30" s="51" t="s">
        <v>814</v>
      </c>
      <c r="AD30" s="51" t="s">
        <v>815</v>
      </c>
      <c r="AE30" s="51" t="s">
        <v>816</v>
      </c>
      <c r="AF30" s="51" t="s">
        <v>759</v>
      </c>
      <c r="AG30" s="51" t="s">
        <v>759</v>
      </c>
      <c r="AH30" s="51" t="s">
        <v>759</v>
      </c>
      <c r="AI30" s="50" t="s">
        <v>759</v>
      </c>
      <c r="AJ30" s="50" t="s">
        <v>759</v>
      </c>
      <c r="AK30" s="50" t="s">
        <v>759</v>
      </c>
      <c r="AL30" s="50" t="s">
        <v>759</v>
      </c>
      <c r="AM30" s="50" t="s">
        <v>759</v>
      </c>
      <c r="AN30" s="50" t="s">
        <v>759</v>
      </c>
      <c r="AO30" s="51" t="s">
        <v>759</v>
      </c>
      <c r="AP30" s="51" t="s">
        <v>759</v>
      </c>
      <c r="AQ30" s="51" t="s">
        <v>759</v>
      </c>
      <c r="AR30" s="24" t="s">
        <v>835</v>
      </c>
      <c r="AS30" s="24" t="s">
        <v>836</v>
      </c>
      <c r="AT30" s="24" t="s">
        <v>837</v>
      </c>
      <c r="AU30" s="53" t="s">
        <v>817</v>
      </c>
      <c r="AV30" s="53" t="s">
        <v>818</v>
      </c>
      <c r="AW30" s="53" t="s">
        <v>831</v>
      </c>
      <c r="AX30" s="55" t="s">
        <v>759</v>
      </c>
      <c r="AY30" s="55" t="s">
        <v>759</v>
      </c>
      <c r="AZ30" s="55" t="s">
        <v>759</v>
      </c>
      <c r="BA30" s="55" t="s">
        <v>759</v>
      </c>
      <c r="BB30" s="55" t="s">
        <v>759</v>
      </c>
      <c r="BC30" s="55" t="s">
        <v>759</v>
      </c>
      <c r="BD30" s="55" t="s">
        <v>759</v>
      </c>
      <c r="BE30" s="54" t="str">
        <f>'PTEA 2020-2023'!A22</f>
        <v>3. San Antonio del Tequendama Educado para la protección y conservación del recurso hídrico</v>
      </c>
      <c r="BF30" s="54" t="str">
        <f>'PTEA 2020-2023'!B22</f>
        <v>2. Comunidad Sanantoniuna empoderada en el cuidado y la preservación del recurso hídrico.</v>
      </c>
      <c r="BG30" s="54" t="str">
        <f>'PTEA 2020-2023'!C22</f>
        <v>Realizar por lo menos dos (2) jornadas de reforestación anual con especies nativas en áreas de importancia hídrica.</v>
      </c>
    </row>
    <row r="31" spans="1:59" customFormat="1" ht="321.75" customHeight="1">
      <c r="A31" s="12" t="s">
        <v>200</v>
      </c>
      <c r="B31" s="131" t="s">
        <v>93</v>
      </c>
      <c r="C31" s="131" t="s">
        <v>93</v>
      </c>
      <c r="D31" s="131" t="s">
        <v>93</v>
      </c>
      <c r="E31" s="13" t="s">
        <v>226</v>
      </c>
      <c r="F31" s="16" t="s">
        <v>222</v>
      </c>
      <c r="G31" s="16" t="s">
        <v>6</v>
      </c>
      <c r="H31" s="16" t="s">
        <v>8</v>
      </c>
      <c r="I31" s="16" t="s">
        <v>260</v>
      </c>
      <c r="J31" s="16" t="s">
        <v>259</v>
      </c>
      <c r="K31" s="14" t="s">
        <v>159</v>
      </c>
      <c r="L31" s="14" t="s">
        <v>134</v>
      </c>
      <c r="M31" s="14" t="s">
        <v>319</v>
      </c>
      <c r="N31" s="14" t="s">
        <v>160</v>
      </c>
      <c r="O31" s="14" t="s">
        <v>256</v>
      </c>
      <c r="P31" s="17" t="s">
        <v>183</v>
      </c>
      <c r="Q31" s="17" t="s">
        <v>342</v>
      </c>
      <c r="R31" s="17" t="s">
        <v>371</v>
      </c>
      <c r="S31" s="15" t="s">
        <v>52</v>
      </c>
      <c r="T31" s="15" t="s">
        <v>53</v>
      </c>
      <c r="U31" s="15" t="s">
        <v>54</v>
      </c>
      <c r="V31" s="15" t="s">
        <v>399</v>
      </c>
      <c r="W31" s="40" t="s">
        <v>507</v>
      </c>
      <c r="X31" s="40" t="s">
        <v>508</v>
      </c>
      <c r="Y31" s="40" t="s">
        <v>518</v>
      </c>
      <c r="Z31" s="55" t="s">
        <v>93</v>
      </c>
      <c r="AA31" s="55" t="s">
        <v>93</v>
      </c>
      <c r="AB31" s="55" t="s">
        <v>93</v>
      </c>
      <c r="AC31" s="51" t="s">
        <v>759</v>
      </c>
      <c r="AD31" s="51" t="s">
        <v>759</v>
      </c>
      <c r="AE31" s="51" t="s">
        <v>759</v>
      </c>
      <c r="AF31" s="51" t="s">
        <v>759</v>
      </c>
      <c r="AG31" s="51" t="s">
        <v>759</v>
      </c>
      <c r="AH31" s="51" t="s">
        <v>759</v>
      </c>
      <c r="AI31" s="50" t="s">
        <v>759</v>
      </c>
      <c r="AJ31" s="50" t="s">
        <v>759</v>
      </c>
      <c r="AK31" s="50" t="s">
        <v>759</v>
      </c>
      <c r="AL31" s="50" t="s">
        <v>759</v>
      </c>
      <c r="AM31" s="50" t="s">
        <v>759</v>
      </c>
      <c r="AN31" s="50" t="s">
        <v>759</v>
      </c>
      <c r="AO31" s="51" t="s">
        <v>759</v>
      </c>
      <c r="AP31" s="51" t="s">
        <v>759</v>
      </c>
      <c r="AQ31" s="51" t="s">
        <v>759</v>
      </c>
      <c r="AR31" s="24" t="s">
        <v>759</v>
      </c>
      <c r="AS31" s="24" t="s">
        <v>759</v>
      </c>
      <c r="AT31" s="24" t="s">
        <v>759</v>
      </c>
      <c r="AU31" s="53" t="s">
        <v>759</v>
      </c>
      <c r="AV31" s="53" t="s">
        <v>759</v>
      </c>
      <c r="AW31" s="53" t="s">
        <v>759</v>
      </c>
      <c r="AX31" s="55" t="s">
        <v>759</v>
      </c>
      <c r="AY31" s="55" t="s">
        <v>759</v>
      </c>
      <c r="AZ31" s="55" t="s">
        <v>759</v>
      </c>
      <c r="BA31" s="55" t="s">
        <v>759</v>
      </c>
      <c r="BB31" s="55" t="s">
        <v>759</v>
      </c>
      <c r="BC31" s="55" t="s">
        <v>759</v>
      </c>
      <c r="BD31" s="55" t="s">
        <v>759</v>
      </c>
      <c r="BE31" s="54" t="s">
        <v>759</v>
      </c>
      <c r="BF31" s="54" t="s">
        <v>759</v>
      </c>
      <c r="BG31" s="54" t="s">
        <v>759</v>
      </c>
    </row>
    <row r="32" spans="1:59" s="1" customFormat="1" ht="299.25" customHeight="1">
      <c r="A32" s="12" t="s">
        <v>200</v>
      </c>
      <c r="B32" s="131" t="s">
        <v>1281</v>
      </c>
      <c r="C32" s="131" t="s">
        <v>1278</v>
      </c>
      <c r="D32" s="132" t="s">
        <v>1282</v>
      </c>
      <c r="E32" s="13" t="s">
        <v>226</v>
      </c>
      <c r="F32" s="16" t="s">
        <v>222</v>
      </c>
      <c r="G32" s="16" t="s">
        <v>6</v>
      </c>
      <c r="H32" s="16" t="s">
        <v>8</v>
      </c>
      <c r="I32" s="16" t="s">
        <v>270</v>
      </c>
      <c r="J32" s="16" t="s">
        <v>33</v>
      </c>
      <c r="K32" s="18" t="s">
        <v>116</v>
      </c>
      <c r="L32" s="18" t="s">
        <v>161</v>
      </c>
      <c r="M32" s="18" t="s">
        <v>320</v>
      </c>
      <c r="N32" s="18" t="s">
        <v>93</v>
      </c>
      <c r="O32" s="18" t="s">
        <v>321</v>
      </c>
      <c r="P32" s="21" t="s">
        <v>182</v>
      </c>
      <c r="Q32" s="21" t="s">
        <v>344</v>
      </c>
      <c r="R32" s="21" t="s">
        <v>372</v>
      </c>
      <c r="S32" s="15" t="s">
        <v>39</v>
      </c>
      <c r="T32" s="15" t="s">
        <v>40</v>
      </c>
      <c r="U32" s="15" t="s">
        <v>42</v>
      </c>
      <c r="V32" s="45" t="s">
        <v>404</v>
      </c>
      <c r="W32" s="40" t="s">
        <v>93</v>
      </c>
      <c r="X32" s="40" t="s">
        <v>93</v>
      </c>
      <c r="Y32" s="40" t="s">
        <v>93</v>
      </c>
      <c r="Z32" s="56" t="s">
        <v>860</v>
      </c>
      <c r="AA32" s="56" t="s">
        <v>861</v>
      </c>
      <c r="AB32" s="56" t="s">
        <v>864</v>
      </c>
      <c r="AC32" s="51" t="s">
        <v>759</v>
      </c>
      <c r="AD32" s="51" t="s">
        <v>759</v>
      </c>
      <c r="AE32" s="51" t="s">
        <v>759</v>
      </c>
      <c r="AF32" s="51" t="s">
        <v>759</v>
      </c>
      <c r="AG32" s="51" t="s">
        <v>759</v>
      </c>
      <c r="AH32" s="51" t="s">
        <v>759</v>
      </c>
      <c r="AI32" s="50" t="s">
        <v>759</v>
      </c>
      <c r="AJ32" s="50" t="s">
        <v>759</v>
      </c>
      <c r="AK32" s="50" t="s">
        <v>759</v>
      </c>
      <c r="AL32" s="50" t="s">
        <v>966</v>
      </c>
      <c r="AM32" s="50" t="s">
        <v>967</v>
      </c>
      <c r="AN32" s="50" t="s">
        <v>968</v>
      </c>
      <c r="AO32" s="51" t="s">
        <v>759</v>
      </c>
      <c r="AP32" s="51" t="s">
        <v>759</v>
      </c>
      <c r="AQ32" s="51" t="s">
        <v>759</v>
      </c>
      <c r="AR32" s="24" t="s">
        <v>759</v>
      </c>
      <c r="AS32" s="24" t="s">
        <v>759</v>
      </c>
      <c r="AT32" s="24" t="s">
        <v>759</v>
      </c>
      <c r="AU32" s="53" t="s">
        <v>775</v>
      </c>
      <c r="AV32" s="53" t="s">
        <v>832</v>
      </c>
      <c r="AW32" s="53" t="s">
        <v>833</v>
      </c>
      <c r="AX32" s="55" t="s">
        <v>759</v>
      </c>
      <c r="AY32" s="55" t="s">
        <v>759</v>
      </c>
      <c r="AZ32" s="55" t="s">
        <v>759</v>
      </c>
      <c r="BA32" s="55" t="s">
        <v>759</v>
      </c>
      <c r="BB32" s="55" t="s">
        <v>759</v>
      </c>
      <c r="BC32" s="55" t="s">
        <v>759</v>
      </c>
      <c r="BD32" s="55" t="s">
        <v>759</v>
      </c>
      <c r="BE32" s="54" t="str">
        <f>'PTEA 2020-2023'!A23</f>
        <v>3. San Antonio del Tequendama Educado para la protección y conservación del recurso hídrico</v>
      </c>
      <c r="BF32" s="54" t="str">
        <f>'PTEA 2020-2023'!B23</f>
        <v>3. Promoción del uso eficiente y ahorro del agua en Instituciones Educativas</v>
      </c>
      <c r="BG32" s="54" t="str">
        <f>'PTEA 2020-2023'!C23</f>
        <v>Realizar por lo menos una (1) jornada de Capacitación y/o sensibilización con Instituciones educativas del Municipio en tematicas del cuidado del agua y protección de los bienes y servicios ecositemicos.</v>
      </c>
    </row>
    <row r="33" spans="1:59" s="1" customFormat="1" ht="299.25" customHeight="1">
      <c r="A33" s="12" t="s">
        <v>200</v>
      </c>
      <c r="B33" s="131" t="s">
        <v>1281</v>
      </c>
      <c r="C33" s="131" t="s">
        <v>1278</v>
      </c>
      <c r="D33" s="132" t="s">
        <v>1282</v>
      </c>
      <c r="E33" s="13" t="s">
        <v>226</v>
      </c>
      <c r="F33" s="16" t="s">
        <v>222</v>
      </c>
      <c r="G33" s="16" t="s">
        <v>6</v>
      </c>
      <c r="H33" s="16" t="s">
        <v>8</v>
      </c>
      <c r="I33" s="16" t="s">
        <v>270</v>
      </c>
      <c r="J33" s="16" t="s">
        <v>33</v>
      </c>
      <c r="K33" s="18" t="s">
        <v>116</v>
      </c>
      <c r="L33" s="18" t="s">
        <v>161</v>
      </c>
      <c r="M33" s="18" t="s">
        <v>320</v>
      </c>
      <c r="N33" s="18" t="s">
        <v>93</v>
      </c>
      <c r="O33" s="18" t="s">
        <v>321</v>
      </c>
      <c r="P33" s="21" t="s">
        <v>182</v>
      </c>
      <c r="Q33" s="21" t="s">
        <v>344</v>
      </c>
      <c r="R33" s="21" t="s">
        <v>372</v>
      </c>
      <c r="S33" s="15" t="s">
        <v>39</v>
      </c>
      <c r="T33" s="15" t="s">
        <v>40</v>
      </c>
      <c r="U33" s="15" t="s">
        <v>42</v>
      </c>
      <c r="V33" s="45" t="s">
        <v>404</v>
      </c>
      <c r="W33" s="40" t="s">
        <v>93</v>
      </c>
      <c r="X33" s="40" t="s">
        <v>93</v>
      </c>
      <c r="Y33" s="40" t="s">
        <v>93</v>
      </c>
      <c r="Z33" s="55" t="s">
        <v>868</v>
      </c>
      <c r="AA33" s="55" t="s">
        <v>877</v>
      </c>
      <c r="AB33" s="55" t="s">
        <v>882</v>
      </c>
      <c r="AC33" s="51" t="s">
        <v>814</v>
      </c>
      <c r="AD33" s="51" t="s">
        <v>815</v>
      </c>
      <c r="AE33" s="51" t="s">
        <v>816</v>
      </c>
      <c r="AF33" s="51" t="s">
        <v>759</v>
      </c>
      <c r="AG33" s="51" t="s">
        <v>759</v>
      </c>
      <c r="AH33" s="51" t="s">
        <v>759</v>
      </c>
      <c r="AI33" s="50" t="s">
        <v>759</v>
      </c>
      <c r="AJ33" s="50" t="s">
        <v>759</v>
      </c>
      <c r="AK33" s="50" t="s">
        <v>759</v>
      </c>
      <c r="AL33" s="50" t="s">
        <v>759</v>
      </c>
      <c r="AM33" s="50" t="s">
        <v>759</v>
      </c>
      <c r="AN33" s="50" t="s">
        <v>759</v>
      </c>
      <c r="AO33" s="51" t="s">
        <v>759</v>
      </c>
      <c r="AP33" s="51" t="s">
        <v>759</v>
      </c>
      <c r="AQ33" s="51" t="s">
        <v>759</v>
      </c>
      <c r="AR33" s="24" t="s">
        <v>835</v>
      </c>
      <c r="AS33" s="24" t="s">
        <v>836</v>
      </c>
      <c r="AT33" s="24" t="s">
        <v>837</v>
      </c>
      <c r="AU33" s="53" t="s">
        <v>817</v>
      </c>
      <c r="AV33" s="53" t="s">
        <v>818</v>
      </c>
      <c r="AW33" s="53" t="s">
        <v>831</v>
      </c>
      <c r="AX33" s="55" t="s">
        <v>759</v>
      </c>
      <c r="AY33" s="55" t="s">
        <v>759</v>
      </c>
      <c r="AZ33" s="55" t="s">
        <v>759</v>
      </c>
      <c r="BA33" s="55" t="s">
        <v>759</v>
      </c>
      <c r="BB33" s="55" t="s">
        <v>759</v>
      </c>
      <c r="BC33" s="55" t="s">
        <v>759</v>
      </c>
      <c r="BD33" s="55" t="s">
        <v>759</v>
      </c>
      <c r="BE33" s="54" t="str">
        <f>'PTEA 2020-2023'!A22</f>
        <v>3. San Antonio del Tequendama Educado para la protección y conservación del recurso hídrico</v>
      </c>
      <c r="BF33" s="54" t="str">
        <f>'PTEA 2020-2023'!B22</f>
        <v>2. Comunidad Sanantoniuna empoderada en el cuidado y la preservación del recurso hídrico.</v>
      </c>
      <c r="BG33" s="54" t="str">
        <f>'PTEA 2020-2023'!C22</f>
        <v>Realizar por lo menos dos (2) jornadas de reforestación anual con especies nativas en áreas de importancia hídrica.</v>
      </c>
    </row>
    <row r="34" spans="1:59" customFormat="1" ht="310.5" customHeight="1">
      <c r="A34" s="12" t="s">
        <v>200</v>
      </c>
      <c r="B34" s="131" t="s">
        <v>1270</v>
      </c>
      <c r="C34" s="131" t="s">
        <v>1271</v>
      </c>
      <c r="D34" s="132" t="s">
        <v>1272</v>
      </c>
      <c r="E34" s="13" t="s">
        <v>209</v>
      </c>
      <c r="F34" s="25" t="s">
        <v>222</v>
      </c>
      <c r="G34" s="25" t="s">
        <v>6</v>
      </c>
      <c r="H34" s="25" t="s">
        <v>8</v>
      </c>
      <c r="I34" s="25" t="s">
        <v>223</v>
      </c>
      <c r="J34" s="25" t="s">
        <v>34</v>
      </c>
      <c r="K34" s="14" t="s">
        <v>116</v>
      </c>
      <c r="L34" s="14" t="s">
        <v>118</v>
      </c>
      <c r="M34" s="14" t="s">
        <v>307</v>
      </c>
      <c r="N34" s="14" t="s">
        <v>117</v>
      </c>
      <c r="O34" s="14" t="s">
        <v>308</v>
      </c>
      <c r="P34" s="17" t="s">
        <v>183</v>
      </c>
      <c r="Q34" s="17" t="s">
        <v>342</v>
      </c>
      <c r="R34" s="17" t="s">
        <v>350</v>
      </c>
      <c r="S34" s="15" t="s">
        <v>52</v>
      </c>
      <c r="T34" s="15" t="s">
        <v>53</v>
      </c>
      <c r="U34" s="15" t="s">
        <v>54</v>
      </c>
      <c r="V34" s="15" t="s">
        <v>399</v>
      </c>
      <c r="W34" s="40" t="s">
        <v>505</v>
      </c>
      <c r="X34" s="40" t="s">
        <v>506</v>
      </c>
      <c r="Y34" s="40" t="s">
        <v>596</v>
      </c>
      <c r="Z34" s="55" t="s">
        <v>860</v>
      </c>
      <c r="AA34" s="55" t="s">
        <v>866</v>
      </c>
      <c r="AB34" s="55" t="s">
        <v>867</v>
      </c>
      <c r="AC34" s="51" t="s">
        <v>814</v>
      </c>
      <c r="AD34" s="51" t="s">
        <v>815</v>
      </c>
      <c r="AE34" s="51" t="s">
        <v>823</v>
      </c>
      <c r="AF34" s="51" t="s">
        <v>759</v>
      </c>
      <c r="AG34" s="51" t="s">
        <v>759</v>
      </c>
      <c r="AH34" s="51" t="s">
        <v>759</v>
      </c>
      <c r="AI34" s="50" t="s">
        <v>759</v>
      </c>
      <c r="AJ34" s="50" t="s">
        <v>759</v>
      </c>
      <c r="AK34" s="50" t="s">
        <v>759</v>
      </c>
      <c r="AL34" s="50" t="s">
        <v>966</v>
      </c>
      <c r="AM34" s="50" t="s">
        <v>967</v>
      </c>
      <c r="AN34" s="50" t="s">
        <v>968</v>
      </c>
      <c r="AO34" s="51" t="s">
        <v>759</v>
      </c>
      <c r="AP34" s="51" t="s">
        <v>759</v>
      </c>
      <c r="AQ34" s="51" t="s">
        <v>759</v>
      </c>
      <c r="AR34" s="24" t="s">
        <v>759</v>
      </c>
      <c r="AS34" s="24" t="s">
        <v>759</v>
      </c>
      <c r="AT34" s="24" t="s">
        <v>759</v>
      </c>
      <c r="AU34" s="53" t="s">
        <v>775</v>
      </c>
      <c r="AV34" s="53" t="s">
        <v>832</v>
      </c>
      <c r="AW34" s="53" t="s">
        <v>833</v>
      </c>
      <c r="AX34" s="55" t="s">
        <v>759</v>
      </c>
      <c r="AY34" s="55" t="s">
        <v>759</v>
      </c>
      <c r="AZ34" s="55" t="s">
        <v>759</v>
      </c>
      <c r="BA34" s="55" t="s">
        <v>759</v>
      </c>
      <c r="BB34" s="55" t="s">
        <v>759</v>
      </c>
      <c r="BC34" s="55" t="s">
        <v>759</v>
      </c>
      <c r="BD34" s="55" t="s">
        <v>759</v>
      </c>
      <c r="BE34" s="54" t="str">
        <f>'PTEA 2020-2023'!A23</f>
        <v>3. San Antonio del Tequendama Educado para la protección y conservación del recurso hídrico</v>
      </c>
      <c r="BF34" s="54" t="str">
        <f>'PTEA 2020-2023'!B23</f>
        <v>3. Promoción del uso eficiente y ahorro del agua en Instituciones Educativas</v>
      </c>
      <c r="BG34" s="54" t="str">
        <f>'PTEA 2020-2023'!C23</f>
        <v>Realizar por lo menos una (1) jornada de Capacitación y/o sensibilización con Instituciones educativas del Municipio en tematicas del cuidado del agua y protección de los bienes y servicios ecositemicos.</v>
      </c>
    </row>
    <row r="35" spans="1:59" customFormat="1" ht="310.5" customHeight="1">
      <c r="A35" s="12" t="s">
        <v>200</v>
      </c>
      <c r="B35" s="131" t="s">
        <v>1270</v>
      </c>
      <c r="C35" s="131" t="s">
        <v>1271</v>
      </c>
      <c r="D35" s="132" t="s">
        <v>1272</v>
      </c>
      <c r="E35" s="13" t="s">
        <v>209</v>
      </c>
      <c r="F35" s="25" t="s">
        <v>222</v>
      </c>
      <c r="G35" s="25" t="s">
        <v>6</v>
      </c>
      <c r="H35" s="25" t="s">
        <v>8</v>
      </c>
      <c r="I35" s="25" t="s">
        <v>223</v>
      </c>
      <c r="J35" s="25" t="s">
        <v>34</v>
      </c>
      <c r="K35" s="14" t="s">
        <v>116</v>
      </c>
      <c r="L35" s="14" t="s">
        <v>118</v>
      </c>
      <c r="M35" s="14" t="s">
        <v>307</v>
      </c>
      <c r="N35" s="14" t="s">
        <v>117</v>
      </c>
      <c r="O35" s="14" t="s">
        <v>308</v>
      </c>
      <c r="P35" s="17" t="s">
        <v>183</v>
      </c>
      <c r="Q35" s="17" t="s">
        <v>342</v>
      </c>
      <c r="R35" s="17" t="s">
        <v>350</v>
      </c>
      <c r="S35" s="15" t="s">
        <v>52</v>
      </c>
      <c r="T35" s="15" t="s">
        <v>53</v>
      </c>
      <c r="U35" s="15" t="s">
        <v>54</v>
      </c>
      <c r="V35" s="15" t="s">
        <v>399</v>
      </c>
      <c r="W35" s="40" t="s">
        <v>93</v>
      </c>
      <c r="X35" s="40" t="s">
        <v>93</v>
      </c>
      <c r="Y35" s="40" t="s">
        <v>93</v>
      </c>
      <c r="Z35" s="55" t="s">
        <v>860</v>
      </c>
      <c r="AA35" s="55" t="s">
        <v>866</v>
      </c>
      <c r="AB35" s="55" t="s">
        <v>867</v>
      </c>
      <c r="AC35" s="51" t="s">
        <v>759</v>
      </c>
      <c r="AD35" s="51" t="s">
        <v>759</v>
      </c>
      <c r="AE35" s="51" t="s">
        <v>759</v>
      </c>
      <c r="AF35" s="51" t="s">
        <v>759</v>
      </c>
      <c r="AG35" s="51" t="s">
        <v>759</v>
      </c>
      <c r="AH35" s="51" t="s">
        <v>759</v>
      </c>
      <c r="AI35" s="50" t="s">
        <v>759</v>
      </c>
      <c r="AJ35" s="50" t="s">
        <v>759</v>
      </c>
      <c r="AK35" s="50" t="s">
        <v>759</v>
      </c>
      <c r="AL35" s="50" t="s">
        <v>759</v>
      </c>
      <c r="AM35" s="50" t="s">
        <v>759</v>
      </c>
      <c r="AN35" s="50" t="s">
        <v>759</v>
      </c>
      <c r="AO35" s="51" t="s">
        <v>759</v>
      </c>
      <c r="AP35" s="51" t="s">
        <v>759</v>
      </c>
      <c r="AQ35" s="51" t="s">
        <v>759</v>
      </c>
      <c r="AR35" s="24" t="s">
        <v>759</v>
      </c>
      <c r="AS35" s="24" t="s">
        <v>759</v>
      </c>
      <c r="AT35" s="24" t="s">
        <v>759</v>
      </c>
      <c r="AU35" s="53" t="s">
        <v>759</v>
      </c>
      <c r="AV35" s="53" t="s">
        <v>759</v>
      </c>
      <c r="AW35" s="53" t="s">
        <v>759</v>
      </c>
      <c r="AX35" s="55" t="s">
        <v>759</v>
      </c>
      <c r="AY35" s="55" t="s">
        <v>759</v>
      </c>
      <c r="AZ35" s="55" t="s">
        <v>759</v>
      </c>
      <c r="BA35" s="55" t="s">
        <v>759</v>
      </c>
      <c r="BB35" s="55" t="s">
        <v>759</v>
      </c>
      <c r="BC35" s="55" t="s">
        <v>759</v>
      </c>
      <c r="BD35" s="55" t="s">
        <v>759</v>
      </c>
      <c r="BE35" s="54" t="s">
        <v>759</v>
      </c>
      <c r="BF35" s="54" t="s">
        <v>759</v>
      </c>
      <c r="BG35" s="54" t="s">
        <v>759</v>
      </c>
    </row>
    <row r="36" spans="1:59" customFormat="1" ht="310.5" customHeight="1">
      <c r="A36" s="12" t="s">
        <v>200</v>
      </c>
      <c r="B36" s="131" t="s">
        <v>1270</v>
      </c>
      <c r="C36" s="131" t="s">
        <v>1271</v>
      </c>
      <c r="D36" s="132" t="s">
        <v>1272</v>
      </c>
      <c r="E36" s="13" t="s">
        <v>209</v>
      </c>
      <c r="F36" s="25" t="s">
        <v>222</v>
      </c>
      <c r="G36" s="25" t="s">
        <v>6</v>
      </c>
      <c r="H36" s="25" t="s">
        <v>8</v>
      </c>
      <c r="I36" s="25" t="s">
        <v>223</v>
      </c>
      <c r="J36" s="25" t="s">
        <v>34</v>
      </c>
      <c r="K36" s="14" t="s">
        <v>116</v>
      </c>
      <c r="L36" s="14" t="s">
        <v>118</v>
      </c>
      <c r="M36" s="14" t="s">
        <v>307</v>
      </c>
      <c r="N36" s="14" t="s">
        <v>117</v>
      </c>
      <c r="O36" s="14" t="s">
        <v>308</v>
      </c>
      <c r="P36" s="17" t="s">
        <v>183</v>
      </c>
      <c r="Q36" s="17" t="s">
        <v>342</v>
      </c>
      <c r="R36" s="17" t="s">
        <v>350</v>
      </c>
      <c r="S36" s="15" t="s">
        <v>52</v>
      </c>
      <c r="T36" s="15" t="s">
        <v>53</v>
      </c>
      <c r="U36" s="15" t="s">
        <v>54</v>
      </c>
      <c r="V36" s="15" t="s">
        <v>399</v>
      </c>
      <c r="W36" s="40" t="s">
        <v>505</v>
      </c>
      <c r="X36" s="40" t="s">
        <v>506</v>
      </c>
      <c r="Y36" s="40" t="s">
        <v>596</v>
      </c>
      <c r="Z36" s="55" t="s">
        <v>860</v>
      </c>
      <c r="AA36" s="55" t="s">
        <v>866</v>
      </c>
      <c r="AB36" s="55" t="s">
        <v>867</v>
      </c>
      <c r="AC36" s="51" t="s">
        <v>759</v>
      </c>
      <c r="AD36" s="51" t="s">
        <v>759</v>
      </c>
      <c r="AE36" s="51" t="s">
        <v>759</v>
      </c>
      <c r="AF36" s="51" t="s">
        <v>759</v>
      </c>
      <c r="AG36" s="51" t="s">
        <v>759</v>
      </c>
      <c r="AH36" s="51" t="s">
        <v>759</v>
      </c>
      <c r="AI36" s="50" t="s">
        <v>759</v>
      </c>
      <c r="AJ36" s="50" t="s">
        <v>759</v>
      </c>
      <c r="AK36" s="50" t="s">
        <v>759</v>
      </c>
      <c r="AL36" s="50" t="s">
        <v>759</v>
      </c>
      <c r="AM36" s="50" t="s">
        <v>759</v>
      </c>
      <c r="AN36" s="50" t="s">
        <v>759</v>
      </c>
      <c r="AO36" s="51" t="s">
        <v>759</v>
      </c>
      <c r="AP36" s="51" t="s">
        <v>759</v>
      </c>
      <c r="AQ36" s="51" t="s">
        <v>759</v>
      </c>
      <c r="AR36" s="24" t="s">
        <v>759</v>
      </c>
      <c r="AS36" s="24" t="s">
        <v>759</v>
      </c>
      <c r="AT36" s="24" t="s">
        <v>759</v>
      </c>
      <c r="AU36" s="53" t="s">
        <v>759</v>
      </c>
      <c r="AV36" s="53" t="s">
        <v>759</v>
      </c>
      <c r="AW36" s="53" t="s">
        <v>759</v>
      </c>
      <c r="AX36" s="55" t="s">
        <v>759</v>
      </c>
      <c r="AY36" s="55" t="s">
        <v>759</v>
      </c>
      <c r="AZ36" s="55" t="s">
        <v>759</v>
      </c>
      <c r="BA36" s="55" t="s">
        <v>759</v>
      </c>
      <c r="BB36" s="55" t="s">
        <v>759</v>
      </c>
      <c r="BC36" s="55" t="s">
        <v>759</v>
      </c>
      <c r="BD36" s="55" t="s">
        <v>759</v>
      </c>
      <c r="BE36" s="54" t="s">
        <v>759</v>
      </c>
      <c r="BF36" s="54" t="s">
        <v>759</v>
      </c>
      <c r="BG36" s="54" t="s">
        <v>759</v>
      </c>
    </row>
    <row r="37" spans="1:59" s="1" customFormat="1" ht="303" customHeight="1">
      <c r="A37" s="12" t="s">
        <v>201</v>
      </c>
      <c r="B37" s="131" t="s">
        <v>93</v>
      </c>
      <c r="C37" s="131" t="s">
        <v>93</v>
      </c>
      <c r="D37" s="131" t="s">
        <v>93</v>
      </c>
      <c r="E37" s="13" t="s">
        <v>218</v>
      </c>
      <c r="F37" s="25" t="s">
        <v>12</v>
      </c>
      <c r="G37" s="25" t="s">
        <v>10</v>
      </c>
      <c r="H37" s="25" t="s">
        <v>11</v>
      </c>
      <c r="I37" s="25" t="s">
        <v>288</v>
      </c>
      <c r="J37" s="25" t="s">
        <v>23</v>
      </c>
      <c r="K37" s="14" t="s">
        <v>109</v>
      </c>
      <c r="L37" s="14" t="s">
        <v>112</v>
      </c>
      <c r="M37" s="14" t="s">
        <v>295</v>
      </c>
      <c r="N37" s="14" t="s">
        <v>95</v>
      </c>
      <c r="O37" s="14" t="s">
        <v>296</v>
      </c>
      <c r="P37" s="17" t="s">
        <v>180</v>
      </c>
      <c r="Q37" s="17" t="s">
        <v>344</v>
      </c>
      <c r="R37" s="17" t="s">
        <v>345</v>
      </c>
      <c r="S37" s="15" t="s">
        <v>69</v>
      </c>
      <c r="T37" s="15" t="s">
        <v>75</v>
      </c>
      <c r="U37" s="15" t="s">
        <v>77</v>
      </c>
      <c r="V37" s="15" t="s">
        <v>395</v>
      </c>
      <c r="W37" s="40" t="s">
        <v>93</v>
      </c>
      <c r="X37" s="40" t="s">
        <v>93</v>
      </c>
      <c r="Y37" s="40" t="s">
        <v>93</v>
      </c>
      <c r="Z37" s="55" t="s">
        <v>93</v>
      </c>
      <c r="AA37" s="55" t="s">
        <v>93</v>
      </c>
      <c r="AB37" s="55" t="s">
        <v>93</v>
      </c>
      <c r="AC37" s="51" t="s">
        <v>759</v>
      </c>
      <c r="AD37" s="51" t="s">
        <v>759</v>
      </c>
      <c r="AE37" s="51" t="s">
        <v>759</v>
      </c>
      <c r="AF37" s="51" t="s">
        <v>759</v>
      </c>
      <c r="AG37" s="51" t="s">
        <v>759</v>
      </c>
      <c r="AH37" s="51" t="s">
        <v>759</v>
      </c>
      <c r="AI37" s="50" t="s">
        <v>759</v>
      </c>
      <c r="AJ37" s="50" t="s">
        <v>759</v>
      </c>
      <c r="AK37" s="50" t="s">
        <v>759</v>
      </c>
      <c r="AL37" s="50" t="s">
        <v>759</v>
      </c>
      <c r="AM37" s="50" t="s">
        <v>759</v>
      </c>
      <c r="AN37" s="50" t="s">
        <v>759</v>
      </c>
      <c r="AO37" s="51" t="s">
        <v>797</v>
      </c>
      <c r="AP37" s="51" t="s">
        <v>820</v>
      </c>
      <c r="AQ37" s="51" t="s">
        <v>821</v>
      </c>
      <c r="AR37" s="24" t="s">
        <v>800</v>
      </c>
      <c r="AS37" s="24" t="s">
        <v>801</v>
      </c>
      <c r="AT37" s="24" t="s">
        <v>802</v>
      </c>
      <c r="AU37" s="53" t="s">
        <v>803</v>
      </c>
      <c r="AV37" s="53" t="s">
        <v>804</v>
      </c>
      <c r="AW37" s="53" t="s">
        <v>822</v>
      </c>
      <c r="AX37" s="55" t="s">
        <v>759</v>
      </c>
      <c r="AY37" s="55" t="s">
        <v>759</v>
      </c>
      <c r="AZ37" s="55" t="s">
        <v>759</v>
      </c>
      <c r="BA37" s="55" t="s">
        <v>759</v>
      </c>
      <c r="BB37" s="55" t="s">
        <v>759</v>
      </c>
      <c r="BC37" s="55" t="s">
        <v>759</v>
      </c>
      <c r="BD37" s="55" t="s">
        <v>759</v>
      </c>
      <c r="BE37" s="54" t="str">
        <f>'PTEA 2020-2023'!A17</f>
        <v>2. San Antonio del Tequendama Educado para la gestión del riesgo y resiliente en la adaptación al cambio climático</v>
      </c>
      <c r="BF37" s="54" t="str">
        <f>'PTEA 2020-2023'!B17</f>
        <v>4. Comunidad Sanantoniuna resiliente con medidas de prevención y adaptación a un ambiente cambiante.</v>
      </c>
      <c r="BG37" s="54" t="str">
        <f>'PTEA 2020-2023'!C17</f>
        <v>Implementar por lo menos una (1) campaña de educación ambiental que fomente el ahorro y uso eficiente de energía y/o además promueva la movilidad limpia en el municipio, durante la vigencia del PTEA.</v>
      </c>
    </row>
    <row r="38" spans="1:59" s="1" customFormat="1" ht="297.75" customHeight="1">
      <c r="A38" s="12" t="s">
        <v>201</v>
      </c>
      <c r="B38" s="131" t="s">
        <v>1270</v>
      </c>
      <c r="C38" s="131" t="s">
        <v>1274</v>
      </c>
      <c r="D38" s="132" t="s">
        <v>1275</v>
      </c>
      <c r="E38" s="13" t="s">
        <v>87</v>
      </c>
      <c r="F38" s="25" t="s">
        <v>221</v>
      </c>
      <c r="G38" s="25" t="s">
        <v>6</v>
      </c>
      <c r="H38" s="25" t="s">
        <v>5</v>
      </c>
      <c r="I38" s="25" t="s">
        <v>415</v>
      </c>
      <c r="J38" s="25" t="s">
        <v>258</v>
      </c>
      <c r="K38" s="14" t="s">
        <v>120</v>
      </c>
      <c r="L38" s="14" t="s">
        <v>119</v>
      </c>
      <c r="M38" s="14" t="s">
        <v>309</v>
      </c>
      <c r="N38" s="14" t="s">
        <v>121</v>
      </c>
      <c r="O38" s="14" t="s">
        <v>310</v>
      </c>
      <c r="P38" s="17" t="s">
        <v>179</v>
      </c>
      <c r="Q38" s="17" t="s">
        <v>228</v>
      </c>
      <c r="R38" s="17" t="s">
        <v>351</v>
      </c>
      <c r="S38" s="15" t="s">
        <v>52</v>
      </c>
      <c r="T38" s="15" t="s">
        <v>62</v>
      </c>
      <c r="U38" s="15" t="s">
        <v>67</v>
      </c>
      <c r="V38" s="15" t="s">
        <v>68</v>
      </c>
      <c r="W38" s="40" t="s">
        <v>93</v>
      </c>
      <c r="X38" s="40" t="s">
        <v>93</v>
      </c>
      <c r="Y38" s="40" t="s">
        <v>93</v>
      </c>
      <c r="Z38" s="55" t="s">
        <v>871</v>
      </c>
      <c r="AA38" s="55" t="s">
        <v>872</v>
      </c>
      <c r="AB38" s="55" t="s">
        <v>873</v>
      </c>
      <c r="AC38" s="51" t="s">
        <v>759</v>
      </c>
      <c r="AD38" s="51" t="s">
        <v>759</v>
      </c>
      <c r="AE38" s="51" t="s">
        <v>759</v>
      </c>
      <c r="AF38" s="51" t="s">
        <v>759</v>
      </c>
      <c r="AG38" s="51" t="s">
        <v>759</v>
      </c>
      <c r="AH38" s="51" t="s">
        <v>759</v>
      </c>
      <c r="AI38" s="50" t="s">
        <v>759</v>
      </c>
      <c r="AJ38" s="50" t="s">
        <v>759</v>
      </c>
      <c r="AK38" s="50" t="s">
        <v>759</v>
      </c>
      <c r="AL38" s="50" t="s">
        <v>759</v>
      </c>
      <c r="AM38" s="50" t="s">
        <v>759</v>
      </c>
      <c r="AN38" s="50" t="s">
        <v>759</v>
      </c>
      <c r="AO38" s="51" t="s">
        <v>759</v>
      </c>
      <c r="AP38" s="51" t="s">
        <v>759</v>
      </c>
      <c r="AQ38" s="51" t="s">
        <v>759</v>
      </c>
      <c r="AR38" s="24" t="s">
        <v>759</v>
      </c>
      <c r="AS38" s="24" t="s">
        <v>759</v>
      </c>
      <c r="AT38" s="24" t="s">
        <v>759</v>
      </c>
      <c r="AU38" s="53" t="s">
        <v>759</v>
      </c>
      <c r="AV38" s="53" t="s">
        <v>759</v>
      </c>
      <c r="AW38" s="53" t="s">
        <v>759</v>
      </c>
      <c r="AX38" s="55" t="s">
        <v>759</v>
      </c>
      <c r="AY38" s="55" t="s">
        <v>759</v>
      </c>
      <c r="AZ38" s="55" t="s">
        <v>759</v>
      </c>
      <c r="BA38" s="55" t="s">
        <v>759</v>
      </c>
      <c r="BB38" s="55" t="s">
        <v>759</v>
      </c>
      <c r="BC38" s="55" t="s">
        <v>759</v>
      </c>
      <c r="BD38" s="55" t="s">
        <v>759</v>
      </c>
      <c r="BE38" s="54" t="s">
        <v>759</v>
      </c>
      <c r="BF38" s="54" t="s">
        <v>759</v>
      </c>
      <c r="BG38" s="54" t="s">
        <v>759</v>
      </c>
    </row>
    <row r="39" spans="1:59" s="1" customFormat="1" ht="300" customHeight="1">
      <c r="A39" s="12" t="s">
        <v>201</v>
      </c>
      <c r="B39" s="131" t="s">
        <v>1270</v>
      </c>
      <c r="C39" s="131" t="s">
        <v>1274</v>
      </c>
      <c r="D39" s="132" t="s">
        <v>1275</v>
      </c>
      <c r="E39" s="13" t="s">
        <v>87</v>
      </c>
      <c r="F39" s="25" t="s">
        <v>221</v>
      </c>
      <c r="G39" s="25" t="s">
        <v>6</v>
      </c>
      <c r="H39" s="25" t="s">
        <v>5</v>
      </c>
      <c r="I39" s="25" t="s">
        <v>415</v>
      </c>
      <c r="J39" s="25" t="s">
        <v>24</v>
      </c>
      <c r="K39" s="14" t="s">
        <v>120</v>
      </c>
      <c r="L39" s="14" t="s">
        <v>416</v>
      </c>
      <c r="M39" s="14" t="s">
        <v>311</v>
      </c>
      <c r="N39" s="14" t="s">
        <v>121</v>
      </c>
      <c r="O39" s="14" t="s">
        <v>312</v>
      </c>
      <c r="P39" s="17" t="s">
        <v>180</v>
      </c>
      <c r="Q39" s="17" t="s">
        <v>251</v>
      </c>
      <c r="R39" s="17" t="s">
        <v>352</v>
      </c>
      <c r="S39" s="15" t="s">
        <v>52</v>
      </c>
      <c r="T39" s="15" t="s">
        <v>62</v>
      </c>
      <c r="U39" s="15" t="s">
        <v>67</v>
      </c>
      <c r="V39" s="15" t="s">
        <v>68</v>
      </c>
      <c r="W39" s="40" t="s">
        <v>93</v>
      </c>
      <c r="X39" s="40" t="s">
        <v>93</v>
      </c>
      <c r="Y39" s="40" t="s">
        <v>93</v>
      </c>
      <c r="Z39" s="55" t="s">
        <v>871</v>
      </c>
      <c r="AA39" s="55" t="s">
        <v>872</v>
      </c>
      <c r="AB39" s="55" t="s">
        <v>874</v>
      </c>
      <c r="AC39" s="51" t="s">
        <v>759</v>
      </c>
      <c r="AD39" s="51" t="s">
        <v>759</v>
      </c>
      <c r="AE39" s="51" t="s">
        <v>759</v>
      </c>
      <c r="AF39" s="51" t="s">
        <v>759</v>
      </c>
      <c r="AG39" s="51" t="s">
        <v>759</v>
      </c>
      <c r="AH39" s="51" t="s">
        <v>759</v>
      </c>
      <c r="AI39" s="50" t="s">
        <v>759</v>
      </c>
      <c r="AJ39" s="50" t="s">
        <v>759</v>
      </c>
      <c r="AK39" s="50" t="s">
        <v>759</v>
      </c>
      <c r="AL39" s="50" t="s">
        <v>759</v>
      </c>
      <c r="AM39" s="50" t="s">
        <v>759</v>
      </c>
      <c r="AN39" s="50" t="s">
        <v>759</v>
      </c>
      <c r="AO39" s="51" t="s">
        <v>759</v>
      </c>
      <c r="AP39" s="51" t="s">
        <v>759</v>
      </c>
      <c r="AQ39" s="51" t="s">
        <v>759</v>
      </c>
      <c r="AR39" s="24" t="s">
        <v>759</v>
      </c>
      <c r="AS39" s="24" t="s">
        <v>759</v>
      </c>
      <c r="AT39" s="24" t="s">
        <v>759</v>
      </c>
      <c r="AU39" s="53" t="s">
        <v>759</v>
      </c>
      <c r="AV39" s="53" t="s">
        <v>759</v>
      </c>
      <c r="AW39" s="53" t="s">
        <v>759</v>
      </c>
      <c r="AX39" s="55" t="s">
        <v>759</v>
      </c>
      <c r="AY39" s="55" t="s">
        <v>759</v>
      </c>
      <c r="AZ39" s="55" t="s">
        <v>759</v>
      </c>
      <c r="BA39" s="55" t="s">
        <v>759</v>
      </c>
      <c r="BB39" s="55" t="s">
        <v>759</v>
      </c>
      <c r="BC39" s="55" t="s">
        <v>759</v>
      </c>
      <c r="BD39" s="55" t="s">
        <v>759</v>
      </c>
      <c r="BE39" s="54" t="s">
        <v>759</v>
      </c>
      <c r="BF39" s="54" t="s">
        <v>759</v>
      </c>
      <c r="BG39" s="54" t="s">
        <v>759</v>
      </c>
    </row>
    <row r="40" spans="1:59" s="1" customFormat="1" ht="297.75" customHeight="1">
      <c r="A40" s="12" t="s">
        <v>201</v>
      </c>
      <c r="B40" s="131" t="s">
        <v>1270</v>
      </c>
      <c r="C40" s="131" t="s">
        <v>1274</v>
      </c>
      <c r="D40" s="132" t="s">
        <v>1275</v>
      </c>
      <c r="E40" s="13" t="s">
        <v>87</v>
      </c>
      <c r="F40" s="25" t="s">
        <v>413</v>
      </c>
      <c r="G40" s="25" t="s">
        <v>6</v>
      </c>
      <c r="H40" s="25" t="s">
        <v>5</v>
      </c>
      <c r="I40" s="25" t="s">
        <v>415</v>
      </c>
      <c r="J40" s="25" t="s">
        <v>24</v>
      </c>
      <c r="K40" s="14" t="s">
        <v>122</v>
      </c>
      <c r="L40" s="14" t="s">
        <v>123</v>
      </c>
      <c r="M40" s="14" t="s">
        <v>418</v>
      </c>
      <c r="N40" s="14" t="s">
        <v>124</v>
      </c>
      <c r="O40" s="14" t="s">
        <v>417</v>
      </c>
      <c r="P40" s="17" t="s">
        <v>252</v>
      </c>
      <c r="Q40" s="17" t="s">
        <v>251</v>
      </c>
      <c r="R40" s="17" t="s">
        <v>253</v>
      </c>
      <c r="S40" s="15" t="s">
        <v>69</v>
      </c>
      <c r="T40" s="15" t="s">
        <v>70</v>
      </c>
      <c r="U40" s="15" t="s">
        <v>71</v>
      </c>
      <c r="V40" s="15" t="s">
        <v>73</v>
      </c>
      <c r="W40" s="40" t="s">
        <v>93</v>
      </c>
      <c r="X40" s="40" t="s">
        <v>93</v>
      </c>
      <c r="Y40" s="40" t="s">
        <v>93</v>
      </c>
      <c r="Z40" s="55" t="s">
        <v>871</v>
      </c>
      <c r="AA40" s="55" t="s">
        <v>872</v>
      </c>
      <c r="AB40" s="55" t="s">
        <v>873</v>
      </c>
      <c r="AC40" s="51" t="s">
        <v>759</v>
      </c>
      <c r="AD40" s="51" t="s">
        <v>759</v>
      </c>
      <c r="AE40" s="51" t="s">
        <v>759</v>
      </c>
      <c r="AF40" s="51" t="s">
        <v>759</v>
      </c>
      <c r="AG40" s="51" t="s">
        <v>759</v>
      </c>
      <c r="AH40" s="51" t="s">
        <v>759</v>
      </c>
      <c r="AI40" s="50" t="s">
        <v>759</v>
      </c>
      <c r="AJ40" s="50" t="s">
        <v>759</v>
      </c>
      <c r="AK40" s="50" t="s">
        <v>759</v>
      </c>
      <c r="AL40" s="50" t="s">
        <v>759</v>
      </c>
      <c r="AM40" s="50" t="s">
        <v>759</v>
      </c>
      <c r="AN40" s="50" t="s">
        <v>759</v>
      </c>
      <c r="AO40" s="51" t="s">
        <v>759</v>
      </c>
      <c r="AP40" s="51" t="s">
        <v>759</v>
      </c>
      <c r="AQ40" s="51" t="s">
        <v>759</v>
      </c>
      <c r="AR40" s="24" t="s">
        <v>759</v>
      </c>
      <c r="AS40" s="24" t="s">
        <v>759</v>
      </c>
      <c r="AT40" s="24" t="s">
        <v>759</v>
      </c>
      <c r="AU40" s="53" t="s">
        <v>759</v>
      </c>
      <c r="AV40" s="53" t="s">
        <v>759</v>
      </c>
      <c r="AW40" s="53" t="s">
        <v>759</v>
      </c>
      <c r="AX40" s="55" t="s">
        <v>759</v>
      </c>
      <c r="AY40" s="55" t="s">
        <v>759</v>
      </c>
      <c r="AZ40" s="55" t="s">
        <v>759</v>
      </c>
      <c r="BA40" s="55" t="s">
        <v>759</v>
      </c>
      <c r="BB40" s="55" t="s">
        <v>759</v>
      </c>
      <c r="BC40" s="55" t="s">
        <v>759</v>
      </c>
      <c r="BD40" s="55" t="s">
        <v>759</v>
      </c>
      <c r="BE40" s="54" t="s">
        <v>759</v>
      </c>
      <c r="BF40" s="54" t="s">
        <v>759</v>
      </c>
      <c r="BG40" s="54" t="s">
        <v>759</v>
      </c>
    </row>
    <row r="41" spans="1:59" s="1" customFormat="1" ht="292.5" customHeight="1">
      <c r="A41" s="12" t="s">
        <v>201</v>
      </c>
      <c r="B41" s="131" t="s">
        <v>1270</v>
      </c>
      <c r="C41" s="131" t="s">
        <v>1274</v>
      </c>
      <c r="D41" s="132" t="s">
        <v>1275</v>
      </c>
      <c r="E41" s="13" t="s">
        <v>87</v>
      </c>
      <c r="F41" s="25" t="s">
        <v>221</v>
      </c>
      <c r="G41" s="25" t="s">
        <v>6</v>
      </c>
      <c r="H41" s="25" t="s">
        <v>5</v>
      </c>
      <c r="I41" s="25" t="s">
        <v>415</v>
      </c>
      <c r="J41" s="25" t="s">
        <v>24</v>
      </c>
      <c r="K41" s="14" t="s">
        <v>122</v>
      </c>
      <c r="L41" s="14" t="s">
        <v>125</v>
      </c>
      <c r="M41" s="14" t="s">
        <v>421</v>
      </c>
      <c r="N41" s="14" t="s">
        <v>420</v>
      </c>
      <c r="O41" s="14" t="s">
        <v>419</v>
      </c>
      <c r="P41" s="17" t="s">
        <v>180</v>
      </c>
      <c r="Q41" s="17" t="s">
        <v>353</v>
      </c>
      <c r="R41" s="17" t="s">
        <v>354</v>
      </c>
      <c r="S41" s="15" t="s">
        <v>52</v>
      </c>
      <c r="T41" s="15" t="s">
        <v>62</v>
      </c>
      <c r="U41" s="15" t="s">
        <v>63</v>
      </c>
      <c r="V41" s="15" t="s">
        <v>65</v>
      </c>
      <c r="W41" s="40" t="s">
        <v>93</v>
      </c>
      <c r="X41" s="40" t="s">
        <v>93</v>
      </c>
      <c r="Y41" s="40" t="s">
        <v>93</v>
      </c>
      <c r="Z41" s="55" t="s">
        <v>871</v>
      </c>
      <c r="AA41" s="55" t="s">
        <v>872</v>
      </c>
      <c r="AB41" s="55" t="s">
        <v>874</v>
      </c>
      <c r="AC41" s="51" t="s">
        <v>759</v>
      </c>
      <c r="AD41" s="51" t="s">
        <v>759</v>
      </c>
      <c r="AE41" s="51" t="s">
        <v>759</v>
      </c>
      <c r="AF41" s="51" t="s">
        <v>759</v>
      </c>
      <c r="AG41" s="51" t="s">
        <v>759</v>
      </c>
      <c r="AH41" s="51" t="s">
        <v>759</v>
      </c>
      <c r="AI41" s="50" t="s">
        <v>759</v>
      </c>
      <c r="AJ41" s="50" t="s">
        <v>759</v>
      </c>
      <c r="AK41" s="50" t="s">
        <v>759</v>
      </c>
      <c r="AL41" s="50" t="s">
        <v>759</v>
      </c>
      <c r="AM41" s="50" t="s">
        <v>759</v>
      </c>
      <c r="AN41" s="50" t="s">
        <v>759</v>
      </c>
      <c r="AO41" s="51" t="s">
        <v>759</v>
      </c>
      <c r="AP41" s="51" t="s">
        <v>759</v>
      </c>
      <c r="AQ41" s="51" t="s">
        <v>759</v>
      </c>
      <c r="AR41" s="24" t="s">
        <v>759</v>
      </c>
      <c r="AS41" s="24" t="s">
        <v>759</v>
      </c>
      <c r="AT41" s="24" t="s">
        <v>759</v>
      </c>
      <c r="AU41" s="53" t="s">
        <v>759</v>
      </c>
      <c r="AV41" s="53" t="s">
        <v>759</v>
      </c>
      <c r="AW41" s="53" t="s">
        <v>759</v>
      </c>
      <c r="AX41" s="55" t="s">
        <v>759</v>
      </c>
      <c r="AY41" s="55" t="s">
        <v>759</v>
      </c>
      <c r="AZ41" s="55" t="s">
        <v>759</v>
      </c>
      <c r="BA41" s="55" t="s">
        <v>759</v>
      </c>
      <c r="BB41" s="55" t="s">
        <v>759</v>
      </c>
      <c r="BC41" s="55" t="s">
        <v>759</v>
      </c>
      <c r="BD41" s="55" t="s">
        <v>759</v>
      </c>
      <c r="BE41" s="54" t="s">
        <v>759</v>
      </c>
      <c r="BF41" s="54" t="s">
        <v>759</v>
      </c>
      <c r="BG41" s="54" t="s">
        <v>759</v>
      </c>
    </row>
    <row r="42" spans="1:59" s="1" customFormat="1" ht="302.25" customHeight="1">
      <c r="A42" s="12" t="s">
        <v>201</v>
      </c>
      <c r="B42" s="131" t="s">
        <v>1277</v>
      </c>
      <c r="C42" s="131" t="s">
        <v>1278</v>
      </c>
      <c r="D42" s="132" t="s">
        <v>1279</v>
      </c>
      <c r="E42" s="13" t="s">
        <v>87</v>
      </c>
      <c r="F42" s="25" t="s">
        <v>221</v>
      </c>
      <c r="G42" s="25" t="s">
        <v>6</v>
      </c>
      <c r="H42" s="25" t="s">
        <v>5</v>
      </c>
      <c r="I42" s="25" t="s">
        <v>423</v>
      </c>
      <c r="J42" s="25" t="s">
        <v>25</v>
      </c>
      <c r="K42" s="14" t="s">
        <v>130</v>
      </c>
      <c r="L42" s="14" t="s">
        <v>129</v>
      </c>
      <c r="M42" s="14" t="s">
        <v>131</v>
      </c>
      <c r="N42" s="14" t="s">
        <v>92</v>
      </c>
      <c r="O42" s="14" t="s">
        <v>424</v>
      </c>
      <c r="P42" s="17" t="s">
        <v>180</v>
      </c>
      <c r="Q42" s="17" t="s">
        <v>357</v>
      </c>
      <c r="R42" s="17" t="s">
        <v>355</v>
      </c>
      <c r="S42" s="15" t="s">
        <v>52</v>
      </c>
      <c r="T42" s="15" t="s">
        <v>62</v>
      </c>
      <c r="U42" s="15" t="s">
        <v>66</v>
      </c>
      <c r="V42" s="15" t="s">
        <v>425</v>
      </c>
      <c r="W42" s="40" t="s">
        <v>471</v>
      </c>
      <c r="X42" s="40" t="s">
        <v>484</v>
      </c>
      <c r="Y42" s="40" t="s">
        <v>529</v>
      </c>
      <c r="Z42" s="55" t="s">
        <v>93</v>
      </c>
      <c r="AA42" s="55" t="s">
        <v>93</v>
      </c>
      <c r="AB42" s="55" t="s">
        <v>93</v>
      </c>
      <c r="AC42" s="51" t="s">
        <v>759</v>
      </c>
      <c r="AD42" s="51" t="s">
        <v>759</v>
      </c>
      <c r="AE42" s="51" t="s">
        <v>759</v>
      </c>
      <c r="AF42" s="51" t="s">
        <v>759</v>
      </c>
      <c r="AG42" s="51" t="s">
        <v>759</v>
      </c>
      <c r="AH42" s="51" t="s">
        <v>759</v>
      </c>
      <c r="AI42" s="50" t="s">
        <v>759</v>
      </c>
      <c r="AJ42" s="50" t="s">
        <v>759</v>
      </c>
      <c r="AK42" s="50" t="s">
        <v>759</v>
      </c>
      <c r="AL42" s="50" t="s">
        <v>759</v>
      </c>
      <c r="AM42" s="50" t="s">
        <v>759</v>
      </c>
      <c r="AN42" s="50" t="s">
        <v>759</v>
      </c>
      <c r="AO42" s="51" t="s">
        <v>759</v>
      </c>
      <c r="AP42" s="51" t="s">
        <v>759</v>
      </c>
      <c r="AQ42" s="51" t="s">
        <v>759</v>
      </c>
      <c r="AR42" s="24" t="s">
        <v>780</v>
      </c>
      <c r="AS42" s="24" t="s">
        <v>781</v>
      </c>
      <c r="AT42" s="24" t="s">
        <v>782</v>
      </c>
      <c r="AU42" s="53" t="s">
        <v>783</v>
      </c>
      <c r="AV42" s="53" t="s">
        <v>784</v>
      </c>
      <c r="AW42" s="53" t="s">
        <v>785</v>
      </c>
      <c r="AX42" s="55" t="s">
        <v>759</v>
      </c>
      <c r="AY42" s="55" t="s">
        <v>759</v>
      </c>
      <c r="AZ42" s="55" t="s">
        <v>759</v>
      </c>
      <c r="BA42" s="55" t="s">
        <v>759</v>
      </c>
      <c r="BB42" s="55" t="s">
        <v>759</v>
      </c>
      <c r="BC42" s="55" t="s">
        <v>759</v>
      </c>
      <c r="BD42" s="55" t="s">
        <v>759</v>
      </c>
      <c r="BE42" s="54" t="str">
        <f>'PTEA 2020-2023'!A25</f>
        <v>4. San Antonio del Tequendama promueve la producción Agropecuaria sostenible</v>
      </c>
      <c r="BF42" s="54" t="str">
        <f>'PTEA 2020-2023'!B25</f>
        <v>1. Productores Sanantoniunos responsables con la utilización de Agroquímicos</v>
      </c>
      <c r="BG42" s="54" t="str">
        <f>'PTEA 2020-2023'!C25</f>
        <v>Realizar como mínimo una (1) capacitación anual a productores agrícolas en manejo adecuado de productos agroquímicos, en Buenas Prácticas Agrícolas - BPA y Buenas Prácticas Ganaderas - BPG.</v>
      </c>
    </row>
    <row r="43" spans="1:59" s="1" customFormat="1" ht="302.25" customHeight="1">
      <c r="A43" s="12" t="s">
        <v>201</v>
      </c>
      <c r="B43" s="131" t="s">
        <v>1277</v>
      </c>
      <c r="C43" s="131" t="s">
        <v>1278</v>
      </c>
      <c r="D43" s="132" t="s">
        <v>1279</v>
      </c>
      <c r="E43" s="13" t="s">
        <v>87</v>
      </c>
      <c r="F43" s="25" t="s">
        <v>221</v>
      </c>
      <c r="G43" s="25" t="s">
        <v>6</v>
      </c>
      <c r="H43" s="25" t="s">
        <v>5</v>
      </c>
      <c r="I43" s="25" t="s">
        <v>423</v>
      </c>
      <c r="J43" s="25" t="s">
        <v>25</v>
      </c>
      <c r="K43" s="14" t="s">
        <v>130</v>
      </c>
      <c r="L43" s="14" t="s">
        <v>129</v>
      </c>
      <c r="M43" s="14" t="s">
        <v>131</v>
      </c>
      <c r="N43" s="14" t="s">
        <v>92</v>
      </c>
      <c r="O43" s="14" t="s">
        <v>424</v>
      </c>
      <c r="P43" s="17" t="s">
        <v>180</v>
      </c>
      <c r="Q43" s="17" t="s">
        <v>357</v>
      </c>
      <c r="R43" s="17" t="s">
        <v>355</v>
      </c>
      <c r="S43" s="15" t="s">
        <v>52</v>
      </c>
      <c r="T43" s="15" t="s">
        <v>62</v>
      </c>
      <c r="U43" s="15" t="s">
        <v>66</v>
      </c>
      <c r="V43" s="15" t="s">
        <v>425</v>
      </c>
      <c r="W43" s="40" t="s">
        <v>471</v>
      </c>
      <c r="X43" s="40" t="s">
        <v>484</v>
      </c>
      <c r="Y43" s="40" t="s">
        <v>529</v>
      </c>
      <c r="Z43" s="55" t="s">
        <v>93</v>
      </c>
      <c r="AA43" s="55" t="s">
        <v>93</v>
      </c>
      <c r="AB43" s="55" t="s">
        <v>93</v>
      </c>
      <c r="AC43" s="51" t="s">
        <v>759</v>
      </c>
      <c r="AD43" s="51" t="s">
        <v>759</v>
      </c>
      <c r="AE43" s="51" t="s">
        <v>759</v>
      </c>
      <c r="AF43" s="51" t="s">
        <v>759</v>
      </c>
      <c r="AG43" s="51" t="s">
        <v>759</v>
      </c>
      <c r="AH43" s="51" t="s">
        <v>759</v>
      </c>
      <c r="AI43" s="50" t="s">
        <v>759</v>
      </c>
      <c r="AJ43" s="50" t="s">
        <v>759</v>
      </c>
      <c r="AK43" s="50" t="s">
        <v>759</v>
      </c>
      <c r="AL43" s="50" t="s">
        <v>759</v>
      </c>
      <c r="AM43" s="50" t="s">
        <v>759</v>
      </c>
      <c r="AN43" s="50" t="s">
        <v>759</v>
      </c>
      <c r="AO43" s="51" t="s">
        <v>759</v>
      </c>
      <c r="AP43" s="51" t="s">
        <v>759</v>
      </c>
      <c r="AQ43" s="51" t="s">
        <v>759</v>
      </c>
      <c r="AR43" s="24" t="s">
        <v>780</v>
      </c>
      <c r="AS43" s="24" t="s">
        <v>781</v>
      </c>
      <c r="AT43" s="24" t="s">
        <v>782</v>
      </c>
      <c r="AU43" s="53" t="s">
        <v>783</v>
      </c>
      <c r="AV43" s="53" t="s">
        <v>784</v>
      </c>
      <c r="AW43" s="53" t="s">
        <v>785</v>
      </c>
      <c r="AX43" s="55" t="s">
        <v>759</v>
      </c>
      <c r="AY43" s="55" t="s">
        <v>759</v>
      </c>
      <c r="AZ43" s="55" t="s">
        <v>759</v>
      </c>
      <c r="BA43" s="55" t="s">
        <v>759</v>
      </c>
      <c r="BB43" s="55" t="s">
        <v>759</v>
      </c>
      <c r="BC43" s="55" t="s">
        <v>759</v>
      </c>
      <c r="BD43" s="55" t="s">
        <v>759</v>
      </c>
      <c r="BE43" s="54" t="str">
        <f>'PTEA 2020-2023'!A25</f>
        <v>4. San Antonio del Tequendama promueve la producción Agropecuaria sostenible</v>
      </c>
      <c r="BF43" s="54" t="str">
        <f>'PTEA 2020-2023'!B25</f>
        <v>1. Productores Sanantoniunos responsables con la utilización de Agroquímicos</v>
      </c>
      <c r="BG43" s="54" t="str">
        <f>'PTEA 2020-2023'!C25</f>
        <v>Realizar como mínimo una (1) capacitación anual a productores agrícolas en manejo adecuado de productos agroquímicos, en Buenas Prácticas Agrícolas - BPA y Buenas Prácticas Ganaderas - BPG.</v>
      </c>
    </row>
    <row r="44" spans="1:59" s="1" customFormat="1" ht="302.25" customHeight="1">
      <c r="A44" s="12" t="s">
        <v>201</v>
      </c>
      <c r="B44" s="131" t="s">
        <v>1277</v>
      </c>
      <c r="C44" s="131" t="s">
        <v>1278</v>
      </c>
      <c r="D44" s="132" t="s">
        <v>1279</v>
      </c>
      <c r="E44" s="13" t="s">
        <v>87</v>
      </c>
      <c r="F44" s="25" t="s">
        <v>221</v>
      </c>
      <c r="G44" s="25" t="s">
        <v>6</v>
      </c>
      <c r="H44" s="25" t="s">
        <v>5</v>
      </c>
      <c r="I44" s="25" t="s">
        <v>423</v>
      </c>
      <c r="J44" s="25" t="s">
        <v>25</v>
      </c>
      <c r="K44" s="14" t="s">
        <v>130</v>
      </c>
      <c r="L44" s="14" t="s">
        <v>129</v>
      </c>
      <c r="M44" s="14" t="s">
        <v>131</v>
      </c>
      <c r="N44" s="14" t="s">
        <v>92</v>
      </c>
      <c r="O44" s="14" t="s">
        <v>424</v>
      </c>
      <c r="P44" s="17" t="s">
        <v>180</v>
      </c>
      <c r="Q44" s="17" t="s">
        <v>357</v>
      </c>
      <c r="R44" s="17" t="s">
        <v>355</v>
      </c>
      <c r="S44" s="15" t="s">
        <v>52</v>
      </c>
      <c r="T44" s="15" t="s">
        <v>62</v>
      </c>
      <c r="U44" s="15" t="s">
        <v>66</v>
      </c>
      <c r="V44" s="15" t="s">
        <v>425</v>
      </c>
      <c r="W44" s="40" t="s">
        <v>471</v>
      </c>
      <c r="X44" s="40" t="s">
        <v>484</v>
      </c>
      <c r="Y44" s="40" t="s">
        <v>530</v>
      </c>
      <c r="Z44" s="55" t="s">
        <v>93</v>
      </c>
      <c r="AA44" s="55" t="s">
        <v>93</v>
      </c>
      <c r="AB44" s="55" t="s">
        <v>93</v>
      </c>
      <c r="AC44" s="51" t="s">
        <v>759</v>
      </c>
      <c r="AD44" s="51" t="s">
        <v>759</v>
      </c>
      <c r="AE44" s="51" t="s">
        <v>759</v>
      </c>
      <c r="AF44" s="51" t="s">
        <v>759</v>
      </c>
      <c r="AG44" s="51" t="s">
        <v>759</v>
      </c>
      <c r="AH44" s="51" t="s">
        <v>759</v>
      </c>
      <c r="AI44" s="50" t="s">
        <v>759</v>
      </c>
      <c r="AJ44" s="50" t="s">
        <v>759</v>
      </c>
      <c r="AK44" s="50" t="s">
        <v>759</v>
      </c>
      <c r="AL44" s="50" t="s">
        <v>759</v>
      </c>
      <c r="AM44" s="50" t="s">
        <v>759</v>
      </c>
      <c r="AN44" s="50" t="s">
        <v>759</v>
      </c>
      <c r="AO44" s="51" t="s">
        <v>759</v>
      </c>
      <c r="AP44" s="51" t="s">
        <v>759</v>
      </c>
      <c r="AQ44" s="51" t="s">
        <v>759</v>
      </c>
      <c r="AR44" s="24" t="s">
        <v>759</v>
      </c>
      <c r="AS44" s="24" t="s">
        <v>759</v>
      </c>
      <c r="AT44" s="24" t="s">
        <v>759</v>
      </c>
      <c r="AU44" s="53" t="s">
        <v>759</v>
      </c>
      <c r="AV44" s="53" t="s">
        <v>759</v>
      </c>
      <c r="AW44" s="53" t="s">
        <v>759</v>
      </c>
      <c r="AX44" s="55" t="s">
        <v>759</v>
      </c>
      <c r="AY44" s="55" t="s">
        <v>759</v>
      </c>
      <c r="AZ44" s="55" t="s">
        <v>759</v>
      </c>
      <c r="BA44" s="55" t="s">
        <v>759</v>
      </c>
      <c r="BB44" s="55" t="s">
        <v>759</v>
      </c>
      <c r="BC44" s="55" t="s">
        <v>759</v>
      </c>
      <c r="BD44" s="55" t="s">
        <v>759</v>
      </c>
      <c r="BE44" s="54" t="s">
        <v>759</v>
      </c>
      <c r="BF44" s="54" t="s">
        <v>759</v>
      </c>
      <c r="BG44" s="54" t="s">
        <v>759</v>
      </c>
    </row>
    <row r="45" spans="1:59" s="1" customFormat="1" ht="302.25" customHeight="1">
      <c r="A45" s="12" t="s">
        <v>201</v>
      </c>
      <c r="B45" s="131" t="s">
        <v>1277</v>
      </c>
      <c r="C45" s="131" t="s">
        <v>1278</v>
      </c>
      <c r="D45" s="132" t="s">
        <v>1279</v>
      </c>
      <c r="E45" s="13" t="s">
        <v>87</v>
      </c>
      <c r="F45" s="25" t="s">
        <v>221</v>
      </c>
      <c r="G45" s="25" t="s">
        <v>6</v>
      </c>
      <c r="H45" s="25" t="s">
        <v>5</v>
      </c>
      <c r="I45" s="25" t="s">
        <v>423</v>
      </c>
      <c r="J45" s="25" t="s">
        <v>25</v>
      </c>
      <c r="K45" s="14" t="s">
        <v>130</v>
      </c>
      <c r="L45" s="14" t="s">
        <v>129</v>
      </c>
      <c r="M45" s="14" t="s">
        <v>131</v>
      </c>
      <c r="N45" s="14" t="s">
        <v>92</v>
      </c>
      <c r="O45" s="14" t="s">
        <v>424</v>
      </c>
      <c r="P45" s="17" t="s">
        <v>180</v>
      </c>
      <c r="Q45" s="17" t="s">
        <v>357</v>
      </c>
      <c r="R45" s="17" t="s">
        <v>355</v>
      </c>
      <c r="S45" s="15" t="s">
        <v>52</v>
      </c>
      <c r="T45" s="15" t="s">
        <v>62</v>
      </c>
      <c r="U45" s="15" t="s">
        <v>66</v>
      </c>
      <c r="V45" s="15" t="s">
        <v>425</v>
      </c>
      <c r="W45" s="40" t="s">
        <v>471</v>
      </c>
      <c r="X45" s="40" t="s">
        <v>484</v>
      </c>
      <c r="Y45" s="40" t="s">
        <v>530</v>
      </c>
      <c r="Z45" s="55" t="s">
        <v>93</v>
      </c>
      <c r="AA45" s="55" t="s">
        <v>93</v>
      </c>
      <c r="AB45" s="55" t="s">
        <v>93</v>
      </c>
      <c r="AC45" s="51" t="s">
        <v>759</v>
      </c>
      <c r="AD45" s="51" t="s">
        <v>759</v>
      </c>
      <c r="AE45" s="51" t="s">
        <v>759</v>
      </c>
      <c r="AF45" s="51" t="s">
        <v>759</v>
      </c>
      <c r="AG45" s="51" t="s">
        <v>759</v>
      </c>
      <c r="AH45" s="51" t="s">
        <v>759</v>
      </c>
      <c r="AI45" s="50" t="s">
        <v>759</v>
      </c>
      <c r="AJ45" s="50" t="s">
        <v>759</v>
      </c>
      <c r="AK45" s="50" t="s">
        <v>759</v>
      </c>
      <c r="AL45" s="50" t="s">
        <v>759</v>
      </c>
      <c r="AM45" s="50" t="s">
        <v>759</v>
      </c>
      <c r="AN45" s="50" t="s">
        <v>759</v>
      </c>
      <c r="AO45" s="51" t="s">
        <v>759</v>
      </c>
      <c r="AP45" s="51" t="s">
        <v>759</v>
      </c>
      <c r="AQ45" s="51" t="s">
        <v>759</v>
      </c>
      <c r="AR45" s="24" t="s">
        <v>759</v>
      </c>
      <c r="AS45" s="24" t="s">
        <v>759</v>
      </c>
      <c r="AT45" s="24" t="s">
        <v>759</v>
      </c>
      <c r="AU45" s="53" t="s">
        <v>759</v>
      </c>
      <c r="AV45" s="53" t="s">
        <v>759</v>
      </c>
      <c r="AW45" s="53" t="s">
        <v>759</v>
      </c>
      <c r="AX45" s="55" t="s">
        <v>759</v>
      </c>
      <c r="AY45" s="55" t="s">
        <v>759</v>
      </c>
      <c r="AZ45" s="55" t="s">
        <v>759</v>
      </c>
      <c r="BA45" s="55" t="s">
        <v>759</v>
      </c>
      <c r="BB45" s="55" t="s">
        <v>759</v>
      </c>
      <c r="BC45" s="55" t="s">
        <v>759</v>
      </c>
      <c r="BD45" s="55" t="s">
        <v>759</v>
      </c>
      <c r="BE45" s="54" t="str">
        <f>'PTEA 2020-2023'!A25</f>
        <v>4. San Antonio del Tequendama promueve la producción Agropecuaria sostenible</v>
      </c>
      <c r="BF45" s="54" t="str">
        <f>'PTEA 2020-2023'!B25</f>
        <v>1. Productores Sanantoniunos responsables con la utilización de Agroquímicos</v>
      </c>
      <c r="BG45" s="54" t="str">
        <f>'PTEA 2020-2023'!C25</f>
        <v>Realizar como mínimo una (1) capacitación anual a productores agrícolas en manejo adecuado de productos agroquímicos, en Buenas Prácticas Agrícolas - BPA y Buenas Prácticas Ganaderas - BPG.</v>
      </c>
    </row>
    <row r="46" spans="1:59" s="1" customFormat="1" ht="318.75" customHeight="1">
      <c r="A46" s="12" t="s">
        <v>201</v>
      </c>
      <c r="B46" s="131" t="s">
        <v>93</v>
      </c>
      <c r="C46" s="131" t="s">
        <v>93</v>
      </c>
      <c r="D46" s="131" t="s">
        <v>93</v>
      </c>
      <c r="E46" s="13" t="s">
        <v>87</v>
      </c>
      <c r="F46" s="25" t="s">
        <v>221</v>
      </c>
      <c r="G46" s="25" t="s">
        <v>6</v>
      </c>
      <c r="H46" s="25" t="s">
        <v>5</v>
      </c>
      <c r="I46" s="25" t="s">
        <v>426</v>
      </c>
      <c r="J46" s="25" t="s">
        <v>26</v>
      </c>
      <c r="K46" s="14" t="s">
        <v>133</v>
      </c>
      <c r="L46" s="14" t="s">
        <v>137</v>
      </c>
      <c r="M46" s="14" t="s">
        <v>139</v>
      </c>
      <c r="N46" s="14" t="s">
        <v>138</v>
      </c>
      <c r="O46" s="14" t="s">
        <v>186</v>
      </c>
      <c r="P46" s="17" t="s">
        <v>180</v>
      </c>
      <c r="Q46" s="17" t="s">
        <v>357</v>
      </c>
      <c r="R46" s="17" t="s">
        <v>358</v>
      </c>
      <c r="S46" s="15" t="s">
        <v>52</v>
      </c>
      <c r="T46" s="15" t="s">
        <v>58</v>
      </c>
      <c r="U46" s="15" t="s">
        <v>60</v>
      </c>
      <c r="V46" s="15" t="s">
        <v>61</v>
      </c>
      <c r="W46" s="40" t="s">
        <v>467</v>
      </c>
      <c r="X46" s="40" t="s">
        <v>526</v>
      </c>
      <c r="Y46" s="40" t="s">
        <v>527</v>
      </c>
      <c r="Z46" s="55" t="s">
        <v>93</v>
      </c>
      <c r="AA46" s="55" t="s">
        <v>93</v>
      </c>
      <c r="AB46" s="55" t="s">
        <v>93</v>
      </c>
      <c r="AC46" s="51" t="s">
        <v>759</v>
      </c>
      <c r="AD46" s="51" t="s">
        <v>759</v>
      </c>
      <c r="AE46" s="51" t="s">
        <v>759</v>
      </c>
      <c r="AF46" s="51" t="s">
        <v>759</v>
      </c>
      <c r="AG46" s="51" t="s">
        <v>759</v>
      </c>
      <c r="AH46" s="51" t="s">
        <v>759</v>
      </c>
      <c r="AI46" s="50" t="s">
        <v>759</v>
      </c>
      <c r="AJ46" s="50" t="s">
        <v>759</v>
      </c>
      <c r="AK46" s="50" t="s">
        <v>759</v>
      </c>
      <c r="AL46" s="50" t="s">
        <v>759</v>
      </c>
      <c r="AM46" s="50" t="s">
        <v>759</v>
      </c>
      <c r="AN46" s="50" t="s">
        <v>759</v>
      </c>
      <c r="AO46" s="51" t="s">
        <v>759</v>
      </c>
      <c r="AP46" s="51" t="s">
        <v>759</v>
      </c>
      <c r="AQ46" s="51" t="s">
        <v>759</v>
      </c>
      <c r="AR46" s="24" t="s">
        <v>780</v>
      </c>
      <c r="AS46" s="24" t="s">
        <v>781</v>
      </c>
      <c r="AT46" s="24" t="s">
        <v>782</v>
      </c>
      <c r="AU46" s="53" t="s">
        <v>783</v>
      </c>
      <c r="AV46" s="53" t="s">
        <v>784</v>
      </c>
      <c r="AW46" s="53" t="s">
        <v>785</v>
      </c>
      <c r="AX46" s="55" t="s">
        <v>759</v>
      </c>
      <c r="AY46" s="55" t="s">
        <v>759</v>
      </c>
      <c r="AZ46" s="55" t="s">
        <v>759</v>
      </c>
      <c r="BA46" s="55" t="s">
        <v>759</v>
      </c>
      <c r="BB46" s="55" t="s">
        <v>759</v>
      </c>
      <c r="BC46" s="55" t="s">
        <v>759</v>
      </c>
      <c r="BD46" s="55" t="s">
        <v>759</v>
      </c>
      <c r="BE46" s="54" t="str">
        <f>'PTEA 2020-2023'!A26</f>
        <v>4. San Antonio del Tequendama promueve la producción Agropecuaria sostenible</v>
      </c>
      <c r="BF46" s="54" t="str">
        <f>'PTEA 2020-2023'!B26</f>
        <v>2. Productores Sanantoniunos fortalecidos en temas de conservación y sostenibilidad ambiental</v>
      </c>
      <c r="BG46" s="54" t="str">
        <f>'PTEA 2020-2023'!C26</f>
        <v>Realizar por lo mínimo una (1) capacitación anual a productores agropecuarios en prácticas agrícolas y pecuarias sostenibles con el medioambiente.</v>
      </c>
    </row>
    <row r="47" spans="1:59" s="1" customFormat="1" ht="318.75" customHeight="1">
      <c r="A47" s="12" t="s">
        <v>201</v>
      </c>
      <c r="B47" s="131" t="s">
        <v>93</v>
      </c>
      <c r="C47" s="131" t="s">
        <v>93</v>
      </c>
      <c r="D47" s="131" t="s">
        <v>93</v>
      </c>
      <c r="E47" s="13" t="s">
        <v>87</v>
      </c>
      <c r="F47" s="25" t="s">
        <v>221</v>
      </c>
      <c r="G47" s="25" t="s">
        <v>6</v>
      </c>
      <c r="H47" s="25" t="s">
        <v>5</v>
      </c>
      <c r="I47" s="25" t="s">
        <v>426</v>
      </c>
      <c r="J47" s="25" t="s">
        <v>26</v>
      </c>
      <c r="K47" s="14" t="s">
        <v>133</v>
      </c>
      <c r="L47" s="14" t="s">
        <v>137</v>
      </c>
      <c r="M47" s="14" t="s">
        <v>139</v>
      </c>
      <c r="N47" s="14" t="s">
        <v>138</v>
      </c>
      <c r="O47" s="14" t="s">
        <v>186</v>
      </c>
      <c r="P47" s="17" t="s">
        <v>180</v>
      </c>
      <c r="Q47" s="17" t="s">
        <v>357</v>
      </c>
      <c r="R47" s="17" t="s">
        <v>358</v>
      </c>
      <c r="S47" s="15" t="s">
        <v>93</v>
      </c>
      <c r="T47" s="15" t="s">
        <v>93</v>
      </c>
      <c r="U47" s="15" t="s">
        <v>93</v>
      </c>
      <c r="V47" s="15" t="s">
        <v>93</v>
      </c>
      <c r="W47" s="40" t="s">
        <v>471</v>
      </c>
      <c r="X47" s="40" t="s">
        <v>484</v>
      </c>
      <c r="Y47" s="40" t="s">
        <v>531</v>
      </c>
      <c r="Z47" s="55" t="s">
        <v>93</v>
      </c>
      <c r="AA47" s="55" t="s">
        <v>93</v>
      </c>
      <c r="AB47" s="55" t="s">
        <v>93</v>
      </c>
      <c r="AC47" s="51" t="s">
        <v>759</v>
      </c>
      <c r="AD47" s="51" t="s">
        <v>759</v>
      </c>
      <c r="AE47" s="51" t="s">
        <v>759</v>
      </c>
      <c r="AF47" s="51" t="s">
        <v>759</v>
      </c>
      <c r="AG47" s="51" t="s">
        <v>759</v>
      </c>
      <c r="AH47" s="51" t="s">
        <v>759</v>
      </c>
      <c r="AI47" s="50" t="s">
        <v>759</v>
      </c>
      <c r="AJ47" s="50" t="s">
        <v>759</v>
      </c>
      <c r="AK47" s="50" t="s">
        <v>759</v>
      </c>
      <c r="AL47" s="50" t="s">
        <v>759</v>
      </c>
      <c r="AM47" s="50" t="s">
        <v>759</v>
      </c>
      <c r="AN47" s="50" t="s">
        <v>759</v>
      </c>
      <c r="AO47" s="51" t="s">
        <v>759</v>
      </c>
      <c r="AP47" s="51" t="s">
        <v>759</v>
      </c>
      <c r="AQ47" s="51" t="s">
        <v>759</v>
      </c>
      <c r="AR47" s="24" t="s">
        <v>780</v>
      </c>
      <c r="AS47" s="24" t="s">
        <v>781</v>
      </c>
      <c r="AT47" s="24" t="s">
        <v>782</v>
      </c>
      <c r="AU47" s="53" t="s">
        <v>783</v>
      </c>
      <c r="AV47" s="53" t="s">
        <v>784</v>
      </c>
      <c r="AW47" s="53" t="s">
        <v>785</v>
      </c>
      <c r="AX47" s="55" t="s">
        <v>759</v>
      </c>
      <c r="AY47" s="55" t="s">
        <v>759</v>
      </c>
      <c r="AZ47" s="55" t="s">
        <v>759</v>
      </c>
      <c r="BA47" s="55" t="s">
        <v>759</v>
      </c>
      <c r="BB47" s="55" t="s">
        <v>759</v>
      </c>
      <c r="BC47" s="55" t="s">
        <v>759</v>
      </c>
      <c r="BD47" s="55" t="s">
        <v>759</v>
      </c>
      <c r="BE47" s="54" t="str">
        <f>'PTEA 2020-2023'!A25</f>
        <v>4. San Antonio del Tequendama promueve la producción Agropecuaria sostenible</v>
      </c>
      <c r="BF47" s="54" t="str">
        <f>'PTEA 2020-2023'!B25</f>
        <v>1. Productores Sanantoniunos responsables con la utilización de Agroquímicos</v>
      </c>
      <c r="BG47" s="54" t="str">
        <f>'PTEA 2020-2023'!C25</f>
        <v>Realizar como mínimo una (1) capacitación anual a productores agrícolas en manejo adecuado de productos agroquímicos, en Buenas Prácticas Agrícolas - BPA y Buenas Prácticas Ganaderas - BPG.</v>
      </c>
    </row>
    <row r="48" spans="1:59" s="1" customFormat="1" ht="318.75" customHeight="1">
      <c r="A48" s="12" t="s">
        <v>201</v>
      </c>
      <c r="B48" s="131" t="s">
        <v>93</v>
      </c>
      <c r="C48" s="131" t="s">
        <v>93</v>
      </c>
      <c r="D48" s="131" t="s">
        <v>93</v>
      </c>
      <c r="E48" s="13" t="s">
        <v>87</v>
      </c>
      <c r="F48" s="25" t="s">
        <v>221</v>
      </c>
      <c r="G48" s="25" t="s">
        <v>6</v>
      </c>
      <c r="H48" s="25" t="s">
        <v>5</v>
      </c>
      <c r="I48" s="25" t="s">
        <v>426</v>
      </c>
      <c r="J48" s="25" t="s">
        <v>26</v>
      </c>
      <c r="K48" s="14" t="s">
        <v>133</v>
      </c>
      <c r="L48" s="14" t="s">
        <v>137</v>
      </c>
      <c r="M48" s="14" t="s">
        <v>139</v>
      </c>
      <c r="N48" s="14" t="s">
        <v>138</v>
      </c>
      <c r="O48" s="14" t="s">
        <v>186</v>
      </c>
      <c r="P48" s="17" t="s">
        <v>180</v>
      </c>
      <c r="Q48" s="17" t="s">
        <v>357</v>
      </c>
      <c r="R48" s="17" t="s">
        <v>358</v>
      </c>
      <c r="S48" s="15" t="s">
        <v>93</v>
      </c>
      <c r="T48" s="15" t="s">
        <v>93</v>
      </c>
      <c r="U48" s="15" t="s">
        <v>93</v>
      </c>
      <c r="V48" s="15" t="s">
        <v>93</v>
      </c>
      <c r="W48" s="40" t="s">
        <v>471</v>
      </c>
      <c r="X48" s="40" t="s">
        <v>499</v>
      </c>
      <c r="Y48" s="40" t="s">
        <v>500</v>
      </c>
      <c r="Z48" s="55" t="s">
        <v>93</v>
      </c>
      <c r="AA48" s="55" t="s">
        <v>93</v>
      </c>
      <c r="AB48" s="55" t="s">
        <v>93</v>
      </c>
      <c r="AC48" s="51" t="s">
        <v>759</v>
      </c>
      <c r="AD48" s="51" t="s">
        <v>759</v>
      </c>
      <c r="AE48" s="51" t="s">
        <v>759</v>
      </c>
      <c r="AF48" s="51" t="s">
        <v>759</v>
      </c>
      <c r="AG48" s="51" t="s">
        <v>759</v>
      </c>
      <c r="AH48" s="51" t="s">
        <v>759</v>
      </c>
      <c r="AI48" s="50" t="s">
        <v>759</v>
      </c>
      <c r="AJ48" s="50" t="s">
        <v>759</v>
      </c>
      <c r="AK48" s="50" t="s">
        <v>759</v>
      </c>
      <c r="AL48" s="50" t="s">
        <v>759</v>
      </c>
      <c r="AM48" s="50" t="s">
        <v>759</v>
      </c>
      <c r="AN48" s="50" t="s">
        <v>759</v>
      </c>
      <c r="AO48" s="51" t="s">
        <v>759</v>
      </c>
      <c r="AP48" s="51" t="s">
        <v>759</v>
      </c>
      <c r="AQ48" s="51" t="s">
        <v>759</v>
      </c>
      <c r="AR48" s="24" t="s">
        <v>759</v>
      </c>
      <c r="AS48" s="24" t="s">
        <v>759</v>
      </c>
      <c r="AT48" s="24" t="s">
        <v>759</v>
      </c>
      <c r="AU48" s="53" t="s">
        <v>759</v>
      </c>
      <c r="AV48" s="53" t="s">
        <v>759</v>
      </c>
      <c r="AW48" s="53" t="s">
        <v>759</v>
      </c>
      <c r="AX48" s="55" t="s">
        <v>759</v>
      </c>
      <c r="AY48" s="55" t="s">
        <v>759</v>
      </c>
      <c r="AZ48" s="55" t="s">
        <v>759</v>
      </c>
      <c r="BA48" s="55" t="s">
        <v>759</v>
      </c>
      <c r="BB48" s="55" t="s">
        <v>759</v>
      </c>
      <c r="BC48" s="55" t="s">
        <v>759</v>
      </c>
      <c r="BD48" s="55" t="s">
        <v>759</v>
      </c>
      <c r="BE48" s="54" t="s">
        <v>759</v>
      </c>
      <c r="BF48" s="54" t="s">
        <v>759</v>
      </c>
      <c r="BG48" s="54" t="s">
        <v>759</v>
      </c>
    </row>
    <row r="49" spans="1:59" s="1" customFormat="1" ht="333.75" customHeight="1">
      <c r="A49" s="12" t="s">
        <v>201</v>
      </c>
      <c r="B49" s="131" t="s">
        <v>93</v>
      </c>
      <c r="C49" s="131" t="s">
        <v>93</v>
      </c>
      <c r="D49" s="131" t="s">
        <v>93</v>
      </c>
      <c r="E49" s="13" t="s">
        <v>87</v>
      </c>
      <c r="F49" s="25" t="s">
        <v>221</v>
      </c>
      <c r="G49" s="25" t="s">
        <v>6</v>
      </c>
      <c r="H49" s="25" t="s">
        <v>5</v>
      </c>
      <c r="I49" s="25" t="s">
        <v>426</v>
      </c>
      <c r="J49" s="25" t="s">
        <v>26</v>
      </c>
      <c r="K49" s="14" t="s">
        <v>133</v>
      </c>
      <c r="L49" s="14" t="s">
        <v>137</v>
      </c>
      <c r="M49" s="14" t="s">
        <v>139</v>
      </c>
      <c r="N49" s="14" t="s">
        <v>138</v>
      </c>
      <c r="O49" s="14" t="s">
        <v>186</v>
      </c>
      <c r="P49" s="17" t="s">
        <v>180</v>
      </c>
      <c r="Q49" s="17" t="s">
        <v>357</v>
      </c>
      <c r="R49" s="17" t="s">
        <v>358</v>
      </c>
      <c r="S49" s="15" t="s">
        <v>93</v>
      </c>
      <c r="T49" s="15" t="s">
        <v>93</v>
      </c>
      <c r="U49" s="15" t="s">
        <v>93</v>
      </c>
      <c r="V49" s="15" t="s">
        <v>93</v>
      </c>
      <c r="W49" s="40" t="s">
        <v>471</v>
      </c>
      <c r="X49" s="40" t="s">
        <v>477</v>
      </c>
      <c r="Y49" s="40" t="s">
        <v>501</v>
      </c>
      <c r="Z49" s="55" t="s">
        <v>93</v>
      </c>
      <c r="AA49" s="55" t="s">
        <v>93</v>
      </c>
      <c r="AB49" s="55" t="s">
        <v>93</v>
      </c>
      <c r="AC49" s="51" t="s">
        <v>759</v>
      </c>
      <c r="AD49" s="51" t="s">
        <v>759</v>
      </c>
      <c r="AE49" s="51" t="s">
        <v>759</v>
      </c>
      <c r="AF49" s="51" t="s">
        <v>759</v>
      </c>
      <c r="AG49" s="51" t="s">
        <v>759</v>
      </c>
      <c r="AH49" s="51" t="s">
        <v>759</v>
      </c>
      <c r="AI49" s="50" t="s">
        <v>759</v>
      </c>
      <c r="AJ49" s="50" t="s">
        <v>759</v>
      </c>
      <c r="AK49" s="50" t="s">
        <v>759</v>
      </c>
      <c r="AL49" s="50" t="s">
        <v>759</v>
      </c>
      <c r="AM49" s="50" t="s">
        <v>759</v>
      </c>
      <c r="AN49" s="50" t="s">
        <v>759</v>
      </c>
      <c r="AO49" s="51" t="s">
        <v>759</v>
      </c>
      <c r="AP49" s="51" t="s">
        <v>759</v>
      </c>
      <c r="AQ49" s="51" t="s">
        <v>759</v>
      </c>
      <c r="AR49" s="24" t="s">
        <v>759</v>
      </c>
      <c r="AS49" s="24" t="s">
        <v>759</v>
      </c>
      <c r="AT49" s="24" t="s">
        <v>759</v>
      </c>
      <c r="AU49" s="53" t="s">
        <v>759</v>
      </c>
      <c r="AV49" s="53" t="s">
        <v>759</v>
      </c>
      <c r="AW49" s="53" t="s">
        <v>759</v>
      </c>
      <c r="AX49" s="55" t="s">
        <v>759</v>
      </c>
      <c r="AY49" s="55" t="s">
        <v>759</v>
      </c>
      <c r="AZ49" s="55" t="s">
        <v>759</v>
      </c>
      <c r="BA49" s="55" t="s">
        <v>759</v>
      </c>
      <c r="BB49" s="55" t="s">
        <v>759</v>
      </c>
      <c r="BC49" s="55" t="s">
        <v>759</v>
      </c>
      <c r="BD49" s="55" t="s">
        <v>759</v>
      </c>
      <c r="BE49" s="54" t="s">
        <v>759</v>
      </c>
      <c r="BF49" s="54" t="s">
        <v>759</v>
      </c>
      <c r="BG49" s="54" t="s">
        <v>759</v>
      </c>
    </row>
    <row r="50" spans="1:59" s="1" customFormat="1" ht="299.25" customHeight="1">
      <c r="A50" s="12" t="s">
        <v>201</v>
      </c>
      <c r="B50" s="131" t="s">
        <v>93</v>
      </c>
      <c r="C50" s="131" t="s">
        <v>93</v>
      </c>
      <c r="D50" s="131" t="s">
        <v>93</v>
      </c>
      <c r="E50" s="13" t="s">
        <v>87</v>
      </c>
      <c r="F50" s="25" t="s">
        <v>221</v>
      </c>
      <c r="G50" s="25" t="s">
        <v>6</v>
      </c>
      <c r="H50" s="25" t="s">
        <v>5</v>
      </c>
      <c r="I50" s="25" t="s">
        <v>428</v>
      </c>
      <c r="J50" s="25" t="s">
        <v>27</v>
      </c>
      <c r="K50" s="14" t="s">
        <v>133</v>
      </c>
      <c r="L50" s="14" t="s">
        <v>146</v>
      </c>
      <c r="M50" s="14" t="s">
        <v>147</v>
      </c>
      <c r="N50" s="14" t="s">
        <v>149</v>
      </c>
      <c r="O50" s="14" t="s">
        <v>148</v>
      </c>
      <c r="P50" s="17" t="s">
        <v>193</v>
      </c>
      <c r="Q50" s="17" t="s">
        <v>440</v>
      </c>
      <c r="R50" s="17" t="s">
        <v>441</v>
      </c>
      <c r="S50" s="15" t="s">
        <v>52</v>
      </c>
      <c r="T50" s="15" t="s">
        <v>53</v>
      </c>
      <c r="U50" s="15" t="s">
        <v>54</v>
      </c>
      <c r="V50" s="15" t="s">
        <v>56</v>
      </c>
      <c r="W50" s="40" t="s">
        <v>442</v>
      </c>
      <c r="X50" s="40" t="s">
        <v>449</v>
      </c>
      <c r="Y50" s="40" t="s">
        <v>532</v>
      </c>
      <c r="Z50" s="55" t="s">
        <v>868</v>
      </c>
      <c r="AA50" s="55" t="s">
        <v>877</v>
      </c>
      <c r="AB50" s="55" t="s">
        <v>882</v>
      </c>
      <c r="AC50" s="51" t="s">
        <v>814</v>
      </c>
      <c r="AD50" s="51" t="s">
        <v>815</v>
      </c>
      <c r="AE50" s="51" t="s">
        <v>816</v>
      </c>
      <c r="AF50" s="51" t="s">
        <v>759</v>
      </c>
      <c r="AG50" s="51" t="s">
        <v>759</v>
      </c>
      <c r="AH50" s="51" t="s">
        <v>759</v>
      </c>
      <c r="AI50" s="50" t="s">
        <v>759</v>
      </c>
      <c r="AJ50" s="50" t="s">
        <v>759</v>
      </c>
      <c r="AK50" s="50" t="s">
        <v>759</v>
      </c>
      <c r="AL50" s="50" t="s">
        <v>759</v>
      </c>
      <c r="AM50" s="50" t="s">
        <v>759</v>
      </c>
      <c r="AN50" s="50" t="s">
        <v>759</v>
      </c>
      <c r="AO50" s="51" t="s">
        <v>759</v>
      </c>
      <c r="AP50" s="51" t="s">
        <v>759</v>
      </c>
      <c r="AQ50" s="51" t="s">
        <v>759</v>
      </c>
      <c r="AR50" s="24" t="s">
        <v>835</v>
      </c>
      <c r="AS50" s="24" t="s">
        <v>836</v>
      </c>
      <c r="AT50" s="24" t="s">
        <v>837</v>
      </c>
      <c r="AU50" s="53" t="s">
        <v>817</v>
      </c>
      <c r="AV50" s="53" t="s">
        <v>818</v>
      </c>
      <c r="AW50" s="53" t="s">
        <v>831</v>
      </c>
      <c r="AX50" s="293" t="s">
        <v>1040</v>
      </c>
      <c r="AY50" s="295" t="s">
        <v>1028</v>
      </c>
      <c r="AZ50" s="296" t="s">
        <v>1041</v>
      </c>
      <c r="BA50" s="296" t="s">
        <v>1042</v>
      </c>
      <c r="BB50" s="295" t="s">
        <v>1043</v>
      </c>
      <c r="BC50" s="292" t="s">
        <v>1044</v>
      </c>
      <c r="BD50" s="292" t="s">
        <v>1045</v>
      </c>
      <c r="BE50" s="54" t="str">
        <f>'PTEA 2020-2023'!A22</f>
        <v>3. San Antonio del Tequendama Educado para la protección y conservación del recurso hídrico</v>
      </c>
      <c r="BF50" s="54" t="str">
        <f>'PTEA 2020-2023'!B22</f>
        <v>2. Comunidad Sanantoniuna empoderada en el cuidado y la preservación del recurso hídrico.</v>
      </c>
      <c r="BG50" s="54" t="str">
        <f>'PTEA 2020-2023'!C22</f>
        <v>Realizar por lo menos dos (2) jornadas de reforestación anual con especies nativas en áreas de importancia hídrica.</v>
      </c>
    </row>
    <row r="51" spans="1:59" s="1" customFormat="1" ht="299.25" customHeight="1">
      <c r="A51" s="12" t="s">
        <v>201</v>
      </c>
      <c r="B51" s="131" t="s">
        <v>93</v>
      </c>
      <c r="C51" s="131" t="s">
        <v>93</v>
      </c>
      <c r="D51" s="131" t="s">
        <v>93</v>
      </c>
      <c r="E51" s="13" t="s">
        <v>87</v>
      </c>
      <c r="F51" s="25" t="s">
        <v>221</v>
      </c>
      <c r="G51" s="25" t="s">
        <v>6</v>
      </c>
      <c r="H51" s="25" t="s">
        <v>5</v>
      </c>
      <c r="I51" s="25" t="s">
        <v>428</v>
      </c>
      <c r="J51" s="25" t="s">
        <v>27</v>
      </c>
      <c r="K51" s="14" t="s">
        <v>133</v>
      </c>
      <c r="L51" s="14" t="s">
        <v>146</v>
      </c>
      <c r="M51" s="14" t="s">
        <v>147</v>
      </c>
      <c r="N51" s="14" t="s">
        <v>149</v>
      </c>
      <c r="O51" s="14" t="s">
        <v>148</v>
      </c>
      <c r="P51" s="17" t="s">
        <v>193</v>
      </c>
      <c r="Q51" s="17" t="s">
        <v>440</v>
      </c>
      <c r="R51" s="17" t="s">
        <v>441</v>
      </c>
      <c r="S51" s="15" t="s">
        <v>52</v>
      </c>
      <c r="T51" s="15" t="s">
        <v>53</v>
      </c>
      <c r="U51" s="15" t="s">
        <v>54</v>
      </c>
      <c r="V51" s="15" t="s">
        <v>56</v>
      </c>
      <c r="W51" s="40" t="s">
        <v>467</v>
      </c>
      <c r="X51" s="40" t="s">
        <v>494</v>
      </c>
      <c r="Y51" s="40" t="s">
        <v>495</v>
      </c>
      <c r="Z51" s="55" t="s">
        <v>93</v>
      </c>
      <c r="AA51" s="55" t="s">
        <v>93</v>
      </c>
      <c r="AB51" s="55" t="s">
        <v>93</v>
      </c>
      <c r="AC51" s="51" t="s">
        <v>759</v>
      </c>
      <c r="AD51" s="51" t="s">
        <v>759</v>
      </c>
      <c r="AE51" s="51" t="s">
        <v>759</v>
      </c>
      <c r="AF51" s="51" t="s">
        <v>759</v>
      </c>
      <c r="AG51" s="51" t="s">
        <v>759</v>
      </c>
      <c r="AH51" s="51" t="s">
        <v>759</v>
      </c>
      <c r="AI51" s="50" t="s">
        <v>759</v>
      </c>
      <c r="AJ51" s="50" t="s">
        <v>759</v>
      </c>
      <c r="AK51" s="50" t="s">
        <v>759</v>
      </c>
      <c r="AL51" s="50" t="s">
        <v>759</v>
      </c>
      <c r="AM51" s="50" t="s">
        <v>759</v>
      </c>
      <c r="AN51" s="50" t="s">
        <v>759</v>
      </c>
      <c r="AO51" s="51" t="s">
        <v>759</v>
      </c>
      <c r="AP51" s="51" t="s">
        <v>759</v>
      </c>
      <c r="AQ51" s="51" t="s">
        <v>759</v>
      </c>
      <c r="AR51" s="24" t="s">
        <v>759</v>
      </c>
      <c r="AS51" s="24" t="s">
        <v>759</v>
      </c>
      <c r="AT51" s="24" t="s">
        <v>759</v>
      </c>
      <c r="AU51" s="53" t="s">
        <v>759</v>
      </c>
      <c r="AV51" s="53" t="s">
        <v>759</v>
      </c>
      <c r="AW51" s="53" t="s">
        <v>759</v>
      </c>
      <c r="AX51" s="294"/>
      <c r="AY51" s="295"/>
      <c r="AZ51" s="296"/>
      <c r="BA51" s="296"/>
      <c r="BB51" s="295"/>
      <c r="BC51" s="292"/>
      <c r="BD51" s="292"/>
      <c r="BE51" s="54" t="s">
        <v>759</v>
      </c>
      <c r="BF51" s="54" t="s">
        <v>759</v>
      </c>
      <c r="BG51" s="54" t="s">
        <v>759</v>
      </c>
    </row>
    <row r="52" spans="1:59" customFormat="1" ht="329.25" customHeight="1">
      <c r="A52" s="12" t="s">
        <v>201</v>
      </c>
      <c r="B52" s="131" t="s">
        <v>93</v>
      </c>
      <c r="C52" s="131" t="s">
        <v>93</v>
      </c>
      <c r="D52" s="131" t="s">
        <v>93</v>
      </c>
      <c r="E52" s="13" t="s">
        <v>87</v>
      </c>
      <c r="F52" s="25" t="s">
        <v>221</v>
      </c>
      <c r="G52" s="25" t="s">
        <v>6</v>
      </c>
      <c r="H52" s="25" t="s">
        <v>5</v>
      </c>
      <c r="I52" s="25" t="s">
        <v>428</v>
      </c>
      <c r="J52" s="25" t="s">
        <v>27</v>
      </c>
      <c r="K52" s="14" t="s">
        <v>133</v>
      </c>
      <c r="L52" s="14" t="s">
        <v>143</v>
      </c>
      <c r="M52" s="14" t="s">
        <v>144</v>
      </c>
      <c r="N52" s="14" t="s">
        <v>138</v>
      </c>
      <c r="O52" s="14" t="s">
        <v>145</v>
      </c>
      <c r="P52" s="17" t="s">
        <v>180</v>
      </c>
      <c r="Q52" s="17" t="s">
        <v>431</v>
      </c>
      <c r="R52" s="17" t="s">
        <v>188</v>
      </c>
      <c r="S52" s="15" t="s">
        <v>52</v>
      </c>
      <c r="T52" s="15" t="s">
        <v>53</v>
      </c>
      <c r="U52" s="15" t="s">
        <v>54</v>
      </c>
      <c r="V52" s="15" t="s">
        <v>469</v>
      </c>
      <c r="W52" s="40" t="s">
        <v>442</v>
      </c>
      <c r="X52" s="40" t="s">
        <v>449</v>
      </c>
      <c r="Y52" s="40" t="s">
        <v>532</v>
      </c>
      <c r="Z52" s="55" t="s">
        <v>93</v>
      </c>
      <c r="AA52" s="55" t="s">
        <v>93</v>
      </c>
      <c r="AB52" s="55" t="s">
        <v>93</v>
      </c>
      <c r="AC52" s="51" t="s">
        <v>759</v>
      </c>
      <c r="AD52" s="51" t="s">
        <v>759</v>
      </c>
      <c r="AE52" s="51" t="s">
        <v>759</v>
      </c>
      <c r="AF52" s="51" t="s">
        <v>759</v>
      </c>
      <c r="AG52" s="51" t="s">
        <v>759</v>
      </c>
      <c r="AH52" s="51" t="s">
        <v>759</v>
      </c>
      <c r="AI52" s="50" t="s">
        <v>759</v>
      </c>
      <c r="AJ52" s="50" t="s">
        <v>759</v>
      </c>
      <c r="AK52" s="50" t="s">
        <v>759</v>
      </c>
      <c r="AL52" s="50" t="s">
        <v>759</v>
      </c>
      <c r="AM52" s="50" t="s">
        <v>759</v>
      </c>
      <c r="AN52" s="50" t="s">
        <v>759</v>
      </c>
      <c r="AO52" s="51" t="s">
        <v>759</v>
      </c>
      <c r="AP52" s="51" t="s">
        <v>759</v>
      </c>
      <c r="AQ52" s="51" t="s">
        <v>759</v>
      </c>
      <c r="AR52" s="24" t="s">
        <v>759</v>
      </c>
      <c r="AS52" s="24" t="s">
        <v>759</v>
      </c>
      <c r="AT52" s="24" t="s">
        <v>759</v>
      </c>
      <c r="AU52" s="53" t="s">
        <v>759</v>
      </c>
      <c r="AV52" s="53" t="s">
        <v>759</v>
      </c>
      <c r="AW52" s="53" t="s">
        <v>759</v>
      </c>
      <c r="AX52" s="294"/>
      <c r="AY52" s="295"/>
      <c r="AZ52" s="296"/>
      <c r="BA52" s="296"/>
      <c r="BB52" s="295"/>
      <c r="BC52" s="292"/>
      <c r="BD52" s="292"/>
      <c r="BE52" s="54" t="s">
        <v>759</v>
      </c>
      <c r="BF52" s="54" t="s">
        <v>759</v>
      </c>
      <c r="BG52" s="54" t="s">
        <v>759</v>
      </c>
    </row>
    <row r="53" spans="1:59" s="1" customFormat="1" ht="299.25" customHeight="1">
      <c r="A53" s="12" t="s">
        <v>201</v>
      </c>
      <c r="B53" s="131" t="s">
        <v>93</v>
      </c>
      <c r="C53" s="131" t="s">
        <v>93</v>
      </c>
      <c r="D53" s="131" t="s">
        <v>93</v>
      </c>
      <c r="E53" s="13" t="s">
        <v>87</v>
      </c>
      <c r="F53" s="25" t="s">
        <v>221</v>
      </c>
      <c r="G53" s="25" t="s">
        <v>6</v>
      </c>
      <c r="H53" s="25" t="s">
        <v>5</v>
      </c>
      <c r="I53" s="25" t="s">
        <v>428</v>
      </c>
      <c r="J53" s="25" t="s">
        <v>27</v>
      </c>
      <c r="K53" s="14" t="s">
        <v>133</v>
      </c>
      <c r="L53" s="14" t="s">
        <v>146</v>
      </c>
      <c r="M53" s="14" t="s">
        <v>147</v>
      </c>
      <c r="N53" s="14" t="s">
        <v>149</v>
      </c>
      <c r="O53" s="14" t="s">
        <v>148</v>
      </c>
      <c r="P53" s="17" t="s">
        <v>193</v>
      </c>
      <c r="Q53" s="17" t="s">
        <v>440</v>
      </c>
      <c r="R53" s="17" t="s">
        <v>441</v>
      </c>
      <c r="S53" s="15" t="s">
        <v>52</v>
      </c>
      <c r="T53" s="15" t="s">
        <v>53</v>
      </c>
      <c r="U53" s="15" t="s">
        <v>54</v>
      </c>
      <c r="V53" s="15" t="s">
        <v>56</v>
      </c>
      <c r="W53" s="40" t="s">
        <v>537</v>
      </c>
      <c r="X53" s="40" t="s">
        <v>538</v>
      </c>
      <c r="Y53" s="40" t="s">
        <v>539</v>
      </c>
      <c r="Z53" s="55" t="s">
        <v>93</v>
      </c>
      <c r="AA53" s="55" t="s">
        <v>93</v>
      </c>
      <c r="AB53" s="55" t="s">
        <v>93</v>
      </c>
      <c r="AC53" s="51" t="s">
        <v>759</v>
      </c>
      <c r="AD53" s="51" t="s">
        <v>759</v>
      </c>
      <c r="AE53" s="51" t="s">
        <v>759</v>
      </c>
      <c r="AF53" s="51" t="s">
        <v>759</v>
      </c>
      <c r="AG53" s="51" t="s">
        <v>759</v>
      </c>
      <c r="AH53" s="51" t="s">
        <v>759</v>
      </c>
      <c r="AI53" s="50" t="s">
        <v>759</v>
      </c>
      <c r="AJ53" s="50" t="s">
        <v>759</v>
      </c>
      <c r="AK53" s="50" t="s">
        <v>759</v>
      </c>
      <c r="AL53" s="50" t="s">
        <v>759</v>
      </c>
      <c r="AM53" s="50" t="s">
        <v>759</v>
      </c>
      <c r="AN53" s="50" t="s">
        <v>759</v>
      </c>
      <c r="AO53" s="51" t="s">
        <v>759</v>
      </c>
      <c r="AP53" s="51" t="s">
        <v>759</v>
      </c>
      <c r="AQ53" s="51" t="s">
        <v>759</v>
      </c>
      <c r="AR53" s="24" t="s">
        <v>759</v>
      </c>
      <c r="AS53" s="24" t="s">
        <v>759</v>
      </c>
      <c r="AT53" s="24" t="s">
        <v>759</v>
      </c>
      <c r="AU53" s="53" t="s">
        <v>759</v>
      </c>
      <c r="AV53" s="53" t="s">
        <v>759</v>
      </c>
      <c r="AW53" s="53" t="s">
        <v>759</v>
      </c>
      <c r="AX53" s="55" t="s">
        <v>759</v>
      </c>
      <c r="AY53" s="55" t="s">
        <v>759</v>
      </c>
      <c r="AZ53" s="55" t="s">
        <v>759</v>
      </c>
      <c r="BA53" s="55" t="s">
        <v>759</v>
      </c>
      <c r="BB53" s="55" t="s">
        <v>759</v>
      </c>
      <c r="BC53" s="55" t="s">
        <v>759</v>
      </c>
      <c r="BD53" s="55" t="s">
        <v>759</v>
      </c>
      <c r="BE53" s="54" t="s">
        <v>759</v>
      </c>
      <c r="BF53" s="54" t="s">
        <v>759</v>
      </c>
      <c r="BG53" s="54" t="s">
        <v>759</v>
      </c>
    </row>
    <row r="54" spans="1:59" customFormat="1" ht="322.5" customHeight="1">
      <c r="A54" s="12" t="s">
        <v>201</v>
      </c>
      <c r="B54" s="131" t="s">
        <v>1277</v>
      </c>
      <c r="C54" s="131" t="s">
        <v>1278</v>
      </c>
      <c r="D54" s="132" t="s">
        <v>1279</v>
      </c>
      <c r="E54" s="13" t="s">
        <v>87</v>
      </c>
      <c r="F54" s="25" t="s">
        <v>221</v>
      </c>
      <c r="G54" s="25" t="s">
        <v>6</v>
      </c>
      <c r="H54" s="25" t="s">
        <v>5</v>
      </c>
      <c r="I54" s="25" t="s">
        <v>285</v>
      </c>
      <c r="J54" s="25" t="s">
        <v>284</v>
      </c>
      <c r="K54" s="14" t="s">
        <v>100</v>
      </c>
      <c r="L54" s="14" t="s">
        <v>127</v>
      </c>
      <c r="M54" s="14" t="s">
        <v>422</v>
      </c>
      <c r="N54" s="14" t="s">
        <v>128</v>
      </c>
      <c r="O54" s="14" t="s">
        <v>430</v>
      </c>
      <c r="P54" s="17" t="s">
        <v>180</v>
      </c>
      <c r="Q54" s="17" t="s">
        <v>431</v>
      </c>
      <c r="R54" s="17" t="s">
        <v>189</v>
      </c>
      <c r="S54" s="15" t="s">
        <v>52</v>
      </c>
      <c r="T54" s="15" t="s">
        <v>62</v>
      </c>
      <c r="U54" s="15" t="s">
        <v>63</v>
      </c>
      <c r="V54" s="15" t="s">
        <v>65</v>
      </c>
      <c r="W54" s="40" t="s">
        <v>471</v>
      </c>
      <c r="X54" s="40" t="s">
        <v>484</v>
      </c>
      <c r="Y54" s="40" t="s">
        <v>531</v>
      </c>
      <c r="Z54" s="55" t="s">
        <v>93</v>
      </c>
      <c r="AA54" s="55" t="s">
        <v>93</v>
      </c>
      <c r="AB54" s="55" t="s">
        <v>93</v>
      </c>
      <c r="AC54" s="51" t="s">
        <v>814</v>
      </c>
      <c r="AD54" s="51" t="s">
        <v>838</v>
      </c>
      <c r="AE54" s="51" t="s">
        <v>839</v>
      </c>
      <c r="AF54" s="51" t="s">
        <v>759</v>
      </c>
      <c r="AG54" s="51" t="s">
        <v>759</v>
      </c>
      <c r="AH54" s="51" t="s">
        <v>759</v>
      </c>
      <c r="AI54" s="50" t="s">
        <v>759</v>
      </c>
      <c r="AJ54" s="50" t="s">
        <v>759</v>
      </c>
      <c r="AK54" s="50" t="s">
        <v>759</v>
      </c>
      <c r="AL54" s="50" t="s">
        <v>759</v>
      </c>
      <c r="AM54" s="50" t="s">
        <v>759</v>
      </c>
      <c r="AN54" s="50" t="s">
        <v>759</v>
      </c>
      <c r="AO54" s="51" t="s">
        <v>759</v>
      </c>
      <c r="AP54" s="51" t="s">
        <v>759</v>
      </c>
      <c r="AQ54" s="51" t="s">
        <v>759</v>
      </c>
      <c r="AR54" s="24" t="s">
        <v>759</v>
      </c>
      <c r="AS54" s="24" t="s">
        <v>759</v>
      </c>
      <c r="AT54" s="24" t="s">
        <v>759</v>
      </c>
      <c r="AU54" s="53" t="s">
        <v>759</v>
      </c>
      <c r="AV54" s="53" t="s">
        <v>759</v>
      </c>
      <c r="AW54" s="53" t="s">
        <v>759</v>
      </c>
      <c r="AX54" s="55" t="s">
        <v>759</v>
      </c>
      <c r="AY54" s="55" t="s">
        <v>759</v>
      </c>
      <c r="AZ54" s="55" t="s">
        <v>759</v>
      </c>
      <c r="BA54" s="55" t="s">
        <v>759</v>
      </c>
      <c r="BB54" s="55" t="s">
        <v>759</v>
      </c>
      <c r="BC54" s="55" t="s">
        <v>759</v>
      </c>
      <c r="BD54" s="55" t="s">
        <v>759</v>
      </c>
      <c r="BE54" s="54" t="str">
        <f>'PTEA 2020-2023'!A29</f>
        <v>4. San Antonio del Tequendama promueve la producción Agropecuaria sostenible</v>
      </c>
      <c r="BF54" s="54" t="str">
        <f>'PTEA 2020-2023'!B29</f>
        <v>5. Fortalecimiento de negocios verdes en el municipio</v>
      </c>
      <c r="BG54" s="54" t="str">
        <f>'PTEA 2020-2023'!C29</f>
        <v>Realizar por lo menos una (1) capacitación anual en estrategias de negocios verdes durante la vigencia del PTEA</v>
      </c>
    </row>
    <row r="55" spans="1:59" customFormat="1" ht="322.5" customHeight="1">
      <c r="A55" s="12" t="s">
        <v>201</v>
      </c>
      <c r="B55" s="131" t="s">
        <v>1277</v>
      </c>
      <c r="C55" s="131" t="s">
        <v>1278</v>
      </c>
      <c r="D55" s="132" t="s">
        <v>1279</v>
      </c>
      <c r="E55" s="13" t="s">
        <v>87</v>
      </c>
      <c r="F55" s="25" t="s">
        <v>221</v>
      </c>
      <c r="G55" s="25" t="s">
        <v>6</v>
      </c>
      <c r="H55" s="25" t="s">
        <v>5</v>
      </c>
      <c r="I55" s="25" t="s">
        <v>285</v>
      </c>
      <c r="J55" s="25" t="s">
        <v>284</v>
      </c>
      <c r="K55" s="14" t="s">
        <v>133</v>
      </c>
      <c r="L55" s="14" t="s">
        <v>134</v>
      </c>
      <c r="M55" s="14" t="s">
        <v>135</v>
      </c>
      <c r="N55" s="14" t="s">
        <v>136</v>
      </c>
      <c r="O55" s="14" t="s">
        <v>427</v>
      </c>
      <c r="P55" s="17" t="s">
        <v>180</v>
      </c>
      <c r="Q55" s="17" t="s">
        <v>357</v>
      </c>
      <c r="R55" s="17" t="s">
        <v>356</v>
      </c>
      <c r="S55" s="15" t="s">
        <v>45</v>
      </c>
      <c r="T55" s="15" t="s">
        <v>46</v>
      </c>
      <c r="U55" s="15" t="s">
        <v>47</v>
      </c>
      <c r="V55" s="15" t="s">
        <v>132</v>
      </c>
      <c r="W55" s="40" t="s">
        <v>471</v>
      </c>
      <c r="X55" s="40" t="s">
        <v>478</v>
      </c>
      <c r="Y55" s="40" t="s">
        <v>540</v>
      </c>
      <c r="Z55" s="55" t="s">
        <v>93</v>
      </c>
      <c r="AA55" s="55" t="s">
        <v>93</v>
      </c>
      <c r="AB55" s="55" t="s">
        <v>93</v>
      </c>
      <c r="AC55" s="51" t="s">
        <v>759</v>
      </c>
      <c r="AD55" s="51" t="s">
        <v>759</v>
      </c>
      <c r="AE55" s="51" t="s">
        <v>759</v>
      </c>
      <c r="AF55" s="51" t="s">
        <v>759</v>
      </c>
      <c r="AG55" s="51" t="s">
        <v>759</v>
      </c>
      <c r="AH55" s="51" t="s">
        <v>759</v>
      </c>
      <c r="AI55" s="50" t="s">
        <v>759</v>
      </c>
      <c r="AJ55" s="50" t="s">
        <v>759</v>
      </c>
      <c r="AK55" s="50" t="s">
        <v>759</v>
      </c>
      <c r="AL55" s="50" t="s">
        <v>759</v>
      </c>
      <c r="AM55" s="50" t="s">
        <v>759</v>
      </c>
      <c r="AN55" s="50" t="s">
        <v>759</v>
      </c>
      <c r="AO55" s="51" t="s">
        <v>759</v>
      </c>
      <c r="AP55" s="51" t="s">
        <v>759</v>
      </c>
      <c r="AQ55" s="51" t="s">
        <v>759</v>
      </c>
      <c r="AR55" s="24" t="s">
        <v>759</v>
      </c>
      <c r="AS55" s="24" t="s">
        <v>759</v>
      </c>
      <c r="AT55" s="24" t="s">
        <v>759</v>
      </c>
      <c r="AU55" s="53" t="s">
        <v>759</v>
      </c>
      <c r="AV55" s="53" t="s">
        <v>759</v>
      </c>
      <c r="AW55" s="53" t="s">
        <v>759</v>
      </c>
      <c r="AX55" s="55" t="s">
        <v>759</v>
      </c>
      <c r="AY55" s="55" t="s">
        <v>759</v>
      </c>
      <c r="AZ55" s="55" t="s">
        <v>759</v>
      </c>
      <c r="BA55" s="55" t="s">
        <v>759</v>
      </c>
      <c r="BB55" s="55" t="s">
        <v>759</v>
      </c>
      <c r="BC55" s="55" t="s">
        <v>759</v>
      </c>
      <c r="BD55" s="55" t="s">
        <v>759</v>
      </c>
      <c r="BE55" s="54" t="s">
        <v>759</v>
      </c>
      <c r="BF55" s="54" t="s">
        <v>759</v>
      </c>
      <c r="BG55" s="54" t="s">
        <v>759</v>
      </c>
    </row>
    <row r="56" spans="1:59" customFormat="1" ht="322.5" customHeight="1">
      <c r="A56" s="12" t="s">
        <v>201</v>
      </c>
      <c r="B56" s="131" t="s">
        <v>1277</v>
      </c>
      <c r="C56" s="131" t="s">
        <v>1278</v>
      </c>
      <c r="D56" s="132" t="s">
        <v>1279</v>
      </c>
      <c r="E56" s="13" t="s">
        <v>87</v>
      </c>
      <c r="F56" s="25" t="s">
        <v>221</v>
      </c>
      <c r="G56" s="25" t="s">
        <v>6</v>
      </c>
      <c r="H56" s="25" t="s">
        <v>5</v>
      </c>
      <c r="I56" s="25" t="s">
        <v>285</v>
      </c>
      <c r="J56" s="25" t="s">
        <v>284</v>
      </c>
      <c r="K56" s="14" t="s">
        <v>133</v>
      </c>
      <c r="L56" s="14" t="s">
        <v>134</v>
      </c>
      <c r="M56" s="14" t="s">
        <v>135</v>
      </c>
      <c r="N56" s="14" t="s">
        <v>136</v>
      </c>
      <c r="O56" s="14" t="s">
        <v>427</v>
      </c>
      <c r="P56" s="17" t="s">
        <v>180</v>
      </c>
      <c r="Q56" s="17" t="s">
        <v>357</v>
      </c>
      <c r="R56" s="17" t="s">
        <v>356</v>
      </c>
      <c r="S56" s="15" t="s">
        <v>52</v>
      </c>
      <c r="T56" s="15" t="s">
        <v>62</v>
      </c>
      <c r="U56" s="15" t="s">
        <v>63</v>
      </c>
      <c r="V56" s="15" t="s">
        <v>65</v>
      </c>
      <c r="W56" s="40" t="s">
        <v>442</v>
      </c>
      <c r="X56" s="40" t="s">
        <v>449</v>
      </c>
      <c r="Y56" s="40" t="s">
        <v>485</v>
      </c>
      <c r="Z56" s="55" t="s">
        <v>93</v>
      </c>
      <c r="AA56" s="55" t="s">
        <v>93</v>
      </c>
      <c r="AB56" s="55" t="s">
        <v>93</v>
      </c>
      <c r="AC56" s="51" t="s">
        <v>759</v>
      </c>
      <c r="AD56" s="51" t="s">
        <v>759</v>
      </c>
      <c r="AE56" s="51" t="s">
        <v>759</v>
      </c>
      <c r="AF56" s="51" t="s">
        <v>759</v>
      </c>
      <c r="AG56" s="51" t="s">
        <v>759</v>
      </c>
      <c r="AH56" s="51" t="s">
        <v>759</v>
      </c>
      <c r="AI56" s="50" t="s">
        <v>759</v>
      </c>
      <c r="AJ56" s="50" t="s">
        <v>759</v>
      </c>
      <c r="AK56" s="50" t="s">
        <v>759</v>
      </c>
      <c r="AL56" s="50" t="s">
        <v>759</v>
      </c>
      <c r="AM56" s="50" t="s">
        <v>759</v>
      </c>
      <c r="AN56" s="50" t="s">
        <v>759</v>
      </c>
      <c r="AO56" s="51" t="s">
        <v>759</v>
      </c>
      <c r="AP56" s="51" t="s">
        <v>759</v>
      </c>
      <c r="AQ56" s="51" t="s">
        <v>759</v>
      </c>
      <c r="AR56" s="24" t="s">
        <v>759</v>
      </c>
      <c r="AS56" s="24" t="s">
        <v>759</v>
      </c>
      <c r="AT56" s="24" t="s">
        <v>759</v>
      </c>
      <c r="AU56" s="53" t="s">
        <v>759</v>
      </c>
      <c r="AV56" s="53" t="s">
        <v>759</v>
      </c>
      <c r="AW56" s="53" t="s">
        <v>759</v>
      </c>
      <c r="AX56" s="55" t="s">
        <v>759</v>
      </c>
      <c r="AY56" s="55" t="s">
        <v>759</v>
      </c>
      <c r="AZ56" s="55" t="s">
        <v>759</v>
      </c>
      <c r="BA56" s="55" t="s">
        <v>759</v>
      </c>
      <c r="BB56" s="55" t="s">
        <v>759</v>
      </c>
      <c r="BC56" s="55" t="s">
        <v>759</v>
      </c>
      <c r="BD56" s="55" t="s">
        <v>759</v>
      </c>
      <c r="BE56" s="54" t="s">
        <v>759</v>
      </c>
      <c r="BF56" s="54" t="s">
        <v>759</v>
      </c>
      <c r="BG56" s="54" t="s">
        <v>759</v>
      </c>
    </row>
    <row r="57" spans="1:59" customFormat="1" ht="322.5" customHeight="1">
      <c r="A57" s="12" t="s">
        <v>201</v>
      </c>
      <c r="B57" s="131" t="s">
        <v>1277</v>
      </c>
      <c r="C57" s="131" t="s">
        <v>1278</v>
      </c>
      <c r="D57" s="132" t="s">
        <v>1279</v>
      </c>
      <c r="E57" s="13" t="s">
        <v>87</v>
      </c>
      <c r="F57" s="25" t="s">
        <v>221</v>
      </c>
      <c r="G57" s="25" t="s">
        <v>6</v>
      </c>
      <c r="H57" s="25" t="s">
        <v>5</v>
      </c>
      <c r="I57" s="25" t="s">
        <v>285</v>
      </c>
      <c r="J57" s="25" t="s">
        <v>284</v>
      </c>
      <c r="K57" s="14" t="s">
        <v>100</v>
      </c>
      <c r="L57" s="14" t="s">
        <v>127</v>
      </c>
      <c r="M57" s="14" t="s">
        <v>422</v>
      </c>
      <c r="N57" s="14" t="s">
        <v>128</v>
      </c>
      <c r="O57" s="14" t="s">
        <v>430</v>
      </c>
      <c r="P57" s="17" t="s">
        <v>359</v>
      </c>
      <c r="Q57" s="17" t="s">
        <v>360</v>
      </c>
      <c r="R57" s="17" t="s">
        <v>361</v>
      </c>
      <c r="S57" s="15" t="s">
        <v>45</v>
      </c>
      <c r="T57" s="15" t="s">
        <v>46</v>
      </c>
      <c r="U57" s="15" t="s">
        <v>47</v>
      </c>
      <c r="V57" s="15" t="s">
        <v>49</v>
      </c>
      <c r="W57" s="40" t="s">
        <v>471</v>
      </c>
      <c r="X57" s="40" t="s">
        <v>477</v>
      </c>
      <c r="Y57" s="40" t="s">
        <v>501</v>
      </c>
      <c r="Z57" s="55" t="s">
        <v>93</v>
      </c>
      <c r="AA57" s="55" t="s">
        <v>93</v>
      </c>
      <c r="AB57" s="55" t="s">
        <v>93</v>
      </c>
      <c r="AC57" s="51" t="s">
        <v>759</v>
      </c>
      <c r="AD57" s="51" t="s">
        <v>759</v>
      </c>
      <c r="AE57" s="51" t="s">
        <v>759</v>
      </c>
      <c r="AF57" s="51" t="s">
        <v>759</v>
      </c>
      <c r="AG57" s="51" t="s">
        <v>759</v>
      </c>
      <c r="AH57" s="51" t="s">
        <v>759</v>
      </c>
      <c r="AI57" s="50" t="s">
        <v>759</v>
      </c>
      <c r="AJ57" s="50" t="s">
        <v>759</v>
      </c>
      <c r="AK57" s="50" t="s">
        <v>759</v>
      </c>
      <c r="AL57" s="50" t="s">
        <v>759</v>
      </c>
      <c r="AM57" s="50" t="s">
        <v>759</v>
      </c>
      <c r="AN57" s="50" t="s">
        <v>759</v>
      </c>
      <c r="AO57" s="51" t="s">
        <v>759</v>
      </c>
      <c r="AP57" s="51" t="s">
        <v>759</v>
      </c>
      <c r="AQ57" s="51" t="s">
        <v>759</v>
      </c>
      <c r="AR57" s="24" t="s">
        <v>759</v>
      </c>
      <c r="AS57" s="24" t="s">
        <v>759</v>
      </c>
      <c r="AT57" s="24" t="s">
        <v>759</v>
      </c>
      <c r="AU57" s="53" t="s">
        <v>759</v>
      </c>
      <c r="AV57" s="53" t="s">
        <v>759</v>
      </c>
      <c r="AW57" s="53" t="s">
        <v>759</v>
      </c>
      <c r="AX57" s="55" t="s">
        <v>759</v>
      </c>
      <c r="AY57" s="55" t="s">
        <v>759</v>
      </c>
      <c r="AZ57" s="55" t="s">
        <v>759</v>
      </c>
      <c r="BA57" s="55" t="s">
        <v>759</v>
      </c>
      <c r="BB57" s="55" t="s">
        <v>759</v>
      </c>
      <c r="BC57" s="55" t="s">
        <v>759</v>
      </c>
      <c r="BD57" s="55" t="s">
        <v>759</v>
      </c>
      <c r="BE57" s="54" t="s">
        <v>759</v>
      </c>
      <c r="BF57" s="54" t="s">
        <v>759</v>
      </c>
      <c r="BG57" s="54" t="s">
        <v>759</v>
      </c>
    </row>
    <row r="58" spans="1:59" customFormat="1" ht="322.5" customHeight="1">
      <c r="A58" s="12" t="s">
        <v>201</v>
      </c>
      <c r="B58" s="131" t="s">
        <v>1277</v>
      </c>
      <c r="C58" s="131" t="s">
        <v>1278</v>
      </c>
      <c r="D58" s="132" t="s">
        <v>1279</v>
      </c>
      <c r="E58" s="13" t="s">
        <v>87</v>
      </c>
      <c r="F58" s="25" t="s">
        <v>221</v>
      </c>
      <c r="G58" s="25" t="s">
        <v>6</v>
      </c>
      <c r="H58" s="25" t="s">
        <v>5</v>
      </c>
      <c r="I58" s="25" t="s">
        <v>285</v>
      </c>
      <c r="J58" s="25" t="s">
        <v>284</v>
      </c>
      <c r="K58" s="14" t="s">
        <v>100</v>
      </c>
      <c r="L58" s="14" t="s">
        <v>127</v>
      </c>
      <c r="M58" s="14" t="s">
        <v>422</v>
      </c>
      <c r="N58" s="14" t="s">
        <v>128</v>
      </c>
      <c r="O58" s="14" t="s">
        <v>430</v>
      </c>
      <c r="P58" s="17" t="s">
        <v>359</v>
      </c>
      <c r="Q58" s="17" t="s">
        <v>360</v>
      </c>
      <c r="R58" s="17" t="s">
        <v>361</v>
      </c>
      <c r="S58" s="15" t="s">
        <v>45</v>
      </c>
      <c r="T58" s="15" t="s">
        <v>46</v>
      </c>
      <c r="U58" s="15" t="s">
        <v>47</v>
      </c>
      <c r="V58" s="15" t="s">
        <v>49</v>
      </c>
      <c r="W58" s="40" t="s">
        <v>471</v>
      </c>
      <c r="X58" s="40" t="s">
        <v>484</v>
      </c>
      <c r="Y58" s="40" t="s">
        <v>530</v>
      </c>
      <c r="Z58" s="55" t="s">
        <v>93</v>
      </c>
      <c r="AA58" s="55" t="s">
        <v>93</v>
      </c>
      <c r="AB58" s="55" t="s">
        <v>93</v>
      </c>
      <c r="AC58" s="51" t="s">
        <v>759</v>
      </c>
      <c r="AD58" s="51" t="s">
        <v>759</v>
      </c>
      <c r="AE58" s="51" t="s">
        <v>759</v>
      </c>
      <c r="AF58" s="51" t="s">
        <v>759</v>
      </c>
      <c r="AG58" s="51" t="s">
        <v>759</v>
      </c>
      <c r="AH58" s="51" t="s">
        <v>759</v>
      </c>
      <c r="AI58" s="50" t="s">
        <v>759</v>
      </c>
      <c r="AJ58" s="50" t="s">
        <v>759</v>
      </c>
      <c r="AK58" s="50" t="s">
        <v>759</v>
      </c>
      <c r="AL58" s="50" t="s">
        <v>759</v>
      </c>
      <c r="AM58" s="50" t="s">
        <v>759</v>
      </c>
      <c r="AN58" s="50" t="s">
        <v>759</v>
      </c>
      <c r="AO58" s="51" t="s">
        <v>759</v>
      </c>
      <c r="AP58" s="51" t="s">
        <v>759</v>
      </c>
      <c r="AQ58" s="51" t="s">
        <v>759</v>
      </c>
      <c r="AR58" s="24" t="s">
        <v>759</v>
      </c>
      <c r="AS58" s="24" t="s">
        <v>759</v>
      </c>
      <c r="AT58" s="24" t="s">
        <v>759</v>
      </c>
      <c r="AU58" s="53" t="s">
        <v>759</v>
      </c>
      <c r="AV58" s="53" t="s">
        <v>759</v>
      </c>
      <c r="AW58" s="53" t="s">
        <v>759</v>
      </c>
      <c r="AX58" s="55" t="s">
        <v>759</v>
      </c>
      <c r="AY58" s="55" t="s">
        <v>759</v>
      </c>
      <c r="AZ58" s="55" t="s">
        <v>759</v>
      </c>
      <c r="BA58" s="55" t="s">
        <v>759</v>
      </c>
      <c r="BB58" s="55" t="s">
        <v>759</v>
      </c>
      <c r="BC58" s="55" t="s">
        <v>759</v>
      </c>
      <c r="BD58" s="55" t="s">
        <v>759</v>
      </c>
      <c r="BE58" s="54" t="s">
        <v>759</v>
      </c>
      <c r="BF58" s="54" t="s">
        <v>759</v>
      </c>
      <c r="BG58" s="54" t="s">
        <v>759</v>
      </c>
    </row>
    <row r="59" spans="1:59" customFormat="1" ht="322.5" customHeight="1">
      <c r="A59" s="12" t="s">
        <v>201</v>
      </c>
      <c r="B59" s="131" t="s">
        <v>1277</v>
      </c>
      <c r="C59" s="131" t="s">
        <v>1278</v>
      </c>
      <c r="D59" s="132" t="s">
        <v>1279</v>
      </c>
      <c r="E59" s="13" t="s">
        <v>87</v>
      </c>
      <c r="F59" s="25" t="s">
        <v>221</v>
      </c>
      <c r="G59" s="25" t="s">
        <v>6</v>
      </c>
      <c r="H59" s="25" t="s">
        <v>5</v>
      </c>
      <c r="I59" s="25" t="s">
        <v>285</v>
      </c>
      <c r="J59" s="25" t="s">
        <v>284</v>
      </c>
      <c r="K59" s="14" t="s">
        <v>100</v>
      </c>
      <c r="L59" s="14" t="s">
        <v>127</v>
      </c>
      <c r="M59" s="14" t="s">
        <v>422</v>
      </c>
      <c r="N59" s="14" t="s">
        <v>128</v>
      </c>
      <c r="O59" s="14" t="s">
        <v>430</v>
      </c>
      <c r="P59" s="17" t="s">
        <v>187</v>
      </c>
      <c r="Q59" s="17" t="s">
        <v>362</v>
      </c>
      <c r="R59" s="17" t="s">
        <v>363</v>
      </c>
      <c r="S59" s="15" t="s">
        <v>69</v>
      </c>
      <c r="T59" s="15" t="s">
        <v>70</v>
      </c>
      <c r="U59" s="15" t="s">
        <v>71</v>
      </c>
      <c r="V59" s="15" t="s">
        <v>72</v>
      </c>
      <c r="W59" s="40" t="s">
        <v>93</v>
      </c>
      <c r="X59" s="40" t="s">
        <v>93</v>
      </c>
      <c r="Y59" s="40" t="s">
        <v>93</v>
      </c>
      <c r="Z59" s="55" t="s">
        <v>93</v>
      </c>
      <c r="AA59" s="55" t="s">
        <v>93</v>
      </c>
      <c r="AB59" s="55" t="s">
        <v>93</v>
      </c>
      <c r="AC59" s="51" t="s">
        <v>759</v>
      </c>
      <c r="AD59" s="51" t="s">
        <v>759</v>
      </c>
      <c r="AE59" s="51" t="s">
        <v>759</v>
      </c>
      <c r="AF59" s="51" t="s">
        <v>759</v>
      </c>
      <c r="AG59" s="51" t="s">
        <v>759</v>
      </c>
      <c r="AH59" s="51" t="s">
        <v>759</v>
      </c>
      <c r="AI59" s="50" t="s">
        <v>759</v>
      </c>
      <c r="AJ59" s="50" t="s">
        <v>759</v>
      </c>
      <c r="AK59" s="50" t="s">
        <v>759</v>
      </c>
      <c r="AL59" s="50" t="s">
        <v>759</v>
      </c>
      <c r="AM59" s="50" t="s">
        <v>759</v>
      </c>
      <c r="AN59" s="50" t="s">
        <v>759</v>
      </c>
      <c r="AO59" s="51" t="s">
        <v>759</v>
      </c>
      <c r="AP59" s="51" t="s">
        <v>759</v>
      </c>
      <c r="AQ59" s="51" t="s">
        <v>759</v>
      </c>
      <c r="AR59" s="24" t="s">
        <v>759</v>
      </c>
      <c r="AS59" s="24" t="s">
        <v>759</v>
      </c>
      <c r="AT59" s="24" t="s">
        <v>759</v>
      </c>
      <c r="AU59" s="53" t="s">
        <v>759</v>
      </c>
      <c r="AV59" s="53" t="s">
        <v>759</v>
      </c>
      <c r="AW59" s="53" t="s">
        <v>759</v>
      </c>
      <c r="AX59" s="55" t="s">
        <v>759</v>
      </c>
      <c r="AY59" s="55" t="s">
        <v>759</v>
      </c>
      <c r="AZ59" s="55" t="s">
        <v>759</v>
      </c>
      <c r="BA59" s="55" t="s">
        <v>759</v>
      </c>
      <c r="BB59" s="55" t="s">
        <v>759</v>
      </c>
      <c r="BC59" s="55" t="s">
        <v>759</v>
      </c>
      <c r="BD59" s="55" t="s">
        <v>759</v>
      </c>
      <c r="BE59" s="54" t="s">
        <v>759</v>
      </c>
      <c r="BF59" s="54" t="s">
        <v>759</v>
      </c>
      <c r="BG59" s="54" t="s">
        <v>759</v>
      </c>
    </row>
    <row r="60" spans="1:59" customFormat="1" ht="252.75" customHeight="1">
      <c r="A60" s="12" t="s">
        <v>201</v>
      </c>
      <c r="B60" s="131" t="s">
        <v>1277</v>
      </c>
      <c r="C60" s="131" t="s">
        <v>1278</v>
      </c>
      <c r="D60" s="132" t="s">
        <v>1279</v>
      </c>
      <c r="E60" s="13" t="s">
        <v>87</v>
      </c>
      <c r="F60" s="25" t="s">
        <v>88</v>
      </c>
      <c r="G60" s="25" t="s">
        <v>6</v>
      </c>
      <c r="H60" s="25" t="s">
        <v>5</v>
      </c>
      <c r="I60" s="25" t="s">
        <v>285</v>
      </c>
      <c r="J60" s="25" t="s">
        <v>284</v>
      </c>
      <c r="K60" s="14" t="s">
        <v>142</v>
      </c>
      <c r="L60" s="14" t="s">
        <v>140</v>
      </c>
      <c r="M60" s="14" t="s">
        <v>433</v>
      </c>
      <c r="N60" s="14" t="s">
        <v>141</v>
      </c>
      <c r="O60" s="14" t="s">
        <v>432</v>
      </c>
      <c r="P60" s="17" t="s">
        <v>180</v>
      </c>
      <c r="Q60" s="17" t="s">
        <v>431</v>
      </c>
      <c r="R60" s="17" t="s">
        <v>189</v>
      </c>
      <c r="S60" s="15" t="s">
        <v>45</v>
      </c>
      <c r="T60" s="15" t="s">
        <v>46</v>
      </c>
      <c r="U60" s="15" t="s">
        <v>47</v>
      </c>
      <c r="V60" s="15" t="s">
        <v>48</v>
      </c>
      <c r="W60" s="40" t="s">
        <v>93</v>
      </c>
      <c r="X60" s="40" t="s">
        <v>93</v>
      </c>
      <c r="Y60" s="40" t="s">
        <v>93</v>
      </c>
      <c r="Z60" s="55" t="s">
        <v>93</v>
      </c>
      <c r="AA60" s="55" t="s">
        <v>93</v>
      </c>
      <c r="AB60" s="55" t="s">
        <v>93</v>
      </c>
      <c r="AC60" s="51" t="s">
        <v>814</v>
      </c>
      <c r="AD60" s="51" t="s">
        <v>838</v>
      </c>
      <c r="AE60" s="51" t="s">
        <v>839</v>
      </c>
      <c r="AF60" s="51" t="s">
        <v>759</v>
      </c>
      <c r="AG60" s="51" t="s">
        <v>759</v>
      </c>
      <c r="AH60" s="51" t="s">
        <v>759</v>
      </c>
      <c r="AI60" s="50" t="s">
        <v>759</v>
      </c>
      <c r="AJ60" s="50" t="s">
        <v>759</v>
      </c>
      <c r="AK60" s="50" t="s">
        <v>759</v>
      </c>
      <c r="AL60" s="50" t="s">
        <v>759</v>
      </c>
      <c r="AM60" s="50" t="s">
        <v>759</v>
      </c>
      <c r="AN60" s="50" t="s">
        <v>759</v>
      </c>
      <c r="AO60" s="51" t="s">
        <v>759</v>
      </c>
      <c r="AP60" s="51" t="s">
        <v>759</v>
      </c>
      <c r="AQ60" s="51" t="s">
        <v>759</v>
      </c>
      <c r="AR60" s="24" t="s">
        <v>759</v>
      </c>
      <c r="AS60" s="24" t="s">
        <v>759</v>
      </c>
      <c r="AT60" s="24" t="s">
        <v>759</v>
      </c>
      <c r="AU60" s="53" t="s">
        <v>759</v>
      </c>
      <c r="AV60" s="53" t="s">
        <v>759</v>
      </c>
      <c r="AW60" s="53" t="s">
        <v>759</v>
      </c>
      <c r="AX60" s="55" t="s">
        <v>759</v>
      </c>
      <c r="AY60" s="55" t="s">
        <v>759</v>
      </c>
      <c r="AZ60" s="55" t="s">
        <v>759</v>
      </c>
      <c r="BA60" s="55" t="s">
        <v>759</v>
      </c>
      <c r="BB60" s="55" t="s">
        <v>759</v>
      </c>
      <c r="BC60" s="55" t="s">
        <v>759</v>
      </c>
      <c r="BD60" s="55" t="s">
        <v>759</v>
      </c>
      <c r="BE60" s="54" t="str">
        <f>'PTEA 2020-2023'!A29</f>
        <v>4. San Antonio del Tequendama promueve la producción Agropecuaria sostenible</v>
      </c>
      <c r="BF60" s="54" t="str">
        <f>'PTEA 2020-2023'!B29</f>
        <v>5. Fortalecimiento de negocios verdes en el municipio</v>
      </c>
      <c r="BG60" s="54" t="str">
        <f>'PTEA 2020-2023'!C29</f>
        <v>Realizar por lo menos una (1) capacitación anual en estrategias de negocios verdes durante la vigencia del PTEA</v>
      </c>
    </row>
    <row r="61" spans="1:59" customFormat="1" ht="298.5" customHeight="1">
      <c r="A61" s="12" t="s">
        <v>201</v>
      </c>
      <c r="B61" s="131" t="s">
        <v>93</v>
      </c>
      <c r="C61" s="131" t="s">
        <v>93</v>
      </c>
      <c r="D61" s="131" t="s">
        <v>93</v>
      </c>
      <c r="E61" s="13" t="s">
        <v>87</v>
      </c>
      <c r="F61" s="25" t="s">
        <v>221</v>
      </c>
      <c r="G61" s="25" t="s">
        <v>6</v>
      </c>
      <c r="H61" s="25" t="s">
        <v>5</v>
      </c>
      <c r="I61" s="25" t="s">
        <v>286</v>
      </c>
      <c r="J61" s="25" t="s">
        <v>28</v>
      </c>
      <c r="K61" s="14" t="s">
        <v>100</v>
      </c>
      <c r="L61" s="14" t="s">
        <v>150</v>
      </c>
      <c r="M61" s="14" t="s">
        <v>151</v>
      </c>
      <c r="N61" s="14" t="s">
        <v>128</v>
      </c>
      <c r="O61" s="14" t="s">
        <v>429</v>
      </c>
      <c r="P61" s="17" t="s">
        <v>180</v>
      </c>
      <c r="Q61" s="17" t="s">
        <v>190</v>
      </c>
      <c r="R61" s="17" t="s">
        <v>191</v>
      </c>
      <c r="S61" s="15" t="s">
        <v>93</v>
      </c>
      <c r="T61" s="15" t="s">
        <v>93</v>
      </c>
      <c r="U61" s="15" t="s">
        <v>93</v>
      </c>
      <c r="V61" s="15" t="s">
        <v>93</v>
      </c>
      <c r="W61" s="40" t="s">
        <v>471</v>
      </c>
      <c r="X61" s="40" t="s">
        <v>479</v>
      </c>
      <c r="Y61" s="40" t="s">
        <v>482</v>
      </c>
      <c r="Z61" s="55" t="s">
        <v>868</v>
      </c>
      <c r="AA61" s="55" t="s">
        <v>869</v>
      </c>
      <c r="AB61" s="55" t="s">
        <v>870</v>
      </c>
      <c r="AC61" s="51" t="s">
        <v>814</v>
      </c>
      <c r="AD61" s="51" t="s">
        <v>838</v>
      </c>
      <c r="AE61" s="51" t="s">
        <v>840</v>
      </c>
      <c r="AF61" s="51" t="s">
        <v>759</v>
      </c>
      <c r="AG61" s="51" t="s">
        <v>759</v>
      </c>
      <c r="AH61" s="51" t="s">
        <v>759</v>
      </c>
      <c r="AI61" s="50" t="s">
        <v>759</v>
      </c>
      <c r="AJ61" s="50" t="s">
        <v>759</v>
      </c>
      <c r="AK61" s="50" t="s">
        <v>759</v>
      </c>
      <c r="AL61" s="50" t="s">
        <v>759</v>
      </c>
      <c r="AM61" s="50" t="s">
        <v>759</v>
      </c>
      <c r="AN61" s="50" t="s">
        <v>759</v>
      </c>
      <c r="AO61" s="51" t="s">
        <v>759</v>
      </c>
      <c r="AP61" s="51" t="s">
        <v>759</v>
      </c>
      <c r="AQ61" s="51" t="s">
        <v>759</v>
      </c>
      <c r="AR61" s="24" t="s">
        <v>759</v>
      </c>
      <c r="AS61" s="24" t="s">
        <v>759</v>
      </c>
      <c r="AT61" s="24" t="s">
        <v>759</v>
      </c>
      <c r="AU61" s="53" t="s">
        <v>759</v>
      </c>
      <c r="AV61" s="53" t="s">
        <v>759</v>
      </c>
      <c r="AW61" s="53" t="s">
        <v>759</v>
      </c>
      <c r="AX61" s="55" t="s">
        <v>759</v>
      </c>
      <c r="AY61" s="55" t="s">
        <v>759</v>
      </c>
      <c r="AZ61" s="55" t="s">
        <v>759</v>
      </c>
      <c r="BA61" s="55" t="s">
        <v>759</v>
      </c>
      <c r="BB61" s="55" t="s">
        <v>759</v>
      </c>
      <c r="BC61" s="55" t="s">
        <v>759</v>
      </c>
      <c r="BD61" s="55" t="s">
        <v>759</v>
      </c>
      <c r="BE61" s="54" t="str">
        <f>'PTEA 2020-2023'!A30</f>
        <v>4. San Antonio del Tequendama promueve la producción Agropecuaria sostenible</v>
      </c>
      <c r="BF61" s="54" t="str">
        <f>'PTEA 2020-2023'!B30</f>
        <v>5. Fortalecimiento de negocios verdes en el municipio</v>
      </c>
      <c r="BG61" s="54" t="str">
        <f>'PTEA 2020-2023'!C30</f>
        <v>Acompañar la formulación de por lo menos un (1) proyecto de negocio verde en el municipio.</v>
      </c>
    </row>
    <row r="62" spans="1:59" customFormat="1" ht="298.5" customHeight="1">
      <c r="A62" s="12" t="s">
        <v>201</v>
      </c>
      <c r="B62" s="131" t="s">
        <v>93</v>
      </c>
      <c r="C62" s="131" t="s">
        <v>93</v>
      </c>
      <c r="D62" s="131" t="s">
        <v>93</v>
      </c>
      <c r="E62" s="13" t="s">
        <v>87</v>
      </c>
      <c r="F62" s="25" t="s">
        <v>221</v>
      </c>
      <c r="G62" s="25" t="s">
        <v>6</v>
      </c>
      <c r="H62" s="25" t="s">
        <v>5</v>
      </c>
      <c r="I62" s="25" t="s">
        <v>286</v>
      </c>
      <c r="J62" s="25" t="s">
        <v>28</v>
      </c>
      <c r="K62" s="14" t="s">
        <v>100</v>
      </c>
      <c r="L62" s="14" t="s">
        <v>150</v>
      </c>
      <c r="M62" s="14" t="s">
        <v>151</v>
      </c>
      <c r="N62" s="14" t="s">
        <v>128</v>
      </c>
      <c r="O62" s="14" t="s">
        <v>429</v>
      </c>
      <c r="P62" s="17" t="s">
        <v>180</v>
      </c>
      <c r="Q62" s="17" t="s">
        <v>190</v>
      </c>
      <c r="R62" s="17" t="s">
        <v>191</v>
      </c>
      <c r="S62" s="15" t="s">
        <v>93</v>
      </c>
      <c r="T62" s="15" t="s">
        <v>93</v>
      </c>
      <c r="U62" s="15" t="s">
        <v>93</v>
      </c>
      <c r="V62" s="15" t="s">
        <v>93</v>
      </c>
      <c r="W62" s="40" t="s">
        <v>471</v>
      </c>
      <c r="X62" s="40" t="s">
        <v>479</v>
      </c>
      <c r="Y62" s="40" t="s">
        <v>482</v>
      </c>
      <c r="Z62" s="55" t="s">
        <v>93</v>
      </c>
      <c r="AA62" s="55" t="s">
        <v>93</v>
      </c>
      <c r="AB62" s="55" t="s">
        <v>93</v>
      </c>
      <c r="AC62" s="51" t="s">
        <v>814</v>
      </c>
      <c r="AD62" s="51" t="s">
        <v>838</v>
      </c>
      <c r="AE62" s="51" t="s">
        <v>840</v>
      </c>
      <c r="AF62" s="51" t="s">
        <v>759</v>
      </c>
      <c r="AG62" s="51" t="s">
        <v>759</v>
      </c>
      <c r="AH62" s="51" t="s">
        <v>759</v>
      </c>
      <c r="AI62" s="50" t="s">
        <v>759</v>
      </c>
      <c r="AJ62" s="50" t="s">
        <v>759</v>
      </c>
      <c r="AK62" s="50" t="s">
        <v>759</v>
      </c>
      <c r="AL62" s="50" t="s">
        <v>759</v>
      </c>
      <c r="AM62" s="50" t="s">
        <v>759</v>
      </c>
      <c r="AN62" s="50" t="s">
        <v>759</v>
      </c>
      <c r="AO62" s="51" t="s">
        <v>759</v>
      </c>
      <c r="AP62" s="51" t="s">
        <v>759</v>
      </c>
      <c r="AQ62" s="51" t="s">
        <v>759</v>
      </c>
      <c r="AR62" s="24" t="s">
        <v>759</v>
      </c>
      <c r="AS62" s="24" t="s">
        <v>759</v>
      </c>
      <c r="AT62" s="24" t="s">
        <v>759</v>
      </c>
      <c r="AU62" s="53" t="s">
        <v>759</v>
      </c>
      <c r="AV62" s="53" t="s">
        <v>759</v>
      </c>
      <c r="AW62" s="53" t="s">
        <v>759</v>
      </c>
      <c r="AX62" s="55" t="s">
        <v>759</v>
      </c>
      <c r="AY62" s="55" t="s">
        <v>759</v>
      </c>
      <c r="AZ62" s="55" t="s">
        <v>759</v>
      </c>
      <c r="BA62" s="55" t="s">
        <v>759</v>
      </c>
      <c r="BB62" s="55" t="s">
        <v>759</v>
      </c>
      <c r="BC62" s="55" t="s">
        <v>759</v>
      </c>
      <c r="BD62" s="55" t="s">
        <v>759</v>
      </c>
      <c r="BE62" s="54" t="str">
        <f>'PTEA 2020-2023'!A27</f>
        <v>4. San Antonio del Tequendama promueve la producción Agropecuaria sostenible</v>
      </c>
      <c r="BF62" s="54" t="str">
        <f>'PTEA 2020-2023'!B27</f>
        <v>3. Productores porcícolas fortalecidos en producción más limpia y autogestión ambiental</v>
      </c>
      <c r="BG62" s="54" t="str">
        <f>'PTEA 2020-2023'!C27</f>
        <v>Realizar como mínimo una (1) actividad anual de educación ambiental para el fomento del saneamiento básico de sistemas productivos Porcícolas del Municipio.</v>
      </c>
    </row>
    <row r="63" spans="1:59" customFormat="1" ht="298.5" customHeight="1">
      <c r="A63" s="12" t="s">
        <v>201</v>
      </c>
      <c r="B63" s="131" t="s">
        <v>93</v>
      </c>
      <c r="C63" s="131" t="s">
        <v>93</v>
      </c>
      <c r="D63" s="131" t="s">
        <v>93</v>
      </c>
      <c r="E63" s="13" t="s">
        <v>87</v>
      </c>
      <c r="F63" s="25" t="s">
        <v>221</v>
      </c>
      <c r="G63" s="25" t="s">
        <v>6</v>
      </c>
      <c r="H63" s="25" t="s">
        <v>5</v>
      </c>
      <c r="I63" s="25" t="s">
        <v>286</v>
      </c>
      <c r="J63" s="25" t="s">
        <v>28</v>
      </c>
      <c r="K63" s="14" t="s">
        <v>100</v>
      </c>
      <c r="L63" s="14" t="s">
        <v>150</v>
      </c>
      <c r="M63" s="14" t="s">
        <v>151</v>
      </c>
      <c r="N63" s="14" t="s">
        <v>128</v>
      </c>
      <c r="O63" s="14" t="s">
        <v>429</v>
      </c>
      <c r="P63" s="17" t="s">
        <v>180</v>
      </c>
      <c r="Q63" s="17" t="s">
        <v>190</v>
      </c>
      <c r="R63" s="17" t="s">
        <v>191</v>
      </c>
      <c r="S63" s="15" t="s">
        <v>93</v>
      </c>
      <c r="T63" s="15" t="s">
        <v>93</v>
      </c>
      <c r="U63" s="15" t="s">
        <v>93</v>
      </c>
      <c r="V63" s="15" t="s">
        <v>93</v>
      </c>
      <c r="W63" s="40" t="s">
        <v>471</v>
      </c>
      <c r="X63" s="40" t="s">
        <v>480</v>
      </c>
      <c r="Y63" s="40" t="s">
        <v>481</v>
      </c>
      <c r="Z63" s="55" t="s">
        <v>868</v>
      </c>
      <c r="AA63" s="55" t="s">
        <v>869</v>
      </c>
      <c r="AB63" s="55" t="s">
        <v>870</v>
      </c>
      <c r="AC63" s="51" t="s">
        <v>759</v>
      </c>
      <c r="AD63" s="51" t="s">
        <v>759</v>
      </c>
      <c r="AE63" s="51" t="s">
        <v>759</v>
      </c>
      <c r="AF63" s="51" t="s">
        <v>759</v>
      </c>
      <c r="AG63" s="51" t="s">
        <v>759</v>
      </c>
      <c r="AH63" s="51" t="s">
        <v>759</v>
      </c>
      <c r="AI63" s="50" t="s">
        <v>759</v>
      </c>
      <c r="AJ63" s="50" t="s">
        <v>759</v>
      </c>
      <c r="AK63" s="50" t="s">
        <v>759</v>
      </c>
      <c r="AL63" s="50" t="s">
        <v>759</v>
      </c>
      <c r="AM63" s="50" t="s">
        <v>759</v>
      </c>
      <c r="AN63" s="50" t="s">
        <v>759</v>
      </c>
      <c r="AO63" s="51" t="s">
        <v>759</v>
      </c>
      <c r="AP63" s="51" t="s">
        <v>759</v>
      </c>
      <c r="AQ63" s="51" t="s">
        <v>759</v>
      </c>
      <c r="AR63" s="24" t="s">
        <v>759</v>
      </c>
      <c r="AS63" s="24" t="s">
        <v>759</v>
      </c>
      <c r="AT63" s="24" t="s">
        <v>759</v>
      </c>
      <c r="AU63" s="53" t="s">
        <v>759</v>
      </c>
      <c r="AV63" s="53" t="s">
        <v>759</v>
      </c>
      <c r="AW63" s="53" t="s">
        <v>759</v>
      </c>
      <c r="AX63" s="55" t="s">
        <v>759</v>
      </c>
      <c r="AY63" s="55" t="s">
        <v>759</v>
      </c>
      <c r="AZ63" s="55" t="s">
        <v>759</v>
      </c>
      <c r="BA63" s="55" t="s">
        <v>759</v>
      </c>
      <c r="BB63" s="55" t="s">
        <v>759</v>
      </c>
      <c r="BC63" s="55" t="s">
        <v>759</v>
      </c>
      <c r="BD63" s="55" t="s">
        <v>759</v>
      </c>
      <c r="BE63" s="54" t="s">
        <v>759</v>
      </c>
      <c r="BF63" s="54" t="s">
        <v>759</v>
      </c>
      <c r="BG63" s="54" t="s">
        <v>759</v>
      </c>
    </row>
    <row r="64" spans="1:59" customFormat="1" ht="298.5" customHeight="1">
      <c r="A64" s="12" t="s">
        <v>201</v>
      </c>
      <c r="B64" s="131" t="s">
        <v>93</v>
      </c>
      <c r="C64" s="131" t="s">
        <v>93</v>
      </c>
      <c r="D64" s="131" t="s">
        <v>93</v>
      </c>
      <c r="E64" s="13" t="s">
        <v>87</v>
      </c>
      <c r="F64" s="25" t="s">
        <v>221</v>
      </c>
      <c r="G64" s="25" t="s">
        <v>6</v>
      </c>
      <c r="H64" s="25" t="s">
        <v>5</v>
      </c>
      <c r="I64" s="25" t="s">
        <v>286</v>
      </c>
      <c r="J64" s="25" t="s">
        <v>28</v>
      </c>
      <c r="K64" s="14" t="s">
        <v>100</v>
      </c>
      <c r="L64" s="14" t="s">
        <v>150</v>
      </c>
      <c r="M64" s="14" t="s">
        <v>151</v>
      </c>
      <c r="N64" s="14" t="s">
        <v>128</v>
      </c>
      <c r="O64" s="14" t="s">
        <v>429</v>
      </c>
      <c r="P64" s="17" t="s">
        <v>180</v>
      </c>
      <c r="Q64" s="17" t="s">
        <v>190</v>
      </c>
      <c r="R64" s="17" t="s">
        <v>191</v>
      </c>
      <c r="S64" s="15" t="s">
        <v>52</v>
      </c>
      <c r="T64" s="15" t="s">
        <v>62</v>
      </c>
      <c r="U64" s="15" t="s">
        <v>63</v>
      </c>
      <c r="V64" s="15" t="s">
        <v>64</v>
      </c>
      <c r="W64" s="40" t="s">
        <v>471</v>
      </c>
      <c r="X64" s="40" t="s">
        <v>486</v>
      </c>
      <c r="Y64" s="40" t="s">
        <v>487</v>
      </c>
      <c r="Z64" s="55" t="s">
        <v>868</v>
      </c>
      <c r="AA64" s="55" t="s">
        <v>869</v>
      </c>
      <c r="AB64" s="55" t="s">
        <v>870</v>
      </c>
      <c r="AC64" s="51" t="s">
        <v>814</v>
      </c>
      <c r="AD64" s="51" t="s">
        <v>838</v>
      </c>
      <c r="AE64" s="51" t="s">
        <v>840</v>
      </c>
      <c r="AF64" s="51" t="s">
        <v>759</v>
      </c>
      <c r="AG64" s="51" t="s">
        <v>759</v>
      </c>
      <c r="AH64" s="51" t="s">
        <v>759</v>
      </c>
      <c r="AI64" s="50" t="s">
        <v>759</v>
      </c>
      <c r="AJ64" s="50" t="s">
        <v>759</v>
      </c>
      <c r="AK64" s="50" t="s">
        <v>759</v>
      </c>
      <c r="AL64" s="50" t="s">
        <v>759</v>
      </c>
      <c r="AM64" s="50" t="s">
        <v>759</v>
      </c>
      <c r="AN64" s="50" t="s">
        <v>759</v>
      </c>
      <c r="AO64" s="51" t="s">
        <v>759</v>
      </c>
      <c r="AP64" s="51" t="s">
        <v>759</v>
      </c>
      <c r="AQ64" s="51" t="s">
        <v>759</v>
      </c>
      <c r="AR64" s="24" t="s">
        <v>759</v>
      </c>
      <c r="AS64" s="24" t="s">
        <v>759</v>
      </c>
      <c r="AT64" s="24" t="s">
        <v>759</v>
      </c>
      <c r="AU64" s="53" t="s">
        <v>759</v>
      </c>
      <c r="AV64" s="53" t="s">
        <v>759</v>
      </c>
      <c r="AW64" s="53" t="s">
        <v>759</v>
      </c>
      <c r="AX64" s="55" t="s">
        <v>759</v>
      </c>
      <c r="AY64" s="55" t="s">
        <v>759</v>
      </c>
      <c r="AZ64" s="55" t="s">
        <v>759</v>
      </c>
      <c r="BA64" s="55" t="s">
        <v>759</v>
      </c>
      <c r="BB64" s="55" t="s">
        <v>759</v>
      </c>
      <c r="BC64" s="55" t="s">
        <v>759</v>
      </c>
      <c r="BD64" s="55" t="s">
        <v>759</v>
      </c>
      <c r="BE64" s="54" t="str">
        <f>'PTEA 2020-2023'!A30</f>
        <v>4. San Antonio del Tequendama promueve la producción Agropecuaria sostenible</v>
      </c>
      <c r="BF64" s="54" t="str">
        <f>'PTEA 2020-2023'!B30</f>
        <v>5. Fortalecimiento de negocios verdes en el municipio</v>
      </c>
      <c r="BG64" s="54" t="str">
        <f>'PTEA 2020-2023'!C30</f>
        <v>Acompañar la formulación de por lo menos un (1) proyecto de negocio verde en el municipio.</v>
      </c>
    </row>
    <row r="65" spans="1:59" s="1" customFormat="1" ht="293.25" customHeight="1">
      <c r="A65" s="12" t="s">
        <v>201</v>
      </c>
      <c r="B65" s="131" t="s">
        <v>93</v>
      </c>
      <c r="C65" s="131" t="s">
        <v>93</v>
      </c>
      <c r="D65" s="131" t="s">
        <v>93</v>
      </c>
      <c r="E65" s="13" t="s">
        <v>87</v>
      </c>
      <c r="F65" s="16" t="s">
        <v>414</v>
      </c>
      <c r="G65" s="16" t="s">
        <v>6</v>
      </c>
      <c r="H65" s="16" t="s">
        <v>5</v>
      </c>
      <c r="I65" s="16" t="s">
        <v>283</v>
      </c>
      <c r="J65" s="16" t="s">
        <v>13</v>
      </c>
      <c r="K65" s="14" t="s">
        <v>153</v>
      </c>
      <c r="L65" s="14" t="s">
        <v>129</v>
      </c>
      <c r="M65" s="14" t="s">
        <v>131</v>
      </c>
      <c r="N65" s="14" t="s">
        <v>154</v>
      </c>
      <c r="O65" s="14" t="s">
        <v>434</v>
      </c>
      <c r="P65" s="17" t="s">
        <v>193</v>
      </c>
      <c r="Q65" s="17" t="s">
        <v>212</v>
      </c>
      <c r="R65" s="17" t="s">
        <v>435</v>
      </c>
      <c r="S65" s="15" t="s">
        <v>52</v>
      </c>
      <c r="T65" s="15" t="s">
        <v>62</v>
      </c>
      <c r="U65" s="15" t="s">
        <v>63</v>
      </c>
      <c r="V65" s="15" t="s">
        <v>64</v>
      </c>
      <c r="W65" s="40" t="s">
        <v>471</v>
      </c>
      <c r="X65" s="40" t="s">
        <v>488</v>
      </c>
      <c r="Y65" s="40" t="s">
        <v>489</v>
      </c>
      <c r="Z65" s="55" t="s">
        <v>93</v>
      </c>
      <c r="AA65" s="55" t="s">
        <v>93</v>
      </c>
      <c r="AB65" s="55" t="s">
        <v>93</v>
      </c>
      <c r="AC65" s="51" t="s">
        <v>759</v>
      </c>
      <c r="AD65" s="51" t="s">
        <v>759</v>
      </c>
      <c r="AE65" s="51" t="s">
        <v>759</v>
      </c>
      <c r="AF65" s="51" t="s">
        <v>759</v>
      </c>
      <c r="AG65" s="51" t="s">
        <v>759</v>
      </c>
      <c r="AH65" s="51" t="s">
        <v>759</v>
      </c>
      <c r="AI65" s="50" t="s">
        <v>759</v>
      </c>
      <c r="AJ65" s="50" t="s">
        <v>759</v>
      </c>
      <c r="AK65" s="50" t="s">
        <v>759</v>
      </c>
      <c r="AL65" s="50" t="s">
        <v>759</v>
      </c>
      <c r="AM65" s="50" t="s">
        <v>759</v>
      </c>
      <c r="AN65" s="50" t="s">
        <v>759</v>
      </c>
      <c r="AO65" s="51" t="s">
        <v>759</v>
      </c>
      <c r="AP65" s="51" t="s">
        <v>759</v>
      </c>
      <c r="AQ65" s="51" t="s">
        <v>759</v>
      </c>
      <c r="AR65" s="24" t="s">
        <v>759</v>
      </c>
      <c r="AS65" s="24" t="s">
        <v>759</v>
      </c>
      <c r="AT65" s="24" t="s">
        <v>759</v>
      </c>
      <c r="AU65" s="53" t="s">
        <v>759</v>
      </c>
      <c r="AV65" s="53" t="s">
        <v>759</v>
      </c>
      <c r="AW65" s="53" t="s">
        <v>759</v>
      </c>
      <c r="AX65" s="55" t="s">
        <v>759</v>
      </c>
      <c r="AY65" s="55" t="s">
        <v>759</v>
      </c>
      <c r="AZ65" s="55" t="s">
        <v>759</v>
      </c>
      <c r="BA65" s="55" t="s">
        <v>759</v>
      </c>
      <c r="BB65" s="55" t="s">
        <v>759</v>
      </c>
      <c r="BC65" s="55" t="s">
        <v>759</v>
      </c>
      <c r="BD65" s="55" t="s">
        <v>759</v>
      </c>
      <c r="BE65" s="54" t="s">
        <v>759</v>
      </c>
      <c r="BF65" s="54" t="s">
        <v>759</v>
      </c>
      <c r="BG65" s="54" t="s">
        <v>759</v>
      </c>
    </row>
    <row r="66" spans="1:59" ht="409.5" customHeight="1">
      <c r="A66" s="12" t="s">
        <v>201</v>
      </c>
      <c r="B66" s="131" t="s">
        <v>93</v>
      </c>
      <c r="C66" s="131" t="s">
        <v>93</v>
      </c>
      <c r="D66" s="131" t="s">
        <v>93</v>
      </c>
      <c r="E66" s="13" t="s">
        <v>87</v>
      </c>
      <c r="F66" s="25" t="s">
        <v>221</v>
      </c>
      <c r="G66" s="25" t="s">
        <v>6</v>
      </c>
      <c r="H66" s="25" t="s">
        <v>5</v>
      </c>
      <c r="I66" s="25" t="s">
        <v>257</v>
      </c>
      <c r="J66" s="25" t="s">
        <v>29</v>
      </c>
      <c r="K66" s="14" t="s">
        <v>100</v>
      </c>
      <c r="L66" s="14" t="s">
        <v>115</v>
      </c>
      <c r="M66" s="14" t="s">
        <v>305</v>
      </c>
      <c r="N66" s="14" t="s">
        <v>93</v>
      </c>
      <c r="O66" s="14" t="s">
        <v>306</v>
      </c>
      <c r="P66" s="17" t="s">
        <v>182</v>
      </c>
      <c r="Q66" s="17" t="s">
        <v>344</v>
      </c>
      <c r="R66" s="17" t="s">
        <v>349</v>
      </c>
      <c r="S66" s="15" t="s">
        <v>69</v>
      </c>
      <c r="T66" s="15" t="s">
        <v>79</v>
      </c>
      <c r="U66" s="15" t="s">
        <v>78</v>
      </c>
      <c r="V66" s="15" t="s">
        <v>398</v>
      </c>
      <c r="W66" s="40" t="s">
        <v>442</v>
      </c>
      <c r="X66" s="40" t="s">
        <v>449</v>
      </c>
      <c r="Y66" s="40" t="s">
        <v>450</v>
      </c>
      <c r="Z66" s="55" t="s">
        <v>860</v>
      </c>
      <c r="AA66" s="55" t="s">
        <v>861</v>
      </c>
      <c r="AB66" s="55" t="s">
        <v>862</v>
      </c>
      <c r="AC66" s="51" t="s">
        <v>759</v>
      </c>
      <c r="AD66" s="51" t="s">
        <v>759</v>
      </c>
      <c r="AE66" s="51" t="s">
        <v>759</v>
      </c>
      <c r="AF66" s="51" t="s">
        <v>759</v>
      </c>
      <c r="AG66" s="51" t="s">
        <v>759</v>
      </c>
      <c r="AH66" s="51" t="s">
        <v>759</v>
      </c>
      <c r="AI66" s="50" t="s">
        <v>760</v>
      </c>
      <c r="AJ66" s="50" t="s">
        <v>761</v>
      </c>
      <c r="AK66" s="50" t="s">
        <v>763</v>
      </c>
      <c r="AL66" s="50" t="s">
        <v>976</v>
      </c>
      <c r="AM66" s="50" t="s">
        <v>974</v>
      </c>
      <c r="AN66" s="50" t="s">
        <v>975</v>
      </c>
      <c r="AO66" s="51" t="s">
        <v>759</v>
      </c>
      <c r="AP66" s="51" t="s">
        <v>759</v>
      </c>
      <c r="AQ66" s="51" t="s">
        <v>759</v>
      </c>
      <c r="AR66" s="24" t="s">
        <v>759</v>
      </c>
      <c r="AS66" s="24" t="s">
        <v>759</v>
      </c>
      <c r="AT66" s="24" t="s">
        <v>759</v>
      </c>
      <c r="AU66" s="53" t="s">
        <v>764</v>
      </c>
      <c r="AV66" s="53" t="s">
        <v>765</v>
      </c>
      <c r="AW66" s="53" t="s">
        <v>766</v>
      </c>
      <c r="AX66" s="55" t="s">
        <v>759</v>
      </c>
      <c r="AY66" s="55" t="s">
        <v>759</v>
      </c>
      <c r="AZ66" s="55" t="s">
        <v>759</v>
      </c>
      <c r="BA66" s="55" t="s">
        <v>759</v>
      </c>
      <c r="BB66" s="55" t="s">
        <v>759</v>
      </c>
      <c r="BC66" s="55" t="s">
        <v>759</v>
      </c>
      <c r="BD66" s="55" t="s">
        <v>759</v>
      </c>
      <c r="BE66" s="54" t="str">
        <f>'PTEA 2020-2023'!A4</f>
        <v xml:space="preserve"> 1. Educación Ambiental para la adopción de la gestión integral de los residuos solidos entre los Sanantoniunos</v>
      </c>
      <c r="BF66" s="54" t="str">
        <f>'PTEA 2020-2023'!B4</f>
        <v>2. Comunidad empoderada en la Gestión Integral de los residuos sólidos aprovechables.</v>
      </c>
      <c r="BG66" s="54" t="str">
        <f>'PTEA 2020-2023'!C4</f>
        <v>Realizar como mínimo diez (10) actividades de Educación ambiental durante la vigencia del plan, socializando la estrategia de las 3R (Reducir, reutilizar y reciclar), separación en la fuente y disposición adecuada de residuos sólidos, con usuarios del sector urbano y rural del municipio.</v>
      </c>
    </row>
    <row r="67" spans="1:59" ht="409.5" customHeight="1">
      <c r="A67" s="12" t="s">
        <v>201</v>
      </c>
      <c r="B67" s="131" t="s">
        <v>93</v>
      </c>
      <c r="C67" s="131" t="s">
        <v>93</v>
      </c>
      <c r="D67" s="131" t="s">
        <v>93</v>
      </c>
      <c r="E67" s="13" t="s">
        <v>87</v>
      </c>
      <c r="F67" s="25" t="s">
        <v>221</v>
      </c>
      <c r="G67" s="25" t="s">
        <v>6</v>
      </c>
      <c r="H67" s="25" t="s">
        <v>5</v>
      </c>
      <c r="I67" s="25" t="s">
        <v>257</v>
      </c>
      <c r="J67" s="25" t="s">
        <v>287</v>
      </c>
      <c r="K67" s="14" t="s">
        <v>114</v>
      </c>
      <c r="L67" s="14" t="s">
        <v>98</v>
      </c>
      <c r="M67" s="14" t="s">
        <v>299</v>
      </c>
      <c r="N67" s="14" t="s">
        <v>300</v>
      </c>
      <c r="O67" s="14" t="s">
        <v>301</v>
      </c>
      <c r="P67" s="17" t="s">
        <v>181</v>
      </c>
      <c r="Q67" s="17" t="s">
        <v>344</v>
      </c>
      <c r="R67" s="17" t="s">
        <v>347</v>
      </c>
      <c r="S67" s="15" t="s">
        <v>52</v>
      </c>
      <c r="T67" s="15" t="s">
        <v>53</v>
      </c>
      <c r="U67" s="15" t="s">
        <v>57</v>
      </c>
      <c r="V67" s="15" t="s">
        <v>396</v>
      </c>
      <c r="W67" s="40" t="s">
        <v>442</v>
      </c>
      <c r="X67" s="40" t="s">
        <v>447</v>
      </c>
      <c r="Y67" s="40" t="s">
        <v>596</v>
      </c>
      <c r="Z67" s="55" t="s">
        <v>860</v>
      </c>
      <c r="AA67" s="55" t="s">
        <v>861</v>
      </c>
      <c r="AB67" s="55" t="s">
        <v>862</v>
      </c>
      <c r="AC67" s="51" t="s">
        <v>442</v>
      </c>
      <c r="AD67" s="51" t="s">
        <v>449</v>
      </c>
      <c r="AE67" s="51" t="s">
        <v>450</v>
      </c>
      <c r="AF67" s="51" t="s">
        <v>759</v>
      </c>
      <c r="AG67" s="51" t="s">
        <v>759</v>
      </c>
      <c r="AH67" s="51" t="s">
        <v>759</v>
      </c>
      <c r="AI67" s="50" t="s">
        <v>760</v>
      </c>
      <c r="AJ67" s="50" t="s">
        <v>767</v>
      </c>
      <c r="AK67" s="50" t="s">
        <v>768</v>
      </c>
      <c r="AL67" s="50" t="s">
        <v>759</v>
      </c>
      <c r="AM67" s="50" t="s">
        <v>759</v>
      </c>
      <c r="AN67" s="50" t="s">
        <v>759</v>
      </c>
      <c r="AO67" s="51" t="s">
        <v>759</v>
      </c>
      <c r="AP67" s="51" t="s">
        <v>759</v>
      </c>
      <c r="AQ67" s="51" t="s">
        <v>759</v>
      </c>
      <c r="AR67" s="24" t="s">
        <v>759</v>
      </c>
      <c r="AS67" s="24" t="s">
        <v>759</v>
      </c>
      <c r="AT67" s="24" t="s">
        <v>759</v>
      </c>
      <c r="AU67" s="53" t="s">
        <v>764</v>
      </c>
      <c r="AV67" s="53" t="s">
        <v>765</v>
      </c>
      <c r="AW67" s="53" t="s">
        <v>769</v>
      </c>
      <c r="AX67" s="55" t="s">
        <v>759</v>
      </c>
      <c r="AY67" s="55" t="s">
        <v>759</v>
      </c>
      <c r="AZ67" s="55" t="s">
        <v>759</v>
      </c>
      <c r="BA67" s="55" t="s">
        <v>759</v>
      </c>
      <c r="BB67" s="55" t="s">
        <v>759</v>
      </c>
      <c r="BC67" s="55" t="s">
        <v>759</v>
      </c>
      <c r="BD67" s="55" t="s">
        <v>759</v>
      </c>
      <c r="BE67" s="54" t="str">
        <f>'PTEA 2020-2023'!A5</f>
        <v xml:space="preserve"> 1. Educación Ambiental para la adopción de la gestión integral de los residuos solidos entre los Sanantoniunos</v>
      </c>
      <c r="BF67" s="54" t="str">
        <f>'PTEA 2020-2023'!B5</f>
        <v>2. Comunidad empoderada en la Gestión Integral de los residuos sólidos aprovechables.</v>
      </c>
      <c r="BG67" s="54" t="str">
        <f>'PTEA 2020-2023'!C5</f>
        <v>Realizar siete (7) jornadas de socialización de las rutas selectivas y horarios de recolección, con el sector urbano y rural del municipio, durante la vigencia del Plan.</v>
      </c>
    </row>
    <row r="68" spans="1:59" ht="409.5" customHeight="1">
      <c r="A68" s="12" t="s">
        <v>201</v>
      </c>
      <c r="B68" s="131" t="s">
        <v>93</v>
      </c>
      <c r="C68" s="131" t="s">
        <v>93</v>
      </c>
      <c r="D68" s="131" t="s">
        <v>93</v>
      </c>
      <c r="E68" s="13" t="s">
        <v>87</v>
      </c>
      <c r="F68" s="25" t="s">
        <v>221</v>
      </c>
      <c r="G68" s="25" t="s">
        <v>6</v>
      </c>
      <c r="H68" s="25" t="s">
        <v>5</v>
      </c>
      <c r="I68" s="25" t="s">
        <v>257</v>
      </c>
      <c r="J68" s="25" t="s">
        <v>287</v>
      </c>
      <c r="K68" s="14" t="s">
        <v>114</v>
      </c>
      <c r="L68" s="14" t="s">
        <v>98</v>
      </c>
      <c r="M68" s="14" t="s">
        <v>299</v>
      </c>
      <c r="N68" s="14" t="s">
        <v>300</v>
      </c>
      <c r="O68" s="14" t="s">
        <v>301</v>
      </c>
      <c r="P68" s="17" t="s">
        <v>181</v>
      </c>
      <c r="Q68" s="17" t="s">
        <v>344</v>
      </c>
      <c r="R68" s="17" t="s">
        <v>347</v>
      </c>
      <c r="S68" s="15" t="s">
        <v>52</v>
      </c>
      <c r="T68" s="15" t="s">
        <v>53</v>
      </c>
      <c r="U68" s="15" t="s">
        <v>57</v>
      </c>
      <c r="V68" s="15" t="s">
        <v>396</v>
      </c>
      <c r="W68" s="40" t="s">
        <v>442</v>
      </c>
      <c r="X68" s="40" t="s">
        <v>447</v>
      </c>
      <c r="Y68" s="40" t="s">
        <v>596</v>
      </c>
      <c r="Z68" s="55" t="s">
        <v>887</v>
      </c>
      <c r="AA68" s="55" t="s">
        <v>888</v>
      </c>
      <c r="AB68" s="55" t="s">
        <v>889</v>
      </c>
      <c r="AC68" s="51" t="s">
        <v>759</v>
      </c>
      <c r="AD68" s="51" t="s">
        <v>759</v>
      </c>
      <c r="AE68" s="51" t="s">
        <v>759</v>
      </c>
      <c r="AF68" s="51" t="s">
        <v>759</v>
      </c>
      <c r="AG68" s="51" t="s">
        <v>759</v>
      </c>
      <c r="AH68" s="51" t="s">
        <v>759</v>
      </c>
      <c r="AI68" s="50" t="s">
        <v>759</v>
      </c>
      <c r="AJ68" s="50" t="s">
        <v>759</v>
      </c>
      <c r="AK68" s="50" t="s">
        <v>759</v>
      </c>
      <c r="AL68" s="50" t="s">
        <v>759</v>
      </c>
      <c r="AM68" s="50" t="s">
        <v>759</v>
      </c>
      <c r="AN68" s="50" t="s">
        <v>759</v>
      </c>
      <c r="AO68" s="51" t="s">
        <v>759</v>
      </c>
      <c r="AP68" s="51" t="s">
        <v>759</v>
      </c>
      <c r="AQ68" s="51" t="s">
        <v>759</v>
      </c>
      <c r="AR68" s="24" t="s">
        <v>759</v>
      </c>
      <c r="AS68" s="24" t="s">
        <v>759</v>
      </c>
      <c r="AT68" s="24" t="s">
        <v>759</v>
      </c>
      <c r="AU68" s="53" t="s">
        <v>770</v>
      </c>
      <c r="AV68" s="53" t="s">
        <v>771</v>
      </c>
      <c r="AW68" s="53" t="s">
        <v>772</v>
      </c>
      <c r="AX68" s="55" t="s">
        <v>759</v>
      </c>
      <c r="AY68" s="55" t="s">
        <v>759</v>
      </c>
      <c r="AZ68" s="55" t="s">
        <v>759</v>
      </c>
      <c r="BA68" s="55" t="s">
        <v>759</v>
      </c>
      <c r="BB68" s="55" t="s">
        <v>759</v>
      </c>
      <c r="BC68" s="55" t="s">
        <v>759</v>
      </c>
      <c r="BD68" s="55" t="s">
        <v>759</v>
      </c>
      <c r="BE68" s="54" t="str">
        <f>'PTEA 2020-2023'!A6</f>
        <v xml:space="preserve"> 1. Educación Ambiental para la adopción de la gestión integral de los residuos solidos entre los Sanantoniunos</v>
      </c>
      <c r="BF68" s="54" t="str">
        <f>'PTEA 2020-2023'!B6</f>
        <v>2. Comunidad empoderada en la Gestión Integral de los residuos sólidos aprovechables.</v>
      </c>
      <c r="BG68" s="54" t="str">
        <f>'PTEA 2020-2023'!C6</f>
        <v>Apoyar la formulación de por lo menos un (1) proyecto ciudadano de educación ambiental orientado en el manejo de los residuos sólidos y/o liquidos, durante la vigencia del Plan.</v>
      </c>
    </row>
    <row r="69" spans="1:59" ht="351" customHeight="1">
      <c r="A69" s="12" t="s">
        <v>201</v>
      </c>
      <c r="B69" s="131" t="s">
        <v>93</v>
      </c>
      <c r="C69" s="131" t="s">
        <v>93</v>
      </c>
      <c r="D69" s="131" t="s">
        <v>93</v>
      </c>
      <c r="E69" s="13" t="s">
        <v>87</v>
      </c>
      <c r="F69" s="25" t="s">
        <v>221</v>
      </c>
      <c r="G69" s="25" t="s">
        <v>6</v>
      </c>
      <c r="H69" s="25" t="s">
        <v>5</v>
      </c>
      <c r="I69" s="25" t="s">
        <v>257</v>
      </c>
      <c r="J69" s="25" t="s">
        <v>29</v>
      </c>
      <c r="K69" s="14" t="s">
        <v>126</v>
      </c>
      <c r="L69" s="14" t="s">
        <v>99</v>
      </c>
      <c r="M69" s="14" t="s">
        <v>302</v>
      </c>
      <c r="N69" s="14" t="s">
        <v>303</v>
      </c>
      <c r="O69" s="14" t="s">
        <v>304</v>
      </c>
      <c r="P69" s="17" t="s">
        <v>196</v>
      </c>
      <c r="Q69" s="17" t="s">
        <v>344</v>
      </c>
      <c r="R69" s="17" t="s">
        <v>348</v>
      </c>
      <c r="S69" s="15" t="s">
        <v>52</v>
      </c>
      <c r="T69" s="15" t="s">
        <v>62</v>
      </c>
      <c r="U69" s="15" t="s">
        <v>67</v>
      </c>
      <c r="V69" s="15" t="s">
        <v>397</v>
      </c>
      <c r="W69" s="40" t="s">
        <v>442</v>
      </c>
      <c r="X69" s="40" t="s">
        <v>449</v>
      </c>
      <c r="Y69" s="40" t="s">
        <v>450</v>
      </c>
      <c r="Z69" s="55" t="s">
        <v>860</v>
      </c>
      <c r="AA69" s="55" t="s">
        <v>861</v>
      </c>
      <c r="AB69" s="55" t="s">
        <v>862</v>
      </c>
      <c r="AC69" s="51" t="s">
        <v>759</v>
      </c>
      <c r="AD69" s="51" t="s">
        <v>759</v>
      </c>
      <c r="AE69" s="51" t="s">
        <v>759</v>
      </c>
      <c r="AF69" s="51" t="s">
        <v>759</v>
      </c>
      <c r="AG69" s="51" t="s">
        <v>759</v>
      </c>
      <c r="AH69" s="51" t="s">
        <v>759</v>
      </c>
      <c r="AI69" s="50" t="s">
        <v>777</v>
      </c>
      <c r="AJ69" s="50" t="s">
        <v>778</v>
      </c>
      <c r="AK69" s="50" t="s">
        <v>779</v>
      </c>
      <c r="AL69" s="50" t="s">
        <v>759</v>
      </c>
      <c r="AM69" s="50" t="s">
        <v>759</v>
      </c>
      <c r="AN69" s="50" t="s">
        <v>759</v>
      </c>
      <c r="AO69" s="51" t="s">
        <v>759</v>
      </c>
      <c r="AP69" s="51" t="s">
        <v>759</v>
      </c>
      <c r="AQ69" s="51" t="s">
        <v>759</v>
      </c>
      <c r="AR69" s="24" t="s">
        <v>759</v>
      </c>
      <c r="AS69" s="24" t="s">
        <v>759</v>
      </c>
      <c r="AT69" s="24" t="s">
        <v>759</v>
      </c>
      <c r="AU69" s="53" t="s">
        <v>759</v>
      </c>
      <c r="AV69" s="53" t="s">
        <v>759</v>
      </c>
      <c r="AW69" s="53" t="s">
        <v>759</v>
      </c>
      <c r="AX69" s="55" t="s">
        <v>759</v>
      </c>
      <c r="AY69" s="55" t="s">
        <v>759</v>
      </c>
      <c r="AZ69" s="55" t="s">
        <v>759</v>
      </c>
      <c r="BA69" s="55" t="s">
        <v>759</v>
      </c>
      <c r="BB69" s="55" t="s">
        <v>759</v>
      </c>
      <c r="BC69" s="55" t="s">
        <v>759</v>
      </c>
      <c r="BD69" s="55" t="s">
        <v>759</v>
      </c>
      <c r="BE69" s="54" t="str">
        <f>'PTEA 2020-2023'!A8</f>
        <v xml:space="preserve"> 1. Educación Ambiental para la adopción de la gestión integral de los residuos solidos entre los Sanantoniunos</v>
      </c>
      <c r="BF69" s="54" t="str">
        <f>'PTEA 2020-2023'!B8</f>
        <v>2. Comunidad empoderada en la Gestión Integral de los residuos sólidos aprovechables.</v>
      </c>
      <c r="BG69" s="54" t="str">
        <f>'PTEA 2020-2023'!C8</f>
        <v>Desarrollar por lo menos nueve (9) jornadas de reciclatón, anuales de recolección de residuos sólidos aprovechables, como cartón, vidrio, plástico, botellas tipo PET, metal entre otros.</v>
      </c>
    </row>
    <row r="70" spans="1:59" ht="361.5" customHeight="1">
      <c r="A70" s="12" t="s">
        <v>201</v>
      </c>
      <c r="B70" s="131" t="s">
        <v>93</v>
      </c>
      <c r="C70" s="131" t="s">
        <v>93</v>
      </c>
      <c r="D70" s="131" t="s">
        <v>93</v>
      </c>
      <c r="E70" s="13" t="s">
        <v>87</v>
      </c>
      <c r="F70" s="25" t="s">
        <v>221</v>
      </c>
      <c r="G70" s="25" t="s">
        <v>6</v>
      </c>
      <c r="H70" s="25" t="s">
        <v>5</v>
      </c>
      <c r="I70" s="25" t="s">
        <v>257</v>
      </c>
      <c r="J70" s="25" t="s">
        <v>29</v>
      </c>
      <c r="K70" s="14" t="s">
        <v>126</v>
      </c>
      <c r="L70" s="14" t="s">
        <v>99</v>
      </c>
      <c r="M70" s="14" t="s">
        <v>302</v>
      </c>
      <c r="N70" s="14" t="s">
        <v>303</v>
      </c>
      <c r="O70" s="14" t="s">
        <v>304</v>
      </c>
      <c r="P70" s="17" t="s">
        <v>196</v>
      </c>
      <c r="Q70" s="17" t="s">
        <v>344</v>
      </c>
      <c r="R70" s="17" t="s">
        <v>348</v>
      </c>
      <c r="S70" s="15" t="s">
        <v>52</v>
      </c>
      <c r="T70" s="15" t="s">
        <v>62</v>
      </c>
      <c r="U70" s="15" t="s">
        <v>67</v>
      </c>
      <c r="V70" s="15" t="s">
        <v>397</v>
      </c>
      <c r="W70" s="40" t="s">
        <v>442</v>
      </c>
      <c r="X70" s="40" t="s">
        <v>449</v>
      </c>
      <c r="Y70" s="40" t="s">
        <v>450</v>
      </c>
      <c r="Z70" s="55" t="s">
        <v>868</v>
      </c>
      <c r="AA70" s="55" t="s">
        <v>877</v>
      </c>
      <c r="AB70" s="55" t="s">
        <v>881</v>
      </c>
      <c r="AC70" s="51" t="s">
        <v>759</v>
      </c>
      <c r="AD70" s="51" t="s">
        <v>759</v>
      </c>
      <c r="AE70" s="51" t="s">
        <v>759</v>
      </c>
      <c r="AF70" s="51" t="s">
        <v>759</v>
      </c>
      <c r="AG70" s="51" t="s">
        <v>759</v>
      </c>
      <c r="AH70" s="51" t="s">
        <v>759</v>
      </c>
      <c r="AI70" s="50" t="s">
        <v>759</v>
      </c>
      <c r="AJ70" s="50" t="s">
        <v>759</v>
      </c>
      <c r="AK70" s="50" t="s">
        <v>759</v>
      </c>
      <c r="AL70" s="50" t="s">
        <v>759</v>
      </c>
      <c r="AM70" s="50" t="s">
        <v>759</v>
      </c>
      <c r="AN70" s="50" t="s">
        <v>759</v>
      </c>
      <c r="AO70" s="51" t="s">
        <v>759</v>
      </c>
      <c r="AP70" s="51" t="s">
        <v>759</v>
      </c>
      <c r="AQ70" s="51" t="s">
        <v>759</v>
      </c>
      <c r="AR70" s="24" t="s">
        <v>780</v>
      </c>
      <c r="AS70" s="24" t="s">
        <v>781</v>
      </c>
      <c r="AT70" s="24" t="s">
        <v>782</v>
      </c>
      <c r="AU70" s="53" t="s">
        <v>783</v>
      </c>
      <c r="AV70" s="53" t="s">
        <v>784</v>
      </c>
      <c r="AW70" s="53" t="s">
        <v>785</v>
      </c>
      <c r="AX70" s="55" t="s">
        <v>759</v>
      </c>
      <c r="AY70" s="55" t="s">
        <v>759</v>
      </c>
      <c r="AZ70" s="55" t="s">
        <v>759</v>
      </c>
      <c r="BA70" s="55" t="s">
        <v>759</v>
      </c>
      <c r="BB70" s="55" t="s">
        <v>759</v>
      </c>
      <c r="BC70" s="55" t="s">
        <v>759</v>
      </c>
      <c r="BD70" s="55" t="s">
        <v>759</v>
      </c>
      <c r="BE70" s="54" t="str">
        <f>'PTEA 2020-2023'!A9</f>
        <v xml:space="preserve"> 1. Educación Ambiental para la adopción de la gestión integral de los residuos solidos entre los Sanantoniunos</v>
      </c>
      <c r="BF70" s="54" t="str">
        <f>'PTEA 2020-2023'!B9</f>
        <v>3. Comunidad empoderada en la Gestión Integral de residuos peligrosos.</v>
      </c>
      <c r="BG70" s="54" t="str">
        <f>'PTEA 2020-2023'!C9</f>
        <v>Realizar como mínimo tres (3) capacitaciones a productores agrícolas y pecuarios en manejo adecuado y disposición de residuos peligrosos, durante la vigencia del Plan.</v>
      </c>
    </row>
    <row r="71" spans="1:59" ht="339" customHeight="1">
      <c r="A71" s="12" t="s">
        <v>201</v>
      </c>
      <c r="B71" s="131" t="s">
        <v>93</v>
      </c>
      <c r="C71" s="131" t="s">
        <v>93</v>
      </c>
      <c r="D71" s="131" t="s">
        <v>93</v>
      </c>
      <c r="E71" s="13" t="s">
        <v>87</v>
      </c>
      <c r="F71" s="25" t="s">
        <v>221</v>
      </c>
      <c r="G71" s="25" t="s">
        <v>6</v>
      </c>
      <c r="H71" s="25" t="s">
        <v>5</v>
      </c>
      <c r="I71" s="25" t="s">
        <v>257</v>
      </c>
      <c r="J71" s="25" t="s">
        <v>29</v>
      </c>
      <c r="K71" s="14" t="s">
        <v>126</v>
      </c>
      <c r="L71" s="14" t="s">
        <v>99</v>
      </c>
      <c r="M71" s="14" t="s">
        <v>302</v>
      </c>
      <c r="N71" s="14" t="s">
        <v>303</v>
      </c>
      <c r="O71" s="14" t="s">
        <v>304</v>
      </c>
      <c r="P71" s="17" t="s">
        <v>196</v>
      </c>
      <c r="Q71" s="17" t="s">
        <v>344</v>
      </c>
      <c r="R71" s="17" t="s">
        <v>348</v>
      </c>
      <c r="S71" s="15" t="s">
        <v>52</v>
      </c>
      <c r="T71" s="15" t="s">
        <v>62</v>
      </c>
      <c r="U71" s="15" t="s">
        <v>67</v>
      </c>
      <c r="V71" s="15" t="s">
        <v>397</v>
      </c>
      <c r="W71" s="40" t="s">
        <v>442</v>
      </c>
      <c r="X71" s="40" t="s">
        <v>449</v>
      </c>
      <c r="Y71" s="40" t="s">
        <v>450</v>
      </c>
      <c r="Z71" s="55" t="s">
        <v>868</v>
      </c>
      <c r="AA71" s="55" t="s">
        <v>877</v>
      </c>
      <c r="AB71" s="55" t="s">
        <v>881</v>
      </c>
      <c r="AC71" s="51" t="s">
        <v>759</v>
      </c>
      <c r="AD71" s="51" t="s">
        <v>759</v>
      </c>
      <c r="AE71" s="51" t="s">
        <v>759</v>
      </c>
      <c r="AF71" s="51" t="s">
        <v>759</v>
      </c>
      <c r="AG71" s="51" t="s">
        <v>759</v>
      </c>
      <c r="AH71" s="51" t="s">
        <v>759</v>
      </c>
      <c r="AI71" s="50" t="s">
        <v>786</v>
      </c>
      <c r="AJ71" s="50" t="s">
        <v>787</v>
      </c>
      <c r="AK71" s="50" t="s">
        <v>788</v>
      </c>
      <c r="AL71" s="50" t="s">
        <v>759</v>
      </c>
      <c r="AM71" s="50" t="s">
        <v>759</v>
      </c>
      <c r="AN71" s="50" t="s">
        <v>759</v>
      </c>
      <c r="AO71" s="51" t="s">
        <v>759</v>
      </c>
      <c r="AP71" s="51" t="s">
        <v>759</v>
      </c>
      <c r="AQ71" s="51" t="s">
        <v>759</v>
      </c>
      <c r="AR71" s="24" t="s">
        <v>780</v>
      </c>
      <c r="AS71" s="24" t="s">
        <v>781</v>
      </c>
      <c r="AT71" s="24" t="s">
        <v>789</v>
      </c>
      <c r="AU71" s="53" t="s">
        <v>770</v>
      </c>
      <c r="AV71" s="53" t="s">
        <v>771</v>
      </c>
      <c r="AW71" s="53" t="s">
        <v>790</v>
      </c>
      <c r="AX71" s="55" t="s">
        <v>759</v>
      </c>
      <c r="AY71" s="55" t="s">
        <v>759</v>
      </c>
      <c r="AZ71" s="55" t="s">
        <v>759</v>
      </c>
      <c r="BA71" s="55" t="s">
        <v>759</v>
      </c>
      <c r="BB71" s="55" t="s">
        <v>759</v>
      </c>
      <c r="BC71" s="55" t="s">
        <v>759</v>
      </c>
      <c r="BD71" s="55" t="s">
        <v>759</v>
      </c>
      <c r="BE71" s="54" t="str">
        <f>'PTEA 2020-2023'!A10</f>
        <v xml:space="preserve"> 1. Educación Ambiental para la adopción de la gestión integral de los residuos solidos entre los Sanantoniunos</v>
      </c>
      <c r="BF71" s="54" t="str">
        <f>'PTEA 2020-2023'!B10</f>
        <v>3. Comunidad empoderada en la Gestión Integral de residuos peligrosos.</v>
      </c>
      <c r="BG71" s="54" t="str">
        <f>'PTEA 2020-2023'!C10</f>
        <v>Desarrollar por lo menos una (1) jornada anual de recolección de residuos de envases de agroquímicos.</v>
      </c>
    </row>
    <row r="72" spans="1:59" ht="339" customHeight="1">
      <c r="A72" s="12" t="s">
        <v>201</v>
      </c>
      <c r="B72" s="131" t="s">
        <v>93</v>
      </c>
      <c r="C72" s="131" t="s">
        <v>93</v>
      </c>
      <c r="D72" s="131" t="s">
        <v>93</v>
      </c>
      <c r="E72" s="13" t="s">
        <v>87</v>
      </c>
      <c r="F72" s="25" t="s">
        <v>221</v>
      </c>
      <c r="G72" s="25" t="s">
        <v>6</v>
      </c>
      <c r="H72" s="25" t="s">
        <v>5</v>
      </c>
      <c r="I72" s="25" t="s">
        <v>257</v>
      </c>
      <c r="J72" s="25" t="s">
        <v>29</v>
      </c>
      <c r="K72" s="14" t="s">
        <v>126</v>
      </c>
      <c r="L72" s="14" t="s">
        <v>99</v>
      </c>
      <c r="M72" s="14" t="s">
        <v>302</v>
      </c>
      <c r="N72" s="14" t="s">
        <v>303</v>
      </c>
      <c r="O72" s="14" t="s">
        <v>304</v>
      </c>
      <c r="P72" s="17" t="s">
        <v>196</v>
      </c>
      <c r="Q72" s="17" t="s">
        <v>344</v>
      </c>
      <c r="R72" s="17" t="s">
        <v>348</v>
      </c>
      <c r="S72" s="15" t="s">
        <v>52</v>
      </c>
      <c r="T72" s="15" t="s">
        <v>62</v>
      </c>
      <c r="U72" s="15" t="s">
        <v>67</v>
      </c>
      <c r="V72" s="15" t="s">
        <v>397</v>
      </c>
      <c r="W72" s="40" t="s">
        <v>442</v>
      </c>
      <c r="X72" s="40" t="s">
        <v>449</v>
      </c>
      <c r="Y72" s="40" t="s">
        <v>450</v>
      </c>
      <c r="Z72" s="55" t="s">
        <v>868</v>
      </c>
      <c r="AA72" s="55" t="s">
        <v>877</v>
      </c>
      <c r="AB72" s="55" t="s">
        <v>881</v>
      </c>
      <c r="AC72" s="51" t="s">
        <v>759</v>
      </c>
      <c r="AD72" s="51" t="s">
        <v>759</v>
      </c>
      <c r="AE72" s="51" t="s">
        <v>759</v>
      </c>
      <c r="AF72" s="51" t="s">
        <v>759</v>
      </c>
      <c r="AG72" s="51" t="s">
        <v>759</v>
      </c>
      <c r="AH72" s="51" t="s">
        <v>759</v>
      </c>
      <c r="AI72" s="50" t="s">
        <v>791</v>
      </c>
      <c r="AJ72" s="50" t="s">
        <v>792</v>
      </c>
      <c r="AK72" s="50" t="s">
        <v>793</v>
      </c>
      <c r="AL72" s="50" t="s">
        <v>759</v>
      </c>
      <c r="AM72" s="50" t="s">
        <v>759</v>
      </c>
      <c r="AN72" s="50" t="s">
        <v>759</v>
      </c>
      <c r="AO72" s="51" t="s">
        <v>759</v>
      </c>
      <c r="AP72" s="51" t="s">
        <v>759</v>
      </c>
      <c r="AQ72" s="51" t="s">
        <v>759</v>
      </c>
      <c r="AR72" s="24" t="s">
        <v>759</v>
      </c>
      <c r="AS72" s="24" t="s">
        <v>759</v>
      </c>
      <c r="AT72" s="24" t="s">
        <v>759</v>
      </c>
      <c r="AU72" s="53" t="s">
        <v>759</v>
      </c>
      <c r="AV72" s="53" t="s">
        <v>759</v>
      </c>
      <c r="AW72" s="53" t="s">
        <v>759</v>
      </c>
      <c r="AX72" s="55" t="s">
        <v>759</v>
      </c>
      <c r="AY72" s="55" t="s">
        <v>759</v>
      </c>
      <c r="AZ72" s="55" t="s">
        <v>759</v>
      </c>
      <c r="BA72" s="55" t="s">
        <v>759</v>
      </c>
      <c r="BB72" s="55" t="s">
        <v>759</v>
      </c>
      <c r="BC72" s="55" t="s">
        <v>759</v>
      </c>
      <c r="BD72" s="55" t="s">
        <v>759</v>
      </c>
      <c r="BE72" s="54" t="str">
        <f>'PTEA 2020-2023'!A11</f>
        <v xml:space="preserve"> 1. Educación Ambiental para la adopción de la gestión integral de los residuos solidos entre los Sanantoniunos</v>
      </c>
      <c r="BF72" s="54" t="str">
        <f>'PTEA 2020-2023'!B11</f>
        <v>4. Comunidad empoderada en la Gestión Integral de residuos especiales.</v>
      </c>
      <c r="BG72" s="54" t="str">
        <f>'PTEA 2020-2023'!C11</f>
        <v>Desarrollar por lo menos una (1) jornada anual de recolección de  Residuos de Aparatos Eléctricos y Electrónicos (RAEEs), entre otros.</v>
      </c>
    </row>
    <row r="73" spans="1:59" ht="342" customHeight="1">
      <c r="A73" s="12" t="s">
        <v>201</v>
      </c>
      <c r="B73" s="131" t="s">
        <v>93</v>
      </c>
      <c r="C73" s="131" t="s">
        <v>93</v>
      </c>
      <c r="D73" s="131" t="s">
        <v>93</v>
      </c>
      <c r="E73" s="13" t="s">
        <v>87</v>
      </c>
      <c r="F73" s="25" t="s">
        <v>221</v>
      </c>
      <c r="G73" s="25" t="s">
        <v>6</v>
      </c>
      <c r="H73" s="25" t="s">
        <v>5</v>
      </c>
      <c r="I73" s="25" t="s">
        <v>257</v>
      </c>
      <c r="J73" s="25" t="s">
        <v>29</v>
      </c>
      <c r="K73" s="14" t="s">
        <v>100</v>
      </c>
      <c r="L73" s="14" t="s">
        <v>115</v>
      </c>
      <c r="M73" s="14" t="s">
        <v>305</v>
      </c>
      <c r="N73" s="14" t="s">
        <v>93</v>
      </c>
      <c r="O73" s="14" t="s">
        <v>306</v>
      </c>
      <c r="P73" s="17" t="s">
        <v>182</v>
      </c>
      <c r="Q73" s="17" t="s">
        <v>344</v>
      </c>
      <c r="R73" s="17" t="s">
        <v>349</v>
      </c>
      <c r="S73" s="15" t="s">
        <v>69</v>
      </c>
      <c r="T73" s="15" t="s">
        <v>79</v>
      </c>
      <c r="U73" s="15" t="s">
        <v>78</v>
      </c>
      <c r="V73" s="15" t="s">
        <v>398</v>
      </c>
      <c r="W73" s="40" t="s">
        <v>513</v>
      </c>
      <c r="X73" s="40" t="s">
        <v>514</v>
      </c>
      <c r="Y73" s="40" t="s">
        <v>515</v>
      </c>
      <c r="Z73" s="55" t="s">
        <v>860</v>
      </c>
      <c r="AA73" s="55" t="s">
        <v>861</v>
      </c>
      <c r="AB73" s="55" t="s">
        <v>862</v>
      </c>
      <c r="AC73" s="51" t="s">
        <v>759</v>
      </c>
      <c r="AD73" s="51" t="s">
        <v>759</v>
      </c>
      <c r="AE73" s="51" t="s">
        <v>759</v>
      </c>
      <c r="AF73" s="51" t="s">
        <v>759</v>
      </c>
      <c r="AG73" s="51" t="s">
        <v>759</v>
      </c>
      <c r="AH73" s="51" t="s">
        <v>759</v>
      </c>
      <c r="AI73" s="50" t="s">
        <v>791</v>
      </c>
      <c r="AJ73" s="50" t="s">
        <v>792</v>
      </c>
      <c r="AK73" s="50" t="s">
        <v>793</v>
      </c>
      <c r="AL73" s="50" t="s">
        <v>759</v>
      </c>
      <c r="AM73" s="50" t="s">
        <v>759</v>
      </c>
      <c r="AN73" s="50" t="s">
        <v>759</v>
      </c>
      <c r="AO73" s="51" t="s">
        <v>759</v>
      </c>
      <c r="AP73" s="51" t="s">
        <v>759</v>
      </c>
      <c r="AQ73" s="51" t="s">
        <v>759</v>
      </c>
      <c r="AR73" s="24" t="s">
        <v>759</v>
      </c>
      <c r="AS73" s="24" t="s">
        <v>759</v>
      </c>
      <c r="AT73" s="24" t="s">
        <v>759</v>
      </c>
      <c r="AU73" s="53" t="s">
        <v>759</v>
      </c>
      <c r="AV73" s="53" t="s">
        <v>759</v>
      </c>
      <c r="AW73" s="53" t="s">
        <v>759</v>
      </c>
      <c r="AX73" s="55" t="s">
        <v>759</v>
      </c>
      <c r="AY73" s="55" t="s">
        <v>759</v>
      </c>
      <c r="AZ73" s="55" t="s">
        <v>759</v>
      </c>
      <c r="BA73" s="55" t="s">
        <v>759</v>
      </c>
      <c r="BB73" s="55" t="s">
        <v>759</v>
      </c>
      <c r="BC73" s="55" t="s">
        <v>759</v>
      </c>
      <c r="BD73" s="55" t="s">
        <v>759</v>
      </c>
      <c r="BE73" s="54" t="str">
        <f>'PTEA 2020-2023'!A11</f>
        <v xml:space="preserve"> 1. Educación Ambiental para la adopción de la gestión integral de los residuos solidos entre los Sanantoniunos</v>
      </c>
      <c r="BF73" s="54" t="str">
        <f>'PTEA 2020-2023'!B11</f>
        <v>4. Comunidad empoderada en la Gestión Integral de residuos especiales.</v>
      </c>
      <c r="BG73" s="54" t="str">
        <f>'PTEA 2020-2023'!C11</f>
        <v>Desarrollar por lo menos una (1) jornada anual de recolección de  Residuos de Aparatos Eléctricos y Electrónicos (RAEEs), entre otros.</v>
      </c>
    </row>
    <row r="74" spans="1:59" customFormat="1" ht="327" customHeight="1">
      <c r="A74" s="12" t="s">
        <v>201</v>
      </c>
      <c r="B74" s="131" t="s">
        <v>93</v>
      </c>
      <c r="C74" s="131" t="s">
        <v>93</v>
      </c>
      <c r="D74" s="131" t="s">
        <v>93</v>
      </c>
      <c r="E74" s="13" t="s">
        <v>89</v>
      </c>
      <c r="F74" s="16" t="s">
        <v>261</v>
      </c>
      <c r="G74" s="16" t="s">
        <v>6</v>
      </c>
      <c r="H74" s="16" t="s">
        <v>7</v>
      </c>
      <c r="I74" s="16" t="s">
        <v>281</v>
      </c>
      <c r="J74" s="16" t="s">
        <v>282</v>
      </c>
      <c r="K74" s="14" t="s">
        <v>156</v>
      </c>
      <c r="L74" s="14" t="s">
        <v>155</v>
      </c>
      <c r="M74" s="14" t="s">
        <v>313</v>
      </c>
      <c r="N74" s="14" t="s">
        <v>93</v>
      </c>
      <c r="O74" s="14" t="s">
        <v>314</v>
      </c>
      <c r="P74" s="17" t="s">
        <v>254</v>
      </c>
      <c r="Q74" s="17" t="s">
        <v>364</v>
      </c>
      <c r="R74" s="17" t="s">
        <v>365</v>
      </c>
      <c r="S74" s="15" t="s">
        <v>45</v>
      </c>
      <c r="T74" s="15" t="s">
        <v>50</v>
      </c>
      <c r="U74" s="15" t="s">
        <v>51</v>
      </c>
      <c r="V74" s="15" t="s">
        <v>400</v>
      </c>
      <c r="W74" s="40" t="s">
        <v>442</v>
      </c>
      <c r="X74" s="40" t="s">
        <v>443</v>
      </c>
      <c r="Y74" s="40" t="s">
        <v>444</v>
      </c>
      <c r="Z74" s="55" t="s">
        <v>93</v>
      </c>
      <c r="AA74" s="55" t="s">
        <v>93</v>
      </c>
      <c r="AB74" s="55" t="s">
        <v>93</v>
      </c>
      <c r="AC74" s="51" t="s">
        <v>759</v>
      </c>
      <c r="AD74" s="51" t="s">
        <v>759</v>
      </c>
      <c r="AE74" s="51" t="s">
        <v>759</v>
      </c>
      <c r="AF74" s="51" t="s">
        <v>759</v>
      </c>
      <c r="AG74" s="51" t="s">
        <v>759</v>
      </c>
      <c r="AH74" s="51" t="s">
        <v>759</v>
      </c>
      <c r="AI74" s="50" t="s">
        <v>759</v>
      </c>
      <c r="AJ74" s="50" t="s">
        <v>759</v>
      </c>
      <c r="AK74" s="50" t="s">
        <v>759</v>
      </c>
      <c r="AL74" s="50" t="s">
        <v>759</v>
      </c>
      <c r="AM74" s="50" t="s">
        <v>759</v>
      </c>
      <c r="AN74" s="50" t="s">
        <v>759</v>
      </c>
      <c r="AO74" s="51" t="s">
        <v>759</v>
      </c>
      <c r="AP74" s="51" t="s">
        <v>759</v>
      </c>
      <c r="AQ74" s="51" t="s">
        <v>759</v>
      </c>
      <c r="AR74" s="24" t="s">
        <v>842</v>
      </c>
      <c r="AS74" s="24" t="s">
        <v>843</v>
      </c>
      <c r="AT74" s="24" t="s">
        <v>852</v>
      </c>
      <c r="AU74" s="53" t="s">
        <v>817</v>
      </c>
      <c r="AV74" s="53" t="s">
        <v>818</v>
      </c>
      <c r="AW74" s="53" t="s">
        <v>851</v>
      </c>
      <c r="AX74" s="55" t="s">
        <v>759</v>
      </c>
      <c r="AY74" s="55" t="s">
        <v>759</v>
      </c>
      <c r="AZ74" s="55" t="s">
        <v>759</v>
      </c>
      <c r="BA74" s="55" t="s">
        <v>759</v>
      </c>
      <c r="BB74" s="55" t="s">
        <v>759</v>
      </c>
      <c r="BC74" s="55" t="s">
        <v>759</v>
      </c>
      <c r="BD74" s="55" t="s">
        <v>759</v>
      </c>
      <c r="BE74" s="54" t="str">
        <f>'PTEA 2020-2023'!A46</f>
        <v>5. Gestión del conocimiento para la Dinamización Ambiental</v>
      </c>
      <c r="BF74" s="54" t="str">
        <f>'PTEA 2020-2023'!B46</f>
        <v>7. Comunicación y Divulgación de experiencias exitosas en educación e innovación ambiental</v>
      </c>
      <c r="BG74" s="54" t="str">
        <f>'PTEA 2020-2023'!C46</f>
        <v>Realizar por lo menos dos (2) campañas anuales de divulgación de experiencias exitosas en educación e innovación ambiental del municipio en medios de comunicación y/o plataformas para la participación ciudadana; en temas como agua, suelo, biodiversidad, residuos sólidos y/o Sentencia Rio Bogotá.</v>
      </c>
    </row>
    <row r="75" spans="1:59" s="1" customFormat="1" ht="245.25" customHeight="1">
      <c r="A75" s="12" t="s">
        <v>201</v>
      </c>
      <c r="B75" s="131" t="s">
        <v>1281</v>
      </c>
      <c r="C75" s="131" t="s">
        <v>1284</v>
      </c>
      <c r="D75" s="132" t="s">
        <v>1285</v>
      </c>
      <c r="E75" s="13" t="s">
        <v>218</v>
      </c>
      <c r="F75" s="16" t="s">
        <v>220</v>
      </c>
      <c r="G75" s="25" t="s">
        <v>6</v>
      </c>
      <c r="H75" s="25" t="s">
        <v>7</v>
      </c>
      <c r="I75" s="25" t="s">
        <v>210</v>
      </c>
      <c r="J75" s="25" t="s">
        <v>219</v>
      </c>
      <c r="K75" s="14" t="s">
        <v>102</v>
      </c>
      <c r="L75" s="14" t="s">
        <v>158</v>
      </c>
      <c r="M75" s="14" t="s">
        <v>292</v>
      </c>
      <c r="N75" s="14" t="s">
        <v>198</v>
      </c>
      <c r="O75" s="14" t="s">
        <v>291</v>
      </c>
      <c r="P75" s="17" t="s">
        <v>211</v>
      </c>
      <c r="Q75" s="17" t="s">
        <v>212</v>
      </c>
      <c r="R75" s="17" t="s">
        <v>341</v>
      </c>
      <c r="S75" s="15" t="s">
        <v>52</v>
      </c>
      <c r="T75" s="15" t="s">
        <v>62</v>
      </c>
      <c r="U75" s="15" t="s">
        <v>66</v>
      </c>
      <c r="V75" s="15" t="s">
        <v>952</v>
      </c>
      <c r="W75" s="40" t="s">
        <v>442</v>
      </c>
      <c r="X75" s="40" t="s">
        <v>447</v>
      </c>
      <c r="Y75" s="40" t="s">
        <v>596</v>
      </c>
      <c r="Z75" s="55" t="s">
        <v>868</v>
      </c>
      <c r="AA75" s="55" t="s">
        <v>877</v>
      </c>
      <c r="AB75" s="55" t="s">
        <v>880</v>
      </c>
      <c r="AC75" s="51" t="s">
        <v>759</v>
      </c>
      <c r="AD75" s="51" t="s">
        <v>759</v>
      </c>
      <c r="AE75" s="51" t="s">
        <v>759</v>
      </c>
      <c r="AF75" s="51" t="s">
        <v>759</v>
      </c>
      <c r="AG75" s="51" t="s">
        <v>759</v>
      </c>
      <c r="AH75" s="51" t="s">
        <v>759</v>
      </c>
      <c r="AI75" s="50" t="s">
        <v>759</v>
      </c>
      <c r="AJ75" s="50" t="s">
        <v>759</v>
      </c>
      <c r="AK75" s="50" t="s">
        <v>759</v>
      </c>
      <c r="AL75" s="50" t="s">
        <v>759</v>
      </c>
      <c r="AM75" s="50" t="s">
        <v>759</v>
      </c>
      <c r="AN75" s="50" t="s">
        <v>759</v>
      </c>
      <c r="AO75" s="51" t="s">
        <v>759</v>
      </c>
      <c r="AP75" s="51" t="s">
        <v>759</v>
      </c>
      <c r="AQ75" s="51" t="s">
        <v>759</v>
      </c>
      <c r="AR75" s="24" t="s">
        <v>842</v>
      </c>
      <c r="AS75" s="24" t="s">
        <v>843</v>
      </c>
      <c r="AT75" s="24" t="s">
        <v>844</v>
      </c>
      <c r="AU75" s="53" t="s">
        <v>817</v>
      </c>
      <c r="AV75" s="53" t="s">
        <v>818</v>
      </c>
      <c r="AW75" s="53" t="s">
        <v>845</v>
      </c>
      <c r="AX75" s="82" t="s">
        <v>1027</v>
      </c>
      <c r="AY75" s="83" t="s">
        <v>1028</v>
      </c>
      <c r="AZ75" s="84" t="s">
        <v>1029</v>
      </c>
      <c r="BA75" s="84" t="s">
        <v>1030</v>
      </c>
      <c r="BB75" s="83" t="s">
        <v>1031</v>
      </c>
      <c r="BC75" s="84" t="s">
        <v>1032</v>
      </c>
      <c r="BD75" s="86" t="s">
        <v>1033</v>
      </c>
      <c r="BE75" s="54" t="str">
        <f>'PTEA 2020-2023'!A35</f>
        <v>5. Gestión del conocimiento para la Dinamización Ambiental</v>
      </c>
      <c r="BF75" s="54" t="str">
        <f>'PTEA 2020-2023'!B35</f>
        <v>2. Comunidad Sanantoniuna vinculada en la Gestión Ambiental Participativa</v>
      </c>
      <c r="BG75" s="54" t="str">
        <f>'PTEA 2020-2023'!C35</f>
        <v>Generar espacios de socialización,  asesoría y seguimiento de por lo menos, una (1) iniciativa ciudadana de educación Ambiental PROCEDA, anual del PTEA Municipal.</v>
      </c>
    </row>
    <row r="76" spans="1:59" s="1" customFormat="1" ht="245.25" customHeight="1">
      <c r="A76" s="12" t="s">
        <v>201</v>
      </c>
      <c r="B76" s="131" t="s">
        <v>1281</v>
      </c>
      <c r="C76" s="131" t="s">
        <v>1284</v>
      </c>
      <c r="D76" s="132" t="s">
        <v>1285</v>
      </c>
      <c r="E76" s="13" t="s">
        <v>218</v>
      </c>
      <c r="F76" s="16" t="s">
        <v>220</v>
      </c>
      <c r="G76" s="25" t="s">
        <v>6</v>
      </c>
      <c r="H76" s="25" t="s">
        <v>7</v>
      </c>
      <c r="I76" s="25" t="s">
        <v>210</v>
      </c>
      <c r="J76" s="25" t="s">
        <v>219</v>
      </c>
      <c r="K76" s="14" t="s">
        <v>102</v>
      </c>
      <c r="L76" s="14" t="s">
        <v>158</v>
      </c>
      <c r="M76" s="14" t="s">
        <v>292</v>
      </c>
      <c r="N76" s="14" t="s">
        <v>198</v>
      </c>
      <c r="O76" s="14" t="s">
        <v>291</v>
      </c>
      <c r="P76" s="17" t="s">
        <v>211</v>
      </c>
      <c r="Q76" s="17" t="s">
        <v>212</v>
      </c>
      <c r="R76" s="17" t="s">
        <v>341</v>
      </c>
      <c r="S76" s="15" t="s">
        <v>52</v>
      </c>
      <c r="T76" s="15" t="s">
        <v>62</v>
      </c>
      <c r="U76" s="15" t="s">
        <v>66</v>
      </c>
      <c r="V76" s="15" t="s">
        <v>952</v>
      </c>
      <c r="W76" s="40" t="s">
        <v>442</v>
      </c>
      <c r="X76" s="40" t="s">
        <v>447</v>
      </c>
      <c r="Y76" s="40" t="s">
        <v>596</v>
      </c>
      <c r="Z76" s="55" t="s">
        <v>868</v>
      </c>
      <c r="AA76" s="55" t="s">
        <v>877</v>
      </c>
      <c r="AB76" s="55" t="s">
        <v>880</v>
      </c>
      <c r="AC76" s="51" t="s">
        <v>759</v>
      </c>
      <c r="AD76" s="51" t="s">
        <v>759</v>
      </c>
      <c r="AE76" s="51" t="s">
        <v>759</v>
      </c>
      <c r="AF76" s="51" t="s">
        <v>759</v>
      </c>
      <c r="AG76" s="51" t="s">
        <v>759</v>
      </c>
      <c r="AH76" s="51" t="s">
        <v>759</v>
      </c>
      <c r="AI76" s="50" t="s">
        <v>759</v>
      </c>
      <c r="AJ76" s="50" t="s">
        <v>759</v>
      </c>
      <c r="AK76" s="50" t="s">
        <v>759</v>
      </c>
      <c r="AL76" s="50" t="s">
        <v>759</v>
      </c>
      <c r="AM76" s="50" t="s">
        <v>759</v>
      </c>
      <c r="AN76" s="50" t="s">
        <v>759</v>
      </c>
      <c r="AO76" s="51" t="s">
        <v>759</v>
      </c>
      <c r="AP76" s="51" t="s">
        <v>759</v>
      </c>
      <c r="AQ76" s="51" t="s">
        <v>759</v>
      </c>
      <c r="AR76" s="24" t="s">
        <v>842</v>
      </c>
      <c r="AS76" s="24" t="s">
        <v>843</v>
      </c>
      <c r="AT76" s="24" t="s">
        <v>844</v>
      </c>
      <c r="AU76" s="53" t="s">
        <v>817</v>
      </c>
      <c r="AV76" s="53" t="s">
        <v>818</v>
      </c>
      <c r="AW76" s="53" t="s">
        <v>845</v>
      </c>
      <c r="AX76" s="82" t="s">
        <v>1053</v>
      </c>
      <c r="AY76" s="83" t="s">
        <v>1028</v>
      </c>
      <c r="AZ76" s="84" t="s">
        <v>1054</v>
      </c>
      <c r="BA76" s="84" t="s">
        <v>1055</v>
      </c>
      <c r="BB76" s="83" t="s">
        <v>1056</v>
      </c>
      <c r="BC76" s="84" t="s">
        <v>1057</v>
      </c>
      <c r="BD76" s="86" t="s">
        <v>1058</v>
      </c>
      <c r="BE76" s="54" t="str">
        <f>'PTEA 2020-2023'!A35</f>
        <v>5. Gestión del conocimiento para la Dinamización Ambiental</v>
      </c>
      <c r="BF76" s="54" t="str">
        <f>'PTEA 2020-2023'!B35</f>
        <v>2. Comunidad Sanantoniuna vinculada en la Gestión Ambiental Participativa</v>
      </c>
      <c r="BG76" s="54" t="str">
        <f>'PTEA 2020-2023'!C35</f>
        <v>Generar espacios de socialización,  asesoría y seguimiento de por lo menos, una (1) iniciativa ciudadana de educación Ambiental PROCEDA, anual del PTEA Municipal.</v>
      </c>
    </row>
    <row r="77" spans="1:59" s="1" customFormat="1" ht="245.25" customHeight="1">
      <c r="A77" s="12" t="s">
        <v>201</v>
      </c>
      <c r="B77" s="131" t="s">
        <v>1281</v>
      </c>
      <c r="C77" s="131" t="s">
        <v>1284</v>
      </c>
      <c r="D77" s="132" t="s">
        <v>1285</v>
      </c>
      <c r="E77" s="13" t="s">
        <v>218</v>
      </c>
      <c r="F77" s="16" t="s">
        <v>220</v>
      </c>
      <c r="G77" s="25" t="s">
        <v>6</v>
      </c>
      <c r="H77" s="25" t="s">
        <v>7</v>
      </c>
      <c r="I77" s="25" t="s">
        <v>210</v>
      </c>
      <c r="J77" s="25" t="s">
        <v>219</v>
      </c>
      <c r="K77" s="14" t="s">
        <v>102</v>
      </c>
      <c r="L77" s="14" t="s">
        <v>158</v>
      </c>
      <c r="M77" s="14" t="s">
        <v>292</v>
      </c>
      <c r="N77" s="14" t="s">
        <v>198</v>
      </c>
      <c r="O77" s="14" t="s">
        <v>291</v>
      </c>
      <c r="P77" s="17" t="s">
        <v>211</v>
      </c>
      <c r="Q77" s="17" t="s">
        <v>212</v>
      </c>
      <c r="R77" s="17" t="s">
        <v>341</v>
      </c>
      <c r="S77" s="15" t="s">
        <v>52</v>
      </c>
      <c r="T77" s="15" t="s">
        <v>62</v>
      </c>
      <c r="U77" s="15" t="s">
        <v>66</v>
      </c>
      <c r="V77" s="15" t="s">
        <v>952</v>
      </c>
      <c r="W77" s="40" t="s">
        <v>442</v>
      </c>
      <c r="X77" s="40" t="s">
        <v>447</v>
      </c>
      <c r="Y77" s="40" t="s">
        <v>596</v>
      </c>
      <c r="Z77" s="55" t="s">
        <v>868</v>
      </c>
      <c r="AA77" s="55" t="s">
        <v>877</v>
      </c>
      <c r="AB77" s="55" t="s">
        <v>880</v>
      </c>
      <c r="AC77" s="51" t="s">
        <v>759</v>
      </c>
      <c r="AD77" s="51" t="s">
        <v>759</v>
      </c>
      <c r="AE77" s="51" t="s">
        <v>759</v>
      </c>
      <c r="AF77" s="51" t="s">
        <v>759</v>
      </c>
      <c r="AG77" s="51" t="s">
        <v>759</v>
      </c>
      <c r="AH77" s="51" t="s">
        <v>759</v>
      </c>
      <c r="AI77" s="50" t="s">
        <v>759</v>
      </c>
      <c r="AJ77" s="50" t="s">
        <v>759</v>
      </c>
      <c r="AK77" s="50" t="s">
        <v>759</v>
      </c>
      <c r="AL77" s="50" t="s">
        <v>759</v>
      </c>
      <c r="AM77" s="50" t="s">
        <v>759</v>
      </c>
      <c r="AN77" s="50" t="s">
        <v>759</v>
      </c>
      <c r="AO77" s="51" t="s">
        <v>759</v>
      </c>
      <c r="AP77" s="51" t="s">
        <v>759</v>
      </c>
      <c r="AQ77" s="51" t="s">
        <v>759</v>
      </c>
      <c r="AR77" s="24" t="s">
        <v>842</v>
      </c>
      <c r="AS77" s="24" t="s">
        <v>843</v>
      </c>
      <c r="AT77" s="24" t="s">
        <v>844</v>
      </c>
      <c r="AU77" s="53" t="s">
        <v>817</v>
      </c>
      <c r="AV77" s="53" t="s">
        <v>818</v>
      </c>
      <c r="AW77" s="53" t="s">
        <v>845</v>
      </c>
      <c r="AX77" s="82" t="s">
        <v>1059</v>
      </c>
      <c r="AY77" s="83" t="s">
        <v>1028</v>
      </c>
      <c r="AZ77" s="84" t="s">
        <v>1060</v>
      </c>
      <c r="BA77" s="84" t="s">
        <v>1061</v>
      </c>
      <c r="BB77" s="83" t="s">
        <v>1062</v>
      </c>
      <c r="BC77" s="84" t="s">
        <v>1063</v>
      </c>
      <c r="BD77" s="86" t="s">
        <v>1064</v>
      </c>
      <c r="BE77" s="54" t="str">
        <f>'PTEA 2020-2023'!A35</f>
        <v>5. Gestión del conocimiento para la Dinamización Ambiental</v>
      </c>
      <c r="BF77" s="54" t="str">
        <f>'PTEA 2020-2023'!B35</f>
        <v>2. Comunidad Sanantoniuna vinculada en la Gestión Ambiental Participativa</v>
      </c>
      <c r="BG77" s="54" t="str">
        <f>'PTEA 2020-2023'!C35</f>
        <v>Generar espacios de socialización,  asesoría y seguimiento de por lo menos, una (1) iniciativa ciudadana de educación Ambiental PROCEDA, anual del PTEA Municipal.</v>
      </c>
    </row>
    <row r="78" spans="1:59" customFormat="1" ht="327" customHeight="1">
      <c r="A78" s="12" t="s">
        <v>201</v>
      </c>
      <c r="B78" s="131" t="s">
        <v>1281</v>
      </c>
      <c r="C78" s="131" t="s">
        <v>1284</v>
      </c>
      <c r="D78" s="132" t="s">
        <v>1285</v>
      </c>
      <c r="E78" s="13" t="s">
        <v>89</v>
      </c>
      <c r="F78" s="16" t="s">
        <v>220</v>
      </c>
      <c r="G78" s="16" t="s">
        <v>6</v>
      </c>
      <c r="H78" s="16" t="s">
        <v>7</v>
      </c>
      <c r="I78" s="16" t="s">
        <v>210</v>
      </c>
      <c r="J78" s="16" t="s">
        <v>219</v>
      </c>
      <c r="K78" s="14" t="s">
        <v>102</v>
      </c>
      <c r="L78" s="14" t="s">
        <v>157</v>
      </c>
      <c r="M78" s="14" t="s">
        <v>315</v>
      </c>
      <c r="N78" s="14" t="s">
        <v>198</v>
      </c>
      <c r="O78" s="14" t="s">
        <v>255</v>
      </c>
      <c r="P78" s="17" t="s">
        <v>180</v>
      </c>
      <c r="Q78" s="17" t="s">
        <v>212</v>
      </c>
      <c r="R78" s="17" t="s">
        <v>366</v>
      </c>
      <c r="S78" s="15" t="s">
        <v>18</v>
      </c>
      <c r="T78" s="15" t="s">
        <v>40</v>
      </c>
      <c r="U78" s="15" t="s">
        <v>41</v>
      </c>
      <c r="V78" s="15" t="s">
        <v>394</v>
      </c>
      <c r="W78" s="40" t="s">
        <v>442</v>
      </c>
      <c r="X78" s="40" t="s">
        <v>447</v>
      </c>
      <c r="Y78" s="40" t="s">
        <v>596</v>
      </c>
      <c r="Z78" s="55" t="s">
        <v>868</v>
      </c>
      <c r="AA78" s="55" t="s">
        <v>872</v>
      </c>
      <c r="AB78" s="55" t="s">
        <v>876</v>
      </c>
      <c r="AC78" s="51" t="s">
        <v>759</v>
      </c>
      <c r="AD78" s="51" t="s">
        <v>759</v>
      </c>
      <c r="AE78" s="51" t="s">
        <v>759</v>
      </c>
      <c r="AF78" s="51" t="s">
        <v>759</v>
      </c>
      <c r="AG78" s="51" t="s">
        <v>759</v>
      </c>
      <c r="AH78" s="51" t="s">
        <v>759</v>
      </c>
      <c r="AI78" s="50" t="s">
        <v>759</v>
      </c>
      <c r="AJ78" s="50" t="s">
        <v>759</v>
      </c>
      <c r="AK78" s="50" t="s">
        <v>759</v>
      </c>
      <c r="AL78" s="50" t="s">
        <v>966</v>
      </c>
      <c r="AM78" s="50" t="s">
        <v>967</v>
      </c>
      <c r="AN78" s="50" t="s">
        <v>968</v>
      </c>
      <c r="AO78" s="51" t="s">
        <v>759</v>
      </c>
      <c r="AP78" s="51" t="s">
        <v>759</v>
      </c>
      <c r="AQ78" s="51" t="s">
        <v>759</v>
      </c>
      <c r="AR78" s="24" t="s">
        <v>759</v>
      </c>
      <c r="AS78" s="24" t="s">
        <v>759</v>
      </c>
      <c r="AT78" s="24" t="s">
        <v>759</v>
      </c>
      <c r="AU78" s="53" t="s">
        <v>775</v>
      </c>
      <c r="AV78" s="53" t="s">
        <v>832</v>
      </c>
      <c r="AW78" s="53" t="s">
        <v>841</v>
      </c>
      <c r="AX78" s="82" t="s">
        <v>1071</v>
      </c>
      <c r="AY78" s="83" t="s">
        <v>1072</v>
      </c>
      <c r="AZ78" s="84" t="s">
        <v>1073</v>
      </c>
      <c r="BA78" s="84" t="s">
        <v>1074</v>
      </c>
      <c r="BB78" s="83" t="s">
        <v>1075</v>
      </c>
      <c r="BC78" s="84" t="s">
        <v>1076</v>
      </c>
      <c r="BD78" s="86" t="s">
        <v>1077</v>
      </c>
      <c r="BE78" s="54" t="str">
        <f>'PTEA 2020-2023'!A31</f>
        <v>5. Gestión del conocimiento para la Dinamización Ambiental</v>
      </c>
      <c r="BF78" s="54" t="str">
        <f>'PTEA 2020-2023'!B31</f>
        <v>1. Fortalecimiento de la Comunidad Educativa Sanantoniuna en procesos de educación ambiental</v>
      </c>
      <c r="BG78" s="54" t="str">
        <f>'PTEA 2020-2023'!C31</f>
        <v>Fortalecimiento y seguimiento de por lo menos un (1) PRAE de cada institución educativa.</v>
      </c>
    </row>
    <row r="79" spans="1:59" s="1" customFormat="1" ht="245.25" customHeight="1">
      <c r="A79" s="12" t="s">
        <v>201</v>
      </c>
      <c r="B79" s="131" t="s">
        <v>1281</v>
      </c>
      <c r="C79" s="131" t="s">
        <v>1284</v>
      </c>
      <c r="D79" s="132" t="s">
        <v>1285</v>
      </c>
      <c r="E79" s="13" t="s">
        <v>218</v>
      </c>
      <c r="F79" s="16" t="s">
        <v>220</v>
      </c>
      <c r="G79" s="25" t="s">
        <v>6</v>
      </c>
      <c r="H79" s="25" t="s">
        <v>7</v>
      </c>
      <c r="I79" s="25" t="s">
        <v>210</v>
      </c>
      <c r="J79" s="25" t="s">
        <v>219</v>
      </c>
      <c r="K79" s="14" t="s">
        <v>102</v>
      </c>
      <c r="L79" s="14" t="s">
        <v>158</v>
      </c>
      <c r="M79" s="14" t="s">
        <v>292</v>
      </c>
      <c r="N79" s="14" t="s">
        <v>198</v>
      </c>
      <c r="O79" s="14" t="s">
        <v>291</v>
      </c>
      <c r="P79" s="17" t="s">
        <v>211</v>
      </c>
      <c r="Q79" s="17" t="s">
        <v>212</v>
      </c>
      <c r="R79" s="17" t="s">
        <v>341</v>
      </c>
      <c r="S79" s="15" t="s">
        <v>52</v>
      </c>
      <c r="T79" s="15" t="s">
        <v>62</v>
      </c>
      <c r="U79" s="15" t="s">
        <v>66</v>
      </c>
      <c r="V79" s="15" t="s">
        <v>952</v>
      </c>
      <c r="W79" s="40" t="s">
        <v>442</v>
      </c>
      <c r="X79" s="40" t="s">
        <v>447</v>
      </c>
      <c r="Y79" s="40" t="s">
        <v>596</v>
      </c>
      <c r="Z79" s="55" t="s">
        <v>868</v>
      </c>
      <c r="AA79" s="55" t="s">
        <v>877</v>
      </c>
      <c r="AB79" s="55" t="s">
        <v>1016</v>
      </c>
      <c r="AC79" s="51" t="s">
        <v>759</v>
      </c>
      <c r="AD79" s="51" t="s">
        <v>759</v>
      </c>
      <c r="AE79" s="51" t="s">
        <v>759</v>
      </c>
      <c r="AF79" s="51" t="s">
        <v>759</v>
      </c>
      <c r="AG79" s="51" t="s">
        <v>759</v>
      </c>
      <c r="AH79" s="51" t="s">
        <v>759</v>
      </c>
      <c r="AI79" s="50" t="s">
        <v>759</v>
      </c>
      <c r="AJ79" s="50" t="s">
        <v>759</v>
      </c>
      <c r="AK79" s="50" t="s">
        <v>759</v>
      </c>
      <c r="AL79" s="50" t="s">
        <v>759</v>
      </c>
      <c r="AM79" s="50" t="s">
        <v>759</v>
      </c>
      <c r="AN79" s="50" t="s">
        <v>759</v>
      </c>
      <c r="AO79" s="51" t="s">
        <v>759</v>
      </c>
      <c r="AP79" s="51" t="s">
        <v>759</v>
      </c>
      <c r="AQ79" s="51" t="s">
        <v>759</v>
      </c>
      <c r="AR79" s="24" t="s">
        <v>842</v>
      </c>
      <c r="AS79" s="24" t="s">
        <v>843</v>
      </c>
      <c r="AT79" s="24" t="s">
        <v>844</v>
      </c>
      <c r="AU79" s="53" t="s">
        <v>817</v>
      </c>
      <c r="AV79" s="53" t="s">
        <v>818</v>
      </c>
      <c r="AW79" s="53" t="s">
        <v>845</v>
      </c>
      <c r="AX79" s="87" t="s">
        <v>1078</v>
      </c>
      <c r="AY79" s="94" t="s">
        <v>1072</v>
      </c>
      <c r="AZ79" s="89" t="s">
        <v>1079</v>
      </c>
      <c r="BA79" s="89" t="s">
        <v>1080</v>
      </c>
      <c r="BB79" s="88" t="s">
        <v>1081</v>
      </c>
      <c r="BC79" s="84" t="s">
        <v>1082</v>
      </c>
      <c r="BD79" s="90" t="s">
        <v>1083</v>
      </c>
      <c r="BE79" s="54" t="str">
        <f>'PTEA 2020-2023'!A35</f>
        <v>5. Gestión del conocimiento para la Dinamización Ambiental</v>
      </c>
      <c r="BF79" s="54" t="str">
        <f>'PTEA 2020-2023'!B35</f>
        <v>2. Comunidad Sanantoniuna vinculada en la Gestión Ambiental Participativa</v>
      </c>
      <c r="BG79" s="54" t="str">
        <f>'PTEA 2020-2023'!C35</f>
        <v>Generar espacios de socialización,  asesoría y seguimiento de por lo menos, una (1) iniciativa ciudadana de educación Ambiental PROCEDA, anual del PTEA Municipal.</v>
      </c>
    </row>
    <row r="80" spans="1:59" s="1" customFormat="1" ht="245.25" customHeight="1">
      <c r="A80" s="12" t="s">
        <v>201</v>
      </c>
      <c r="B80" s="131" t="s">
        <v>1281</v>
      </c>
      <c r="C80" s="131" t="s">
        <v>1284</v>
      </c>
      <c r="D80" s="132" t="s">
        <v>1285</v>
      </c>
      <c r="E80" s="13" t="s">
        <v>218</v>
      </c>
      <c r="F80" s="16" t="s">
        <v>220</v>
      </c>
      <c r="G80" s="25" t="s">
        <v>6</v>
      </c>
      <c r="H80" s="25" t="s">
        <v>7</v>
      </c>
      <c r="I80" s="25" t="s">
        <v>210</v>
      </c>
      <c r="J80" s="25" t="s">
        <v>219</v>
      </c>
      <c r="K80" s="14" t="s">
        <v>102</v>
      </c>
      <c r="L80" s="14" t="s">
        <v>158</v>
      </c>
      <c r="M80" s="14" t="s">
        <v>292</v>
      </c>
      <c r="N80" s="14" t="s">
        <v>198</v>
      </c>
      <c r="O80" s="14" t="s">
        <v>291</v>
      </c>
      <c r="P80" s="17" t="s">
        <v>211</v>
      </c>
      <c r="Q80" s="17" t="s">
        <v>212</v>
      </c>
      <c r="R80" s="17" t="s">
        <v>341</v>
      </c>
      <c r="S80" s="15" t="s">
        <v>69</v>
      </c>
      <c r="T80" s="15" t="s">
        <v>81</v>
      </c>
      <c r="U80" s="15" t="s">
        <v>80</v>
      </c>
      <c r="V80" s="15" t="s">
        <v>393</v>
      </c>
      <c r="W80" s="40" t="s">
        <v>442</v>
      </c>
      <c r="X80" s="40" t="s">
        <v>447</v>
      </c>
      <c r="Y80" s="40" t="s">
        <v>596</v>
      </c>
      <c r="Z80" s="55" t="s">
        <v>868</v>
      </c>
      <c r="AA80" s="55" t="s">
        <v>872</v>
      </c>
      <c r="AB80" s="55" t="s">
        <v>876</v>
      </c>
      <c r="AC80" s="51" t="s">
        <v>759</v>
      </c>
      <c r="AD80" s="51" t="s">
        <v>759</v>
      </c>
      <c r="AE80" s="51" t="s">
        <v>759</v>
      </c>
      <c r="AF80" s="51" t="s">
        <v>759</v>
      </c>
      <c r="AG80" s="51" t="s">
        <v>759</v>
      </c>
      <c r="AH80" s="51" t="s">
        <v>759</v>
      </c>
      <c r="AI80" s="50" t="s">
        <v>759</v>
      </c>
      <c r="AJ80" s="50" t="s">
        <v>759</v>
      </c>
      <c r="AK80" s="50" t="s">
        <v>759</v>
      </c>
      <c r="AL80" s="50" t="s">
        <v>759</v>
      </c>
      <c r="AM80" s="50" t="s">
        <v>759</v>
      </c>
      <c r="AN80" s="50" t="s">
        <v>759</v>
      </c>
      <c r="AO80" s="51" t="s">
        <v>759</v>
      </c>
      <c r="AP80" s="51" t="s">
        <v>759</v>
      </c>
      <c r="AQ80" s="51" t="s">
        <v>759</v>
      </c>
      <c r="AR80" s="24" t="s">
        <v>780</v>
      </c>
      <c r="AS80" s="24" t="s">
        <v>830</v>
      </c>
      <c r="AT80" s="24" t="s">
        <v>853</v>
      </c>
      <c r="AU80" s="53" t="s">
        <v>759</v>
      </c>
      <c r="AV80" s="53" t="s">
        <v>759</v>
      </c>
      <c r="AW80" s="53" t="s">
        <v>759</v>
      </c>
      <c r="AX80" s="55" t="s">
        <v>759</v>
      </c>
      <c r="AY80" s="55" t="s">
        <v>759</v>
      </c>
      <c r="AZ80" s="55" t="s">
        <v>759</v>
      </c>
      <c r="BA80" s="55" t="s">
        <v>759</v>
      </c>
      <c r="BB80" s="55" t="s">
        <v>759</v>
      </c>
      <c r="BC80" s="55" t="s">
        <v>759</v>
      </c>
      <c r="BD80" s="55" t="s">
        <v>759</v>
      </c>
      <c r="BE80" s="54" t="str">
        <f>'PTEA 2020-2023'!A48</f>
        <v>5. Gestión del conocimiento para la Dinamización Ambiental</v>
      </c>
      <c r="BF80" s="54" t="str">
        <f>'PTEA 2020-2023'!B48</f>
        <v>8. Gobernanza corredor Ecológico, difusión y apropiación</v>
      </c>
      <c r="BG80" s="54" t="str">
        <f>'PTEA 2020-2023'!C48</f>
        <v>Participar en por lo menos un (1) encuentro regional de CIDEA durante el periodo de vigencia, para el fortalecimiento del corredor ecológico y sus áreas protegidas.</v>
      </c>
    </row>
    <row r="81" spans="1:59" s="1" customFormat="1" ht="293.25" customHeight="1">
      <c r="A81" s="12" t="s">
        <v>201</v>
      </c>
      <c r="B81" s="131" t="s">
        <v>93</v>
      </c>
      <c r="C81" s="131" t="s">
        <v>93</v>
      </c>
      <c r="D81" s="131" t="s">
        <v>93</v>
      </c>
      <c r="E81" s="13" t="s">
        <v>89</v>
      </c>
      <c r="F81" s="16" t="s">
        <v>266</v>
      </c>
      <c r="G81" s="25" t="s">
        <v>6</v>
      </c>
      <c r="H81" s="25" t="s">
        <v>7</v>
      </c>
      <c r="I81" s="25" t="s">
        <v>268</v>
      </c>
      <c r="J81" s="46" t="s">
        <v>269</v>
      </c>
      <c r="K81" s="14" t="s">
        <v>104</v>
      </c>
      <c r="L81" s="14" t="s">
        <v>174</v>
      </c>
      <c r="M81" s="14" t="s">
        <v>338</v>
      </c>
      <c r="N81" s="14" t="s">
        <v>93</v>
      </c>
      <c r="O81" s="14" t="s">
        <v>339</v>
      </c>
      <c r="P81" s="17" t="s">
        <v>180</v>
      </c>
      <c r="Q81" s="17" t="s">
        <v>353</v>
      </c>
      <c r="R81" s="17" t="s">
        <v>391</v>
      </c>
      <c r="S81" s="15" t="s">
        <v>52</v>
      </c>
      <c r="T81" s="15" t="s">
        <v>58</v>
      </c>
      <c r="U81" s="15" t="s">
        <v>59</v>
      </c>
      <c r="V81" s="15" t="s">
        <v>248</v>
      </c>
      <c r="W81" s="40" t="s">
        <v>452</v>
      </c>
      <c r="X81" s="40" t="s">
        <v>460</v>
      </c>
      <c r="Y81" s="40" t="s">
        <v>483</v>
      </c>
      <c r="Z81" s="55" t="s">
        <v>868</v>
      </c>
      <c r="AA81" s="55" t="s">
        <v>877</v>
      </c>
      <c r="AB81" s="55" t="s">
        <v>886</v>
      </c>
      <c r="AC81" s="51" t="s">
        <v>759</v>
      </c>
      <c r="AD81" s="51" t="s">
        <v>759</v>
      </c>
      <c r="AE81" s="51" t="s">
        <v>759</v>
      </c>
      <c r="AF81" s="51" t="s">
        <v>759</v>
      </c>
      <c r="AG81" s="51" t="s">
        <v>759</v>
      </c>
      <c r="AH81" s="51" t="s">
        <v>759</v>
      </c>
      <c r="AI81" s="50" t="s">
        <v>794</v>
      </c>
      <c r="AJ81" s="50" t="s">
        <v>795</v>
      </c>
      <c r="AK81" s="50" t="s">
        <v>796</v>
      </c>
      <c r="AL81" s="50" t="s">
        <v>759</v>
      </c>
      <c r="AM81" s="50" t="s">
        <v>759</v>
      </c>
      <c r="AN81" s="50" t="s">
        <v>759</v>
      </c>
      <c r="AO81" s="51" t="s">
        <v>797</v>
      </c>
      <c r="AP81" s="51" t="s">
        <v>798</v>
      </c>
      <c r="AQ81" s="51" t="s">
        <v>799</v>
      </c>
      <c r="AR81" s="24" t="s">
        <v>800</v>
      </c>
      <c r="AS81" s="24" t="s">
        <v>801</v>
      </c>
      <c r="AT81" s="24" t="s">
        <v>802</v>
      </c>
      <c r="AU81" s="53" t="s">
        <v>803</v>
      </c>
      <c r="AV81" s="53" t="s">
        <v>804</v>
      </c>
      <c r="AW81" s="53" t="s">
        <v>805</v>
      </c>
      <c r="AX81" s="55" t="s">
        <v>759</v>
      </c>
      <c r="AY81" s="55" t="s">
        <v>759</v>
      </c>
      <c r="AZ81" s="55" t="s">
        <v>759</v>
      </c>
      <c r="BA81" s="55" t="s">
        <v>759</v>
      </c>
      <c r="BB81" s="55" t="s">
        <v>759</v>
      </c>
      <c r="BC81" s="55" t="s">
        <v>759</v>
      </c>
      <c r="BD81" s="55" t="s">
        <v>759</v>
      </c>
      <c r="BE81" s="54" t="str">
        <f>'PTEA 2020-2023'!A12</f>
        <v>2. San Antonio del Tequendama Educado para la gestión del riesgo y resiliente en la adaptación al cambio climático</v>
      </c>
      <c r="BF81" s="54" t="str">
        <f>'PTEA 2020-2023'!B12</f>
        <v>1. Comunidad Sanantoniuna preparada para prevención del riesgo de desastres</v>
      </c>
      <c r="BG81" s="54" t="str">
        <f>'PTEA 2020-2023'!C12</f>
        <v>Organizar y/o fortalecer como mínimo un (1) comité comunitario de prevención del riesgo en la zona rural y otro en la zona Urbana</v>
      </c>
    </row>
    <row r="82" spans="1:59" customFormat="1" ht="312.75" customHeight="1">
      <c r="A82" s="12" t="s">
        <v>201</v>
      </c>
      <c r="B82" s="131" t="s">
        <v>93</v>
      </c>
      <c r="C82" s="131" t="s">
        <v>93</v>
      </c>
      <c r="D82" s="131" t="s">
        <v>93</v>
      </c>
      <c r="E82" s="13" t="s">
        <v>89</v>
      </c>
      <c r="F82" s="16" t="s">
        <v>266</v>
      </c>
      <c r="G82" s="25" t="s">
        <v>6</v>
      </c>
      <c r="H82" s="25" t="s">
        <v>7</v>
      </c>
      <c r="I82" s="25" t="s">
        <v>268</v>
      </c>
      <c r="J82" s="46" t="s">
        <v>267</v>
      </c>
      <c r="K82" s="14" t="s">
        <v>109</v>
      </c>
      <c r="L82" s="14" t="s">
        <v>108</v>
      </c>
      <c r="M82" s="14" t="s">
        <v>293</v>
      </c>
      <c r="N82" s="14" t="s">
        <v>175</v>
      </c>
      <c r="O82" s="14" t="s">
        <v>340</v>
      </c>
      <c r="P82" s="17" t="s">
        <v>180</v>
      </c>
      <c r="Q82" s="17" t="s">
        <v>392</v>
      </c>
      <c r="R82" s="17" t="s">
        <v>249</v>
      </c>
      <c r="S82" s="15" t="s">
        <v>52</v>
      </c>
      <c r="T82" s="15" t="s">
        <v>58</v>
      </c>
      <c r="U82" s="15" t="s">
        <v>59</v>
      </c>
      <c r="V82" s="15" t="s">
        <v>250</v>
      </c>
      <c r="W82" s="40" t="s">
        <v>452</v>
      </c>
      <c r="X82" s="40" t="s">
        <v>453</v>
      </c>
      <c r="Y82" s="40" t="s">
        <v>524</v>
      </c>
      <c r="Z82" s="55" t="s">
        <v>93</v>
      </c>
      <c r="AA82" s="55" t="s">
        <v>93</v>
      </c>
      <c r="AB82" s="55" t="s">
        <v>93</v>
      </c>
      <c r="AC82" s="51" t="s">
        <v>759</v>
      </c>
      <c r="AD82" s="51" t="s">
        <v>759</v>
      </c>
      <c r="AE82" s="51" t="s">
        <v>759</v>
      </c>
      <c r="AF82" s="51" t="s">
        <v>759</v>
      </c>
      <c r="AG82" s="51" t="s">
        <v>759</v>
      </c>
      <c r="AH82" s="51" t="s">
        <v>759</v>
      </c>
      <c r="AI82" s="50" t="s">
        <v>794</v>
      </c>
      <c r="AJ82" s="50" t="s">
        <v>795</v>
      </c>
      <c r="AK82" s="50" t="s">
        <v>796</v>
      </c>
      <c r="AL82" s="50" t="s">
        <v>759</v>
      </c>
      <c r="AM82" s="50" t="s">
        <v>759</v>
      </c>
      <c r="AN82" s="50" t="s">
        <v>759</v>
      </c>
      <c r="AO82" s="51" t="s">
        <v>797</v>
      </c>
      <c r="AP82" s="51" t="s">
        <v>806</v>
      </c>
      <c r="AQ82" s="51" t="s">
        <v>807</v>
      </c>
      <c r="AR82" s="24" t="s">
        <v>800</v>
      </c>
      <c r="AS82" s="24" t="s">
        <v>801</v>
      </c>
      <c r="AT82" s="24" t="s">
        <v>802</v>
      </c>
      <c r="AU82" s="53" t="s">
        <v>803</v>
      </c>
      <c r="AV82" s="53" t="s">
        <v>804</v>
      </c>
      <c r="AW82" s="53" t="s">
        <v>805</v>
      </c>
      <c r="AX82" s="55" t="s">
        <v>759</v>
      </c>
      <c r="AY82" s="55" t="s">
        <v>759</v>
      </c>
      <c r="AZ82" s="55" t="s">
        <v>759</v>
      </c>
      <c r="BA82" s="55" t="s">
        <v>759</v>
      </c>
      <c r="BB82" s="55" t="s">
        <v>759</v>
      </c>
      <c r="BC82" s="55" t="s">
        <v>759</v>
      </c>
      <c r="BD82" s="55" t="s">
        <v>759</v>
      </c>
      <c r="BE82" s="54" t="str">
        <f>'PTEA 2020-2023'!A13</f>
        <v>2. San Antonio del Tequendama Educado para la gestión del riesgo y resiliente en la adaptación al cambio climático</v>
      </c>
      <c r="BF82" s="54" t="str">
        <f>'PTEA 2020-2023'!B13</f>
        <v>1. Comunidad Sanantoniuna preparada para prevención del riesgo de desastres</v>
      </c>
      <c r="BG82" s="54" t="str">
        <f>'PTEA 2020-2023'!C13</f>
        <v>Realizar como mínimo un (1) taller de formación anual a partir del segundo año de vigencia del Plan, en estrategias de adaptación al cambio climático y medidas de prevención del riesgo de desastres, con comunidad del sector urbano y rural del municipio.</v>
      </c>
    </row>
    <row r="83" spans="1:59" s="1" customFormat="1" ht="312" customHeight="1">
      <c r="A83" s="12" t="s">
        <v>201</v>
      </c>
      <c r="B83" s="131" t="s">
        <v>93</v>
      </c>
      <c r="C83" s="131" t="s">
        <v>93</v>
      </c>
      <c r="D83" s="131" t="s">
        <v>93</v>
      </c>
      <c r="E83" s="13" t="s">
        <v>89</v>
      </c>
      <c r="F83" s="16" t="s">
        <v>266</v>
      </c>
      <c r="G83" s="25" t="s">
        <v>6</v>
      </c>
      <c r="H83" s="25" t="s">
        <v>7</v>
      </c>
      <c r="I83" s="25" t="s">
        <v>268</v>
      </c>
      <c r="J83" s="46" t="s">
        <v>267</v>
      </c>
      <c r="K83" s="14" t="s">
        <v>109</v>
      </c>
      <c r="L83" s="14" t="s">
        <v>108</v>
      </c>
      <c r="M83" s="14" t="s">
        <v>293</v>
      </c>
      <c r="N83" s="14" t="s">
        <v>175</v>
      </c>
      <c r="O83" s="14" t="s">
        <v>340</v>
      </c>
      <c r="P83" s="17" t="s">
        <v>180</v>
      </c>
      <c r="Q83" s="17" t="s">
        <v>392</v>
      </c>
      <c r="R83" s="17" t="s">
        <v>249</v>
      </c>
      <c r="S83" s="15" t="s">
        <v>52</v>
      </c>
      <c r="T83" s="15" t="s">
        <v>58</v>
      </c>
      <c r="U83" s="15" t="s">
        <v>59</v>
      </c>
      <c r="V83" s="15" t="s">
        <v>250</v>
      </c>
      <c r="W83" s="40" t="s">
        <v>452</v>
      </c>
      <c r="X83" s="40" t="s">
        <v>454</v>
      </c>
      <c r="Y83" s="40" t="s">
        <v>455</v>
      </c>
      <c r="Z83" s="55" t="s">
        <v>93</v>
      </c>
      <c r="AA83" s="55" t="s">
        <v>93</v>
      </c>
      <c r="AB83" s="55" t="s">
        <v>93</v>
      </c>
      <c r="AC83" s="51" t="s">
        <v>759</v>
      </c>
      <c r="AD83" s="51" t="s">
        <v>759</v>
      </c>
      <c r="AE83" s="51" t="s">
        <v>759</v>
      </c>
      <c r="AF83" s="51" t="s">
        <v>759</v>
      </c>
      <c r="AG83" s="51" t="s">
        <v>759</v>
      </c>
      <c r="AH83" s="51" t="s">
        <v>759</v>
      </c>
      <c r="AI83" s="50" t="s">
        <v>794</v>
      </c>
      <c r="AJ83" s="50" t="s">
        <v>795</v>
      </c>
      <c r="AK83" s="50" t="s">
        <v>796</v>
      </c>
      <c r="AL83" s="50" t="s">
        <v>759</v>
      </c>
      <c r="AM83" s="50" t="s">
        <v>759</v>
      </c>
      <c r="AN83" s="50" t="s">
        <v>759</v>
      </c>
      <c r="AO83" s="51" t="s">
        <v>808</v>
      </c>
      <c r="AP83" s="51" t="s">
        <v>809</v>
      </c>
      <c r="AQ83" s="51" t="s">
        <v>810</v>
      </c>
      <c r="AR83" s="24" t="s">
        <v>800</v>
      </c>
      <c r="AS83" s="24" t="s">
        <v>801</v>
      </c>
      <c r="AT83" s="24" t="s">
        <v>802</v>
      </c>
      <c r="AU83" s="53" t="s">
        <v>803</v>
      </c>
      <c r="AV83" s="53" t="s">
        <v>804</v>
      </c>
      <c r="AW83" s="53" t="s">
        <v>805</v>
      </c>
      <c r="AX83" s="55" t="s">
        <v>759</v>
      </c>
      <c r="AY83" s="55" t="s">
        <v>759</v>
      </c>
      <c r="AZ83" s="55" t="s">
        <v>759</v>
      </c>
      <c r="BA83" s="55" t="s">
        <v>759</v>
      </c>
      <c r="BB83" s="55" t="s">
        <v>759</v>
      </c>
      <c r="BC83" s="55" t="s">
        <v>759</v>
      </c>
      <c r="BD83" s="55" t="s">
        <v>759</v>
      </c>
      <c r="BE83" s="54" t="str">
        <f>'PTEA 2020-2023'!A14</f>
        <v>2. San Antonio del Tequendama Educado para la gestión del riesgo y resiliente en la adaptación al cambio climático</v>
      </c>
      <c r="BF83" s="54" t="str">
        <f>'PTEA 2020-2023'!B14</f>
        <v>2. Comunidad productora Sanantoniuna, preparada con educación ambiental frente al cambio climático y sus efectos</v>
      </c>
      <c r="BG83" s="54" t="str">
        <f>'PTEA 2020-2023'!C14</f>
        <v>Realizar como mínimo una (1) actividad de sensibilización anual a productores agrícolas, frente a las afectaciones al ecosistema y el aumento del riesgo de incendios forestales que conlleva realizar quemas, como práctica cultural de renovación de cultivos y quema de residuos sólidos generales.</v>
      </c>
    </row>
    <row r="84" spans="1:59" s="1" customFormat="1" ht="312" customHeight="1">
      <c r="A84" s="12" t="s">
        <v>201</v>
      </c>
      <c r="B84" s="131" t="s">
        <v>93</v>
      </c>
      <c r="C84" s="131" t="s">
        <v>93</v>
      </c>
      <c r="D84" s="131" t="s">
        <v>93</v>
      </c>
      <c r="E84" s="13" t="s">
        <v>89</v>
      </c>
      <c r="F84" s="16" t="s">
        <v>266</v>
      </c>
      <c r="G84" s="25" t="s">
        <v>6</v>
      </c>
      <c r="H84" s="25" t="s">
        <v>7</v>
      </c>
      <c r="I84" s="25" t="s">
        <v>268</v>
      </c>
      <c r="J84" s="46" t="s">
        <v>267</v>
      </c>
      <c r="K84" s="14" t="s">
        <v>109</v>
      </c>
      <c r="L84" s="14" t="s">
        <v>108</v>
      </c>
      <c r="M84" s="14" t="s">
        <v>293</v>
      </c>
      <c r="N84" s="14" t="s">
        <v>175</v>
      </c>
      <c r="O84" s="14" t="s">
        <v>340</v>
      </c>
      <c r="P84" s="17" t="s">
        <v>180</v>
      </c>
      <c r="Q84" s="17" t="s">
        <v>392</v>
      </c>
      <c r="R84" s="17" t="s">
        <v>249</v>
      </c>
      <c r="S84" s="15" t="s">
        <v>52</v>
      </c>
      <c r="T84" s="15" t="s">
        <v>58</v>
      </c>
      <c r="U84" s="15" t="s">
        <v>59</v>
      </c>
      <c r="V84" s="15" t="s">
        <v>250</v>
      </c>
      <c r="W84" s="40" t="s">
        <v>452</v>
      </c>
      <c r="X84" s="40" t="s">
        <v>454</v>
      </c>
      <c r="Y84" s="40" t="s">
        <v>456</v>
      </c>
      <c r="Z84" s="55" t="s">
        <v>93</v>
      </c>
      <c r="AA84" s="55" t="s">
        <v>93</v>
      </c>
      <c r="AB84" s="55" t="s">
        <v>93</v>
      </c>
      <c r="AC84" s="51" t="s">
        <v>814</v>
      </c>
      <c r="AD84" s="51" t="s">
        <v>815</v>
      </c>
      <c r="AE84" s="51" t="s">
        <v>816</v>
      </c>
      <c r="AF84" s="51" t="s">
        <v>759</v>
      </c>
      <c r="AG84" s="51" t="s">
        <v>759</v>
      </c>
      <c r="AH84" s="51" t="s">
        <v>759</v>
      </c>
      <c r="AI84" s="50" t="s">
        <v>759</v>
      </c>
      <c r="AJ84" s="50" t="s">
        <v>759</v>
      </c>
      <c r="AK84" s="50" t="s">
        <v>759</v>
      </c>
      <c r="AL84" s="50" t="s">
        <v>971</v>
      </c>
      <c r="AM84" s="50" t="s">
        <v>972</v>
      </c>
      <c r="AN84" s="50" t="s">
        <v>973</v>
      </c>
      <c r="AO84" s="51" t="s">
        <v>759</v>
      </c>
      <c r="AP84" s="51" t="s">
        <v>759</v>
      </c>
      <c r="AQ84" s="51" t="s">
        <v>759</v>
      </c>
      <c r="AR84" s="24" t="s">
        <v>759</v>
      </c>
      <c r="AS84" s="24" t="s">
        <v>759</v>
      </c>
      <c r="AT84" s="24" t="s">
        <v>759</v>
      </c>
      <c r="AU84" s="53" t="s">
        <v>817</v>
      </c>
      <c r="AV84" s="53" t="s">
        <v>818</v>
      </c>
      <c r="AW84" s="53" t="s">
        <v>819</v>
      </c>
      <c r="AX84" s="55" t="s">
        <v>759</v>
      </c>
      <c r="AY84" s="55" t="s">
        <v>759</v>
      </c>
      <c r="AZ84" s="55" t="s">
        <v>759</v>
      </c>
      <c r="BA84" s="55" t="s">
        <v>759</v>
      </c>
      <c r="BB84" s="55" t="s">
        <v>759</v>
      </c>
      <c r="BC84" s="55" t="s">
        <v>759</v>
      </c>
      <c r="BD84" s="55" t="s">
        <v>759</v>
      </c>
      <c r="BE84" s="54" t="str">
        <f>'PTEA 2020-2023'!A16</f>
        <v>2. San Antonio del Tequendama Educado para la gestión del riesgo y resiliente en la adaptación al cambio climático</v>
      </c>
      <c r="BF84" s="54" t="str">
        <f>'PTEA 2020-2023'!B16</f>
        <v>4. Comunidad Sanantoniuna resiliente con medidas de prevención y adaptación a un ambiente cambiante.</v>
      </c>
      <c r="BG84" s="54" t="str">
        <f>'PTEA 2020-2023'!C16</f>
        <v>Implementar como mínimo una (1) jornada anual de limpieza y/o reforestación de fuentes hídricas que puedan presentar riesgo de represamiento, previamente identificadas por el Comité Municipal de gestión del Riesgo de Desastres y comunidad.</v>
      </c>
    </row>
    <row r="85" spans="1:59" s="1" customFormat="1" ht="312" customHeight="1">
      <c r="A85" s="12" t="s">
        <v>201</v>
      </c>
      <c r="B85" s="131" t="s">
        <v>93</v>
      </c>
      <c r="C85" s="131" t="s">
        <v>93</v>
      </c>
      <c r="D85" s="131" t="s">
        <v>93</v>
      </c>
      <c r="E85" s="13" t="s">
        <v>89</v>
      </c>
      <c r="F85" s="16" t="s">
        <v>266</v>
      </c>
      <c r="G85" s="25" t="s">
        <v>6</v>
      </c>
      <c r="H85" s="25" t="s">
        <v>7</v>
      </c>
      <c r="I85" s="25" t="s">
        <v>268</v>
      </c>
      <c r="J85" s="46" t="s">
        <v>267</v>
      </c>
      <c r="K85" s="14" t="s">
        <v>109</v>
      </c>
      <c r="L85" s="14" t="s">
        <v>108</v>
      </c>
      <c r="M85" s="14" t="s">
        <v>293</v>
      </c>
      <c r="N85" s="14" t="s">
        <v>175</v>
      </c>
      <c r="O85" s="14" t="s">
        <v>340</v>
      </c>
      <c r="P85" s="17" t="s">
        <v>180</v>
      </c>
      <c r="Q85" s="17" t="s">
        <v>392</v>
      </c>
      <c r="R85" s="17" t="s">
        <v>249</v>
      </c>
      <c r="S85" s="15" t="s">
        <v>52</v>
      </c>
      <c r="T85" s="15" t="s">
        <v>58</v>
      </c>
      <c r="U85" s="15" t="s">
        <v>59</v>
      </c>
      <c r="V85" s="15" t="s">
        <v>250</v>
      </c>
      <c r="W85" s="40" t="s">
        <v>452</v>
      </c>
      <c r="X85" s="40" t="s">
        <v>457</v>
      </c>
      <c r="Y85" s="40" t="s">
        <v>458</v>
      </c>
      <c r="Z85" s="55" t="s">
        <v>93</v>
      </c>
      <c r="AA85" s="55" t="s">
        <v>93</v>
      </c>
      <c r="AB85" s="55" t="s">
        <v>93</v>
      </c>
      <c r="AC85" s="51" t="s">
        <v>759</v>
      </c>
      <c r="AD85" s="51" t="s">
        <v>759</v>
      </c>
      <c r="AE85" s="51" t="s">
        <v>759</v>
      </c>
      <c r="AF85" s="51" t="s">
        <v>759</v>
      </c>
      <c r="AG85" s="51" t="s">
        <v>759</v>
      </c>
      <c r="AH85" s="51" t="s">
        <v>759</v>
      </c>
      <c r="AI85" s="50" t="s">
        <v>759</v>
      </c>
      <c r="AJ85" s="50" t="s">
        <v>759</v>
      </c>
      <c r="AK85" s="50" t="s">
        <v>759</v>
      </c>
      <c r="AL85" s="50" t="s">
        <v>759</v>
      </c>
      <c r="AM85" s="50" t="s">
        <v>759</v>
      </c>
      <c r="AN85" s="50" t="s">
        <v>759</v>
      </c>
      <c r="AO85" s="51" t="s">
        <v>759</v>
      </c>
      <c r="AP85" s="51" t="s">
        <v>759</v>
      </c>
      <c r="AQ85" s="51" t="s">
        <v>759</v>
      </c>
      <c r="AR85" s="24" t="s">
        <v>759</v>
      </c>
      <c r="AS85" s="24" t="s">
        <v>759</v>
      </c>
      <c r="AT85" s="24" t="s">
        <v>759</v>
      </c>
      <c r="AU85" s="53" t="s">
        <v>759</v>
      </c>
      <c r="AV85" s="53" t="s">
        <v>759</v>
      </c>
      <c r="AW85" s="53" t="s">
        <v>759</v>
      </c>
      <c r="AX85" s="55" t="s">
        <v>759</v>
      </c>
      <c r="AY85" s="55" t="s">
        <v>759</v>
      </c>
      <c r="AZ85" s="55" t="s">
        <v>759</v>
      </c>
      <c r="BA85" s="55" t="s">
        <v>759</v>
      </c>
      <c r="BB85" s="55" t="s">
        <v>759</v>
      </c>
      <c r="BC85" s="55" t="s">
        <v>759</v>
      </c>
      <c r="BD85" s="55" t="s">
        <v>759</v>
      </c>
      <c r="BE85" s="54" t="s">
        <v>759</v>
      </c>
      <c r="BF85" s="54" t="s">
        <v>759</v>
      </c>
      <c r="BG85" s="54" t="s">
        <v>759</v>
      </c>
    </row>
    <row r="86" spans="1:59" customFormat="1" ht="285">
      <c r="A86" s="12" t="s">
        <v>201</v>
      </c>
      <c r="B86" s="131" t="s">
        <v>93</v>
      </c>
      <c r="C86" s="131" t="s">
        <v>93</v>
      </c>
      <c r="D86" s="131" t="s">
        <v>93</v>
      </c>
      <c r="E86" s="13" t="s">
        <v>89</v>
      </c>
      <c r="F86" s="16" t="s">
        <v>266</v>
      </c>
      <c r="G86" s="25" t="s">
        <v>6</v>
      </c>
      <c r="H86" s="25" t="s">
        <v>7</v>
      </c>
      <c r="I86" s="25" t="s">
        <v>268</v>
      </c>
      <c r="J86" s="46" t="s">
        <v>267</v>
      </c>
      <c r="K86" s="14" t="s">
        <v>109</v>
      </c>
      <c r="L86" s="14" t="s">
        <v>108</v>
      </c>
      <c r="M86" s="14" t="s">
        <v>293</v>
      </c>
      <c r="N86" s="14" t="s">
        <v>175</v>
      </c>
      <c r="O86" s="14" t="s">
        <v>340</v>
      </c>
      <c r="P86" s="17" t="s">
        <v>180</v>
      </c>
      <c r="Q86" s="17" t="s">
        <v>392</v>
      </c>
      <c r="R86" s="17" t="s">
        <v>249</v>
      </c>
      <c r="S86" s="15" t="s">
        <v>52</v>
      </c>
      <c r="T86" s="15" t="s">
        <v>58</v>
      </c>
      <c r="U86" s="15" t="s">
        <v>59</v>
      </c>
      <c r="V86" s="15" t="s">
        <v>250</v>
      </c>
      <c r="W86" s="40" t="s">
        <v>452</v>
      </c>
      <c r="X86" s="40" t="s">
        <v>457</v>
      </c>
      <c r="Y86" s="40" t="s">
        <v>464</v>
      </c>
      <c r="Z86" s="55" t="s">
        <v>93</v>
      </c>
      <c r="AA86" s="55" t="s">
        <v>93</v>
      </c>
      <c r="AB86" s="55" t="s">
        <v>93</v>
      </c>
      <c r="AC86" s="51" t="s">
        <v>759</v>
      </c>
      <c r="AD86" s="51" t="s">
        <v>759</v>
      </c>
      <c r="AE86" s="51" t="s">
        <v>759</v>
      </c>
      <c r="AF86" s="51" t="s">
        <v>759</v>
      </c>
      <c r="AG86" s="51" t="s">
        <v>759</v>
      </c>
      <c r="AH86" s="51" t="s">
        <v>759</v>
      </c>
      <c r="AI86" s="50" t="s">
        <v>759</v>
      </c>
      <c r="AJ86" s="50" t="s">
        <v>759</v>
      </c>
      <c r="AK86" s="50" t="s">
        <v>759</v>
      </c>
      <c r="AL86" s="50" t="s">
        <v>759</v>
      </c>
      <c r="AM86" s="50" t="s">
        <v>759</v>
      </c>
      <c r="AN86" s="50" t="s">
        <v>759</v>
      </c>
      <c r="AO86" s="51" t="s">
        <v>759</v>
      </c>
      <c r="AP86" s="51" t="s">
        <v>759</v>
      </c>
      <c r="AQ86" s="51" t="s">
        <v>759</v>
      </c>
      <c r="AR86" s="24" t="s">
        <v>759</v>
      </c>
      <c r="AS86" s="24" t="s">
        <v>759</v>
      </c>
      <c r="AT86" s="24" t="s">
        <v>759</v>
      </c>
      <c r="AU86" s="53" t="s">
        <v>759</v>
      </c>
      <c r="AV86" s="53" t="s">
        <v>759</v>
      </c>
      <c r="AW86" s="53" t="s">
        <v>759</v>
      </c>
      <c r="AX86" s="55" t="s">
        <v>759</v>
      </c>
      <c r="AY86" s="55" t="s">
        <v>759</v>
      </c>
      <c r="AZ86" s="55" t="s">
        <v>759</v>
      </c>
      <c r="BA86" s="55" t="s">
        <v>759</v>
      </c>
      <c r="BB86" s="55" t="s">
        <v>759</v>
      </c>
      <c r="BC86" s="55" t="s">
        <v>759</v>
      </c>
      <c r="BD86" s="55" t="s">
        <v>759</v>
      </c>
      <c r="BE86" s="54" t="s">
        <v>759</v>
      </c>
      <c r="BF86" s="54" t="s">
        <v>759</v>
      </c>
      <c r="BG86" s="54" t="s">
        <v>759</v>
      </c>
    </row>
    <row r="87" spans="1:59" customFormat="1" ht="285">
      <c r="A87" s="12" t="s">
        <v>201</v>
      </c>
      <c r="B87" s="131" t="s">
        <v>93</v>
      </c>
      <c r="C87" s="131" t="s">
        <v>93</v>
      </c>
      <c r="D87" s="131" t="s">
        <v>93</v>
      </c>
      <c r="E87" s="13" t="s">
        <v>89</v>
      </c>
      <c r="F87" s="16" t="s">
        <v>266</v>
      </c>
      <c r="G87" s="25" t="s">
        <v>6</v>
      </c>
      <c r="H87" s="25" t="s">
        <v>7</v>
      </c>
      <c r="I87" s="25" t="s">
        <v>268</v>
      </c>
      <c r="J87" s="46" t="s">
        <v>267</v>
      </c>
      <c r="K87" s="14" t="s">
        <v>109</v>
      </c>
      <c r="L87" s="14" t="s">
        <v>108</v>
      </c>
      <c r="M87" s="14" t="s">
        <v>293</v>
      </c>
      <c r="N87" s="14" t="s">
        <v>175</v>
      </c>
      <c r="O87" s="14" t="s">
        <v>340</v>
      </c>
      <c r="P87" s="17" t="s">
        <v>180</v>
      </c>
      <c r="Q87" s="17" t="s">
        <v>392</v>
      </c>
      <c r="R87" s="17" t="s">
        <v>249</v>
      </c>
      <c r="S87" s="15" t="s">
        <v>52</v>
      </c>
      <c r="T87" s="15" t="s">
        <v>58</v>
      </c>
      <c r="U87" s="15" t="s">
        <v>59</v>
      </c>
      <c r="V87" s="15" t="s">
        <v>250</v>
      </c>
      <c r="W87" s="40" t="s">
        <v>452</v>
      </c>
      <c r="X87" s="40" t="s">
        <v>457</v>
      </c>
      <c r="Y87" s="40" t="s">
        <v>459</v>
      </c>
      <c r="Z87" s="55" t="s">
        <v>93</v>
      </c>
      <c r="AA87" s="55" t="s">
        <v>93</v>
      </c>
      <c r="AB87" s="55" t="s">
        <v>93</v>
      </c>
      <c r="AC87" s="51" t="s">
        <v>759</v>
      </c>
      <c r="AD87" s="51" t="s">
        <v>759</v>
      </c>
      <c r="AE87" s="51" t="s">
        <v>759</v>
      </c>
      <c r="AF87" s="51" t="s">
        <v>759</v>
      </c>
      <c r="AG87" s="51" t="s">
        <v>759</v>
      </c>
      <c r="AH87" s="51" t="s">
        <v>759</v>
      </c>
      <c r="AI87" s="50" t="s">
        <v>759</v>
      </c>
      <c r="AJ87" s="50" t="s">
        <v>759</v>
      </c>
      <c r="AK87" s="50" t="s">
        <v>759</v>
      </c>
      <c r="AL87" s="50" t="s">
        <v>759</v>
      </c>
      <c r="AM87" s="50" t="s">
        <v>759</v>
      </c>
      <c r="AN87" s="50" t="s">
        <v>759</v>
      </c>
      <c r="AO87" s="51" t="s">
        <v>759</v>
      </c>
      <c r="AP87" s="51" t="s">
        <v>759</v>
      </c>
      <c r="AQ87" s="51" t="s">
        <v>759</v>
      </c>
      <c r="AR87" s="24" t="s">
        <v>759</v>
      </c>
      <c r="AS87" s="24" t="s">
        <v>759</v>
      </c>
      <c r="AT87" s="24" t="s">
        <v>759</v>
      </c>
      <c r="AU87" s="53" t="s">
        <v>759</v>
      </c>
      <c r="AV87" s="53" t="s">
        <v>759</v>
      </c>
      <c r="AW87" s="53" t="s">
        <v>759</v>
      </c>
      <c r="AX87" s="55" t="s">
        <v>759</v>
      </c>
      <c r="AY87" s="55" t="s">
        <v>759</v>
      </c>
      <c r="AZ87" s="55" t="s">
        <v>759</v>
      </c>
      <c r="BA87" s="55" t="s">
        <v>759</v>
      </c>
      <c r="BB87" s="55" t="s">
        <v>759</v>
      </c>
      <c r="BC87" s="55" t="s">
        <v>759</v>
      </c>
      <c r="BD87" s="55" t="s">
        <v>759</v>
      </c>
      <c r="BE87" s="54" t="s">
        <v>759</v>
      </c>
      <c r="BF87" s="54" t="s">
        <v>759</v>
      </c>
      <c r="BG87" s="54" t="s">
        <v>759</v>
      </c>
    </row>
    <row r="88" spans="1:59" customFormat="1" ht="310.5" customHeight="1">
      <c r="A88" s="12" t="s">
        <v>201</v>
      </c>
      <c r="B88" s="131" t="s">
        <v>93</v>
      </c>
      <c r="C88" s="131" t="s">
        <v>93</v>
      </c>
      <c r="D88" s="131" t="s">
        <v>93</v>
      </c>
      <c r="E88" s="13" t="s">
        <v>89</v>
      </c>
      <c r="F88" s="16" t="s">
        <v>266</v>
      </c>
      <c r="G88" s="25" t="s">
        <v>6</v>
      </c>
      <c r="H88" s="25" t="s">
        <v>7</v>
      </c>
      <c r="I88" s="25" t="s">
        <v>268</v>
      </c>
      <c r="J88" s="46" t="s">
        <v>267</v>
      </c>
      <c r="K88" s="14" t="s">
        <v>109</v>
      </c>
      <c r="L88" s="14" t="s">
        <v>108</v>
      </c>
      <c r="M88" s="14" t="s">
        <v>293</v>
      </c>
      <c r="N88" s="14" t="s">
        <v>175</v>
      </c>
      <c r="O88" s="14" t="s">
        <v>340</v>
      </c>
      <c r="P88" s="17" t="s">
        <v>180</v>
      </c>
      <c r="Q88" s="17" t="s">
        <v>392</v>
      </c>
      <c r="R88" s="17" t="s">
        <v>249</v>
      </c>
      <c r="S88" s="15" t="s">
        <v>52</v>
      </c>
      <c r="T88" s="15" t="s">
        <v>58</v>
      </c>
      <c r="U88" s="15" t="s">
        <v>59</v>
      </c>
      <c r="V88" s="15" t="s">
        <v>250</v>
      </c>
      <c r="W88" s="40" t="s">
        <v>452</v>
      </c>
      <c r="X88" s="40" t="s">
        <v>462</v>
      </c>
      <c r="Y88" s="40" t="s">
        <v>463</v>
      </c>
      <c r="Z88" s="55" t="s">
        <v>93</v>
      </c>
      <c r="AA88" s="55" t="s">
        <v>93</v>
      </c>
      <c r="AB88" s="55" t="s">
        <v>93</v>
      </c>
      <c r="AC88" s="51" t="s">
        <v>759</v>
      </c>
      <c r="AD88" s="51" t="s">
        <v>759</v>
      </c>
      <c r="AE88" s="51" t="s">
        <v>759</v>
      </c>
      <c r="AF88" s="51" t="s">
        <v>759</v>
      </c>
      <c r="AG88" s="51" t="s">
        <v>759</v>
      </c>
      <c r="AH88" s="51" t="s">
        <v>759</v>
      </c>
      <c r="AI88" s="50" t="s">
        <v>759</v>
      </c>
      <c r="AJ88" s="50" t="s">
        <v>759</v>
      </c>
      <c r="AK88" s="50" t="s">
        <v>759</v>
      </c>
      <c r="AL88" s="50" t="s">
        <v>759</v>
      </c>
      <c r="AM88" s="50" t="s">
        <v>759</v>
      </c>
      <c r="AN88" s="50" t="s">
        <v>759</v>
      </c>
      <c r="AO88" s="51" t="s">
        <v>759</v>
      </c>
      <c r="AP88" s="51" t="s">
        <v>759</v>
      </c>
      <c r="AQ88" s="51" t="s">
        <v>759</v>
      </c>
      <c r="AR88" s="24" t="s">
        <v>759</v>
      </c>
      <c r="AS88" s="24" t="s">
        <v>759</v>
      </c>
      <c r="AT88" s="24" t="s">
        <v>759</v>
      </c>
      <c r="AU88" s="53" t="s">
        <v>759</v>
      </c>
      <c r="AV88" s="53" t="s">
        <v>759</v>
      </c>
      <c r="AW88" s="53" t="s">
        <v>759</v>
      </c>
      <c r="AX88" s="55" t="s">
        <v>759</v>
      </c>
      <c r="AY88" s="55" t="s">
        <v>759</v>
      </c>
      <c r="AZ88" s="55" t="s">
        <v>759</v>
      </c>
      <c r="BA88" s="55" t="s">
        <v>759</v>
      </c>
      <c r="BB88" s="55" t="s">
        <v>759</v>
      </c>
      <c r="BC88" s="55" t="s">
        <v>759</v>
      </c>
      <c r="BD88" s="55" t="s">
        <v>759</v>
      </c>
      <c r="BE88" s="54" t="s">
        <v>759</v>
      </c>
      <c r="BF88" s="54" t="s">
        <v>759</v>
      </c>
      <c r="BG88" s="54" t="s">
        <v>759</v>
      </c>
    </row>
    <row r="89" spans="1:59" customFormat="1" ht="310.5" customHeight="1">
      <c r="A89" s="12" t="s">
        <v>201</v>
      </c>
      <c r="B89" s="131" t="s">
        <v>93</v>
      </c>
      <c r="C89" s="131" t="s">
        <v>93</v>
      </c>
      <c r="D89" s="131" t="s">
        <v>93</v>
      </c>
      <c r="E89" s="13" t="s">
        <v>89</v>
      </c>
      <c r="F89" s="16" t="s">
        <v>266</v>
      </c>
      <c r="G89" s="25" t="s">
        <v>6</v>
      </c>
      <c r="H89" s="25" t="s">
        <v>7</v>
      </c>
      <c r="I89" s="25" t="s">
        <v>268</v>
      </c>
      <c r="J89" s="46" t="s">
        <v>267</v>
      </c>
      <c r="K89" s="14" t="s">
        <v>109</v>
      </c>
      <c r="L89" s="14" t="s">
        <v>108</v>
      </c>
      <c r="M89" s="14" t="s">
        <v>293</v>
      </c>
      <c r="N89" s="14" t="s">
        <v>175</v>
      </c>
      <c r="O89" s="14" t="s">
        <v>340</v>
      </c>
      <c r="P89" s="17" t="s">
        <v>180</v>
      </c>
      <c r="Q89" s="17" t="s">
        <v>392</v>
      </c>
      <c r="R89" s="17" t="s">
        <v>249</v>
      </c>
      <c r="S89" s="15" t="s">
        <v>52</v>
      </c>
      <c r="T89" s="15" t="s">
        <v>58</v>
      </c>
      <c r="U89" s="15" t="s">
        <v>59</v>
      </c>
      <c r="V89" s="15" t="s">
        <v>250</v>
      </c>
      <c r="W89" s="40" t="s">
        <v>467</v>
      </c>
      <c r="X89" s="40" t="s">
        <v>468</v>
      </c>
      <c r="Y89" s="40" t="s">
        <v>527</v>
      </c>
      <c r="Z89" s="55" t="s">
        <v>93</v>
      </c>
      <c r="AA89" s="55" t="s">
        <v>93</v>
      </c>
      <c r="AB89" s="55" t="s">
        <v>93</v>
      </c>
      <c r="AC89" s="51" t="s">
        <v>759</v>
      </c>
      <c r="AD89" s="51" t="s">
        <v>759</v>
      </c>
      <c r="AE89" s="51" t="s">
        <v>759</v>
      </c>
      <c r="AF89" s="51" t="s">
        <v>759</v>
      </c>
      <c r="AG89" s="51" t="s">
        <v>759</v>
      </c>
      <c r="AH89" s="51" t="s">
        <v>759</v>
      </c>
      <c r="AI89" s="50" t="s">
        <v>759</v>
      </c>
      <c r="AJ89" s="50" t="s">
        <v>759</v>
      </c>
      <c r="AK89" s="50" t="s">
        <v>759</v>
      </c>
      <c r="AL89" s="50" t="s">
        <v>759</v>
      </c>
      <c r="AM89" s="50" t="s">
        <v>759</v>
      </c>
      <c r="AN89" s="50" t="s">
        <v>759</v>
      </c>
      <c r="AO89" s="51" t="s">
        <v>759</v>
      </c>
      <c r="AP89" s="51" t="s">
        <v>759</v>
      </c>
      <c r="AQ89" s="51" t="s">
        <v>759</v>
      </c>
      <c r="AR89" s="24" t="s">
        <v>759</v>
      </c>
      <c r="AS89" s="24" t="s">
        <v>759</v>
      </c>
      <c r="AT89" s="24" t="s">
        <v>759</v>
      </c>
      <c r="AU89" s="53" t="s">
        <v>759</v>
      </c>
      <c r="AV89" s="53" t="s">
        <v>759</v>
      </c>
      <c r="AW89" s="53" t="s">
        <v>759</v>
      </c>
      <c r="AX89" s="55" t="s">
        <v>759</v>
      </c>
      <c r="AY89" s="55" t="s">
        <v>759</v>
      </c>
      <c r="AZ89" s="55" t="s">
        <v>759</v>
      </c>
      <c r="BA89" s="55" t="s">
        <v>759</v>
      </c>
      <c r="BB89" s="55" t="s">
        <v>759</v>
      </c>
      <c r="BC89" s="55" t="s">
        <v>759</v>
      </c>
      <c r="BD89" s="55" t="s">
        <v>759</v>
      </c>
      <c r="BE89" s="54" t="s">
        <v>759</v>
      </c>
      <c r="BF89" s="54" t="s">
        <v>759</v>
      </c>
      <c r="BG89" s="54" t="s">
        <v>759</v>
      </c>
    </row>
    <row r="90" spans="1:59" customFormat="1" ht="347.25" customHeight="1">
      <c r="A90" s="12" t="s">
        <v>201</v>
      </c>
      <c r="B90" s="131" t="s">
        <v>93</v>
      </c>
      <c r="C90" s="131" t="s">
        <v>93</v>
      </c>
      <c r="D90" s="131" t="s">
        <v>93</v>
      </c>
      <c r="E90" s="13" t="s">
        <v>89</v>
      </c>
      <c r="F90" s="16" t="s">
        <v>263</v>
      </c>
      <c r="G90" s="16" t="s">
        <v>6</v>
      </c>
      <c r="H90" s="16" t="s">
        <v>7</v>
      </c>
      <c r="I90" s="16" t="s">
        <v>225</v>
      </c>
      <c r="J90" s="16" t="s">
        <v>31</v>
      </c>
      <c r="K90" s="14" t="s">
        <v>100</v>
      </c>
      <c r="L90" s="14" t="s">
        <v>152</v>
      </c>
      <c r="M90" s="14" t="s">
        <v>316</v>
      </c>
      <c r="N90" s="14" t="s">
        <v>93</v>
      </c>
      <c r="O90" s="14" t="s">
        <v>317</v>
      </c>
      <c r="P90" s="17" t="s">
        <v>179</v>
      </c>
      <c r="Q90" s="17" t="s">
        <v>367</v>
      </c>
      <c r="R90" s="17" t="s">
        <v>368</v>
      </c>
      <c r="S90" s="15" t="s">
        <v>39</v>
      </c>
      <c r="T90" s="15" t="s">
        <v>40</v>
      </c>
      <c r="U90" s="15" t="s">
        <v>42</v>
      </c>
      <c r="V90" s="15" t="s">
        <v>402</v>
      </c>
      <c r="W90" s="40" t="s">
        <v>93</v>
      </c>
      <c r="X90" s="40" t="s">
        <v>93</v>
      </c>
      <c r="Y90" s="40" t="s">
        <v>93</v>
      </c>
      <c r="Z90" s="55" t="s">
        <v>93</v>
      </c>
      <c r="AA90" s="55" t="s">
        <v>93</v>
      </c>
      <c r="AB90" s="55" t="s">
        <v>93</v>
      </c>
      <c r="AC90" s="51" t="s">
        <v>759</v>
      </c>
      <c r="AD90" s="51" t="s">
        <v>759</v>
      </c>
      <c r="AE90" s="51" t="s">
        <v>759</v>
      </c>
      <c r="AF90" s="51" t="s">
        <v>759</v>
      </c>
      <c r="AG90" s="51" t="s">
        <v>759</v>
      </c>
      <c r="AH90" s="51" t="s">
        <v>759</v>
      </c>
      <c r="AI90" s="50" t="s">
        <v>759</v>
      </c>
      <c r="AJ90" s="50" t="s">
        <v>759</v>
      </c>
      <c r="AK90" s="50" t="s">
        <v>759</v>
      </c>
      <c r="AL90" s="50" t="s">
        <v>759</v>
      </c>
      <c r="AM90" s="50" t="s">
        <v>759</v>
      </c>
      <c r="AN90" s="50" t="s">
        <v>759</v>
      </c>
      <c r="AO90" s="51" t="s">
        <v>759</v>
      </c>
      <c r="AP90" s="51" t="s">
        <v>759</v>
      </c>
      <c r="AQ90" s="51" t="s">
        <v>759</v>
      </c>
      <c r="AR90" s="24" t="s">
        <v>759</v>
      </c>
      <c r="AS90" s="24" t="s">
        <v>759</v>
      </c>
      <c r="AT90" s="24" t="s">
        <v>759</v>
      </c>
      <c r="AU90" s="53" t="s">
        <v>759</v>
      </c>
      <c r="AV90" s="53" t="s">
        <v>759</v>
      </c>
      <c r="AW90" s="53" t="s">
        <v>759</v>
      </c>
      <c r="AX90" s="55" t="s">
        <v>759</v>
      </c>
      <c r="AY90" s="55" t="s">
        <v>759</v>
      </c>
      <c r="AZ90" s="55" t="s">
        <v>759</v>
      </c>
      <c r="BA90" s="55" t="s">
        <v>759</v>
      </c>
      <c r="BB90" s="55" t="s">
        <v>759</v>
      </c>
      <c r="BC90" s="55" t="s">
        <v>759</v>
      </c>
      <c r="BD90" s="55" t="s">
        <v>759</v>
      </c>
      <c r="BE90" s="54" t="s">
        <v>759</v>
      </c>
      <c r="BF90" s="54" t="s">
        <v>759</v>
      </c>
      <c r="BG90" s="54" t="s">
        <v>759</v>
      </c>
    </row>
    <row r="91" spans="1:59" customFormat="1" ht="347.25" customHeight="1">
      <c r="A91" s="12" t="s">
        <v>201</v>
      </c>
      <c r="B91" s="131" t="s">
        <v>93</v>
      </c>
      <c r="C91" s="131" t="s">
        <v>93</v>
      </c>
      <c r="D91" s="131" t="s">
        <v>93</v>
      </c>
      <c r="E91" s="13" t="s">
        <v>89</v>
      </c>
      <c r="F91" s="16" t="s">
        <v>263</v>
      </c>
      <c r="G91" s="16" t="s">
        <v>6</v>
      </c>
      <c r="H91" s="16" t="s">
        <v>7</v>
      </c>
      <c r="I91" s="16" t="s">
        <v>225</v>
      </c>
      <c r="J91" s="16" t="s">
        <v>31</v>
      </c>
      <c r="K91" s="14" t="s">
        <v>100</v>
      </c>
      <c r="L91" s="14" t="s">
        <v>152</v>
      </c>
      <c r="M91" s="14" t="s">
        <v>316</v>
      </c>
      <c r="N91" s="14" t="s">
        <v>93</v>
      </c>
      <c r="O91" s="14" t="s">
        <v>317</v>
      </c>
      <c r="P91" s="17" t="s">
        <v>179</v>
      </c>
      <c r="Q91" s="17" t="s">
        <v>367</v>
      </c>
      <c r="R91" s="17" t="s">
        <v>368</v>
      </c>
      <c r="S91" s="15" t="s">
        <v>39</v>
      </c>
      <c r="T91" s="15" t="s">
        <v>40</v>
      </c>
      <c r="U91" s="15" t="s">
        <v>42</v>
      </c>
      <c r="V91" s="15" t="s">
        <v>402</v>
      </c>
      <c r="W91" s="40" t="s">
        <v>93</v>
      </c>
      <c r="X91" s="40" t="s">
        <v>93</v>
      </c>
      <c r="Y91" s="40" t="s">
        <v>93</v>
      </c>
      <c r="Z91" s="55" t="s">
        <v>93</v>
      </c>
      <c r="AA91" s="55" t="s">
        <v>93</v>
      </c>
      <c r="AB91" s="55" t="s">
        <v>93</v>
      </c>
      <c r="AC91" s="51" t="s">
        <v>759</v>
      </c>
      <c r="AD91" s="51" t="s">
        <v>759</v>
      </c>
      <c r="AE91" s="51" t="s">
        <v>759</v>
      </c>
      <c r="AF91" s="51" t="s">
        <v>759</v>
      </c>
      <c r="AG91" s="51" t="s">
        <v>759</v>
      </c>
      <c r="AH91" s="51" t="s">
        <v>759</v>
      </c>
      <c r="AI91" s="50" t="s">
        <v>759</v>
      </c>
      <c r="AJ91" s="50" t="s">
        <v>759</v>
      </c>
      <c r="AK91" s="50" t="s">
        <v>759</v>
      </c>
      <c r="AL91" s="50" t="s">
        <v>759</v>
      </c>
      <c r="AM91" s="50" t="s">
        <v>759</v>
      </c>
      <c r="AN91" s="50" t="s">
        <v>759</v>
      </c>
      <c r="AO91" s="51" t="s">
        <v>759</v>
      </c>
      <c r="AP91" s="51" t="s">
        <v>759</v>
      </c>
      <c r="AQ91" s="51" t="s">
        <v>759</v>
      </c>
      <c r="AR91" s="24" t="s">
        <v>759</v>
      </c>
      <c r="AS91" s="24" t="s">
        <v>759</v>
      </c>
      <c r="AT91" s="24" t="s">
        <v>759</v>
      </c>
      <c r="AU91" s="53" t="s">
        <v>759</v>
      </c>
      <c r="AV91" s="53" t="s">
        <v>759</v>
      </c>
      <c r="AW91" s="53" t="s">
        <v>759</v>
      </c>
      <c r="AX91" s="55" t="s">
        <v>759</v>
      </c>
      <c r="AY91" s="55" t="s">
        <v>759</v>
      </c>
      <c r="AZ91" s="55" t="s">
        <v>759</v>
      </c>
      <c r="BA91" s="55" t="s">
        <v>759</v>
      </c>
      <c r="BB91" s="55" t="s">
        <v>759</v>
      </c>
      <c r="BC91" s="55" t="s">
        <v>759</v>
      </c>
      <c r="BD91" s="55" t="s">
        <v>759</v>
      </c>
      <c r="BE91" s="54" t="s">
        <v>759</v>
      </c>
      <c r="BF91" s="54" t="s">
        <v>759</v>
      </c>
      <c r="BG91" s="54" t="s">
        <v>759</v>
      </c>
    </row>
    <row r="92" spans="1:59" ht="306.75" customHeight="1">
      <c r="A92" s="12" t="s">
        <v>201</v>
      </c>
      <c r="B92" s="131" t="s">
        <v>93</v>
      </c>
      <c r="C92" s="131" t="s">
        <v>93</v>
      </c>
      <c r="D92" s="131" t="s">
        <v>93</v>
      </c>
      <c r="E92" s="13" t="s">
        <v>89</v>
      </c>
      <c r="F92" s="16" t="s">
        <v>261</v>
      </c>
      <c r="G92" s="16" t="s">
        <v>6</v>
      </c>
      <c r="H92" s="16" t="s">
        <v>7</v>
      </c>
      <c r="I92" s="25" t="s">
        <v>279</v>
      </c>
      <c r="J92" s="44" t="s">
        <v>280</v>
      </c>
      <c r="K92" s="14" t="s">
        <v>104</v>
      </c>
      <c r="L92" s="14" t="s">
        <v>105</v>
      </c>
      <c r="M92" s="14" t="s">
        <v>318</v>
      </c>
      <c r="N92" s="14" t="s">
        <v>92</v>
      </c>
      <c r="O92" s="14" t="s">
        <v>291</v>
      </c>
      <c r="P92" s="17" t="s">
        <v>179</v>
      </c>
      <c r="Q92" s="17" t="s">
        <v>369</v>
      </c>
      <c r="R92" s="17" t="s">
        <v>370</v>
      </c>
      <c r="S92" s="15" t="s">
        <v>39</v>
      </c>
      <c r="T92" s="15" t="s">
        <v>40</v>
      </c>
      <c r="U92" s="15" t="s">
        <v>42</v>
      </c>
      <c r="V92" s="15" t="s">
        <v>402</v>
      </c>
      <c r="W92" s="40" t="s">
        <v>467</v>
      </c>
      <c r="X92" s="40" t="s">
        <v>468</v>
      </c>
      <c r="Y92" s="40" t="s">
        <v>527</v>
      </c>
      <c r="Z92" s="55" t="s">
        <v>855</v>
      </c>
      <c r="AA92" s="55" t="s">
        <v>856</v>
      </c>
      <c r="AB92" s="55" t="s">
        <v>857</v>
      </c>
      <c r="AC92" s="51" t="s">
        <v>759</v>
      </c>
      <c r="AD92" s="51" t="s">
        <v>759</v>
      </c>
      <c r="AE92" s="51" t="s">
        <v>759</v>
      </c>
      <c r="AF92" s="51" t="s">
        <v>759</v>
      </c>
      <c r="AG92" s="51" t="s">
        <v>759</v>
      </c>
      <c r="AH92" s="51" t="s">
        <v>759</v>
      </c>
      <c r="AI92" s="50" t="s">
        <v>760</v>
      </c>
      <c r="AJ92" s="50" t="s">
        <v>761</v>
      </c>
      <c r="AK92" s="50" t="s">
        <v>773</v>
      </c>
      <c r="AL92" s="50" t="s">
        <v>759</v>
      </c>
      <c r="AM92" s="50" t="s">
        <v>759</v>
      </c>
      <c r="AN92" s="50" t="s">
        <v>759</v>
      </c>
      <c r="AO92" s="51" t="s">
        <v>759</v>
      </c>
      <c r="AP92" s="51" t="s">
        <v>759</v>
      </c>
      <c r="AQ92" s="51" t="s">
        <v>759</v>
      </c>
      <c r="AR92" s="24" t="s">
        <v>759</v>
      </c>
      <c r="AS92" s="24" t="s">
        <v>759</v>
      </c>
      <c r="AT92" s="24" t="s">
        <v>759</v>
      </c>
      <c r="AU92" s="53" t="s">
        <v>764</v>
      </c>
      <c r="AV92" s="53" t="s">
        <v>765</v>
      </c>
      <c r="AW92" s="53" t="s">
        <v>774</v>
      </c>
      <c r="AX92" s="55" t="s">
        <v>759</v>
      </c>
      <c r="AY92" s="55" t="s">
        <v>759</v>
      </c>
      <c r="AZ92" s="55" t="s">
        <v>759</v>
      </c>
      <c r="BA92" s="55" t="s">
        <v>759</v>
      </c>
      <c r="BB92" s="55" t="s">
        <v>759</v>
      </c>
      <c r="BC92" s="55" t="s">
        <v>759</v>
      </c>
      <c r="BD92" s="55" t="s">
        <v>759</v>
      </c>
      <c r="BE92" s="54" t="str">
        <f>'PTEA 2020-2023'!A7</f>
        <v xml:space="preserve"> 1. Educación Ambiental para la adopción de la gestión integral de los residuos solidos entre los Sanantoniunos</v>
      </c>
      <c r="BF92" s="54" t="str">
        <f>'PTEA 2020-2023'!B7</f>
        <v>2. Comunidad empoderada en la Gestión Integral de los residuos sólidos aprovechables.</v>
      </c>
      <c r="BG92" s="54" t="str">
        <f>'PTEA 2020-2023'!C7</f>
        <v>Desarrollar por lo menos un (1) taller anual, de aprovechamiento de residuos sólidos para elaborar arte ambiental con la comunidad.</v>
      </c>
    </row>
    <row r="93" spans="1:59" ht="275.25" customHeight="1">
      <c r="A93" s="12" t="s">
        <v>201</v>
      </c>
      <c r="B93" s="131" t="s">
        <v>93</v>
      </c>
      <c r="C93" s="131" t="s">
        <v>93</v>
      </c>
      <c r="D93" s="131" t="s">
        <v>93</v>
      </c>
      <c r="E93" s="13" t="s">
        <v>89</v>
      </c>
      <c r="F93" s="16" t="s">
        <v>261</v>
      </c>
      <c r="G93" s="16" t="s">
        <v>6</v>
      </c>
      <c r="H93" s="16" t="s">
        <v>7</v>
      </c>
      <c r="I93" s="25" t="s">
        <v>279</v>
      </c>
      <c r="J93" s="44" t="s">
        <v>280</v>
      </c>
      <c r="K93" s="14" t="s">
        <v>104</v>
      </c>
      <c r="L93" s="14" t="s">
        <v>105</v>
      </c>
      <c r="M93" s="14" t="s">
        <v>318</v>
      </c>
      <c r="N93" s="14" t="s">
        <v>92</v>
      </c>
      <c r="O93" s="14" t="s">
        <v>291</v>
      </c>
      <c r="P93" s="17" t="s">
        <v>179</v>
      </c>
      <c r="Q93" s="17" t="s">
        <v>369</v>
      </c>
      <c r="R93" s="17" t="s">
        <v>370</v>
      </c>
      <c r="S93" s="15" t="s">
        <v>39</v>
      </c>
      <c r="T93" s="15" t="s">
        <v>40</v>
      </c>
      <c r="U93" s="15" t="s">
        <v>42</v>
      </c>
      <c r="V93" s="15" t="s">
        <v>402</v>
      </c>
      <c r="W93" s="40" t="s">
        <v>93</v>
      </c>
      <c r="X93" s="40" t="s">
        <v>93</v>
      </c>
      <c r="Y93" s="40" t="s">
        <v>93</v>
      </c>
      <c r="Z93" s="55" t="s">
        <v>855</v>
      </c>
      <c r="AA93" s="55" t="s">
        <v>856</v>
      </c>
      <c r="AB93" s="55" t="s">
        <v>857</v>
      </c>
      <c r="AC93" s="51" t="s">
        <v>814</v>
      </c>
      <c r="AD93" s="51" t="s">
        <v>815</v>
      </c>
      <c r="AE93" s="51" t="s">
        <v>826</v>
      </c>
      <c r="AF93" s="51" t="s">
        <v>759</v>
      </c>
      <c r="AG93" s="51" t="s">
        <v>759</v>
      </c>
      <c r="AH93" s="51" t="s">
        <v>759</v>
      </c>
      <c r="AI93" s="50" t="s">
        <v>759</v>
      </c>
      <c r="AJ93" s="50" t="s">
        <v>759</v>
      </c>
      <c r="AK93" s="50" t="s">
        <v>759</v>
      </c>
      <c r="AL93" s="50" t="s">
        <v>759</v>
      </c>
      <c r="AM93" s="50" t="s">
        <v>759</v>
      </c>
      <c r="AN93" s="50" t="s">
        <v>759</v>
      </c>
      <c r="AO93" s="51" t="s">
        <v>759</v>
      </c>
      <c r="AP93" s="51" t="s">
        <v>759</v>
      </c>
      <c r="AQ93" s="51" t="s">
        <v>759</v>
      </c>
      <c r="AR93" s="24" t="s">
        <v>759</v>
      </c>
      <c r="AS93" s="24" t="s">
        <v>759</v>
      </c>
      <c r="AT93" s="24" t="s">
        <v>759</v>
      </c>
      <c r="AU93" s="53" t="s">
        <v>775</v>
      </c>
      <c r="AV93" s="53" t="s">
        <v>776</v>
      </c>
      <c r="AW93" s="53" t="s">
        <v>848</v>
      </c>
      <c r="AX93" s="55" t="s">
        <v>759</v>
      </c>
      <c r="AY93" s="55" t="s">
        <v>759</v>
      </c>
      <c r="AZ93" s="55" t="s">
        <v>759</v>
      </c>
      <c r="BA93" s="55" t="s">
        <v>759</v>
      </c>
      <c r="BB93" s="55" t="s">
        <v>759</v>
      </c>
      <c r="BC93" s="55" t="s">
        <v>759</v>
      </c>
      <c r="BD93" s="55" t="s">
        <v>759</v>
      </c>
      <c r="BE93" s="54" t="str">
        <f>'PTEA 2020-2023'!A40</f>
        <v>5. Gestión del conocimiento para la Dinamización Ambiental</v>
      </c>
      <c r="BF93" s="54" t="str">
        <f>'PTEA 2020-2023'!B40</f>
        <v>4. San Antonio del Tequendama conmemora días del Calendario Ambiental</v>
      </c>
      <c r="BG93" s="54" t="str">
        <f>'PTEA 2020-2023'!C40</f>
        <v>Realizar como mínimo tres (3) actos anuales de celebración de días del calendario ambiental.</v>
      </c>
    </row>
    <row r="94" spans="1:59" ht="275.25" customHeight="1">
      <c r="A94" s="12" t="s">
        <v>201</v>
      </c>
      <c r="B94" s="131" t="s">
        <v>93</v>
      </c>
      <c r="C94" s="131" t="s">
        <v>93</v>
      </c>
      <c r="D94" s="131" t="s">
        <v>93</v>
      </c>
      <c r="E94" s="13" t="s">
        <v>89</v>
      </c>
      <c r="F94" s="16" t="s">
        <v>261</v>
      </c>
      <c r="G94" s="16" t="s">
        <v>6</v>
      </c>
      <c r="H94" s="16" t="s">
        <v>7</v>
      </c>
      <c r="I94" s="25" t="s">
        <v>279</v>
      </c>
      <c r="J94" s="44" t="s">
        <v>280</v>
      </c>
      <c r="K94" s="14" t="s">
        <v>104</v>
      </c>
      <c r="L94" s="14" t="s">
        <v>105</v>
      </c>
      <c r="M94" s="14" t="s">
        <v>318</v>
      </c>
      <c r="N94" s="14" t="s">
        <v>92</v>
      </c>
      <c r="O94" s="14" t="s">
        <v>291</v>
      </c>
      <c r="P94" s="17" t="s">
        <v>179</v>
      </c>
      <c r="Q94" s="17" t="s">
        <v>369</v>
      </c>
      <c r="R94" s="17" t="s">
        <v>370</v>
      </c>
      <c r="S94" s="15" t="s">
        <v>39</v>
      </c>
      <c r="T94" s="15" t="s">
        <v>40</v>
      </c>
      <c r="U94" s="15" t="s">
        <v>42</v>
      </c>
      <c r="V94" s="15" t="s">
        <v>402</v>
      </c>
      <c r="W94" s="40" t="s">
        <v>93</v>
      </c>
      <c r="X94" s="40" t="s">
        <v>93</v>
      </c>
      <c r="Y94" s="40" t="s">
        <v>93</v>
      </c>
      <c r="Z94" s="55" t="s">
        <v>93</v>
      </c>
      <c r="AA94" s="55" t="s">
        <v>93</v>
      </c>
      <c r="AB94" s="55" t="s">
        <v>93</v>
      </c>
      <c r="AC94" s="51" t="s">
        <v>759</v>
      </c>
      <c r="AD94" s="51" t="s">
        <v>759</v>
      </c>
      <c r="AE94" s="51" t="s">
        <v>759</v>
      </c>
      <c r="AF94" s="51" t="s">
        <v>759</v>
      </c>
      <c r="AG94" s="51" t="s">
        <v>759</v>
      </c>
      <c r="AH94" s="51" t="s">
        <v>759</v>
      </c>
      <c r="AI94" s="50" t="s">
        <v>759</v>
      </c>
      <c r="AJ94" s="50" t="s">
        <v>759</v>
      </c>
      <c r="AK94" s="50" t="s">
        <v>759</v>
      </c>
      <c r="AL94" s="50" t="s">
        <v>759</v>
      </c>
      <c r="AM94" s="50" t="s">
        <v>759</v>
      </c>
      <c r="AN94" s="50" t="s">
        <v>759</v>
      </c>
      <c r="AO94" s="51" t="s">
        <v>759</v>
      </c>
      <c r="AP94" s="51" t="s">
        <v>759</v>
      </c>
      <c r="AQ94" s="51" t="s">
        <v>759</v>
      </c>
      <c r="AR94" s="24" t="s">
        <v>759</v>
      </c>
      <c r="AS94" s="24" t="s">
        <v>759</v>
      </c>
      <c r="AT94" s="24" t="s">
        <v>759</v>
      </c>
      <c r="AU94" s="53" t="s">
        <v>849</v>
      </c>
      <c r="AV94" s="53" t="s">
        <v>818</v>
      </c>
      <c r="AW94" s="53" t="s">
        <v>850</v>
      </c>
      <c r="AX94" s="55" t="s">
        <v>759</v>
      </c>
      <c r="AY94" s="55" t="s">
        <v>759</v>
      </c>
      <c r="AZ94" s="55" t="s">
        <v>759</v>
      </c>
      <c r="BA94" s="55" t="s">
        <v>759</v>
      </c>
      <c r="BB94" s="55" t="s">
        <v>759</v>
      </c>
      <c r="BC94" s="55" t="s">
        <v>759</v>
      </c>
      <c r="BD94" s="55" t="s">
        <v>759</v>
      </c>
      <c r="BE94" s="54" t="str">
        <f>'PTEA 2020-2023'!A41</f>
        <v>5. Gestión del conocimiento para la Dinamización Ambiental</v>
      </c>
      <c r="BF94" s="54" t="str">
        <f>'PTEA 2020-2023'!B41</f>
        <v>5. Fortalecimiento de los Dinamizadores Ambientales del municipio</v>
      </c>
      <c r="BG94" s="54" t="str">
        <f>'PTEA 2020-2023'!C41</f>
        <v>Fortalecer a los promotores y dinamizadores ambientales del municipio con la implementación de por lo menos una (1) actividad anual de educación ambiental</v>
      </c>
    </row>
    <row r="95" spans="1:59" ht="275.25" customHeight="1">
      <c r="A95" s="12" t="s">
        <v>201</v>
      </c>
      <c r="B95" s="131" t="s">
        <v>93</v>
      </c>
      <c r="C95" s="131" t="s">
        <v>93</v>
      </c>
      <c r="D95" s="131" t="s">
        <v>93</v>
      </c>
      <c r="E95" s="13" t="s">
        <v>89</v>
      </c>
      <c r="F95" s="16" t="s">
        <v>261</v>
      </c>
      <c r="G95" s="16" t="s">
        <v>6</v>
      </c>
      <c r="H95" s="16" t="s">
        <v>7</v>
      </c>
      <c r="I95" s="25" t="s">
        <v>279</v>
      </c>
      <c r="J95" s="44" t="s">
        <v>280</v>
      </c>
      <c r="K95" s="14" t="s">
        <v>104</v>
      </c>
      <c r="L95" s="14" t="s">
        <v>105</v>
      </c>
      <c r="M95" s="14" t="s">
        <v>318</v>
      </c>
      <c r="N95" s="14" t="s">
        <v>92</v>
      </c>
      <c r="O95" s="14" t="s">
        <v>291</v>
      </c>
      <c r="P95" s="17" t="s">
        <v>179</v>
      </c>
      <c r="Q95" s="17" t="s">
        <v>369</v>
      </c>
      <c r="R95" s="17" t="s">
        <v>370</v>
      </c>
      <c r="S95" s="15" t="s">
        <v>39</v>
      </c>
      <c r="T95" s="15" t="s">
        <v>40</v>
      </c>
      <c r="U95" s="15" t="s">
        <v>42</v>
      </c>
      <c r="V95" s="15" t="s">
        <v>402</v>
      </c>
      <c r="W95" s="40" t="s">
        <v>93</v>
      </c>
      <c r="X95" s="40" t="s">
        <v>93</v>
      </c>
      <c r="Y95" s="40" t="s">
        <v>93</v>
      </c>
      <c r="Z95" s="55" t="s">
        <v>93</v>
      </c>
      <c r="AA95" s="55" t="s">
        <v>93</v>
      </c>
      <c r="AB95" s="55" t="s">
        <v>93</v>
      </c>
      <c r="AC95" s="51" t="s">
        <v>759</v>
      </c>
      <c r="AD95" s="51" t="s">
        <v>759</v>
      </c>
      <c r="AE95" s="51" t="s">
        <v>759</v>
      </c>
      <c r="AF95" s="51" t="s">
        <v>759</v>
      </c>
      <c r="AG95" s="51" t="s">
        <v>759</v>
      </c>
      <c r="AH95" s="51" t="s">
        <v>759</v>
      </c>
      <c r="AI95" s="50" t="s">
        <v>759</v>
      </c>
      <c r="AJ95" s="50" t="s">
        <v>759</v>
      </c>
      <c r="AK95" s="50" t="s">
        <v>759</v>
      </c>
      <c r="AL95" s="50" t="s">
        <v>759</v>
      </c>
      <c r="AM95" s="50" t="s">
        <v>759</v>
      </c>
      <c r="AN95" s="50" t="s">
        <v>759</v>
      </c>
      <c r="AO95" s="51" t="s">
        <v>759</v>
      </c>
      <c r="AP95" s="51" t="s">
        <v>759</v>
      </c>
      <c r="AQ95" s="51" t="s">
        <v>759</v>
      </c>
      <c r="AR95" s="24" t="s">
        <v>842</v>
      </c>
      <c r="AS95" s="24" t="s">
        <v>843</v>
      </c>
      <c r="AT95" s="24" t="s">
        <v>852</v>
      </c>
      <c r="AU95" s="53" t="s">
        <v>817</v>
      </c>
      <c r="AV95" s="53" t="s">
        <v>818</v>
      </c>
      <c r="AW95" s="53" t="s">
        <v>851</v>
      </c>
      <c r="AX95" s="55" t="s">
        <v>759</v>
      </c>
      <c r="AY95" s="55" t="s">
        <v>759</v>
      </c>
      <c r="AZ95" s="55" t="s">
        <v>759</v>
      </c>
      <c r="BA95" s="55" t="s">
        <v>759</v>
      </c>
      <c r="BB95" s="55" t="s">
        <v>759</v>
      </c>
      <c r="BC95" s="55" t="s">
        <v>759</v>
      </c>
      <c r="BD95" s="55" t="s">
        <v>759</v>
      </c>
      <c r="BE95" s="54" t="str">
        <f>'PTEA 2020-2023'!A46</f>
        <v>5. Gestión del conocimiento para la Dinamización Ambiental</v>
      </c>
      <c r="BF95" s="54" t="str">
        <f>'PTEA 2020-2023'!B46</f>
        <v>7. Comunicación y Divulgación de experiencias exitosas en educación e innovación ambiental</v>
      </c>
      <c r="BG95" s="54" t="str">
        <f>'PTEA 2020-2023'!C46</f>
        <v>Realizar por lo menos dos (2) campañas anuales de divulgación de experiencias exitosas en educación e innovación ambiental del municipio en medios de comunicación y/o plataformas para la participación ciudadana; en temas como agua, suelo, biodiversidad, residuos sólidos y/o Sentencia Rio Bogotá.</v>
      </c>
    </row>
    <row r="96" spans="1:59" customFormat="1" ht="341.25" customHeight="1">
      <c r="A96" s="12" t="s">
        <v>201</v>
      </c>
      <c r="B96" s="133" t="s">
        <v>1291</v>
      </c>
      <c r="C96" s="133" t="s">
        <v>1292</v>
      </c>
      <c r="D96" s="134" t="s">
        <v>1293</v>
      </c>
      <c r="E96" s="13" t="s">
        <v>236</v>
      </c>
      <c r="F96" s="25" t="s">
        <v>222</v>
      </c>
      <c r="G96" s="25" t="s">
        <v>6</v>
      </c>
      <c r="H96" s="25" t="s">
        <v>8</v>
      </c>
      <c r="I96" s="25" t="s">
        <v>240</v>
      </c>
      <c r="J96" s="25" t="s">
        <v>597</v>
      </c>
      <c r="K96" s="14" t="s">
        <v>106</v>
      </c>
      <c r="L96" s="14" t="s">
        <v>170</v>
      </c>
      <c r="M96" s="14" t="s">
        <v>332</v>
      </c>
      <c r="N96" s="14" t="s">
        <v>92</v>
      </c>
      <c r="O96" s="14" t="s">
        <v>333</v>
      </c>
      <c r="P96" s="17" t="s">
        <v>194</v>
      </c>
      <c r="Q96" s="17" t="s">
        <v>384</v>
      </c>
      <c r="R96" s="17" t="s">
        <v>386</v>
      </c>
      <c r="S96" s="15" t="s">
        <v>45</v>
      </c>
      <c r="T96" s="15" t="s">
        <v>46</v>
      </c>
      <c r="U96" s="15" t="s">
        <v>51</v>
      </c>
      <c r="V96" s="15" t="s">
        <v>408</v>
      </c>
      <c r="W96" s="40" t="s">
        <v>467</v>
      </c>
      <c r="X96" s="40" t="s">
        <v>468</v>
      </c>
      <c r="Y96" s="40" t="s">
        <v>527</v>
      </c>
      <c r="Z96" s="55" t="s">
        <v>855</v>
      </c>
      <c r="AA96" s="55" t="s">
        <v>858</v>
      </c>
      <c r="AB96" s="55" t="s">
        <v>859</v>
      </c>
      <c r="AC96" s="51" t="s">
        <v>814</v>
      </c>
      <c r="AD96" s="51" t="s">
        <v>846</v>
      </c>
      <c r="AE96" s="51" t="s">
        <v>847</v>
      </c>
      <c r="AF96" s="51" t="s">
        <v>759</v>
      </c>
      <c r="AG96" s="51" t="s">
        <v>759</v>
      </c>
      <c r="AH96" s="51" t="s">
        <v>759</v>
      </c>
      <c r="AI96" s="50" t="s">
        <v>759</v>
      </c>
      <c r="AJ96" s="50" t="s">
        <v>759</v>
      </c>
      <c r="AK96" s="50" t="s">
        <v>759</v>
      </c>
      <c r="AL96" s="50" t="s">
        <v>759</v>
      </c>
      <c r="AM96" s="50" t="s">
        <v>759</v>
      </c>
      <c r="AN96" s="50" t="s">
        <v>759</v>
      </c>
      <c r="AO96" s="51" t="s">
        <v>759</v>
      </c>
      <c r="AP96" s="51" t="s">
        <v>759</v>
      </c>
      <c r="AQ96" s="51" t="s">
        <v>759</v>
      </c>
      <c r="AR96" s="24" t="s">
        <v>759</v>
      </c>
      <c r="AS96" s="24" t="s">
        <v>759</v>
      </c>
      <c r="AT96" s="24" t="s">
        <v>759</v>
      </c>
      <c r="AU96" s="53" t="s">
        <v>759</v>
      </c>
      <c r="AV96" s="53" t="s">
        <v>759</v>
      </c>
      <c r="AW96" s="53" t="s">
        <v>759</v>
      </c>
      <c r="AX96" s="55" t="s">
        <v>759</v>
      </c>
      <c r="AY96" s="55" t="s">
        <v>759</v>
      </c>
      <c r="AZ96" s="55" t="s">
        <v>759</v>
      </c>
      <c r="BA96" s="55" t="s">
        <v>759</v>
      </c>
      <c r="BB96" s="55" t="s">
        <v>759</v>
      </c>
      <c r="BC96" s="55" t="s">
        <v>759</v>
      </c>
      <c r="BD96" s="55" t="s">
        <v>759</v>
      </c>
      <c r="BE96" s="54" t="str">
        <f>'PTEA 2020-2023'!A37</f>
        <v>5. Gestión del conocimiento para la Dinamización Ambiental</v>
      </c>
      <c r="BF96" s="54" t="str">
        <f>'PTEA 2020-2023'!B37</f>
        <v>3. Comunidad Sanantoniuna promoviendo el Turismo Ambiental</v>
      </c>
      <c r="BG96" s="54" t="str">
        <f>'PTEA 2020-2023'!C37</f>
        <v>Realizar como mínimo dos (2) recorridos de reconocimiento e identificación de senderos o rutas ecológicas del municipio.</v>
      </c>
    </row>
    <row r="97" spans="1:59" customFormat="1" ht="341.25" customHeight="1">
      <c r="A97" s="12" t="s">
        <v>201</v>
      </c>
      <c r="B97" s="133" t="s">
        <v>1291</v>
      </c>
      <c r="C97" s="133" t="s">
        <v>1292</v>
      </c>
      <c r="D97" s="134" t="s">
        <v>1293</v>
      </c>
      <c r="E97" s="13" t="s">
        <v>236</v>
      </c>
      <c r="F97" s="25" t="s">
        <v>222</v>
      </c>
      <c r="G97" s="25" t="s">
        <v>6</v>
      </c>
      <c r="H97" s="25" t="s">
        <v>8</v>
      </c>
      <c r="I97" s="25" t="s">
        <v>240</v>
      </c>
      <c r="J97" s="25" t="s">
        <v>237</v>
      </c>
      <c r="K97" s="14" t="s">
        <v>106</v>
      </c>
      <c r="L97" s="14" t="s">
        <v>170</v>
      </c>
      <c r="M97" s="14" t="s">
        <v>332</v>
      </c>
      <c r="N97" s="14" t="s">
        <v>92</v>
      </c>
      <c r="O97" s="14" t="s">
        <v>333</v>
      </c>
      <c r="P97" s="17" t="s">
        <v>194</v>
      </c>
      <c r="Q97" s="17" t="s">
        <v>384</v>
      </c>
      <c r="R97" s="17" t="s">
        <v>386</v>
      </c>
      <c r="S97" s="15" t="s">
        <v>45</v>
      </c>
      <c r="T97" s="15" t="s">
        <v>46</v>
      </c>
      <c r="U97" s="15" t="s">
        <v>51</v>
      </c>
      <c r="V97" s="15" t="s">
        <v>408</v>
      </c>
      <c r="W97" s="40" t="s">
        <v>507</v>
      </c>
      <c r="X97" s="40" t="s">
        <v>508</v>
      </c>
      <c r="Y97" s="40" t="s">
        <v>509</v>
      </c>
      <c r="Z97" s="55" t="s">
        <v>868</v>
      </c>
      <c r="AA97" s="55" t="s">
        <v>877</v>
      </c>
      <c r="AB97" s="55" t="s">
        <v>879</v>
      </c>
      <c r="AC97" s="51" t="s">
        <v>814</v>
      </c>
      <c r="AD97" s="51" t="s">
        <v>846</v>
      </c>
      <c r="AE97" s="51" t="s">
        <v>847</v>
      </c>
      <c r="AF97" s="51" t="s">
        <v>759</v>
      </c>
      <c r="AG97" s="51" t="s">
        <v>759</v>
      </c>
      <c r="AH97" s="51" t="s">
        <v>759</v>
      </c>
      <c r="AI97" s="50" t="s">
        <v>759</v>
      </c>
      <c r="AJ97" s="50" t="s">
        <v>759</v>
      </c>
      <c r="AK97" s="50" t="s">
        <v>759</v>
      </c>
      <c r="AL97" s="50" t="s">
        <v>759</v>
      </c>
      <c r="AM97" s="50" t="s">
        <v>759</v>
      </c>
      <c r="AN97" s="50" t="s">
        <v>759</v>
      </c>
      <c r="AO97" s="51" t="s">
        <v>759</v>
      </c>
      <c r="AP97" s="51" t="s">
        <v>759</v>
      </c>
      <c r="AQ97" s="51" t="s">
        <v>759</v>
      </c>
      <c r="AR97" s="24" t="s">
        <v>759</v>
      </c>
      <c r="AS97" s="24" t="s">
        <v>759</v>
      </c>
      <c r="AT97" s="24" t="s">
        <v>759</v>
      </c>
      <c r="AU97" s="53" t="s">
        <v>759</v>
      </c>
      <c r="AV97" s="53" t="s">
        <v>759</v>
      </c>
      <c r="AW97" s="53" t="s">
        <v>759</v>
      </c>
      <c r="AX97" s="55" t="s">
        <v>759</v>
      </c>
      <c r="AY97" s="55" t="s">
        <v>759</v>
      </c>
      <c r="AZ97" s="55" t="s">
        <v>759</v>
      </c>
      <c r="BA97" s="55" t="s">
        <v>759</v>
      </c>
      <c r="BB97" s="55" t="s">
        <v>759</v>
      </c>
      <c r="BC97" s="55" t="s">
        <v>759</v>
      </c>
      <c r="BD97" s="55" t="s">
        <v>759</v>
      </c>
      <c r="BE97" s="54" t="str">
        <f>'PTEA 2020-2023'!A38</f>
        <v>5. Gestión del conocimiento para la Dinamización Ambiental</v>
      </c>
      <c r="BF97" s="54" t="str">
        <f>'PTEA 2020-2023'!B38</f>
        <v>3. Comunidad Sanantoniuna promoviendo el Turismo Ambiental</v>
      </c>
      <c r="BG97" s="54" t="str">
        <f>'PTEA 2020-2023'!C38</f>
        <v xml:space="preserve">Realizar como mínimo una (1) jornada de capacitación y sensibilización anual en prácticas de Turismo sostenible. </v>
      </c>
    </row>
    <row r="98" spans="1:59" customFormat="1" ht="341.25" customHeight="1">
      <c r="A98" s="12" t="s">
        <v>201</v>
      </c>
      <c r="B98" s="133" t="s">
        <v>1291</v>
      </c>
      <c r="C98" s="133" t="s">
        <v>1292</v>
      </c>
      <c r="D98" s="134" t="s">
        <v>1293</v>
      </c>
      <c r="E98" s="13" t="s">
        <v>236</v>
      </c>
      <c r="F98" s="25" t="s">
        <v>222</v>
      </c>
      <c r="G98" s="25" t="s">
        <v>6</v>
      </c>
      <c r="H98" s="25" t="s">
        <v>8</v>
      </c>
      <c r="I98" s="25" t="s">
        <v>240</v>
      </c>
      <c r="J98" s="25" t="s">
        <v>237</v>
      </c>
      <c r="K98" s="14" t="s">
        <v>106</v>
      </c>
      <c r="L98" s="14" t="s">
        <v>170</v>
      </c>
      <c r="M98" s="14" t="s">
        <v>332</v>
      </c>
      <c r="N98" s="14" t="s">
        <v>92</v>
      </c>
      <c r="O98" s="14" t="s">
        <v>333</v>
      </c>
      <c r="P98" s="17" t="s">
        <v>194</v>
      </c>
      <c r="Q98" s="17" t="s">
        <v>384</v>
      </c>
      <c r="R98" s="17" t="s">
        <v>386</v>
      </c>
      <c r="S98" s="15" t="s">
        <v>45</v>
      </c>
      <c r="T98" s="15" t="s">
        <v>46</v>
      </c>
      <c r="U98" s="15" t="s">
        <v>51</v>
      </c>
      <c r="V98" s="15" t="s">
        <v>408</v>
      </c>
      <c r="W98" s="40" t="s">
        <v>507</v>
      </c>
      <c r="X98" s="40" t="s">
        <v>508</v>
      </c>
      <c r="Y98" s="40" t="s">
        <v>509</v>
      </c>
      <c r="Z98" s="55" t="s">
        <v>887</v>
      </c>
      <c r="AA98" s="55" t="s">
        <v>890</v>
      </c>
      <c r="AB98" s="55" t="s">
        <v>891</v>
      </c>
      <c r="AC98" s="51" t="s">
        <v>759</v>
      </c>
      <c r="AD98" s="51" t="s">
        <v>759</v>
      </c>
      <c r="AE98" s="51" t="s">
        <v>759</v>
      </c>
      <c r="AF98" s="51" t="s">
        <v>759</v>
      </c>
      <c r="AG98" s="51" t="s">
        <v>759</v>
      </c>
      <c r="AH98" s="51" t="s">
        <v>759</v>
      </c>
      <c r="AI98" s="50" t="s">
        <v>759</v>
      </c>
      <c r="AJ98" s="50" t="s">
        <v>759</v>
      </c>
      <c r="AK98" s="50" t="s">
        <v>759</v>
      </c>
      <c r="AL98" s="50" t="s">
        <v>759</v>
      </c>
      <c r="AM98" s="50" t="s">
        <v>759</v>
      </c>
      <c r="AN98" s="50" t="s">
        <v>759</v>
      </c>
      <c r="AO98" s="51" t="s">
        <v>759</v>
      </c>
      <c r="AP98" s="51" t="s">
        <v>759</v>
      </c>
      <c r="AQ98" s="51" t="s">
        <v>759</v>
      </c>
      <c r="AR98" s="24" t="s">
        <v>759</v>
      </c>
      <c r="AS98" s="24" t="s">
        <v>759</v>
      </c>
      <c r="AT98" s="24" t="s">
        <v>759</v>
      </c>
      <c r="AU98" s="53" t="s">
        <v>759</v>
      </c>
      <c r="AV98" s="53" t="s">
        <v>759</v>
      </c>
      <c r="AW98" s="53" t="s">
        <v>759</v>
      </c>
      <c r="AX98" s="55" t="s">
        <v>759</v>
      </c>
      <c r="AY98" s="55" t="s">
        <v>759</v>
      </c>
      <c r="AZ98" s="55" t="s">
        <v>759</v>
      </c>
      <c r="BA98" s="55" t="s">
        <v>759</v>
      </c>
      <c r="BB98" s="55" t="s">
        <v>759</v>
      </c>
      <c r="BC98" s="55" t="s">
        <v>759</v>
      </c>
      <c r="BD98" s="55" t="s">
        <v>759</v>
      </c>
      <c r="BE98" s="54" t="str">
        <f>'PTEA 2020-2023'!A39</f>
        <v>5. Gestión del conocimiento para la Dinamización Ambiental</v>
      </c>
      <c r="BF98" s="54" t="str">
        <f>'PTEA 2020-2023'!B39</f>
        <v>3. Comunidad Sanantoniuna promoviendo el Turismo Ambiental</v>
      </c>
      <c r="BG98" s="54" t="str">
        <f>'PTEA 2020-2023'!C39</f>
        <v>Realizar  por lo menos un  (1) recorrido anual de caminos reales del municipio</v>
      </c>
    </row>
    <row r="99" spans="1:59" customFormat="1" ht="341.25" customHeight="1">
      <c r="A99" s="12" t="s">
        <v>201</v>
      </c>
      <c r="B99" s="133" t="s">
        <v>1291</v>
      </c>
      <c r="C99" s="133" t="s">
        <v>1292</v>
      </c>
      <c r="D99" s="134" t="s">
        <v>1293</v>
      </c>
      <c r="E99" s="13" t="s">
        <v>236</v>
      </c>
      <c r="F99" s="25" t="s">
        <v>222</v>
      </c>
      <c r="G99" s="25" t="s">
        <v>6</v>
      </c>
      <c r="H99" s="25" t="s">
        <v>8</v>
      </c>
      <c r="I99" s="25" t="s">
        <v>240</v>
      </c>
      <c r="J99" s="25" t="s">
        <v>237</v>
      </c>
      <c r="K99" s="14" t="s">
        <v>106</v>
      </c>
      <c r="L99" s="14" t="s">
        <v>170</v>
      </c>
      <c r="M99" s="14" t="s">
        <v>332</v>
      </c>
      <c r="N99" s="14" t="s">
        <v>92</v>
      </c>
      <c r="O99" s="14" t="s">
        <v>333</v>
      </c>
      <c r="P99" s="17" t="s">
        <v>194</v>
      </c>
      <c r="Q99" s="17" t="s">
        <v>384</v>
      </c>
      <c r="R99" s="17" t="s">
        <v>386</v>
      </c>
      <c r="S99" s="15" t="s">
        <v>45</v>
      </c>
      <c r="T99" s="15" t="s">
        <v>46</v>
      </c>
      <c r="U99" s="15" t="s">
        <v>51</v>
      </c>
      <c r="V99" s="15" t="s">
        <v>408</v>
      </c>
      <c r="W99" s="40" t="s">
        <v>510</v>
      </c>
      <c r="X99" s="40" t="s">
        <v>511</v>
      </c>
      <c r="Y99" s="40" t="s">
        <v>512</v>
      </c>
      <c r="Z99" s="55" t="s">
        <v>868</v>
      </c>
      <c r="AA99" s="55" t="s">
        <v>877</v>
      </c>
      <c r="AB99" s="55" t="s">
        <v>879</v>
      </c>
      <c r="AC99" s="51" t="s">
        <v>759</v>
      </c>
      <c r="AD99" s="51" t="s">
        <v>759</v>
      </c>
      <c r="AE99" s="51" t="s">
        <v>759</v>
      </c>
      <c r="AF99" s="51" t="s">
        <v>759</v>
      </c>
      <c r="AG99" s="51" t="s">
        <v>759</v>
      </c>
      <c r="AH99" s="51" t="s">
        <v>759</v>
      </c>
      <c r="AI99" s="50" t="s">
        <v>759</v>
      </c>
      <c r="AJ99" s="50" t="s">
        <v>759</v>
      </c>
      <c r="AK99" s="50" t="s">
        <v>759</v>
      </c>
      <c r="AL99" s="50" t="s">
        <v>759</v>
      </c>
      <c r="AM99" s="50" t="s">
        <v>759</v>
      </c>
      <c r="AN99" s="50" t="s">
        <v>759</v>
      </c>
      <c r="AO99" s="51" t="s">
        <v>759</v>
      </c>
      <c r="AP99" s="51" t="s">
        <v>759</v>
      </c>
      <c r="AQ99" s="51" t="s">
        <v>759</v>
      </c>
      <c r="AR99" s="24" t="s">
        <v>780</v>
      </c>
      <c r="AS99" s="24" t="s">
        <v>830</v>
      </c>
      <c r="AT99" s="24" t="s">
        <v>853</v>
      </c>
      <c r="AU99" s="53" t="s">
        <v>759</v>
      </c>
      <c r="AV99" s="53" t="s">
        <v>759</v>
      </c>
      <c r="AW99" s="53" t="s">
        <v>759</v>
      </c>
      <c r="AX99" s="55" t="s">
        <v>759</v>
      </c>
      <c r="AY99" s="55" t="s">
        <v>759</v>
      </c>
      <c r="AZ99" s="55" t="s">
        <v>759</v>
      </c>
      <c r="BA99" s="55" t="s">
        <v>759</v>
      </c>
      <c r="BB99" s="55" t="s">
        <v>759</v>
      </c>
      <c r="BC99" s="55" t="s">
        <v>759</v>
      </c>
      <c r="BD99" s="55" t="s">
        <v>759</v>
      </c>
      <c r="BE99" s="54" t="str">
        <f>'PTEA 2020-2023'!A47</f>
        <v>5. Gestión del conocimiento para la Dinamización Ambiental</v>
      </c>
      <c r="BF99" s="54" t="str">
        <f>'PTEA 2020-2023'!B47</f>
        <v>8. Gobernanza corredor Ecológico, difusión y apropiación</v>
      </c>
      <c r="BG99" s="54" t="str">
        <f>'PTEA 2020-2023'!C47</f>
        <v>Capacitar y/o sensibilizar a por lo menos (100) actores sociales de las unidades territoriales para que reconozcan la importancia del corredor ecológico y sus áreas protegidas.</v>
      </c>
    </row>
    <row r="100" spans="1:59" customFormat="1" ht="324" customHeight="1">
      <c r="A100" s="12" t="s">
        <v>201</v>
      </c>
      <c r="B100" s="133" t="s">
        <v>1291</v>
      </c>
      <c r="C100" s="133" t="s">
        <v>1292</v>
      </c>
      <c r="D100" s="134" t="s">
        <v>1293</v>
      </c>
      <c r="E100" s="13" t="s">
        <v>236</v>
      </c>
      <c r="F100" s="25" t="s">
        <v>222</v>
      </c>
      <c r="G100" s="25" t="s">
        <v>6</v>
      </c>
      <c r="H100" s="25" t="s">
        <v>8</v>
      </c>
      <c r="I100" s="25" t="s">
        <v>240</v>
      </c>
      <c r="J100" s="25" t="s">
        <v>237</v>
      </c>
      <c r="K100" s="14" t="s">
        <v>106</v>
      </c>
      <c r="L100" s="14" t="s">
        <v>170</v>
      </c>
      <c r="M100" s="14" t="s">
        <v>332</v>
      </c>
      <c r="N100" s="14" t="s">
        <v>92</v>
      </c>
      <c r="O100" s="14" t="s">
        <v>333</v>
      </c>
      <c r="P100" s="17" t="s">
        <v>194</v>
      </c>
      <c r="Q100" s="17" t="s">
        <v>384</v>
      </c>
      <c r="R100" s="17" t="s">
        <v>386</v>
      </c>
      <c r="S100" s="15" t="s">
        <v>45</v>
      </c>
      <c r="T100" s="15" t="s">
        <v>46</v>
      </c>
      <c r="U100" s="15" t="s">
        <v>51</v>
      </c>
      <c r="V100" s="15" t="s">
        <v>408</v>
      </c>
      <c r="W100" s="40" t="s">
        <v>467</v>
      </c>
      <c r="X100" s="40" t="s">
        <v>468</v>
      </c>
      <c r="Y100" s="40" t="s">
        <v>528</v>
      </c>
      <c r="Z100" s="55" t="s">
        <v>855</v>
      </c>
      <c r="AA100" s="55" t="s">
        <v>858</v>
      </c>
      <c r="AB100" s="55" t="s">
        <v>859</v>
      </c>
      <c r="AC100" s="51" t="s">
        <v>759</v>
      </c>
      <c r="AD100" s="51" t="s">
        <v>759</v>
      </c>
      <c r="AE100" s="51" t="s">
        <v>759</v>
      </c>
      <c r="AF100" s="51" t="s">
        <v>759</v>
      </c>
      <c r="AG100" s="51" t="s">
        <v>759</v>
      </c>
      <c r="AH100" s="51" t="s">
        <v>759</v>
      </c>
      <c r="AI100" s="50" t="s">
        <v>759</v>
      </c>
      <c r="AJ100" s="50" t="s">
        <v>759</v>
      </c>
      <c r="AK100" s="50" t="s">
        <v>759</v>
      </c>
      <c r="AL100" s="50" t="s">
        <v>759</v>
      </c>
      <c r="AM100" s="50" t="s">
        <v>759</v>
      </c>
      <c r="AN100" s="50" t="s">
        <v>759</v>
      </c>
      <c r="AO100" s="51" t="s">
        <v>759</v>
      </c>
      <c r="AP100" s="51" t="s">
        <v>759</v>
      </c>
      <c r="AQ100" s="51" t="s">
        <v>759</v>
      </c>
      <c r="AR100" s="24" t="s">
        <v>759</v>
      </c>
      <c r="AS100" s="24" t="s">
        <v>759</v>
      </c>
      <c r="AT100" s="24" t="s">
        <v>759</v>
      </c>
      <c r="AU100" s="53" t="s">
        <v>759</v>
      </c>
      <c r="AV100" s="53" t="s">
        <v>759</v>
      </c>
      <c r="AW100" s="53" t="s">
        <v>759</v>
      </c>
      <c r="AX100" s="55" t="s">
        <v>759</v>
      </c>
      <c r="AY100" s="55" t="s">
        <v>759</v>
      </c>
      <c r="AZ100" s="55" t="s">
        <v>759</v>
      </c>
      <c r="BA100" s="55" t="s">
        <v>759</v>
      </c>
      <c r="BB100" s="55" t="s">
        <v>759</v>
      </c>
      <c r="BC100" s="55" t="s">
        <v>759</v>
      </c>
      <c r="BD100" s="55" t="s">
        <v>759</v>
      </c>
      <c r="BE100" s="54" t="s">
        <v>759</v>
      </c>
      <c r="BF100" s="54" t="s">
        <v>759</v>
      </c>
      <c r="BG100" s="54" t="s">
        <v>759</v>
      </c>
    </row>
    <row r="101" spans="1:59" customFormat="1" ht="275.25" customHeight="1">
      <c r="A101" s="12" t="s">
        <v>201</v>
      </c>
      <c r="B101" s="133" t="s">
        <v>1291</v>
      </c>
      <c r="C101" s="133" t="s">
        <v>1292</v>
      </c>
      <c r="D101" s="134" t="s">
        <v>1293</v>
      </c>
      <c r="E101" s="13" t="s">
        <v>236</v>
      </c>
      <c r="F101" s="25" t="s">
        <v>222</v>
      </c>
      <c r="G101" s="25" t="s">
        <v>6</v>
      </c>
      <c r="H101" s="25" t="s">
        <v>8</v>
      </c>
      <c r="I101" s="25" t="s">
        <v>240</v>
      </c>
      <c r="J101" s="25" t="s">
        <v>237</v>
      </c>
      <c r="K101" s="14" t="s">
        <v>106</v>
      </c>
      <c r="L101" s="14" t="s">
        <v>170</v>
      </c>
      <c r="M101" s="14" t="s">
        <v>332</v>
      </c>
      <c r="N101" s="14" t="s">
        <v>92</v>
      </c>
      <c r="O101" s="14" t="s">
        <v>333</v>
      </c>
      <c r="P101" s="17" t="s">
        <v>194</v>
      </c>
      <c r="Q101" s="17" t="s">
        <v>384</v>
      </c>
      <c r="R101" s="17" t="s">
        <v>386</v>
      </c>
      <c r="S101" s="15" t="s">
        <v>45</v>
      </c>
      <c r="T101" s="15" t="s">
        <v>46</v>
      </c>
      <c r="U101" s="15" t="s">
        <v>51</v>
      </c>
      <c r="V101" s="15" t="s">
        <v>408</v>
      </c>
      <c r="W101" s="40" t="s">
        <v>471</v>
      </c>
      <c r="X101" s="40" t="s">
        <v>472</v>
      </c>
      <c r="Y101" s="40" t="s">
        <v>473</v>
      </c>
      <c r="Z101" s="55" t="s">
        <v>887</v>
      </c>
      <c r="AA101" s="55" t="s">
        <v>890</v>
      </c>
      <c r="AB101" s="55" t="s">
        <v>891</v>
      </c>
      <c r="AC101" s="51" t="s">
        <v>759</v>
      </c>
      <c r="AD101" s="51" t="s">
        <v>759</v>
      </c>
      <c r="AE101" s="51" t="s">
        <v>759</v>
      </c>
      <c r="AF101" s="51" t="s">
        <v>759</v>
      </c>
      <c r="AG101" s="51" t="s">
        <v>759</v>
      </c>
      <c r="AH101" s="51" t="s">
        <v>759</v>
      </c>
      <c r="AI101" s="50" t="s">
        <v>759</v>
      </c>
      <c r="AJ101" s="50" t="s">
        <v>759</v>
      </c>
      <c r="AK101" s="50" t="s">
        <v>759</v>
      </c>
      <c r="AL101" s="50" t="s">
        <v>759</v>
      </c>
      <c r="AM101" s="50" t="s">
        <v>759</v>
      </c>
      <c r="AN101" s="50" t="s">
        <v>759</v>
      </c>
      <c r="AO101" s="51" t="s">
        <v>759</v>
      </c>
      <c r="AP101" s="51" t="s">
        <v>759</v>
      </c>
      <c r="AQ101" s="51" t="s">
        <v>759</v>
      </c>
      <c r="AR101" s="24" t="s">
        <v>759</v>
      </c>
      <c r="AS101" s="24" t="s">
        <v>759</v>
      </c>
      <c r="AT101" s="24" t="s">
        <v>759</v>
      </c>
      <c r="AU101" s="53" t="s">
        <v>759</v>
      </c>
      <c r="AV101" s="53" t="s">
        <v>759</v>
      </c>
      <c r="AW101" s="53" t="s">
        <v>759</v>
      </c>
      <c r="AX101" s="55" t="s">
        <v>759</v>
      </c>
      <c r="AY101" s="55" t="s">
        <v>759</v>
      </c>
      <c r="AZ101" s="55" t="s">
        <v>759</v>
      </c>
      <c r="BA101" s="55" t="s">
        <v>759</v>
      </c>
      <c r="BB101" s="55" t="s">
        <v>759</v>
      </c>
      <c r="BC101" s="55" t="s">
        <v>759</v>
      </c>
      <c r="BD101" s="55" t="s">
        <v>759</v>
      </c>
      <c r="BE101" s="54" t="s">
        <v>759</v>
      </c>
      <c r="BF101" s="54" t="s">
        <v>759</v>
      </c>
      <c r="BG101" s="54" t="s">
        <v>759</v>
      </c>
    </row>
    <row r="102" spans="1:59" customFormat="1" ht="275.25" customHeight="1">
      <c r="A102" s="12" t="s">
        <v>201</v>
      </c>
      <c r="B102" s="133" t="s">
        <v>1291</v>
      </c>
      <c r="C102" s="133" t="s">
        <v>1292</v>
      </c>
      <c r="D102" s="134" t="s">
        <v>1293</v>
      </c>
      <c r="E102" s="13" t="s">
        <v>236</v>
      </c>
      <c r="F102" s="25" t="s">
        <v>222</v>
      </c>
      <c r="G102" s="25" t="s">
        <v>6</v>
      </c>
      <c r="H102" s="25" t="s">
        <v>8</v>
      </c>
      <c r="I102" s="25" t="s">
        <v>240</v>
      </c>
      <c r="J102" s="25" t="s">
        <v>237</v>
      </c>
      <c r="K102" s="14" t="s">
        <v>106</v>
      </c>
      <c r="L102" s="14" t="s">
        <v>170</v>
      </c>
      <c r="M102" s="14" t="s">
        <v>332</v>
      </c>
      <c r="N102" s="14" t="s">
        <v>92</v>
      </c>
      <c r="O102" s="14" t="s">
        <v>333</v>
      </c>
      <c r="P102" s="17" t="s">
        <v>194</v>
      </c>
      <c r="Q102" s="17" t="s">
        <v>384</v>
      </c>
      <c r="R102" s="17" t="s">
        <v>386</v>
      </c>
      <c r="S102" s="15" t="s">
        <v>45</v>
      </c>
      <c r="T102" s="15" t="s">
        <v>46</v>
      </c>
      <c r="U102" s="15" t="s">
        <v>51</v>
      </c>
      <c r="V102" s="15" t="s">
        <v>408</v>
      </c>
      <c r="W102" s="40" t="s">
        <v>471</v>
      </c>
      <c r="X102" s="40" t="s">
        <v>472</v>
      </c>
      <c r="Y102" s="40" t="s">
        <v>474</v>
      </c>
      <c r="Z102" s="55" t="s">
        <v>855</v>
      </c>
      <c r="AA102" s="55" t="s">
        <v>858</v>
      </c>
      <c r="AB102" s="55" t="s">
        <v>859</v>
      </c>
      <c r="AC102" s="51" t="s">
        <v>759</v>
      </c>
      <c r="AD102" s="51" t="s">
        <v>759</v>
      </c>
      <c r="AE102" s="51" t="s">
        <v>759</v>
      </c>
      <c r="AF102" s="51" t="s">
        <v>759</v>
      </c>
      <c r="AG102" s="51" t="s">
        <v>759</v>
      </c>
      <c r="AH102" s="51" t="s">
        <v>759</v>
      </c>
      <c r="AI102" s="50" t="s">
        <v>759</v>
      </c>
      <c r="AJ102" s="50" t="s">
        <v>759</v>
      </c>
      <c r="AK102" s="50" t="s">
        <v>759</v>
      </c>
      <c r="AL102" s="50" t="s">
        <v>759</v>
      </c>
      <c r="AM102" s="50" t="s">
        <v>759</v>
      </c>
      <c r="AN102" s="50" t="s">
        <v>759</v>
      </c>
      <c r="AO102" s="51" t="s">
        <v>759</v>
      </c>
      <c r="AP102" s="51" t="s">
        <v>759</v>
      </c>
      <c r="AQ102" s="51" t="s">
        <v>759</v>
      </c>
      <c r="AR102" s="24" t="s">
        <v>759</v>
      </c>
      <c r="AS102" s="24" t="s">
        <v>759</v>
      </c>
      <c r="AT102" s="24" t="s">
        <v>759</v>
      </c>
      <c r="AU102" s="53" t="s">
        <v>759</v>
      </c>
      <c r="AV102" s="53" t="s">
        <v>759</v>
      </c>
      <c r="AW102" s="53" t="s">
        <v>759</v>
      </c>
      <c r="AX102" s="55" t="s">
        <v>759</v>
      </c>
      <c r="AY102" s="55" t="s">
        <v>759</v>
      </c>
      <c r="AZ102" s="55" t="s">
        <v>759</v>
      </c>
      <c r="BA102" s="55" t="s">
        <v>759</v>
      </c>
      <c r="BB102" s="55" t="s">
        <v>759</v>
      </c>
      <c r="BC102" s="55" t="s">
        <v>759</v>
      </c>
      <c r="BD102" s="55" t="s">
        <v>759</v>
      </c>
      <c r="BE102" s="54" t="s">
        <v>759</v>
      </c>
      <c r="BF102" s="54" t="s">
        <v>759</v>
      </c>
      <c r="BG102" s="54" t="s">
        <v>759</v>
      </c>
    </row>
    <row r="103" spans="1:59" customFormat="1" ht="275.25" customHeight="1">
      <c r="A103" s="12" t="s">
        <v>201</v>
      </c>
      <c r="B103" s="133" t="s">
        <v>1291</v>
      </c>
      <c r="C103" s="133" t="s">
        <v>1292</v>
      </c>
      <c r="D103" s="134" t="s">
        <v>1293</v>
      </c>
      <c r="E103" s="13" t="s">
        <v>236</v>
      </c>
      <c r="F103" s="25" t="s">
        <v>222</v>
      </c>
      <c r="G103" s="25" t="s">
        <v>6</v>
      </c>
      <c r="H103" s="25" t="s">
        <v>8</v>
      </c>
      <c r="I103" s="25" t="s">
        <v>240</v>
      </c>
      <c r="J103" s="25" t="s">
        <v>237</v>
      </c>
      <c r="K103" s="14" t="s">
        <v>106</v>
      </c>
      <c r="L103" s="14" t="s">
        <v>170</v>
      </c>
      <c r="M103" s="14" t="s">
        <v>332</v>
      </c>
      <c r="N103" s="14" t="s">
        <v>92</v>
      </c>
      <c r="O103" s="14" t="s">
        <v>333</v>
      </c>
      <c r="P103" s="17" t="s">
        <v>194</v>
      </c>
      <c r="Q103" s="17" t="s">
        <v>384</v>
      </c>
      <c r="R103" s="17" t="s">
        <v>386</v>
      </c>
      <c r="S103" s="15" t="s">
        <v>45</v>
      </c>
      <c r="T103" s="15" t="s">
        <v>46</v>
      </c>
      <c r="U103" s="15" t="s">
        <v>51</v>
      </c>
      <c r="V103" s="15" t="s">
        <v>408</v>
      </c>
      <c r="W103" s="40" t="s">
        <v>471</v>
      </c>
      <c r="X103" s="40" t="s">
        <v>472</v>
      </c>
      <c r="Y103" s="40" t="s">
        <v>475</v>
      </c>
      <c r="Z103" s="55" t="s">
        <v>868</v>
      </c>
      <c r="AA103" s="55" t="s">
        <v>877</v>
      </c>
      <c r="AB103" s="55" t="s">
        <v>879</v>
      </c>
      <c r="AC103" s="51" t="s">
        <v>759</v>
      </c>
      <c r="AD103" s="51" t="s">
        <v>759</v>
      </c>
      <c r="AE103" s="51" t="s">
        <v>759</v>
      </c>
      <c r="AF103" s="51" t="s">
        <v>759</v>
      </c>
      <c r="AG103" s="51" t="s">
        <v>759</v>
      </c>
      <c r="AH103" s="51" t="s">
        <v>759</v>
      </c>
      <c r="AI103" s="50" t="s">
        <v>759</v>
      </c>
      <c r="AJ103" s="50" t="s">
        <v>759</v>
      </c>
      <c r="AK103" s="50" t="s">
        <v>759</v>
      </c>
      <c r="AL103" s="50" t="s">
        <v>759</v>
      </c>
      <c r="AM103" s="50" t="s">
        <v>759</v>
      </c>
      <c r="AN103" s="50" t="s">
        <v>759</v>
      </c>
      <c r="AO103" s="51" t="s">
        <v>759</v>
      </c>
      <c r="AP103" s="51" t="s">
        <v>759</v>
      </c>
      <c r="AQ103" s="51" t="s">
        <v>759</v>
      </c>
      <c r="AR103" s="24" t="s">
        <v>759</v>
      </c>
      <c r="AS103" s="24" t="s">
        <v>759</v>
      </c>
      <c r="AT103" s="24" t="s">
        <v>759</v>
      </c>
      <c r="AU103" s="53" t="s">
        <v>759</v>
      </c>
      <c r="AV103" s="53" t="s">
        <v>759</v>
      </c>
      <c r="AW103" s="53" t="s">
        <v>759</v>
      </c>
      <c r="AX103" s="55" t="s">
        <v>759</v>
      </c>
      <c r="AY103" s="55" t="s">
        <v>759</v>
      </c>
      <c r="AZ103" s="55" t="s">
        <v>759</v>
      </c>
      <c r="BA103" s="55" t="s">
        <v>759</v>
      </c>
      <c r="BB103" s="55" t="s">
        <v>759</v>
      </c>
      <c r="BC103" s="55" t="s">
        <v>759</v>
      </c>
      <c r="BD103" s="55" t="s">
        <v>759</v>
      </c>
      <c r="BE103" s="54" t="s">
        <v>759</v>
      </c>
      <c r="BF103" s="54" t="s">
        <v>759</v>
      </c>
      <c r="BG103" s="54" t="s">
        <v>759</v>
      </c>
    </row>
    <row r="104" spans="1:59" customFormat="1" ht="275.25" customHeight="1">
      <c r="A104" s="12" t="s">
        <v>201</v>
      </c>
      <c r="B104" s="133" t="s">
        <v>1291</v>
      </c>
      <c r="C104" s="133" t="s">
        <v>1292</v>
      </c>
      <c r="D104" s="134" t="s">
        <v>1293</v>
      </c>
      <c r="E104" s="13" t="s">
        <v>236</v>
      </c>
      <c r="F104" s="25" t="s">
        <v>222</v>
      </c>
      <c r="G104" s="25" t="s">
        <v>6</v>
      </c>
      <c r="H104" s="25" t="s">
        <v>8</v>
      </c>
      <c r="I104" s="25" t="s">
        <v>240</v>
      </c>
      <c r="J104" s="25" t="s">
        <v>237</v>
      </c>
      <c r="K104" s="14" t="s">
        <v>106</v>
      </c>
      <c r="L104" s="14" t="s">
        <v>170</v>
      </c>
      <c r="M104" s="14" t="s">
        <v>332</v>
      </c>
      <c r="N104" s="14" t="s">
        <v>92</v>
      </c>
      <c r="O104" s="14" t="s">
        <v>333</v>
      </c>
      <c r="P104" s="17" t="s">
        <v>194</v>
      </c>
      <c r="Q104" s="17" t="s">
        <v>384</v>
      </c>
      <c r="R104" s="17" t="s">
        <v>386</v>
      </c>
      <c r="S104" s="15" t="s">
        <v>45</v>
      </c>
      <c r="T104" s="15" t="s">
        <v>46</v>
      </c>
      <c r="U104" s="15" t="s">
        <v>51</v>
      </c>
      <c r="V104" s="15" t="s">
        <v>408</v>
      </c>
      <c r="W104" s="40" t="s">
        <v>471</v>
      </c>
      <c r="X104" s="40" t="s">
        <v>472</v>
      </c>
      <c r="Y104" s="40" t="s">
        <v>476</v>
      </c>
      <c r="Z104" s="55" t="s">
        <v>887</v>
      </c>
      <c r="AA104" s="55" t="s">
        <v>890</v>
      </c>
      <c r="AB104" s="55" t="s">
        <v>891</v>
      </c>
      <c r="AC104" s="51" t="s">
        <v>759</v>
      </c>
      <c r="AD104" s="51" t="s">
        <v>759</v>
      </c>
      <c r="AE104" s="51" t="s">
        <v>759</v>
      </c>
      <c r="AF104" s="51" t="s">
        <v>759</v>
      </c>
      <c r="AG104" s="51" t="s">
        <v>759</v>
      </c>
      <c r="AH104" s="51" t="s">
        <v>759</v>
      </c>
      <c r="AI104" s="50" t="s">
        <v>759</v>
      </c>
      <c r="AJ104" s="50" t="s">
        <v>759</v>
      </c>
      <c r="AK104" s="50" t="s">
        <v>759</v>
      </c>
      <c r="AL104" s="50" t="s">
        <v>759</v>
      </c>
      <c r="AM104" s="50" t="s">
        <v>759</v>
      </c>
      <c r="AN104" s="50" t="s">
        <v>759</v>
      </c>
      <c r="AO104" s="51" t="s">
        <v>759</v>
      </c>
      <c r="AP104" s="51" t="s">
        <v>759</v>
      </c>
      <c r="AQ104" s="51" t="s">
        <v>759</v>
      </c>
      <c r="AR104" s="24" t="s">
        <v>759</v>
      </c>
      <c r="AS104" s="24" t="s">
        <v>759</v>
      </c>
      <c r="AT104" s="24" t="s">
        <v>759</v>
      </c>
      <c r="AU104" s="53" t="s">
        <v>759</v>
      </c>
      <c r="AV104" s="53" t="s">
        <v>759</v>
      </c>
      <c r="AW104" s="53" t="s">
        <v>759</v>
      </c>
      <c r="AX104" s="55" t="s">
        <v>759</v>
      </c>
      <c r="AY104" s="55" t="s">
        <v>759</v>
      </c>
      <c r="AZ104" s="55" t="s">
        <v>759</v>
      </c>
      <c r="BA104" s="55" t="s">
        <v>759</v>
      </c>
      <c r="BB104" s="55" t="s">
        <v>759</v>
      </c>
      <c r="BC104" s="55" t="s">
        <v>759</v>
      </c>
      <c r="BD104" s="55" t="s">
        <v>759</v>
      </c>
      <c r="BE104" s="54" t="s">
        <v>759</v>
      </c>
      <c r="BF104" s="54" t="s">
        <v>759</v>
      </c>
      <c r="BG104" s="54" t="s">
        <v>759</v>
      </c>
    </row>
    <row r="105" spans="1:59" customFormat="1" ht="324" customHeight="1">
      <c r="A105" s="12" t="s">
        <v>201</v>
      </c>
      <c r="B105" s="133" t="s">
        <v>1291</v>
      </c>
      <c r="C105" s="133" t="s">
        <v>1292</v>
      </c>
      <c r="D105" s="134" t="s">
        <v>1293</v>
      </c>
      <c r="E105" s="13" t="s">
        <v>236</v>
      </c>
      <c r="F105" s="25" t="s">
        <v>222</v>
      </c>
      <c r="G105" s="25" t="s">
        <v>6</v>
      </c>
      <c r="H105" s="25" t="s">
        <v>8</v>
      </c>
      <c r="I105" s="25" t="s">
        <v>240</v>
      </c>
      <c r="J105" s="25" t="s">
        <v>237</v>
      </c>
      <c r="K105" s="14" t="s">
        <v>106</v>
      </c>
      <c r="L105" s="14" t="s">
        <v>170</v>
      </c>
      <c r="M105" s="14" t="s">
        <v>332</v>
      </c>
      <c r="N105" s="14" t="s">
        <v>92</v>
      </c>
      <c r="O105" s="14" t="s">
        <v>333</v>
      </c>
      <c r="P105" s="17" t="s">
        <v>194</v>
      </c>
      <c r="Q105" s="17" t="s">
        <v>384</v>
      </c>
      <c r="R105" s="17" t="s">
        <v>386</v>
      </c>
      <c r="S105" s="15" t="s">
        <v>45</v>
      </c>
      <c r="T105" s="15" t="s">
        <v>46</v>
      </c>
      <c r="U105" s="15" t="s">
        <v>51</v>
      </c>
      <c r="V105" s="15" t="s">
        <v>408</v>
      </c>
      <c r="W105" s="40" t="s">
        <v>537</v>
      </c>
      <c r="X105" s="40" t="s">
        <v>538</v>
      </c>
      <c r="Y105" s="40" t="s">
        <v>539</v>
      </c>
      <c r="Z105" s="55" t="s">
        <v>868</v>
      </c>
      <c r="AA105" s="55" t="s">
        <v>877</v>
      </c>
      <c r="AB105" s="55" t="s">
        <v>879</v>
      </c>
      <c r="AC105" s="51" t="s">
        <v>759</v>
      </c>
      <c r="AD105" s="51" t="s">
        <v>759</v>
      </c>
      <c r="AE105" s="51" t="s">
        <v>759</v>
      </c>
      <c r="AF105" s="51" t="s">
        <v>759</v>
      </c>
      <c r="AG105" s="51" t="s">
        <v>759</v>
      </c>
      <c r="AH105" s="51" t="s">
        <v>759</v>
      </c>
      <c r="AI105" s="50" t="s">
        <v>759</v>
      </c>
      <c r="AJ105" s="50" t="s">
        <v>759</v>
      </c>
      <c r="AK105" s="50" t="s">
        <v>759</v>
      </c>
      <c r="AL105" s="50" t="s">
        <v>759</v>
      </c>
      <c r="AM105" s="50" t="s">
        <v>759</v>
      </c>
      <c r="AN105" s="50" t="s">
        <v>759</v>
      </c>
      <c r="AO105" s="51" t="s">
        <v>759</v>
      </c>
      <c r="AP105" s="51" t="s">
        <v>759</v>
      </c>
      <c r="AQ105" s="51" t="s">
        <v>759</v>
      </c>
      <c r="AR105" s="24" t="s">
        <v>759</v>
      </c>
      <c r="AS105" s="24" t="s">
        <v>759</v>
      </c>
      <c r="AT105" s="24" t="s">
        <v>759</v>
      </c>
      <c r="AU105" s="53" t="s">
        <v>759</v>
      </c>
      <c r="AV105" s="53" t="s">
        <v>759</v>
      </c>
      <c r="AW105" s="53" t="s">
        <v>759</v>
      </c>
      <c r="AX105" s="55" t="s">
        <v>759</v>
      </c>
      <c r="AY105" s="55" t="s">
        <v>759</v>
      </c>
      <c r="AZ105" s="55" t="s">
        <v>759</v>
      </c>
      <c r="BA105" s="55" t="s">
        <v>759</v>
      </c>
      <c r="BB105" s="55" t="s">
        <v>759</v>
      </c>
      <c r="BC105" s="55" t="s">
        <v>759</v>
      </c>
      <c r="BD105" s="55" t="s">
        <v>759</v>
      </c>
      <c r="BE105" s="54" t="s">
        <v>759</v>
      </c>
      <c r="BF105" s="54" t="s">
        <v>759</v>
      </c>
      <c r="BG105" s="54" t="s">
        <v>759</v>
      </c>
    </row>
    <row r="106" spans="1:59" customFormat="1" ht="321.75" customHeight="1">
      <c r="A106" s="12" t="s">
        <v>201</v>
      </c>
      <c r="B106" s="131" t="s">
        <v>93</v>
      </c>
      <c r="C106" s="131" t="s">
        <v>93</v>
      </c>
      <c r="D106" s="131" t="s">
        <v>93</v>
      </c>
      <c r="E106" s="13" t="s">
        <v>226</v>
      </c>
      <c r="F106" s="16" t="s">
        <v>222</v>
      </c>
      <c r="G106" s="16" t="s">
        <v>6</v>
      </c>
      <c r="H106" s="16" t="s">
        <v>8</v>
      </c>
      <c r="I106" s="16" t="s">
        <v>260</v>
      </c>
      <c r="J106" s="16" t="s">
        <v>259</v>
      </c>
      <c r="K106" s="14" t="s">
        <v>159</v>
      </c>
      <c r="L106" s="14" t="s">
        <v>134</v>
      </c>
      <c r="M106" s="14" t="s">
        <v>319</v>
      </c>
      <c r="N106" s="14" t="s">
        <v>160</v>
      </c>
      <c r="O106" s="14" t="s">
        <v>256</v>
      </c>
      <c r="P106" s="17" t="s">
        <v>183</v>
      </c>
      <c r="Q106" s="17" t="s">
        <v>342</v>
      </c>
      <c r="R106" s="17" t="s">
        <v>371</v>
      </c>
      <c r="S106" s="15" t="s">
        <v>52</v>
      </c>
      <c r="T106" s="15" t="s">
        <v>53</v>
      </c>
      <c r="U106" s="15" t="s">
        <v>54</v>
      </c>
      <c r="V106" s="15" t="s">
        <v>399</v>
      </c>
      <c r="W106" s="40" t="s">
        <v>467</v>
      </c>
      <c r="X106" s="40" t="s">
        <v>468</v>
      </c>
      <c r="Y106" s="40" t="s">
        <v>527</v>
      </c>
      <c r="Z106" s="55" t="s">
        <v>868</v>
      </c>
      <c r="AA106" s="55" t="s">
        <v>877</v>
      </c>
      <c r="AB106" s="55" t="s">
        <v>882</v>
      </c>
      <c r="AC106" s="51" t="s">
        <v>814</v>
      </c>
      <c r="AD106" s="51" t="s">
        <v>815</v>
      </c>
      <c r="AE106" s="51" t="s">
        <v>816</v>
      </c>
      <c r="AF106" s="51" t="s">
        <v>759</v>
      </c>
      <c r="AG106" s="51" t="s">
        <v>759</v>
      </c>
      <c r="AH106" s="51" t="s">
        <v>759</v>
      </c>
      <c r="AI106" s="50" t="s">
        <v>759</v>
      </c>
      <c r="AJ106" s="50" t="s">
        <v>759</v>
      </c>
      <c r="AK106" s="50" t="s">
        <v>759</v>
      </c>
      <c r="AL106" s="50" t="s">
        <v>759</v>
      </c>
      <c r="AM106" s="50" t="s">
        <v>759</v>
      </c>
      <c r="AN106" s="50" t="s">
        <v>759</v>
      </c>
      <c r="AO106" s="51" t="s">
        <v>759</v>
      </c>
      <c r="AP106" s="51" t="s">
        <v>759</v>
      </c>
      <c r="AQ106" s="51" t="s">
        <v>759</v>
      </c>
      <c r="AR106" s="24" t="s">
        <v>835</v>
      </c>
      <c r="AS106" s="24" t="s">
        <v>836</v>
      </c>
      <c r="AT106" s="24" t="s">
        <v>837</v>
      </c>
      <c r="AU106" s="53" t="s">
        <v>817</v>
      </c>
      <c r="AV106" s="53" t="s">
        <v>818</v>
      </c>
      <c r="AW106" s="53" t="s">
        <v>831</v>
      </c>
      <c r="AX106" s="55" t="s">
        <v>759</v>
      </c>
      <c r="AY106" s="55" t="s">
        <v>759</v>
      </c>
      <c r="AZ106" s="55" t="s">
        <v>759</v>
      </c>
      <c r="BA106" s="55" t="s">
        <v>759</v>
      </c>
      <c r="BB106" s="55" t="s">
        <v>759</v>
      </c>
      <c r="BC106" s="55" t="s">
        <v>759</v>
      </c>
      <c r="BD106" s="55" t="s">
        <v>759</v>
      </c>
      <c r="BE106" s="54" t="str">
        <f>'PTEA 2020-2023'!A22</f>
        <v>3. San Antonio del Tequendama Educado para la protección y conservación del recurso hídrico</v>
      </c>
      <c r="BF106" s="54" t="str">
        <f>'PTEA 2020-2023'!B22</f>
        <v>2. Comunidad Sanantoniuna empoderada en el cuidado y la preservación del recurso hídrico.</v>
      </c>
      <c r="BG106" s="54" t="str">
        <f>'PTEA 2020-2023'!C22</f>
        <v>Realizar por lo menos dos (2) jornadas de reforestación anual con especies nativas en áreas de importancia hídrica.</v>
      </c>
    </row>
    <row r="107" spans="1:59" customFormat="1" ht="321.75" customHeight="1">
      <c r="A107" s="12" t="s">
        <v>201</v>
      </c>
      <c r="B107" s="131" t="s">
        <v>93</v>
      </c>
      <c r="C107" s="131" t="s">
        <v>93</v>
      </c>
      <c r="D107" s="131" t="s">
        <v>93</v>
      </c>
      <c r="E107" s="13" t="s">
        <v>226</v>
      </c>
      <c r="F107" s="16" t="s">
        <v>222</v>
      </c>
      <c r="G107" s="16" t="s">
        <v>6</v>
      </c>
      <c r="H107" s="16" t="s">
        <v>8</v>
      </c>
      <c r="I107" s="16" t="s">
        <v>260</v>
      </c>
      <c r="J107" s="16" t="s">
        <v>259</v>
      </c>
      <c r="K107" s="14" t="s">
        <v>159</v>
      </c>
      <c r="L107" s="14" t="s">
        <v>134</v>
      </c>
      <c r="M107" s="14" t="s">
        <v>319</v>
      </c>
      <c r="N107" s="14" t="s">
        <v>160</v>
      </c>
      <c r="O107" s="14" t="s">
        <v>256</v>
      </c>
      <c r="P107" s="17" t="s">
        <v>183</v>
      </c>
      <c r="Q107" s="17" t="s">
        <v>342</v>
      </c>
      <c r="R107" s="17" t="s">
        <v>371</v>
      </c>
      <c r="S107" s="15" t="s">
        <v>52</v>
      </c>
      <c r="T107" s="15" t="s">
        <v>53</v>
      </c>
      <c r="U107" s="15" t="s">
        <v>54</v>
      </c>
      <c r="V107" s="15" t="s">
        <v>399</v>
      </c>
      <c r="W107" s="40" t="s">
        <v>467</v>
      </c>
      <c r="X107" s="40" t="s">
        <v>494</v>
      </c>
      <c r="Y107" s="40" t="s">
        <v>495</v>
      </c>
      <c r="Z107" s="55" t="s">
        <v>93</v>
      </c>
      <c r="AA107" s="55" t="s">
        <v>93</v>
      </c>
      <c r="AB107" s="55" t="s">
        <v>93</v>
      </c>
      <c r="AC107" s="51" t="s">
        <v>759</v>
      </c>
      <c r="AD107" s="51" t="s">
        <v>759</v>
      </c>
      <c r="AE107" s="51" t="s">
        <v>759</v>
      </c>
      <c r="AF107" s="51" t="s">
        <v>759</v>
      </c>
      <c r="AG107" s="51" t="s">
        <v>759</v>
      </c>
      <c r="AH107" s="51" t="s">
        <v>759</v>
      </c>
      <c r="AI107" s="50" t="s">
        <v>759</v>
      </c>
      <c r="AJ107" s="50" t="s">
        <v>759</v>
      </c>
      <c r="AK107" s="50" t="s">
        <v>759</v>
      </c>
      <c r="AL107" s="50" t="s">
        <v>759</v>
      </c>
      <c r="AM107" s="50" t="s">
        <v>759</v>
      </c>
      <c r="AN107" s="50" t="s">
        <v>759</v>
      </c>
      <c r="AO107" s="51" t="s">
        <v>759</v>
      </c>
      <c r="AP107" s="51" t="s">
        <v>759</v>
      </c>
      <c r="AQ107" s="51" t="s">
        <v>759</v>
      </c>
      <c r="AR107" s="24" t="s">
        <v>780</v>
      </c>
      <c r="AS107" s="24" t="s">
        <v>830</v>
      </c>
      <c r="AT107" s="24" t="s">
        <v>853</v>
      </c>
      <c r="AU107" s="53" t="s">
        <v>759</v>
      </c>
      <c r="AV107" s="53" t="s">
        <v>759</v>
      </c>
      <c r="AW107" s="53" t="s">
        <v>759</v>
      </c>
      <c r="AX107" s="55" t="s">
        <v>759</v>
      </c>
      <c r="AY107" s="55" t="s">
        <v>759</v>
      </c>
      <c r="AZ107" s="55" t="s">
        <v>759</v>
      </c>
      <c r="BA107" s="55" t="s">
        <v>759</v>
      </c>
      <c r="BB107" s="55" t="s">
        <v>759</v>
      </c>
      <c r="BC107" s="55" t="s">
        <v>759</v>
      </c>
      <c r="BD107" s="55" t="s">
        <v>759</v>
      </c>
      <c r="BE107" s="54" t="str">
        <f>'PTEA 2020-2023'!A47</f>
        <v>5. Gestión del conocimiento para la Dinamización Ambiental</v>
      </c>
      <c r="BF107" s="54" t="str">
        <f>'PTEA 2020-2023'!B47</f>
        <v>8. Gobernanza corredor Ecológico, difusión y apropiación</v>
      </c>
      <c r="BG107" s="54" t="str">
        <f>'PTEA 2020-2023'!C47</f>
        <v>Capacitar y/o sensibilizar a por lo menos (100) actores sociales de las unidades territoriales para que reconozcan la importancia del corredor ecológico y sus áreas protegidas.</v>
      </c>
    </row>
    <row r="108" spans="1:59" customFormat="1" ht="321.75" customHeight="1">
      <c r="A108" s="12" t="s">
        <v>201</v>
      </c>
      <c r="B108" s="131" t="s">
        <v>93</v>
      </c>
      <c r="C108" s="131" t="s">
        <v>93</v>
      </c>
      <c r="D108" s="131" t="s">
        <v>93</v>
      </c>
      <c r="E108" s="13" t="s">
        <v>226</v>
      </c>
      <c r="F108" s="16" t="s">
        <v>222</v>
      </c>
      <c r="G108" s="16" t="s">
        <v>6</v>
      </c>
      <c r="H108" s="16" t="s">
        <v>8</v>
      </c>
      <c r="I108" s="16" t="s">
        <v>260</v>
      </c>
      <c r="J108" s="16" t="s">
        <v>259</v>
      </c>
      <c r="K108" s="14" t="s">
        <v>159</v>
      </c>
      <c r="L108" s="14" t="s">
        <v>134</v>
      </c>
      <c r="M108" s="14" t="s">
        <v>319</v>
      </c>
      <c r="N108" s="14" t="s">
        <v>160</v>
      </c>
      <c r="O108" s="14" t="s">
        <v>256</v>
      </c>
      <c r="P108" s="17" t="s">
        <v>183</v>
      </c>
      <c r="Q108" s="17" t="s">
        <v>342</v>
      </c>
      <c r="R108" s="17" t="s">
        <v>371</v>
      </c>
      <c r="S108" s="15" t="s">
        <v>52</v>
      </c>
      <c r="T108" s="15" t="s">
        <v>53</v>
      </c>
      <c r="U108" s="15" t="s">
        <v>54</v>
      </c>
      <c r="V108" s="15" t="s">
        <v>399</v>
      </c>
      <c r="W108" s="40" t="s">
        <v>507</v>
      </c>
      <c r="X108" s="40" t="s">
        <v>508</v>
      </c>
      <c r="Y108" s="40" t="s">
        <v>517</v>
      </c>
      <c r="Z108" s="55" t="s">
        <v>93</v>
      </c>
      <c r="AA108" s="55" t="s">
        <v>93</v>
      </c>
      <c r="AB108" s="55" t="s">
        <v>93</v>
      </c>
      <c r="AC108" s="51" t="s">
        <v>759</v>
      </c>
      <c r="AD108" s="51" t="s">
        <v>759</v>
      </c>
      <c r="AE108" s="51" t="s">
        <v>759</v>
      </c>
      <c r="AF108" s="51" t="s">
        <v>759</v>
      </c>
      <c r="AG108" s="51" t="s">
        <v>759</v>
      </c>
      <c r="AH108" s="51" t="s">
        <v>759</v>
      </c>
      <c r="AI108" s="50" t="s">
        <v>759</v>
      </c>
      <c r="AJ108" s="50" t="s">
        <v>759</v>
      </c>
      <c r="AK108" s="50" t="s">
        <v>759</v>
      </c>
      <c r="AL108" s="50" t="s">
        <v>759</v>
      </c>
      <c r="AM108" s="50" t="s">
        <v>759</v>
      </c>
      <c r="AN108" s="50" t="s">
        <v>759</v>
      </c>
      <c r="AO108" s="51" t="s">
        <v>759</v>
      </c>
      <c r="AP108" s="51" t="s">
        <v>759</v>
      </c>
      <c r="AQ108" s="51" t="s">
        <v>759</v>
      </c>
      <c r="AR108" s="24" t="s">
        <v>759</v>
      </c>
      <c r="AS108" s="24" t="s">
        <v>759</v>
      </c>
      <c r="AT108" s="24" t="s">
        <v>759</v>
      </c>
      <c r="AU108" s="53" t="s">
        <v>759</v>
      </c>
      <c r="AV108" s="53" t="s">
        <v>759</v>
      </c>
      <c r="AW108" s="53" t="s">
        <v>759</v>
      </c>
      <c r="AX108" s="55" t="s">
        <v>759</v>
      </c>
      <c r="AY108" s="55" t="s">
        <v>759</v>
      </c>
      <c r="AZ108" s="55" t="s">
        <v>759</v>
      </c>
      <c r="BA108" s="55" t="s">
        <v>759</v>
      </c>
      <c r="BB108" s="55" t="s">
        <v>759</v>
      </c>
      <c r="BC108" s="55" t="s">
        <v>759</v>
      </c>
      <c r="BD108" s="55" t="s">
        <v>759</v>
      </c>
      <c r="BE108" s="54" t="s">
        <v>759</v>
      </c>
      <c r="BF108" s="54" t="s">
        <v>759</v>
      </c>
      <c r="BG108" s="54" t="s">
        <v>759</v>
      </c>
    </row>
    <row r="109" spans="1:59" s="1" customFormat="1" ht="342" customHeight="1">
      <c r="A109" s="12" t="s">
        <v>201</v>
      </c>
      <c r="B109" s="131" t="s">
        <v>1281</v>
      </c>
      <c r="C109" s="131" t="s">
        <v>1278</v>
      </c>
      <c r="D109" s="132" t="s">
        <v>1282</v>
      </c>
      <c r="E109" s="13" t="s">
        <v>226</v>
      </c>
      <c r="F109" s="16" t="s">
        <v>222</v>
      </c>
      <c r="G109" s="16" t="s">
        <v>6</v>
      </c>
      <c r="H109" s="16" t="s">
        <v>8</v>
      </c>
      <c r="I109" s="16" t="s">
        <v>270</v>
      </c>
      <c r="J109" s="16" t="s">
        <v>33</v>
      </c>
      <c r="K109" s="18" t="s">
        <v>116</v>
      </c>
      <c r="L109" s="18" t="s">
        <v>161</v>
      </c>
      <c r="M109" s="18" t="s">
        <v>320</v>
      </c>
      <c r="N109" s="18" t="s">
        <v>93</v>
      </c>
      <c r="O109" s="18" t="s">
        <v>321</v>
      </c>
      <c r="P109" s="21" t="s">
        <v>182</v>
      </c>
      <c r="Q109" s="21" t="s">
        <v>344</v>
      </c>
      <c r="R109" s="21" t="s">
        <v>372</v>
      </c>
      <c r="S109" s="15" t="s">
        <v>39</v>
      </c>
      <c r="T109" s="15" t="s">
        <v>40</v>
      </c>
      <c r="U109" s="15" t="s">
        <v>42</v>
      </c>
      <c r="V109" s="45" t="s">
        <v>404</v>
      </c>
      <c r="W109" s="40" t="s">
        <v>467</v>
      </c>
      <c r="X109" s="40" t="s">
        <v>468</v>
      </c>
      <c r="Y109" s="40" t="s">
        <v>527</v>
      </c>
      <c r="Z109" s="55" t="s">
        <v>860</v>
      </c>
      <c r="AA109" s="55" t="s">
        <v>861</v>
      </c>
      <c r="AB109" s="55" t="s">
        <v>863</v>
      </c>
      <c r="AC109" s="51" t="s">
        <v>814</v>
      </c>
      <c r="AD109" s="51" t="s">
        <v>815</v>
      </c>
      <c r="AE109" s="51" t="s">
        <v>823</v>
      </c>
      <c r="AF109" s="51" t="s">
        <v>759</v>
      </c>
      <c r="AG109" s="51" t="s">
        <v>759</v>
      </c>
      <c r="AH109" s="51" t="s">
        <v>759</v>
      </c>
      <c r="AI109" s="50" t="s">
        <v>759</v>
      </c>
      <c r="AJ109" s="50" t="s">
        <v>759</v>
      </c>
      <c r="AK109" s="50" t="s">
        <v>759</v>
      </c>
      <c r="AL109" s="50" t="s">
        <v>956</v>
      </c>
      <c r="AM109" s="50" t="s">
        <v>955</v>
      </c>
      <c r="AN109" s="50" t="s">
        <v>957</v>
      </c>
      <c r="AO109" s="51" t="s">
        <v>759</v>
      </c>
      <c r="AP109" s="51" t="s">
        <v>759</v>
      </c>
      <c r="AQ109" s="51" t="s">
        <v>759</v>
      </c>
      <c r="AR109" s="24" t="s">
        <v>759</v>
      </c>
      <c r="AS109" s="24" t="s">
        <v>759</v>
      </c>
      <c r="AT109" s="24" t="s">
        <v>759</v>
      </c>
      <c r="AU109" s="53" t="s">
        <v>770</v>
      </c>
      <c r="AV109" s="53" t="s">
        <v>824</v>
      </c>
      <c r="AW109" s="53" t="s">
        <v>825</v>
      </c>
      <c r="AX109" s="55" t="s">
        <v>759</v>
      </c>
      <c r="AY109" s="55" t="s">
        <v>759</v>
      </c>
      <c r="AZ109" s="55" t="s">
        <v>759</v>
      </c>
      <c r="BA109" s="55" t="s">
        <v>759</v>
      </c>
      <c r="BB109" s="55" t="s">
        <v>759</v>
      </c>
      <c r="BC109" s="55" t="s">
        <v>759</v>
      </c>
      <c r="BD109" s="55" t="s">
        <v>759</v>
      </c>
      <c r="BE109" s="54" t="str">
        <f>'PTEA 2020-2023'!A18</f>
        <v>3. San Antonio del Tequendama Educado para la protección y conservación del recurso hídrico</v>
      </c>
      <c r="BF109" s="54" t="str">
        <f>'PTEA 2020-2023'!B18</f>
        <v>1. Comunidad Sanantoniuna consciente en el ahorro y uso eficiente del recurso hídrico.</v>
      </c>
      <c r="BG109" s="54" t="str">
        <f>'PTEA 2020-2023'!C18</f>
        <v>Realizar por lo menos una (1) capacitación y/o sensibilización anual, con funcionarios y usuarios de acueductos veredales no adscritos a PROGRESAR, en técnicas de uso eficiente y ahorro del agua.</v>
      </c>
    </row>
    <row r="110" spans="1:59" s="1" customFormat="1" ht="342" customHeight="1">
      <c r="A110" s="12" t="s">
        <v>201</v>
      </c>
      <c r="B110" s="131" t="s">
        <v>1281</v>
      </c>
      <c r="C110" s="131" t="s">
        <v>1278</v>
      </c>
      <c r="D110" s="132" t="s">
        <v>1282</v>
      </c>
      <c r="E110" s="13" t="s">
        <v>226</v>
      </c>
      <c r="F110" s="16" t="s">
        <v>222</v>
      </c>
      <c r="G110" s="16" t="s">
        <v>6</v>
      </c>
      <c r="H110" s="16" t="s">
        <v>8</v>
      </c>
      <c r="I110" s="16" t="s">
        <v>270</v>
      </c>
      <c r="J110" s="16" t="s">
        <v>33</v>
      </c>
      <c r="K110" s="18" t="s">
        <v>116</v>
      </c>
      <c r="L110" s="18" t="s">
        <v>161</v>
      </c>
      <c r="M110" s="18" t="s">
        <v>320</v>
      </c>
      <c r="N110" s="18" t="s">
        <v>93</v>
      </c>
      <c r="O110" s="18" t="s">
        <v>321</v>
      </c>
      <c r="P110" s="21" t="s">
        <v>182</v>
      </c>
      <c r="Q110" s="21" t="s">
        <v>344</v>
      </c>
      <c r="R110" s="21" t="s">
        <v>372</v>
      </c>
      <c r="S110" s="15" t="s">
        <v>39</v>
      </c>
      <c r="T110" s="15" t="s">
        <v>40</v>
      </c>
      <c r="U110" s="15" t="s">
        <v>42</v>
      </c>
      <c r="V110" s="45" t="s">
        <v>404</v>
      </c>
      <c r="W110" s="40" t="s">
        <v>467</v>
      </c>
      <c r="X110" s="40" t="s">
        <v>468</v>
      </c>
      <c r="Y110" s="40" t="s">
        <v>527</v>
      </c>
      <c r="Z110" s="55" t="s">
        <v>860</v>
      </c>
      <c r="AA110" s="55" t="s">
        <v>861</v>
      </c>
      <c r="AB110" s="55" t="s">
        <v>863</v>
      </c>
      <c r="AC110" s="51" t="s">
        <v>814</v>
      </c>
      <c r="AD110" s="51" t="s">
        <v>815</v>
      </c>
      <c r="AE110" s="51" t="s">
        <v>823</v>
      </c>
      <c r="AF110" s="51" t="s">
        <v>759</v>
      </c>
      <c r="AG110" s="51" t="s">
        <v>759</v>
      </c>
      <c r="AH110" s="51" t="s">
        <v>759</v>
      </c>
      <c r="AI110" s="50" t="s">
        <v>759</v>
      </c>
      <c r="AJ110" s="50" t="s">
        <v>759</v>
      </c>
      <c r="AK110" s="50" t="s">
        <v>759</v>
      </c>
      <c r="AL110" s="50" t="s">
        <v>960</v>
      </c>
      <c r="AM110" s="50" t="s">
        <v>958</v>
      </c>
      <c r="AN110" s="50" t="s">
        <v>959</v>
      </c>
      <c r="AO110" s="51" t="s">
        <v>759</v>
      </c>
      <c r="AP110" s="51" t="s">
        <v>759</v>
      </c>
      <c r="AQ110" s="51" t="s">
        <v>759</v>
      </c>
      <c r="AR110" s="24" t="s">
        <v>759</v>
      </c>
      <c r="AS110" s="24" t="s">
        <v>759</v>
      </c>
      <c r="AT110" s="24" t="s">
        <v>759</v>
      </c>
      <c r="AU110" s="53" t="s">
        <v>770</v>
      </c>
      <c r="AV110" s="53" t="s">
        <v>824</v>
      </c>
      <c r="AW110" s="53" t="s">
        <v>825</v>
      </c>
      <c r="AX110" s="55" t="s">
        <v>759</v>
      </c>
      <c r="AY110" s="55" t="s">
        <v>759</v>
      </c>
      <c r="AZ110" s="55" t="s">
        <v>759</v>
      </c>
      <c r="BA110" s="55" t="s">
        <v>759</v>
      </c>
      <c r="BB110" s="55" t="s">
        <v>759</v>
      </c>
      <c r="BC110" s="55" t="s">
        <v>759</v>
      </c>
      <c r="BD110" s="55" t="s">
        <v>759</v>
      </c>
      <c r="BE110" s="54" t="str">
        <f>'PTEA 2020-2023'!A18</f>
        <v>3. San Antonio del Tequendama Educado para la protección y conservación del recurso hídrico</v>
      </c>
      <c r="BF110" s="54" t="str">
        <f>'PTEA 2020-2023'!B18</f>
        <v>1. Comunidad Sanantoniuna consciente en el ahorro y uso eficiente del recurso hídrico.</v>
      </c>
      <c r="BG110" s="54" t="str">
        <f>'PTEA 2020-2023'!C18</f>
        <v>Realizar por lo menos una (1) capacitación y/o sensibilización anual, con funcionarios y usuarios de acueductos veredales no adscritos a PROGRESAR, en técnicas de uso eficiente y ahorro del agua.</v>
      </c>
    </row>
    <row r="111" spans="1:59" s="1" customFormat="1" ht="342" customHeight="1">
      <c r="A111" s="12" t="s">
        <v>201</v>
      </c>
      <c r="B111" s="131" t="s">
        <v>1281</v>
      </c>
      <c r="C111" s="131" t="s">
        <v>1278</v>
      </c>
      <c r="D111" s="132" t="s">
        <v>1282</v>
      </c>
      <c r="E111" s="13" t="s">
        <v>226</v>
      </c>
      <c r="F111" s="16" t="s">
        <v>222</v>
      </c>
      <c r="G111" s="16" t="s">
        <v>6</v>
      </c>
      <c r="H111" s="16" t="s">
        <v>8</v>
      </c>
      <c r="I111" s="16" t="s">
        <v>270</v>
      </c>
      <c r="J111" s="16" t="s">
        <v>33</v>
      </c>
      <c r="K111" s="18" t="s">
        <v>116</v>
      </c>
      <c r="L111" s="18" t="s">
        <v>161</v>
      </c>
      <c r="M111" s="18" t="s">
        <v>320</v>
      </c>
      <c r="N111" s="18" t="s">
        <v>93</v>
      </c>
      <c r="O111" s="18" t="s">
        <v>321</v>
      </c>
      <c r="P111" s="21" t="s">
        <v>182</v>
      </c>
      <c r="Q111" s="21" t="s">
        <v>344</v>
      </c>
      <c r="R111" s="21" t="s">
        <v>372</v>
      </c>
      <c r="S111" s="15" t="s">
        <v>39</v>
      </c>
      <c r="T111" s="15" t="s">
        <v>40</v>
      </c>
      <c r="U111" s="15" t="s">
        <v>42</v>
      </c>
      <c r="V111" s="45" t="s">
        <v>404</v>
      </c>
      <c r="W111" s="40" t="s">
        <v>467</v>
      </c>
      <c r="X111" s="40" t="s">
        <v>468</v>
      </c>
      <c r="Y111" s="40" t="s">
        <v>527</v>
      </c>
      <c r="Z111" s="55" t="s">
        <v>860</v>
      </c>
      <c r="AA111" s="55" t="s">
        <v>861</v>
      </c>
      <c r="AB111" s="55" t="s">
        <v>863</v>
      </c>
      <c r="AC111" s="51" t="s">
        <v>814</v>
      </c>
      <c r="AD111" s="51" t="s">
        <v>815</v>
      </c>
      <c r="AE111" s="51" t="s">
        <v>823</v>
      </c>
      <c r="AF111" s="51" t="s">
        <v>759</v>
      </c>
      <c r="AG111" s="51" t="s">
        <v>759</v>
      </c>
      <c r="AH111" s="51" t="s">
        <v>759</v>
      </c>
      <c r="AI111" s="50" t="s">
        <v>759</v>
      </c>
      <c r="AJ111" s="50" t="s">
        <v>759</v>
      </c>
      <c r="AK111" s="50" t="s">
        <v>759</v>
      </c>
      <c r="AL111" s="50" t="s">
        <v>962</v>
      </c>
      <c r="AM111" s="50" t="s">
        <v>961</v>
      </c>
      <c r="AN111" s="50" t="s">
        <v>959</v>
      </c>
      <c r="AO111" s="51" t="s">
        <v>759</v>
      </c>
      <c r="AP111" s="51" t="s">
        <v>759</v>
      </c>
      <c r="AQ111" s="51" t="s">
        <v>759</v>
      </c>
      <c r="AR111" s="24" t="s">
        <v>759</v>
      </c>
      <c r="AS111" s="24" t="s">
        <v>759</v>
      </c>
      <c r="AT111" s="24" t="s">
        <v>759</v>
      </c>
      <c r="AU111" s="53" t="s">
        <v>770</v>
      </c>
      <c r="AV111" s="53" t="s">
        <v>824</v>
      </c>
      <c r="AW111" s="53" t="s">
        <v>825</v>
      </c>
      <c r="AX111" s="55" t="s">
        <v>759</v>
      </c>
      <c r="AY111" s="55" t="s">
        <v>759</v>
      </c>
      <c r="AZ111" s="55" t="s">
        <v>759</v>
      </c>
      <c r="BA111" s="55" t="s">
        <v>759</v>
      </c>
      <c r="BB111" s="55" t="s">
        <v>759</v>
      </c>
      <c r="BC111" s="55" t="s">
        <v>759</v>
      </c>
      <c r="BD111" s="55" t="s">
        <v>759</v>
      </c>
      <c r="BE111" s="54" t="str">
        <f>'PTEA 2020-2023'!A18</f>
        <v>3. San Antonio del Tequendama Educado para la protección y conservación del recurso hídrico</v>
      </c>
      <c r="BF111" s="54" t="str">
        <f>'PTEA 2020-2023'!B18</f>
        <v>1. Comunidad Sanantoniuna consciente en el ahorro y uso eficiente del recurso hídrico.</v>
      </c>
      <c r="BG111" s="54" t="str">
        <f>'PTEA 2020-2023'!C18</f>
        <v>Realizar por lo menos una (1) capacitación y/o sensibilización anual, con funcionarios y usuarios de acueductos veredales no adscritos a PROGRESAR, en técnicas de uso eficiente y ahorro del agua.</v>
      </c>
    </row>
    <row r="112" spans="1:59" s="1" customFormat="1" ht="342" customHeight="1">
      <c r="A112" s="12" t="s">
        <v>201</v>
      </c>
      <c r="B112" s="131" t="s">
        <v>1281</v>
      </c>
      <c r="C112" s="131" t="s">
        <v>1278</v>
      </c>
      <c r="D112" s="132" t="s">
        <v>1282</v>
      </c>
      <c r="E112" s="13" t="s">
        <v>226</v>
      </c>
      <c r="F112" s="16" t="s">
        <v>222</v>
      </c>
      <c r="G112" s="16" t="s">
        <v>6</v>
      </c>
      <c r="H112" s="16" t="s">
        <v>8</v>
      </c>
      <c r="I112" s="16" t="s">
        <v>270</v>
      </c>
      <c r="J112" s="16" t="s">
        <v>33</v>
      </c>
      <c r="K112" s="18" t="s">
        <v>116</v>
      </c>
      <c r="L112" s="18" t="s">
        <v>161</v>
      </c>
      <c r="M112" s="18" t="s">
        <v>320</v>
      </c>
      <c r="N112" s="18" t="s">
        <v>93</v>
      </c>
      <c r="O112" s="18" t="s">
        <v>321</v>
      </c>
      <c r="P112" s="21" t="s">
        <v>182</v>
      </c>
      <c r="Q112" s="21" t="s">
        <v>344</v>
      </c>
      <c r="R112" s="21" t="s">
        <v>372</v>
      </c>
      <c r="S112" s="15" t="s">
        <v>39</v>
      </c>
      <c r="T112" s="15" t="s">
        <v>40</v>
      </c>
      <c r="U112" s="15" t="s">
        <v>42</v>
      </c>
      <c r="V112" s="45" t="s">
        <v>404</v>
      </c>
      <c r="W112" s="40" t="s">
        <v>467</v>
      </c>
      <c r="X112" s="40" t="s">
        <v>468</v>
      </c>
      <c r="Y112" s="40" t="s">
        <v>527</v>
      </c>
      <c r="Z112" s="55" t="s">
        <v>860</v>
      </c>
      <c r="AA112" s="55" t="s">
        <v>861</v>
      </c>
      <c r="AB112" s="55" t="s">
        <v>863</v>
      </c>
      <c r="AC112" s="51" t="s">
        <v>814</v>
      </c>
      <c r="AD112" s="51" t="s">
        <v>815</v>
      </c>
      <c r="AE112" s="51" t="s">
        <v>823</v>
      </c>
      <c r="AF112" s="51" t="s">
        <v>759</v>
      </c>
      <c r="AG112" s="51" t="s">
        <v>759</v>
      </c>
      <c r="AH112" s="51" t="s">
        <v>759</v>
      </c>
      <c r="AI112" s="50" t="s">
        <v>759</v>
      </c>
      <c r="AJ112" s="50" t="s">
        <v>759</v>
      </c>
      <c r="AK112" s="50" t="s">
        <v>759</v>
      </c>
      <c r="AL112" s="50" t="s">
        <v>963</v>
      </c>
      <c r="AM112" s="50" t="s">
        <v>969</v>
      </c>
      <c r="AN112" s="50" t="s">
        <v>970</v>
      </c>
      <c r="AO112" s="51" t="s">
        <v>759</v>
      </c>
      <c r="AP112" s="51" t="s">
        <v>759</v>
      </c>
      <c r="AQ112" s="51" t="s">
        <v>759</v>
      </c>
      <c r="AR112" s="24" t="s">
        <v>759</v>
      </c>
      <c r="AS112" s="24" t="s">
        <v>759</v>
      </c>
      <c r="AT112" s="24" t="s">
        <v>759</v>
      </c>
      <c r="AU112" s="53" t="s">
        <v>770</v>
      </c>
      <c r="AV112" s="53" t="s">
        <v>824</v>
      </c>
      <c r="AW112" s="53" t="s">
        <v>825</v>
      </c>
      <c r="AX112" s="55" t="s">
        <v>759</v>
      </c>
      <c r="AY112" s="55" t="s">
        <v>759</v>
      </c>
      <c r="AZ112" s="55" t="s">
        <v>759</v>
      </c>
      <c r="BA112" s="55" t="s">
        <v>759</v>
      </c>
      <c r="BB112" s="55" t="s">
        <v>759</v>
      </c>
      <c r="BC112" s="55" t="s">
        <v>759</v>
      </c>
      <c r="BD112" s="55" t="s">
        <v>759</v>
      </c>
      <c r="BE112" s="54" t="str">
        <f>'PTEA 2020-2023'!A18</f>
        <v>3. San Antonio del Tequendama Educado para la protección y conservación del recurso hídrico</v>
      </c>
      <c r="BF112" s="54" t="str">
        <f>'PTEA 2020-2023'!B18</f>
        <v>1. Comunidad Sanantoniuna consciente en el ahorro y uso eficiente del recurso hídrico.</v>
      </c>
      <c r="BG112" s="54" t="str">
        <f>'PTEA 2020-2023'!C18</f>
        <v>Realizar por lo menos una (1) capacitación y/o sensibilización anual, con funcionarios y usuarios de acueductos veredales no adscritos a PROGRESAR, en técnicas de uso eficiente y ahorro del agua.</v>
      </c>
    </row>
    <row r="113" spans="1:59" s="1" customFormat="1" ht="342" customHeight="1">
      <c r="A113" s="12" t="s">
        <v>201</v>
      </c>
      <c r="B113" s="131" t="s">
        <v>1281</v>
      </c>
      <c r="C113" s="131" t="s">
        <v>1278</v>
      </c>
      <c r="D113" s="132" t="s">
        <v>1282</v>
      </c>
      <c r="E113" s="13" t="s">
        <v>226</v>
      </c>
      <c r="F113" s="16" t="s">
        <v>222</v>
      </c>
      <c r="G113" s="16" t="s">
        <v>6</v>
      </c>
      <c r="H113" s="16" t="s">
        <v>8</v>
      </c>
      <c r="I113" s="16" t="s">
        <v>270</v>
      </c>
      <c r="J113" s="16" t="s">
        <v>33</v>
      </c>
      <c r="K113" s="18" t="s">
        <v>116</v>
      </c>
      <c r="L113" s="18" t="s">
        <v>161</v>
      </c>
      <c r="M113" s="18" t="s">
        <v>320</v>
      </c>
      <c r="N113" s="18" t="s">
        <v>93</v>
      </c>
      <c r="O113" s="18" t="s">
        <v>321</v>
      </c>
      <c r="P113" s="21" t="s">
        <v>182</v>
      </c>
      <c r="Q113" s="21" t="s">
        <v>344</v>
      </c>
      <c r="R113" s="21" t="s">
        <v>372</v>
      </c>
      <c r="S113" s="15" t="s">
        <v>39</v>
      </c>
      <c r="T113" s="15" t="s">
        <v>40</v>
      </c>
      <c r="U113" s="15" t="s">
        <v>42</v>
      </c>
      <c r="V113" s="45" t="s">
        <v>404</v>
      </c>
      <c r="W113" s="40" t="s">
        <v>467</v>
      </c>
      <c r="X113" s="40" t="s">
        <v>468</v>
      </c>
      <c r="Y113" s="40" t="s">
        <v>527</v>
      </c>
      <c r="Z113" s="55" t="s">
        <v>860</v>
      </c>
      <c r="AA113" s="55" t="s">
        <v>861</v>
      </c>
      <c r="AB113" s="55" t="s">
        <v>863</v>
      </c>
      <c r="AC113" s="51" t="s">
        <v>814</v>
      </c>
      <c r="AD113" s="51" t="s">
        <v>815</v>
      </c>
      <c r="AE113" s="51" t="s">
        <v>823</v>
      </c>
      <c r="AF113" s="51" t="s">
        <v>759</v>
      </c>
      <c r="AG113" s="51" t="s">
        <v>759</v>
      </c>
      <c r="AH113" s="51" t="s">
        <v>759</v>
      </c>
      <c r="AI113" s="50" t="s">
        <v>759</v>
      </c>
      <c r="AJ113" s="50" t="s">
        <v>759</v>
      </c>
      <c r="AK113" s="50" t="s">
        <v>759</v>
      </c>
      <c r="AL113" s="50" t="s">
        <v>966</v>
      </c>
      <c r="AM113" s="50" t="s">
        <v>964</v>
      </c>
      <c r="AN113" s="50" t="s">
        <v>965</v>
      </c>
      <c r="AO113" s="51" t="s">
        <v>759</v>
      </c>
      <c r="AP113" s="51" t="s">
        <v>759</v>
      </c>
      <c r="AQ113" s="51" t="s">
        <v>759</v>
      </c>
      <c r="AR113" s="24" t="s">
        <v>759</v>
      </c>
      <c r="AS113" s="24" t="s">
        <v>759</v>
      </c>
      <c r="AT113" s="24" t="s">
        <v>759</v>
      </c>
      <c r="AU113" s="53" t="s">
        <v>770</v>
      </c>
      <c r="AV113" s="53" t="s">
        <v>824</v>
      </c>
      <c r="AW113" s="53" t="s">
        <v>825</v>
      </c>
      <c r="AX113" s="55" t="s">
        <v>759</v>
      </c>
      <c r="AY113" s="55" t="s">
        <v>759</v>
      </c>
      <c r="AZ113" s="55" t="s">
        <v>759</v>
      </c>
      <c r="BA113" s="55" t="s">
        <v>759</v>
      </c>
      <c r="BB113" s="55" t="s">
        <v>759</v>
      </c>
      <c r="BC113" s="55" t="s">
        <v>759</v>
      </c>
      <c r="BD113" s="55" t="s">
        <v>759</v>
      </c>
      <c r="BE113" s="54" t="str">
        <f>'PTEA 2020-2023'!A18</f>
        <v>3. San Antonio del Tequendama Educado para la protección y conservación del recurso hídrico</v>
      </c>
      <c r="BF113" s="54" t="str">
        <f>'PTEA 2020-2023'!B18</f>
        <v>1. Comunidad Sanantoniuna consciente en el ahorro y uso eficiente del recurso hídrico.</v>
      </c>
      <c r="BG113" s="54" t="str">
        <f>'PTEA 2020-2023'!C18</f>
        <v>Realizar por lo menos una (1) capacitación y/o sensibilización anual, con funcionarios y usuarios de acueductos veredales no adscritos a PROGRESAR, en técnicas de uso eficiente y ahorro del agua.</v>
      </c>
    </row>
    <row r="114" spans="1:59" s="1" customFormat="1" ht="299.25" customHeight="1">
      <c r="A114" s="12" t="s">
        <v>201</v>
      </c>
      <c r="B114" s="131" t="s">
        <v>1281</v>
      </c>
      <c r="C114" s="131" t="s">
        <v>1278</v>
      </c>
      <c r="D114" s="132" t="s">
        <v>1282</v>
      </c>
      <c r="E114" s="13" t="s">
        <v>226</v>
      </c>
      <c r="F114" s="16" t="s">
        <v>222</v>
      </c>
      <c r="G114" s="16" t="s">
        <v>6</v>
      </c>
      <c r="H114" s="16" t="s">
        <v>8</v>
      </c>
      <c r="I114" s="16" t="s">
        <v>270</v>
      </c>
      <c r="J114" s="16" t="s">
        <v>33</v>
      </c>
      <c r="K114" s="14" t="s">
        <v>133</v>
      </c>
      <c r="L114" s="14" t="s">
        <v>146</v>
      </c>
      <c r="M114" s="14" t="s">
        <v>147</v>
      </c>
      <c r="N114" s="14" t="s">
        <v>149</v>
      </c>
      <c r="O114" s="14" t="s">
        <v>148</v>
      </c>
      <c r="P114" s="17" t="s">
        <v>185</v>
      </c>
      <c r="Q114" s="17" t="s">
        <v>184</v>
      </c>
      <c r="R114" s="17" t="s">
        <v>438</v>
      </c>
      <c r="S114" s="15" t="s">
        <v>52</v>
      </c>
      <c r="T114" s="15" t="s">
        <v>53</v>
      </c>
      <c r="U114" s="15" t="s">
        <v>54</v>
      </c>
      <c r="V114" s="15" t="s">
        <v>56</v>
      </c>
      <c r="W114" s="40" t="s">
        <v>467</v>
      </c>
      <c r="X114" s="40" t="s">
        <v>494</v>
      </c>
      <c r="Y114" s="40" t="s">
        <v>495</v>
      </c>
      <c r="Z114" s="55" t="s">
        <v>868</v>
      </c>
      <c r="AA114" s="55" t="s">
        <v>877</v>
      </c>
      <c r="AB114" s="55" t="s">
        <v>882</v>
      </c>
      <c r="AC114" s="51" t="s">
        <v>814</v>
      </c>
      <c r="AD114" s="51" t="s">
        <v>815</v>
      </c>
      <c r="AE114" s="51" t="s">
        <v>826</v>
      </c>
      <c r="AF114" s="51" t="s">
        <v>759</v>
      </c>
      <c r="AG114" s="51" t="s">
        <v>759</v>
      </c>
      <c r="AH114" s="51" t="s">
        <v>759</v>
      </c>
      <c r="AI114" s="50" t="s">
        <v>759</v>
      </c>
      <c r="AJ114" s="50" t="s">
        <v>759</v>
      </c>
      <c r="AK114" s="50" t="s">
        <v>759</v>
      </c>
      <c r="AL114" s="50" t="s">
        <v>981</v>
      </c>
      <c r="AM114" s="50" t="s">
        <v>979</v>
      </c>
      <c r="AN114" s="50" t="s">
        <v>980</v>
      </c>
      <c r="AO114" s="51" t="s">
        <v>808</v>
      </c>
      <c r="AP114" s="51" t="s">
        <v>827</v>
      </c>
      <c r="AQ114" s="51" t="s">
        <v>828</v>
      </c>
      <c r="AR114" s="24" t="s">
        <v>759</v>
      </c>
      <c r="AS114" s="24" t="s">
        <v>759</v>
      </c>
      <c r="AT114" s="24" t="s">
        <v>759</v>
      </c>
      <c r="AU114" s="53" t="s">
        <v>817</v>
      </c>
      <c r="AV114" s="53" t="s">
        <v>818</v>
      </c>
      <c r="AW114" s="53" t="s">
        <v>829</v>
      </c>
      <c r="AX114" s="55" t="s">
        <v>759</v>
      </c>
      <c r="AY114" s="55" t="s">
        <v>759</v>
      </c>
      <c r="AZ114" s="55" t="s">
        <v>759</v>
      </c>
      <c r="BA114" s="55" t="s">
        <v>759</v>
      </c>
      <c r="BB114" s="55" t="s">
        <v>759</v>
      </c>
      <c r="BC114" s="55" t="s">
        <v>759</v>
      </c>
      <c r="BD114" s="55" t="s">
        <v>759</v>
      </c>
      <c r="BE114" s="54" t="str">
        <f>'PTEA 2020-2023'!A19</f>
        <v>3. San Antonio del Tequendama Educado para la protección y conservación del recurso hídrico</v>
      </c>
      <c r="BF114" s="54" t="str">
        <f>'PTEA 2020-2023'!B19</f>
        <v>2. Comunidad Sanantoniuna empoderada en el cuidado y la preservación del recurso hídrico.</v>
      </c>
      <c r="BG114" s="54" t="str">
        <f>'PTEA 2020-2023'!C19</f>
        <v>Desarrollar por lo menos una (1) salida pedagógica anual, a áreas de interés e importancia ambiental, donde se sensibilice a los habitantes del área influencia, sobre los bienes y servicios ecosistémicos amenazados para protegerlos y conservarlos.</v>
      </c>
    </row>
    <row r="115" spans="1:59" s="1" customFormat="1" ht="299.25" customHeight="1">
      <c r="A115" s="12" t="s">
        <v>201</v>
      </c>
      <c r="B115" s="131" t="s">
        <v>1281</v>
      </c>
      <c r="C115" s="131" t="s">
        <v>1278</v>
      </c>
      <c r="D115" s="132" t="s">
        <v>1282</v>
      </c>
      <c r="E115" s="13" t="s">
        <v>226</v>
      </c>
      <c r="F115" s="16" t="s">
        <v>222</v>
      </c>
      <c r="G115" s="16" t="s">
        <v>6</v>
      </c>
      <c r="H115" s="16" t="s">
        <v>8</v>
      </c>
      <c r="I115" s="16" t="s">
        <v>270</v>
      </c>
      <c r="J115" s="16" t="s">
        <v>33</v>
      </c>
      <c r="K115" s="18" t="s">
        <v>116</v>
      </c>
      <c r="L115" s="18" t="s">
        <v>161</v>
      </c>
      <c r="M115" s="18" t="s">
        <v>320</v>
      </c>
      <c r="N115" s="18" t="s">
        <v>93</v>
      </c>
      <c r="O115" s="18" t="s">
        <v>321</v>
      </c>
      <c r="P115" s="21" t="s">
        <v>182</v>
      </c>
      <c r="Q115" s="21" t="s">
        <v>344</v>
      </c>
      <c r="R115" s="21" t="s">
        <v>372</v>
      </c>
      <c r="S115" s="15" t="s">
        <v>39</v>
      </c>
      <c r="T115" s="15" t="s">
        <v>40</v>
      </c>
      <c r="U115" s="15" t="s">
        <v>42</v>
      </c>
      <c r="V115" s="45" t="s">
        <v>404</v>
      </c>
      <c r="W115" s="40" t="s">
        <v>93</v>
      </c>
      <c r="X115" s="40" t="s">
        <v>93</v>
      </c>
      <c r="Y115" s="40" t="s">
        <v>93</v>
      </c>
      <c r="Z115" s="55" t="s">
        <v>868</v>
      </c>
      <c r="AA115" s="55" t="s">
        <v>877</v>
      </c>
      <c r="AB115" s="55" t="s">
        <v>882</v>
      </c>
      <c r="AC115" s="51" t="s">
        <v>814</v>
      </c>
      <c r="AD115" s="51" t="s">
        <v>815</v>
      </c>
      <c r="AE115" s="51" t="s">
        <v>816</v>
      </c>
      <c r="AF115" s="51" t="s">
        <v>759</v>
      </c>
      <c r="AG115" s="51" t="s">
        <v>759</v>
      </c>
      <c r="AH115" s="51" t="s">
        <v>759</v>
      </c>
      <c r="AI115" s="50" t="s">
        <v>759</v>
      </c>
      <c r="AJ115" s="50" t="s">
        <v>759</v>
      </c>
      <c r="AK115" s="50" t="s">
        <v>759</v>
      </c>
      <c r="AL115" s="50" t="s">
        <v>976</v>
      </c>
      <c r="AM115" s="50" t="s">
        <v>978</v>
      </c>
      <c r="AN115" s="50" t="s">
        <v>977</v>
      </c>
      <c r="AO115" s="51" t="s">
        <v>759</v>
      </c>
      <c r="AP115" s="51" t="s">
        <v>759</v>
      </c>
      <c r="AQ115" s="51" t="s">
        <v>759</v>
      </c>
      <c r="AR115" s="24" t="s">
        <v>759</v>
      </c>
      <c r="AS115" s="24" t="s">
        <v>759</v>
      </c>
      <c r="AT115" s="24" t="s">
        <v>759</v>
      </c>
      <c r="AU115" s="53" t="s">
        <v>817</v>
      </c>
      <c r="AV115" s="53" t="s">
        <v>818</v>
      </c>
      <c r="AW115" s="53" t="s">
        <v>819</v>
      </c>
      <c r="AX115" s="55" t="s">
        <v>759</v>
      </c>
      <c r="AY115" s="55" t="s">
        <v>759</v>
      </c>
      <c r="AZ115" s="55" t="s">
        <v>759</v>
      </c>
      <c r="BA115" s="55" t="s">
        <v>759</v>
      </c>
      <c r="BB115" s="55" t="s">
        <v>759</v>
      </c>
      <c r="BC115" s="55" t="s">
        <v>759</v>
      </c>
      <c r="BD115" s="55" t="s">
        <v>759</v>
      </c>
      <c r="BE115" s="54" t="str">
        <f>'PTEA 2020-2023'!A20</f>
        <v>3. San Antonio del Tequendama Educado para la protección y conservación del recurso hídrico</v>
      </c>
      <c r="BF115" s="54" t="str">
        <f>'PTEA 2020-2023'!B20</f>
        <v>2. Comunidad Sanantoniuna empoderada en el cuidado y la preservación del recurso hídrico.</v>
      </c>
      <c r="BG115" s="54" t="str">
        <f>'PTEA 2020-2023'!C20</f>
        <v>Realizar por lo menos una (1) jornada de limpieza de residuos sólidos anual de fuentes hídricas  priorizadas por el municipio.</v>
      </c>
    </row>
    <row r="116" spans="1:59" s="1" customFormat="1" ht="299.25" customHeight="1">
      <c r="A116" s="12" t="s">
        <v>201</v>
      </c>
      <c r="B116" s="131" t="s">
        <v>1281</v>
      </c>
      <c r="C116" s="131" t="s">
        <v>1278</v>
      </c>
      <c r="D116" s="132" t="s">
        <v>1282</v>
      </c>
      <c r="E116" s="13" t="s">
        <v>226</v>
      </c>
      <c r="F116" s="16" t="s">
        <v>222</v>
      </c>
      <c r="G116" s="16" t="s">
        <v>6</v>
      </c>
      <c r="H116" s="16" t="s">
        <v>8</v>
      </c>
      <c r="I116" s="16" t="s">
        <v>270</v>
      </c>
      <c r="J116" s="16" t="s">
        <v>33</v>
      </c>
      <c r="K116" s="18" t="s">
        <v>116</v>
      </c>
      <c r="L116" s="18" t="s">
        <v>161</v>
      </c>
      <c r="M116" s="18" t="s">
        <v>320</v>
      </c>
      <c r="N116" s="18" t="s">
        <v>93</v>
      </c>
      <c r="O116" s="18" t="s">
        <v>321</v>
      </c>
      <c r="P116" s="21" t="s">
        <v>182</v>
      </c>
      <c r="Q116" s="21" t="s">
        <v>344</v>
      </c>
      <c r="R116" s="21" t="s">
        <v>372</v>
      </c>
      <c r="S116" s="15" t="s">
        <v>39</v>
      </c>
      <c r="T116" s="15" t="s">
        <v>40</v>
      </c>
      <c r="U116" s="15" t="s">
        <v>42</v>
      </c>
      <c r="V116" s="45" t="s">
        <v>404</v>
      </c>
      <c r="W116" s="40" t="s">
        <v>93</v>
      </c>
      <c r="X116" s="40" t="s">
        <v>93</v>
      </c>
      <c r="Y116" s="40" t="s">
        <v>93</v>
      </c>
      <c r="Z116" s="55" t="s">
        <v>868</v>
      </c>
      <c r="AA116" s="55" t="s">
        <v>877</v>
      </c>
      <c r="AB116" s="55" t="s">
        <v>882</v>
      </c>
      <c r="AC116" s="51" t="s">
        <v>814</v>
      </c>
      <c r="AD116" s="51" t="s">
        <v>815</v>
      </c>
      <c r="AE116" s="51" t="s">
        <v>816</v>
      </c>
      <c r="AF116" s="51" t="s">
        <v>759</v>
      </c>
      <c r="AG116" s="51" t="s">
        <v>759</v>
      </c>
      <c r="AH116" s="51" t="s">
        <v>759</v>
      </c>
      <c r="AI116" s="50" t="s">
        <v>759</v>
      </c>
      <c r="AJ116" s="50" t="s">
        <v>759</v>
      </c>
      <c r="AK116" s="50" t="s">
        <v>759</v>
      </c>
      <c r="AL116" s="50" t="s">
        <v>981</v>
      </c>
      <c r="AM116" s="50" t="s">
        <v>978</v>
      </c>
      <c r="AN116" s="50" t="s">
        <v>982</v>
      </c>
      <c r="AO116" s="51" t="s">
        <v>759</v>
      </c>
      <c r="AP116" s="51" t="s">
        <v>759</v>
      </c>
      <c r="AQ116" s="51" t="s">
        <v>759</v>
      </c>
      <c r="AR116" s="24" t="s">
        <v>759</v>
      </c>
      <c r="AS116" s="24" t="s">
        <v>759</v>
      </c>
      <c r="AT116" s="24" t="s">
        <v>759</v>
      </c>
      <c r="AU116" s="53" t="s">
        <v>817</v>
      </c>
      <c r="AV116" s="53" t="s">
        <v>818</v>
      </c>
      <c r="AW116" s="53" t="s">
        <v>819</v>
      </c>
      <c r="AX116" s="55" t="s">
        <v>759</v>
      </c>
      <c r="AY116" s="55" t="s">
        <v>759</v>
      </c>
      <c r="AZ116" s="55" t="s">
        <v>759</v>
      </c>
      <c r="BA116" s="55" t="s">
        <v>759</v>
      </c>
      <c r="BB116" s="55" t="s">
        <v>759</v>
      </c>
      <c r="BC116" s="55" t="s">
        <v>759</v>
      </c>
      <c r="BD116" s="55" t="s">
        <v>759</v>
      </c>
      <c r="BE116" s="54" t="str">
        <f>'PTEA 2020-2023'!A20</f>
        <v>3. San Antonio del Tequendama Educado para la protección y conservación del recurso hídrico</v>
      </c>
      <c r="BF116" s="54" t="str">
        <f>'PTEA 2020-2023'!B20</f>
        <v>2. Comunidad Sanantoniuna empoderada en el cuidado y la preservación del recurso hídrico.</v>
      </c>
      <c r="BG116" s="54" t="str">
        <f>'PTEA 2020-2023'!C20</f>
        <v>Realizar por lo menos una (1) jornada de limpieza de residuos sólidos anual de fuentes hídricas  priorizadas por el municipio.</v>
      </c>
    </row>
    <row r="117" spans="1:59" s="1" customFormat="1" ht="299.25" customHeight="1">
      <c r="A117" s="12" t="s">
        <v>201</v>
      </c>
      <c r="B117" s="131" t="s">
        <v>1281</v>
      </c>
      <c r="C117" s="131" t="s">
        <v>1278</v>
      </c>
      <c r="D117" s="132" t="s">
        <v>1282</v>
      </c>
      <c r="E117" s="13" t="s">
        <v>226</v>
      </c>
      <c r="F117" s="16" t="s">
        <v>222</v>
      </c>
      <c r="G117" s="16" t="s">
        <v>6</v>
      </c>
      <c r="H117" s="16" t="s">
        <v>8</v>
      </c>
      <c r="I117" s="16" t="s">
        <v>270</v>
      </c>
      <c r="J117" s="16" t="s">
        <v>33</v>
      </c>
      <c r="K117" s="18" t="s">
        <v>116</v>
      </c>
      <c r="L117" s="18" t="s">
        <v>161</v>
      </c>
      <c r="M117" s="18" t="s">
        <v>320</v>
      </c>
      <c r="N117" s="18" t="s">
        <v>93</v>
      </c>
      <c r="O117" s="18" t="s">
        <v>321</v>
      </c>
      <c r="P117" s="21" t="s">
        <v>182</v>
      </c>
      <c r="Q117" s="21" t="s">
        <v>344</v>
      </c>
      <c r="R117" s="21" t="s">
        <v>372</v>
      </c>
      <c r="S117" s="15" t="s">
        <v>52</v>
      </c>
      <c r="T117" s="15" t="s">
        <v>58</v>
      </c>
      <c r="U117" s="15" t="s">
        <v>59</v>
      </c>
      <c r="V117" s="15" t="s">
        <v>250</v>
      </c>
      <c r="W117" s="40" t="s">
        <v>452</v>
      </c>
      <c r="X117" s="40" t="s">
        <v>457</v>
      </c>
      <c r="Y117" s="40" t="s">
        <v>464</v>
      </c>
      <c r="Z117" s="55" t="s">
        <v>868</v>
      </c>
      <c r="AA117" s="55" t="s">
        <v>877</v>
      </c>
      <c r="AB117" s="55" t="s">
        <v>882</v>
      </c>
      <c r="AC117" s="51" t="s">
        <v>814</v>
      </c>
      <c r="AD117" s="51" t="s">
        <v>815</v>
      </c>
      <c r="AE117" s="51" t="s">
        <v>816</v>
      </c>
      <c r="AF117" s="51" t="s">
        <v>759</v>
      </c>
      <c r="AG117" s="51" t="s">
        <v>759</v>
      </c>
      <c r="AH117" s="51" t="s">
        <v>759</v>
      </c>
      <c r="AI117" s="50" t="s">
        <v>759</v>
      </c>
      <c r="AJ117" s="50" t="s">
        <v>759</v>
      </c>
      <c r="AK117" s="50" t="s">
        <v>759</v>
      </c>
      <c r="AL117" s="50" t="s">
        <v>759</v>
      </c>
      <c r="AM117" s="50" t="s">
        <v>759</v>
      </c>
      <c r="AN117" s="50" t="s">
        <v>759</v>
      </c>
      <c r="AO117" s="51" t="s">
        <v>759</v>
      </c>
      <c r="AP117" s="51" t="s">
        <v>759</v>
      </c>
      <c r="AQ117" s="51" t="s">
        <v>759</v>
      </c>
      <c r="AR117" s="24" t="s">
        <v>835</v>
      </c>
      <c r="AS117" s="24" t="s">
        <v>836</v>
      </c>
      <c r="AT117" s="24" t="s">
        <v>837</v>
      </c>
      <c r="AU117" s="53" t="s">
        <v>817</v>
      </c>
      <c r="AV117" s="53" t="s">
        <v>818</v>
      </c>
      <c r="AW117" s="53" t="s">
        <v>831</v>
      </c>
      <c r="AX117" s="55" t="s">
        <v>759</v>
      </c>
      <c r="AY117" s="55" t="s">
        <v>759</v>
      </c>
      <c r="AZ117" s="55" t="s">
        <v>759</v>
      </c>
      <c r="BA117" s="55" t="s">
        <v>759</v>
      </c>
      <c r="BB117" s="55" t="s">
        <v>759</v>
      </c>
      <c r="BC117" s="55" t="s">
        <v>759</v>
      </c>
      <c r="BD117" s="55" t="s">
        <v>759</v>
      </c>
      <c r="BE117" s="54" t="str">
        <f>'PTEA 2020-2023'!A22</f>
        <v>3. San Antonio del Tequendama Educado para la protección y conservación del recurso hídrico</v>
      </c>
      <c r="BF117" s="54" t="str">
        <f>'PTEA 2020-2023'!B22</f>
        <v>2. Comunidad Sanantoniuna empoderada en el cuidado y la preservación del recurso hídrico.</v>
      </c>
      <c r="BG117" s="54" t="str">
        <f>'PTEA 2020-2023'!C22</f>
        <v>Realizar por lo menos dos (2) jornadas de reforestación anual con especies nativas en áreas de importancia hídrica.</v>
      </c>
    </row>
    <row r="118" spans="1:59" customFormat="1" ht="253.5" customHeight="1">
      <c r="A118" s="12" t="s">
        <v>201</v>
      </c>
      <c r="B118" s="131" t="s">
        <v>1270</v>
      </c>
      <c r="C118" s="131" t="s">
        <v>1271</v>
      </c>
      <c r="D118" s="132" t="s">
        <v>1272</v>
      </c>
      <c r="E118" s="13" t="s">
        <v>209</v>
      </c>
      <c r="F118" s="25" t="s">
        <v>222</v>
      </c>
      <c r="G118" s="25" t="s">
        <v>6</v>
      </c>
      <c r="H118" s="25" t="s">
        <v>8</v>
      </c>
      <c r="I118" s="25" t="s">
        <v>223</v>
      </c>
      <c r="J118" s="25" t="s">
        <v>34</v>
      </c>
      <c r="K118" s="14" t="s">
        <v>116</v>
      </c>
      <c r="L118" s="14" t="s">
        <v>118</v>
      </c>
      <c r="M118" s="14" t="s">
        <v>307</v>
      </c>
      <c r="N118" s="14" t="s">
        <v>117</v>
      </c>
      <c r="O118" s="14" t="s">
        <v>308</v>
      </c>
      <c r="P118" s="17" t="s">
        <v>183</v>
      </c>
      <c r="Q118" s="17" t="s">
        <v>342</v>
      </c>
      <c r="R118" s="17" t="s">
        <v>350</v>
      </c>
      <c r="S118" s="15" t="s">
        <v>52</v>
      </c>
      <c r="T118" s="15" t="s">
        <v>53</v>
      </c>
      <c r="U118" s="15" t="s">
        <v>54</v>
      </c>
      <c r="V118" s="15" t="s">
        <v>399</v>
      </c>
      <c r="W118" s="40" t="s">
        <v>505</v>
      </c>
      <c r="X118" s="40" t="s">
        <v>506</v>
      </c>
      <c r="Y118" s="40" t="s">
        <v>596</v>
      </c>
      <c r="Z118" s="55" t="s">
        <v>860</v>
      </c>
      <c r="AA118" s="55" t="s">
        <v>866</v>
      </c>
      <c r="AB118" s="55" t="s">
        <v>867</v>
      </c>
      <c r="AC118" s="51" t="s">
        <v>814</v>
      </c>
      <c r="AD118" s="51" t="s">
        <v>815</v>
      </c>
      <c r="AE118" s="51" t="s">
        <v>823</v>
      </c>
      <c r="AF118" s="51" t="s">
        <v>759</v>
      </c>
      <c r="AG118" s="51" t="s">
        <v>759</v>
      </c>
      <c r="AH118" s="51" t="s">
        <v>759</v>
      </c>
      <c r="AI118" s="50" t="s">
        <v>759</v>
      </c>
      <c r="AJ118" s="50" t="s">
        <v>759</v>
      </c>
      <c r="AK118" s="50" t="s">
        <v>759</v>
      </c>
      <c r="AL118" s="50" t="s">
        <v>759</v>
      </c>
      <c r="AM118" s="50" t="s">
        <v>759</v>
      </c>
      <c r="AN118" s="50" t="s">
        <v>759</v>
      </c>
      <c r="AO118" s="51" t="s">
        <v>759</v>
      </c>
      <c r="AP118" s="51" t="s">
        <v>759</v>
      </c>
      <c r="AQ118" s="51" t="s">
        <v>759</v>
      </c>
      <c r="AR118" s="24" t="s">
        <v>759</v>
      </c>
      <c r="AS118" s="24" t="s">
        <v>759</v>
      </c>
      <c r="AT118" s="24" t="s">
        <v>759</v>
      </c>
      <c r="AU118" s="53" t="s">
        <v>770</v>
      </c>
      <c r="AV118" s="53" t="s">
        <v>824</v>
      </c>
      <c r="AW118" s="53" t="s">
        <v>825</v>
      </c>
      <c r="AX118" s="55" t="s">
        <v>759</v>
      </c>
      <c r="AY118" s="55" t="s">
        <v>759</v>
      </c>
      <c r="AZ118" s="55" t="s">
        <v>759</v>
      </c>
      <c r="BA118" s="55" t="s">
        <v>759</v>
      </c>
      <c r="BB118" s="55" t="s">
        <v>759</v>
      </c>
      <c r="BC118" s="55" t="s">
        <v>759</v>
      </c>
      <c r="BD118" s="55" t="s">
        <v>759</v>
      </c>
      <c r="BE118" s="54" t="str">
        <f>'PTEA 2020-2023'!A24</f>
        <v>3. San Antonio del Tequendama Educado para la protección y conservación del recurso hídrico</v>
      </c>
      <c r="BF118" s="54" t="str">
        <f>'PTEA 2020-2023'!B24</f>
        <v>4. Promover la organización comunitaria entre los Sanantoniunos para el desarrollo de proyectos de protección y conservación de fuentes hídricas.</v>
      </c>
      <c r="BG118" s="54" t="str">
        <f>'PTEA 2020-2023'!C24</f>
        <v xml:space="preserve">Postular como mínimo un (1) proyecto de participación ciudana, para la protección y conservación de fuentes hídricas con organizaciones comunitarias de la cuenca. </v>
      </c>
    </row>
    <row r="119" spans="1:59" customFormat="1" ht="253.5" customHeight="1">
      <c r="A119" s="12" t="s">
        <v>201</v>
      </c>
      <c r="B119" s="131" t="s">
        <v>1270</v>
      </c>
      <c r="C119" s="131" t="s">
        <v>1271</v>
      </c>
      <c r="D119" s="132" t="s">
        <v>1272</v>
      </c>
      <c r="E119" s="13" t="s">
        <v>209</v>
      </c>
      <c r="F119" s="25" t="s">
        <v>222</v>
      </c>
      <c r="G119" s="25" t="s">
        <v>6</v>
      </c>
      <c r="H119" s="25" t="s">
        <v>8</v>
      </c>
      <c r="I119" s="25" t="s">
        <v>223</v>
      </c>
      <c r="J119" s="25" t="s">
        <v>34</v>
      </c>
      <c r="K119" s="14" t="s">
        <v>116</v>
      </c>
      <c r="L119" s="14" t="s">
        <v>118</v>
      </c>
      <c r="M119" s="14" t="s">
        <v>307</v>
      </c>
      <c r="N119" s="14" t="s">
        <v>117</v>
      </c>
      <c r="O119" s="14" t="s">
        <v>308</v>
      </c>
      <c r="P119" s="17" t="s">
        <v>183</v>
      </c>
      <c r="Q119" s="17" t="s">
        <v>342</v>
      </c>
      <c r="R119" s="17" t="s">
        <v>350</v>
      </c>
      <c r="S119" s="15" t="s">
        <v>52</v>
      </c>
      <c r="T119" s="15" t="s">
        <v>53</v>
      </c>
      <c r="U119" s="15" t="s">
        <v>54</v>
      </c>
      <c r="V119" s="15" t="s">
        <v>399</v>
      </c>
      <c r="W119" s="40" t="s">
        <v>93</v>
      </c>
      <c r="X119" s="40" t="s">
        <v>93</v>
      </c>
      <c r="Y119" s="40" t="s">
        <v>93</v>
      </c>
      <c r="Z119" s="55" t="s">
        <v>860</v>
      </c>
      <c r="AA119" s="55" t="s">
        <v>866</v>
      </c>
      <c r="AB119" s="55" t="s">
        <v>867</v>
      </c>
      <c r="AC119" s="51" t="s">
        <v>759</v>
      </c>
      <c r="AD119" s="51" t="s">
        <v>759</v>
      </c>
      <c r="AE119" s="51" t="s">
        <v>759</v>
      </c>
      <c r="AF119" s="51" t="s">
        <v>759</v>
      </c>
      <c r="AG119" s="51" t="s">
        <v>759</v>
      </c>
      <c r="AH119" s="51" t="s">
        <v>759</v>
      </c>
      <c r="AI119" s="50" t="s">
        <v>759</v>
      </c>
      <c r="AJ119" s="50" t="s">
        <v>759</v>
      </c>
      <c r="AK119" s="50" t="s">
        <v>759</v>
      </c>
      <c r="AL119" s="50" t="s">
        <v>759</v>
      </c>
      <c r="AM119" s="50" t="s">
        <v>759</v>
      </c>
      <c r="AN119" s="50" t="s">
        <v>759</v>
      </c>
      <c r="AO119" s="51" t="s">
        <v>759</v>
      </c>
      <c r="AP119" s="51" t="s">
        <v>759</v>
      </c>
      <c r="AQ119" s="51" t="s">
        <v>759</v>
      </c>
      <c r="AR119" s="24" t="s">
        <v>759</v>
      </c>
      <c r="AS119" s="24" t="s">
        <v>759</v>
      </c>
      <c r="AT119" s="24" t="s">
        <v>759</v>
      </c>
      <c r="AU119" s="53" t="s">
        <v>759</v>
      </c>
      <c r="AV119" s="53" t="s">
        <v>759</v>
      </c>
      <c r="AW119" s="53" t="s">
        <v>759</v>
      </c>
      <c r="AX119" s="55" t="s">
        <v>759</v>
      </c>
      <c r="AY119" s="55" t="s">
        <v>759</v>
      </c>
      <c r="AZ119" s="55" t="s">
        <v>759</v>
      </c>
      <c r="BA119" s="55" t="s">
        <v>759</v>
      </c>
      <c r="BB119" s="55" t="s">
        <v>759</v>
      </c>
      <c r="BC119" s="55" t="s">
        <v>759</v>
      </c>
      <c r="BD119" s="55" t="s">
        <v>759</v>
      </c>
      <c r="BE119" s="54" t="s">
        <v>759</v>
      </c>
      <c r="BF119" s="54" t="s">
        <v>759</v>
      </c>
      <c r="BG119" s="54" t="s">
        <v>759</v>
      </c>
    </row>
    <row r="120" spans="1:59" customFormat="1" ht="253.5" customHeight="1">
      <c r="A120" s="12" t="s">
        <v>201</v>
      </c>
      <c r="B120" s="131" t="s">
        <v>93</v>
      </c>
      <c r="C120" s="131" t="s">
        <v>93</v>
      </c>
      <c r="D120" s="131" t="s">
        <v>93</v>
      </c>
      <c r="E120" s="13" t="s">
        <v>236</v>
      </c>
      <c r="F120" s="25" t="s">
        <v>222</v>
      </c>
      <c r="G120" s="25" t="s">
        <v>6</v>
      </c>
      <c r="H120" s="25" t="s">
        <v>8</v>
      </c>
      <c r="I120" s="25" t="s">
        <v>272</v>
      </c>
      <c r="J120" s="25" t="s">
        <v>35</v>
      </c>
      <c r="K120" s="14" t="s">
        <v>106</v>
      </c>
      <c r="L120" s="14" t="s">
        <v>170</v>
      </c>
      <c r="M120" s="14" t="s">
        <v>332</v>
      </c>
      <c r="N120" s="14" t="s">
        <v>92</v>
      </c>
      <c r="O120" s="14" t="s">
        <v>333</v>
      </c>
      <c r="P120" s="17" t="s">
        <v>195</v>
      </c>
      <c r="Q120" s="17" t="s">
        <v>387</v>
      </c>
      <c r="R120" s="17" t="s">
        <v>241</v>
      </c>
      <c r="S120" s="15" t="s">
        <v>39</v>
      </c>
      <c r="T120" s="15" t="s">
        <v>43</v>
      </c>
      <c r="U120" s="15" t="s">
        <v>44</v>
      </c>
      <c r="V120" s="15" t="s">
        <v>410</v>
      </c>
      <c r="W120" s="40" t="s">
        <v>467</v>
      </c>
      <c r="X120" s="40" t="s">
        <v>468</v>
      </c>
      <c r="Y120" s="40" t="s">
        <v>527</v>
      </c>
      <c r="Z120" s="55" t="s">
        <v>868</v>
      </c>
      <c r="AA120" s="55" t="s">
        <v>877</v>
      </c>
      <c r="AB120" s="55" t="s">
        <v>878</v>
      </c>
      <c r="AC120" s="51" t="s">
        <v>759</v>
      </c>
      <c r="AD120" s="51" t="s">
        <v>759</v>
      </c>
      <c r="AE120" s="51" t="s">
        <v>759</v>
      </c>
      <c r="AF120" s="51" t="s">
        <v>759</v>
      </c>
      <c r="AG120" s="51" t="s">
        <v>759</v>
      </c>
      <c r="AH120" s="51" t="s">
        <v>759</v>
      </c>
      <c r="AI120" s="50" t="s">
        <v>759</v>
      </c>
      <c r="AJ120" s="50" t="s">
        <v>759</v>
      </c>
      <c r="AK120" s="50" t="s">
        <v>759</v>
      </c>
      <c r="AL120" s="50" t="s">
        <v>759</v>
      </c>
      <c r="AM120" s="50" t="s">
        <v>759</v>
      </c>
      <c r="AN120" s="50" t="s">
        <v>759</v>
      </c>
      <c r="AO120" s="51" t="s">
        <v>759</v>
      </c>
      <c r="AP120" s="51" t="s">
        <v>759</v>
      </c>
      <c r="AQ120" s="51" t="s">
        <v>759</v>
      </c>
      <c r="AR120" s="24" t="s">
        <v>780</v>
      </c>
      <c r="AS120" s="24" t="s">
        <v>830</v>
      </c>
      <c r="AT120" s="24" t="s">
        <v>853</v>
      </c>
      <c r="AU120" s="53" t="s">
        <v>759</v>
      </c>
      <c r="AV120" s="53" t="s">
        <v>759</v>
      </c>
      <c r="AW120" s="53" t="s">
        <v>759</v>
      </c>
      <c r="AX120" s="55" t="s">
        <v>759</v>
      </c>
      <c r="AY120" s="55" t="s">
        <v>759</v>
      </c>
      <c r="AZ120" s="55" t="s">
        <v>759</v>
      </c>
      <c r="BA120" s="55" t="s">
        <v>759</v>
      </c>
      <c r="BB120" s="55" t="s">
        <v>759</v>
      </c>
      <c r="BC120" s="55" t="s">
        <v>759</v>
      </c>
      <c r="BD120" s="55" t="s">
        <v>759</v>
      </c>
      <c r="BE120" s="54" t="str">
        <f>'PTEA 2020-2023'!A47</f>
        <v>5. Gestión del conocimiento para la Dinamización Ambiental</v>
      </c>
      <c r="BF120" s="54" t="str">
        <f>'PTEA 2020-2023'!B47</f>
        <v>8. Gobernanza corredor Ecológico, difusión y apropiación</v>
      </c>
      <c r="BG120" s="54" t="str">
        <f>'PTEA 2020-2023'!C47</f>
        <v>Capacitar y/o sensibilizar a por lo menos (100) actores sociales de las unidades territoriales para que reconozcan la importancia del corredor ecológico y sus áreas protegidas.</v>
      </c>
    </row>
    <row r="121" spans="1:59" customFormat="1" ht="253.5" customHeight="1">
      <c r="A121" s="12" t="s">
        <v>201</v>
      </c>
      <c r="B121" s="131" t="s">
        <v>93</v>
      </c>
      <c r="C121" s="131" t="s">
        <v>93</v>
      </c>
      <c r="D121" s="131" t="s">
        <v>93</v>
      </c>
      <c r="E121" s="13" t="s">
        <v>236</v>
      </c>
      <c r="F121" s="25" t="s">
        <v>222</v>
      </c>
      <c r="G121" s="25" t="s">
        <v>6</v>
      </c>
      <c r="H121" s="25" t="s">
        <v>8</v>
      </c>
      <c r="I121" s="25" t="s">
        <v>272</v>
      </c>
      <c r="J121" s="25" t="s">
        <v>35</v>
      </c>
      <c r="K121" s="14" t="s">
        <v>106</v>
      </c>
      <c r="L121" s="14" t="s">
        <v>170</v>
      </c>
      <c r="M121" s="14" t="s">
        <v>332</v>
      </c>
      <c r="N121" s="14" t="s">
        <v>92</v>
      </c>
      <c r="O121" s="14" t="s">
        <v>333</v>
      </c>
      <c r="P121" s="17" t="s">
        <v>195</v>
      </c>
      <c r="Q121" s="17" t="s">
        <v>387</v>
      </c>
      <c r="R121" s="17" t="s">
        <v>241</v>
      </c>
      <c r="S121" s="15" t="s">
        <v>39</v>
      </c>
      <c r="T121" s="15" t="s">
        <v>43</v>
      </c>
      <c r="U121" s="15" t="s">
        <v>44</v>
      </c>
      <c r="V121" s="15" t="s">
        <v>410</v>
      </c>
      <c r="W121" s="40" t="s">
        <v>467</v>
      </c>
      <c r="X121" s="40" t="s">
        <v>468</v>
      </c>
      <c r="Y121" s="40" t="s">
        <v>527</v>
      </c>
      <c r="Z121" s="55" t="s">
        <v>868</v>
      </c>
      <c r="AA121" s="55" t="s">
        <v>877</v>
      </c>
      <c r="AB121" s="55" t="s">
        <v>878</v>
      </c>
      <c r="AC121" s="51" t="s">
        <v>759</v>
      </c>
      <c r="AD121" s="51" t="s">
        <v>759</v>
      </c>
      <c r="AE121" s="51" t="s">
        <v>759</v>
      </c>
      <c r="AF121" s="51" t="s">
        <v>759</v>
      </c>
      <c r="AG121" s="51" t="s">
        <v>759</v>
      </c>
      <c r="AH121" s="51" t="s">
        <v>759</v>
      </c>
      <c r="AI121" s="50" t="s">
        <v>759</v>
      </c>
      <c r="AJ121" s="50" t="s">
        <v>759</v>
      </c>
      <c r="AK121" s="50" t="s">
        <v>759</v>
      </c>
      <c r="AL121" s="50" t="s">
        <v>759</v>
      </c>
      <c r="AM121" s="50" t="s">
        <v>759</v>
      </c>
      <c r="AN121" s="50" t="s">
        <v>759</v>
      </c>
      <c r="AO121" s="51" t="s">
        <v>759</v>
      </c>
      <c r="AP121" s="51" t="s">
        <v>759</v>
      </c>
      <c r="AQ121" s="51" t="s">
        <v>759</v>
      </c>
      <c r="AR121" s="24" t="s">
        <v>759</v>
      </c>
      <c r="AS121" s="24" t="s">
        <v>759</v>
      </c>
      <c r="AT121" s="24" t="s">
        <v>759</v>
      </c>
      <c r="AU121" s="53" t="s">
        <v>759</v>
      </c>
      <c r="AV121" s="53" t="s">
        <v>759</v>
      </c>
      <c r="AW121" s="53" t="s">
        <v>759</v>
      </c>
      <c r="AX121" s="55" t="s">
        <v>759</v>
      </c>
      <c r="AY121" s="55" t="s">
        <v>759</v>
      </c>
      <c r="AZ121" s="55" t="s">
        <v>759</v>
      </c>
      <c r="BA121" s="55" t="s">
        <v>759</v>
      </c>
      <c r="BB121" s="55" t="s">
        <v>759</v>
      </c>
      <c r="BC121" s="55" t="s">
        <v>759</v>
      </c>
      <c r="BD121" s="55" t="s">
        <v>759</v>
      </c>
      <c r="BE121" s="54" t="s">
        <v>759</v>
      </c>
      <c r="BF121" s="54" t="s">
        <v>759</v>
      </c>
      <c r="BG121" s="54" t="s">
        <v>759</v>
      </c>
    </row>
    <row r="122" spans="1:59" customFormat="1" ht="253.5" customHeight="1">
      <c r="A122" s="12" t="s">
        <v>201</v>
      </c>
      <c r="B122" s="131" t="s">
        <v>93</v>
      </c>
      <c r="C122" s="131" t="s">
        <v>93</v>
      </c>
      <c r="D122" s="131" t="s">
        <v>93</v>
      </c>
      <c r="E122" s="13" t="s">
        <v>236</v>
      </c>
      <c r="F122" s="25" t="s">
        <v>222</v>
      </c>
      <c r="G122" s="25" t="s">
        <v>6</v>
      </c>
      <c r="H122" s="25" t="s">
        <v>8</v>
      </c>
      <c r="I122" s="25" t="s">
        <v>272</v>
      </c>
      <c r="J122" s="25" t="s">
        <v>35</v>
      </c>
      <c r="K122" s="14" t="s">
        <v>106</v>
      </c>
      <c r="L122" s="14" t="s">
        <v>170</v>
      </c>
      <c r="M122" s="14" t="s">
        <v>332</v>
      </c>
      <c r="N122" s="14" t="s">
        <v>92</v>
      </c>
      <c r="O122" s="14" t="s">
        <v>333</v>
      </c>
      <c r="P122" s="17" t="s">
        <v>195</v>
      </c>
      <c r="Q122" s="17" t="s">
        <v>387</v>
      </c>
      <c r="R122" s="17" t="s">
        <v>241</v>
      </c>
      <c r="S122" s="15" t="s">
        <v>39</v>
      </c>
      <c r="T122" s="15" t="s">
        <v>43</v>
      </c>
      <c r="U122" s="15" t="s">
        <v>44</v>
      </c>
      <c r="V122" s="15" t="s">
        <v>410</v>
      </c>
      <c r="W122" s="40" t="s">
        <v>467</v>
      </c>
      <c r="X122" s="40" t="s">
        <v>468</v>
      </c>
      <c r="Y122" s="40" t="s">
        <v>527</v>
      </c>
      <c r="Z122" s="55" t="s">
        <v>868</v>
      </c>
      <c r="AA122" s="55" t="s">
        <v>877</v>
      </c>
      <c r="AB122" s="55" t="s">
        <v>878</v>
      </c>
      <c r="AC122" s="51" t="s">
        <v>759</v>
      </c>
      <c r="AD122" s="51" t="s">
        <v>759</v>
      </c>
      <c r="AE122" s="51" t="s">
        <v>759</v>
      </c>
      <c r="AF122" s="51" t="s">
        <v>759</v>
      </c>
      <c r="AG122" s="51" t="s">
        <v>759</v>
      </c>
      <c r="AH122" s="51" t="s">
        <v>759</v>
      </c>
      <c r="AI122" s="50" t="s">
        <v>759</v>
      </c>
      <c r="AJ122" s="50" t="s">
        <v>759</v>
      </c>
      <c r="AK122" s="50" t="s">
        <v>759</v>
      </c>
      <c r="AL122" s="50" t="s">
        <v>759</v>
      </c>
      <c r="AM122" s="50" t="s">
        <v>759</v>
      </c>
      <c r="AN122" s="50" t="s">
        <v>759</v>
      </c>
      <c r="AO122" s="51" t="s">
        <v>759</v>
      </c>
      <c r="AP122" s="51" t="s">
        <v>759</v>
      </c>
      <c r="AQ122" s="51" t="s">
        <v>759</v>
      </c>
      <c r="AR122" s="24" t="s">
        <v>759</v>
      </c>
      <c r="AS122" s="24" t="s">
        <v>759</v>
      </c>
      <c r="AT122" s="24" t="s">
        <v>759</v>
      </c>
      <c r="AU122" s="53" t="s">
        <v>759</v>
      </c>
      <c r="AV122" s="53" t="s">
        <v>759</v>
      </c>
      <c r="AW122" s="53" t="s">
        <v>759</v>
      </c>
      <c r="AX122" s="55" t="s">
        <v>759</v>
      </c>
      <c r="AY122" s="55" t="s">
        <v>759</v>
      </c>
      <c r="AZ122" s="55" t="s">
        <v>759</v>
      </c>
      <c r="BA122" s="55" t="s">
        <v>759</v>
      </c>
      <c r="BB122" s="55" t="s">
        <v>759</v>
      </c>
      <c r="BC122" s="55" t="s">
        <v>759</v>
      </c>
      <c r="BD122" s="55" t="s">
        <v>759</v>
      </c>
      <c r="BE122" s="54" t="s">
        <v>759</v>
      </c>
      <c r="BF122" s="54" t="s">
        <v>759</v>
      </c>
      <c r="BG122" s="54" t="s">
        <v>759</v>
      </c>
    </row>
    <row r="123" spans="1:59" customFormat="1" ht="267.75" customHeight="1">
      <c r="A123" s="12" t="s">
        <v>201</v>
      </c>
      <c r="B123" s="131" t="s">
        <v>93</v>
      </c>
      <c r="C123" s="131" t="s">
        <v>93</v>
      </c>
      <c r="D123" s="131" t="s">
        <v>93</v>
      </c>
      <c r="E123" s="13" t="s">
        <v>236</v>
      </c>
      <c r="F123" s="25" t="s">
        <v>222</v>
      </c>
      <c r="G123" s="25" t="s">
        <v>6</v>
      </c>
      <c r="H123" s="25" t="s">
        <v>8</v>
      </c>
      <c r="I123" s="25" t="s">
        <v>242</v>
      </c>
      <c r="J123" s="25" t="s">
        <v>36</v>
      </c>
      <c r="K123" s="14" t="s">
        <v>172</v>
      </c>
      <c r="L123" s="14" t="s">
        <v>171</v>
      </c>
      <c r="M123" s="14" t="s">
        <v>262</v>
      </c>
      <c r="N123" s="14" t="s">
        <v>93</v>
      </c>
      <c r="O123" s="14" t="s">
        <v>334</v>
      </c>
      <c r="P123" s="17" t="s">
        <v>195</v>
      </c>
      <c r="Q123" s="17" t="s">
        <v>387</v>
      </c>
      <c r="R123" s="17" t="s">
        <v>241</v>
      </c>
      <c r="S123" s="15" t="s">
        <v>39</v>
      </c>
      <c r="T123" s="15" t="s">
        <v>43</v>
      </c>
      <c r="U123" s="15" t="s">
        <v>44</v>
      </c>
      <c r="V123" s="15" t="s">
        <v>410</v>
      </c>
      <c r="W123" s="40" t="s">
        <v>442</v>
      </c>
      <c r="X123" s="40" t="s">
        <v>447</v>
      </c>
      <c r="Y123" s="40" t="s">
        <v>490</v>
      </c>
      <c r="Z123" s="55" t="s">
        <v>883</v>
      </c>
      <c r="AA123" s="55" t="s">
        <v>884</v>
      </c>
      <c r="AB123" s="55" t="s">
        <v>885</v>
      </c>
      <c r="AC123" s="51" t="s">
        <v>814</v>
      </c>
      <c r="AD123" s="51" t="s">
        <v>815</v>
      </c>
      <c r="AE123" s="51" t="s">
        <v>826</v>
      </c>
      <c r="AF123" s="51" t="s">
        <v>759</v>
      </c>
      <c r="AG123" s="51" t="s">
        <v>759</v>
      </c>
      <c r="AH123" s="51" t="s">
        <v>759</v>
      </c>
      <c r="AI123" s="50" t="s">
        <v>759</v>
      </c>
      <c r="AJ123" s="50" t="s">
        <v>759</v>
      </c>
      <c r="AK123" s="50" t="s">
        <v>759</v>
      </c>
      <c r="AL123" s="50" t="s">
        <v>759</v>
      </c>
      <c r="AM123" s="50" t="s">
        <v>759</v>
      </c>
      <c r="AN123" s="50" t="s">
        <v>759</v>
      </c>
      <c r="AO123" s="51" t="s">
        <v>759</v>
      </c>
      <c r="AP123" s="51" t="s">
        <v>759</v>
      </c>
      <c r="AQ123" s="51" t="s">
        <v>759</v>
      </c>
      <c r="AR123" s="24" t="s">
        <v>759</v>
      </c>
      <c r="AS123" s="24" t="s">
        <v>759</v>
      </c>
      <c r="AT123" s="24" t="s">
        <v>759</v>
      </c>
      <c r="AU123" s="53" t="s">
        <v>759</v>
      </c>
      <c r="AV123" s="53" t="s">
        <v>759</v>
      </c>
      <c r="AW123" s="53" t="s">
        <v>759</v>
      </c>
      <c r="AX123" s="82" t="s">
        <v>1034</v>
      </c>
      <c r="AY123" s="83" t="s">
        <v>1028</v>
      </c>
      <c r="AZ123" s="84" t="s">
        <v>1035</v>
      </c>
      <c r="BA123" s="84" t="s">
        <v>1036</v>
      </c>
      <c r="BB123" s="83" t="s">
        <v>1037</v>
      </c>
      <c r="BC123" s="84" t="s">
        <v>1038</v>
      </c>
      <c r="BD123" s="86" t="s">
        <v>1039</v>
      </c>
      <c r="BE123" s="54" t="str">
        <f>'PTEA 2020-2023'!A21</f>
        <v>3. San Antonio del Tequendama Educado para la protección y conservación del recurso hídrico</v>
      </c>
      <c r="BF123" s="54" t="str">
        <f>'PTEA 2020-2023'!B21</f>
        <v>2. Comunidad Sanantoniuna empoderada en el cuidado y la preservación del recurso hídrico.</v>
      </c>
      <c r="BG123" s="54" t="str">
        <f>'PTEA 2020-2023'!C21</f>
        <v>Realizar por lo menos una (1) jornada de socialización de la estrategia Pago por servicios ambientales, con dueños de áreas de importancia ambiental e hídrica del municipio, durante la vigencia del PTEA.</v>
      </c>
    </row>
    <row r="124" spans="1:59" customFormat="1" ht="261" customHeight="1">
      <c r="A124" s="12" t="s">
        <v>201</v>
      </c>
      <c r="B124" s="131" t="s">
        <v>93</v>
      </c>
      <c r="C124" s="131" t="s">
        <v>93</v>
      </c>
      <c r="D124" s="131" t="s">
        <v>93</v>
      </c>
      <c r="E124" s="13" t="s">
        <v>236</v>
      </c>
      <c r="F124" s="25" t="s">
        <v>222</v>
      </c>
      <c r="G124" s="25" t="s">
        <v>6</v>
      </c>
      <c r="H124" s="25" t="s">
        <v>8</v>
      </c>
      <c r="I124" s="25" t="s">
        <v>242</v>
      </c>
      <c r="J124" s="25" t="s">
        <v>36</v>
      </c>
      <c r="K124" s="14" t="s">
        <v>172</v>
      </c>
      <c r="L124" s="14" t="s">
        <v>171</v>
      </c>
      <c r="M124" s="14" t="s">
        <v>262</v>
      </c>
      <c r="N124" s="14" t="s">
        <v>93</v>
      </c>
      <c r="O124" s="14" t="s">
        <v>334</v>
      </c>
      <c r="P124" s="17" t="s">
        <v>195</v>
      </c>
      <c r="Q124" s="17" t="s">
        <v>388</v>
      </c>
      <c r="R124" s="17" t="s">
        <v>389</v>
      </c>
      <c r="S124" s="15" t="s">
        <v>93</v>
      </c>
      <c r="T124" s="15" t="s">
        <v>93</v>
      </c>
      <c r="U124" s="15" t="s">
        <v>93</v>
      </c>
      <c r="V124" s="15" t="s">
        <v>93</v>
      </c>
      <c r="W124" s="40" t="s">
        <v>442</v>
      </c>
      <c r="X124" s="40" t="s">
        <v>447</v>
      </c>
      <c r="Y124" s="40" t="s">
        <v>490</v>
      </c>
      <c r="Z124" s="55" t="s">
        <v>883</v>
      </c>
      <c r="AA124" s="55" t="s">
        <v>884</v>
      </c>
      <c r="AB124" s="55" t="s">
        <v>885</v>
      </c>
      <c r="AC124" s="51" t="s">
        <v>814</v>
      </c>
      <c r="AD124" s="51" t="s">
        <v>815</v>
      </c>
      <c r="AE124" s="51" t="s">
        <v>816</v>
      </c>
      <c r="AF124" s="51" t="s">
        <v>759</v>
      </c>
      <c r="AG124" s="51" t="s">
        <v>759</v>
      </c>
      <c r="AH124" s="51" t="s">
        <v>759</v>
      </c>
      <c r="AI124" s="50" t="s">
        <v>759</v>
      </c>
      <c r="AJ124" s="50" t="s">
        <v>759</v>
      </c>
      <c r="AK124" s="50" t="s">
        <v>759</v>
      </c>
      <c r="AL124" s="50" t="s">
        <v>759</v>
      </c>
      <c r="AM124" s="50" t="s">
        <v>759</v>
      </c>
      <c r="AN124" s="50" t="s">
        <v>759</v>
      </c>
      <c r="AO124" s="51" t="s">
        <v>759</v>
      </c>
      <c r="AP124" s="51" t="s">
        <v>759</v>
      </c>
      <c r="AQ124" s="51" t="s">
        <v>759</v>
      </c>
      <c r="AR124" s="24" t="s">
        <v>835</v>
      </c>
      <c r="AS124" s="24" t="s">
        <v>836</v>
      </c>
      <c r="AT124" s="24" t="s">
        <v>837</v>
      </c>
      <c r="AU124" s="53" t="s">
        <v>817</v>
      </c>
      <c r="AV124" s="53" t="s">
        <v>818</v>
      </c>
      <c r="AW124" s="53" t="s">
        <v>831</v>
      </c>
      <c r="AX124" s="55" t="s">
        <v>759</v>
      </c>
      <c r="AY124" s="55" t="s">
        <v>759</v>
      </c>
      <c r="AZ124" s="55" t="s">
        <v>759</v>
      </c>
      <c r="BA124" s="55" t="s">
        <v>759</v>
      </c>
      <c r="BB124" s="55" t="s">
        <v>759</v>
      </c>
      <c r="BC124" s="55" t="s">
        <v>759</v>
      </c>
      <c r="BD124" s="55" t="s">
        <v>759</v>
      </c>
      <c r="BE124" s="54" t="str">
        <f>'PTEA 2020-2023'!A22</f>
        <v>3. San Antonio del Tequendama Educado para la protección y conservación del recurso hídrico</v>
      </c>
      <c r="BF124" s="54" t="str">
        <f>'PTEA 2020-2023'!B22</f>
        <v>2. Comunidad Sanantoniuna empoderada en el cuidado y la preservación del recurso hídrico.</v>
      </c>
      <c r="BG124" s="54" t="str">
        <f>'PTEA 2020-2023'!C22</f>
        <v>Realizar por lo menos dos (2) jornadas de reforestación anual con especies nativas en áreas de importancia hídrica.</v>
      </c>
    </row>
    <row r="125" spans="1:59" customFormat="1" ht="312" customHeight="1">
      <c r="A125" s="12" t="s">
        <v>201</v>
      </c>
      <c r="B125" s="131" t="s">
        <v>93</v>
      </c>
      <c r="C125" s="131" t="s">
        <v>93</v>
      </c>
      <c r="D125" s="131" t="s">
        <v>93</v>
      </c>
      <c r="E125" s="13" t="s">
        <v>236</v>
      </c>
      <c r="F125" s="25" t="s">
        <v>222</v>
      </c>
      <c r="G125" s="25" t="s">
        <v>6</v>
      </c>
      <c r="H125" s="25" t="s">
        <v>8</v>
      </c>
      <c r="I125" s="25" t="s">
        <v>242</v>
      </c>
      <c r="J125" s="25" t="s">
        <v>36</v>
      </c>
      <c r="K125" s="14" t="s">
        <v>243</v>
      </c>
      <c r="L125" s="14" t="s">
        <v>173</v>
      </c>
      <c r="M125" s="14" t="s">
        <v>335</v>
      </c>
      <c r="N125" s="14" t="s">
        <v>93</v>
      </c>
      <c r="O125" s="14" t="s">
        <v>336</v>
      </c>
      <c r="P125" s="17" t="s">
        <v>93</v>
      </c>
      <c r="Q125" s="17" t="s">
        <v>93</v>
      </c>
      <c r="R125" s="17" t="s">
        <v>93</v>
      </c>
      <c r="S125" s="15" t="s">
        <v>69</v>
      </c>
      <c r="T125" s="15" t="s">
        <v>75</v>
      </c>
      <c r="U125" s="15" t="s">
        <v>76</v>
      </c>
      <c r="V125" s="15" t="s">
        <v>412</v>
      </c>
      <c r="W125" s="40" t="s">
        <v>467</v>
      </c>
      <c r="X125" s="40" t="s">
        <v>468</v>
      </c>
      <c r="Y125" s="40" t="s">
        <v>527</v>
      </c>
      <c r="Z125" s="55" t="s">
        <v>883</v>
      </c>
      <c r="AA125" s="55" t="s">
        <v>884</v>
      </c>
      <c r="AB125" s="55" t="s">
        <v>885</v>
      </c>
      <c r="AC125" s="51" t="s">
        <v>814</v>
      </c>
      <c r="AD125" s="51" t="s">
        <v>815</v>
      </c>
      <c r="AE125" s="51" t="s">
        <v>816</v>
      </c>
      <c r="AF125" s="51" t="s">
        <v>759</v>
      </c>
      <c r="AG125" s="51" t="s">
        <v>759</v>
      </c>
      <c r="AH125" s="51" t="s">
        <v>759</v>
      </c>
      <c r="AI125" s="50" t="s">
        <v>759</v>
      </c>
      <c r="AJ125" s="50" t="s">
        <v>759</v>
      </c>
      <c r="AK125" s="50" t="s">
        <v>759</v>
      </c>
      <c r="AL125" s="50" t="s">
        <v>759</v>
      </c>
      <c r="AM125" s="50" t="s">
        <v>759</v>
      </c>
      <c r="AN125" s="50" t="s">
        <v>759</v>
      </c>
      <c r="AO125" s="51" t="s">
        <v>759</v>
      </c>
      <c r="AP125" s="51" t="s">
        <v>759</v>
      </c>
      <c r="AQ125" s="51" t="s">
        <v>759</v>
      </c>
      <c r="AR125" s="24" t="s">
        <v>759</v>
      </c>
      <c r="AS125" s="24" t="s">
        <v>759</v>
      </c>
      <c r="AT125" s="24" t="s">
        <v>759</v>
      </c>
      <c r="AU125" s="53" t="s">
        <v>770</v>
      </c>
      <c r="AV125" s="53" t="s">
        <v>824</v>
      </c>
      <c r="AW125" s="53" t="s">
        <v>825</v>
      </c>
      <c r="AX125" s="55" t="s">
        <v>759</v>
      </c>
      <c r="AY125" s="55" t="s">
        <v>759</v>
      </c>
      <c r="AZ125" s="55" t="s">
        <v>759</v>
      </c>
      <c r="BA125" s="55" t="s">
        <v>759</v>
      </c>
      <c r="BB125" s="55" t="s">
        <v>759</v>
      </c>
      <c r="BC125" s="55" t="s">
        <v>759</v>
      </c>
      <c r="BD125" s="55" t="s">
        <v>759</v>
      </c>
      <c r="BE125" s="54" t="str">
        <f>'PTEA 2020-2023'!A24</f>
        <v>3. San Antonio del Tequendama Educado para la protección y conservación del recurso hídrico</v>
      </c>
      <c r="BF125" s="54" t="str">
        <f>'PTEA 2020-2023'!B24</f>
        <v>4. Promover la organización comunitaria entre los Sanantoniunos para el desarrollo de proyectos de protección y conservación de fuentes hídricas.</v>
      </c>
      <c r="BG125" s="54" t="str">
        <f>'PTEA 2020-2023'!C24</f>
        <v xml:space="preserve">Postular como mínimo un (1) proyecto de participación ciudana, para la protección y conservación de fuentes hídricas con organizaciones comunitarias de la cuenca. </v>
      </c>
    </row>
    <row r="126" spans="1:59" customFormat="1" ht="312" customHeight="1">
      <c r="A126" s="12" t="s">
        <v>201</v>
      </c>
      <c r="B126" s="131" t="s">
        <v>93</v>
      </c>
      <c r="C126" s="131" t="s">
        <v>93</v>
      </c>
      <c r="D126" s="131" t="s">
        <v>93</v>
      </c>
      <c r="E126" s="13" t="s">
        <v>236</v>
      </c>
      <c r="F126" s="25" t="s">
        <v>222</v>
      </c>
      <c r="G126" s="25" t="s">
        <v>6</v>
      </c>
      <c r="H126" s="25" t="s">
        <v>8</v>
      </c>
      <c r="I126" s="25" t="s">
        <v>242</v>
      </c>
      <c r="J126" s="25" t="s">
        <v>36</v>
      </c>
      <c r="K126" s="14" t="s">
        <v>243</v>
      </c>
      <c r="L126" s="14" t="s">
        <v>173</v>
      </c>
      <c r="M126" s="14" t="s">
        <v>335</v>
      </c>
      <c r="N126" s="14" t="s">
        <v>93</v>
      </c>
      <c r="O126" s="14" t="s">
        <v>336</v>
      </c>
      <c r="P126" s="17" t="s">
        <v>93</v>
      </c>
      <c r="Q126" s="17" t="s">
        <v>93</v>
      </c>
      <c r="R126" s="17" t="s">
        <v>93</v>
      </c>
      <c r="S126" s="15" t="s">
        <v>69</v>
      </c>
      <c r="T126" s="15" t="s">
        <v>75</v>
      </c>
      <c r="U126" s="15" t="s">
        <v>76</v>
      </c>
      <c r="V126" s="15" t="s">
        <v>412</v>
      </c>
      <c r="W126" s="40" t="s">
        <v>442</v>
      </c>
      <c r="X126" s="40" t="s">
        <v>497</v>
      </c>
      <c r="Y126" s="40" t="s">
        <v>498</v>
      </c>
      <c r="Z126" s="55" t="s">
        <v>883</v>
      </c>
      <c r="AA126" s="55" t="s">
        <v>884</v>
      </c>
      <c r="AB126" s="55" t="s">
        <v>885</v>
      </c>
      <c r="AC126" s="51" t="s">
        <v>759</v>
      </c>
      <c r="AD126" s="51" t="s">
        <v>759</v>
      </c>
      <c r="AE126" s="51" t="s">
        <v>759</v>
      </c>
      <c r="AF126" s="51" t="s">
        <v>759</v>
      </c>
      <c r="AG126" s="51" t="s">
        <v>759</v>
      </c>
      <c r="AH126" s="51" t="s">
        <v>759</v>
      </c>
      <c r="AI126" s="50" t="s">
        <v>759</v>
      </c>
      <c r="AJ126" s="50" t="s">
        <v>759</v>
      </c>
      <c r="AK126" s="50" t="s">
        <v>759</v>
      </c>
      <c r="AL126" s="50" t="s">
        <v>759</v>
      </c>
      <c r="AM126" s="50" t="s">
        <v>759</v>
      </c>
      <c r="AN126" s="50" t="s">
        <v>759</v>
      </c>
      <c r="AO126" s="51" t="s">
        <v>759</v>
      </c>
      <c r="AP126" s="51" t="s">
        <v>759</v>
      </c>
      <c r="AQ126" s="51" t="s">
        <v>759</v>
      </c>
      <c r="AR126" s="24" t="s">
        <v>759</v>
      </c>
      <c r="AS126" s="24" t="s">
        <v>759</v>
      </c>
      <c r="AT126" s="24" t="s">
        <v>759</v>
      </c>
      <c r="AU126" s="53" t="s">
        <v>759</v>
      </c>
      <c r="AV126" s="53" t="s">
        <v>759</v>
      </c>
      <c r="AW126" s="53" t="s">
        <v>759</v>
      </c>
      <c r="AX126" s="55" t="s">
        <v>759</v>
      </c>
      <c r="AY126" s="55" t="s">
        <v>759</v>
      </c>
      <c r="AZ126" s="55" t="s">
        <v>759</v>
      </c>
      <c r="BA126" s="55" t="s">
        <v>759</v>
      </c>
      <c r="BB126" s="55" t="s">
        <v>759</v>
      </c>
      <c r="BC126" s="55" t="s">
        <v>759</v>
      </c>
      <c r="BD126" s="55" t="s">
        <v>759</v>
      </c>
      <c r="BE126" s="54" t="s">
        <v>759</v>
      </c>
      <c r="BF126" s="54" t="s">
        <v>759</v>
      </c>
      <c r="BG126" s="54" t="s">
        <v>759</v>
      </c>
    </row>
    <row r="127" spans="1:59" customFormat="1" ht="322.5" customHeight="1">
      <c r="A127" s="12" t="s">
        <v>201</v>
      </c>
      <c r="B127" s="131" t="s">
        <v>93</v>
      </c>
      <c r="C127" s="131" t="s">
        <v>93</v>
      </c>
      <c r="D127" s="131" t="s">
        <v>93</v>
      </c>
      <c r="E127" s="13" t="s">
        <v>236</v>
      </c>
      <c r="F127" s="25" t="s">
        <v>222</v>
      </c>
      <c r="G127" s="25" t="s">
        <v>6</v>
      </c>
      <c r="H127" s="25" t="s">
        <v>8</v>
      </c>
      <c r="I127" s="25" t="s">
        <v>242</v>
      </c>
      <c r="J127" s="25" t="s">
        <v>36</v>
      </c>
      <c r="K127" s="14" t="s">
        <v>243</v>
      </c>
      <c r="L127" s="14" t="s">
        <v>173</v>
      </c>
      <c r="M127" s="14" t="s">
        <v>335</v>
      </c>
      <c r="N127" s="14" t="s">
        <v>93</v>
      </c>
      <c r="O127" s="14" t="s">
        <v>336</v>
      </c>
      <c r="P127" s="17" t="s">
        <v>93</v>
      </c>
      <c r="Q127" s="17" t="s">
        <v>93</v>
      </c>
      <c r="R127" s="17" t="s">
        <v>93</v>
      </c>
      <c r="S127" s="15" t="s">
        <v>69</v>
      </c>
      <c r="T127" s="15" t="s">
        <v>75</v>
      </c>
      <c r="U127" s="15" t="s">
        <v>76</v>
      </c>
      <c r="V127" s="15" t="s">
        <v>412</v>
      </c>
      <c r="W127" s="40" t="s">
        <v>467</v>
      </c>
      <c r="X127" s="40" t="s">
        <v>468</v>
      </c>
      <c r="Y127" s="40" t="s">
        <v>527</v>
      </c>
      <c r="Z127" s="55" t="s">
        <v>883</v>
      </c>
      <c r="AA127" s="55" t="s">
        <v>884</v>
      </c>
      <c r="AB127" s="55" t="s">
        <v>885</v>
      </c>
      <c r="AC127" s="51" t="s">
        <v>759</v>
      </c>
      <c r="AD127" s="51" t="s">
        <v>759</v>
      </c>
      <c r="AE127" s="51" t="s">
        <v>759</v>
      </c>
      <c r="AF127" s="51" t="s">
        <v>759</v>
      </c>
      <c r="AG127" s="51" t="s">
        <v>759</v>
      </c>
      <c r="AH127" s="51" t="s">
        <v>759</v>
      </c>
      <c r="AI127" s="50" t="s">
        <v>759</v>
      </c>
      <c r="AJ127" s="50" t="s">
        <v>759</v>
      </c>
      <c r="AK127" s="50" t="s">
        <v>759</v>
      </c>
      <c r="AL127" s="50" t="s">
        <v>759</v>
      </c>
      <c r="AM127" s="50" t="s">
        <v>759</v>
      </c>
      <c r="AN127" s="50" t="s">
        <v>759</v>
      </c>
      <c r="AO127" s="51" t="s">
        <v>759</v>
      </c>
      <c r="AP127" s="51" t="s">
        <v>759</v>
      </c>
      <c r="AQ127" s="51" t="s">
        <v>759</v>
      </c>
      <c r="AR127" s="24" t="s">
        <v>759</v>
      </c>
      <c r="AS127" s="24" t="s">
        <v>759</v>
      </c>
      <c r="AT127" s="24" t="s">
        <v>759</v>
      </c>
      <c r="AU127" s="53" t="s">
        <v>759</v>
      </c>
      <c r="AV127" s="53" t="s">
        <v>759</v>
      </c>
      <c r="AW127" s="53" t="s">
        <v>759</v>
      </c>
      <c r="AX127" s="55" t="s">
        <v>759</v>
      </c>
      <c r="AY127" s="55" t="s">
        <v>759</v>
      </c>
      <c r="AZ127" s="55" t="s">
        <v>759</v>
      </c>
      <c r="BA127" s="55" t="s">
        <v>759</v>
      </c>
      <c r="BB127" s="55" t="s">
        <v>759</v>
      </c>
      <c r="BC127" s="55" t="s">
        <v>759</v>
      </c>
      <c r="BD127" s="55" t="s">
        <v>759</v>
      </c>
      <c r="BE127" s="54" t="s">
        <v>759</v>
      </c>
      <c r="BF127" s="54" t="s">
        <v>759</v>
      </c>
      <c r="BG127" s="54" t="s">
        <v>759</v>
      </c>
    </row>
    <row r="128" spans="1:59" customFormat="1" ht="312" customHeight="1">
      <c r="A128" s="12" t="s">
        <v>201</v>
      </c>
      <c r="B128" s="131" t="s">
        <v>93</v>
      </c>
      <c r="C128" s="131" t="s">
        <v>93</v>
      </c>
      <c r="D128" s="131" t="s">
        <v>93</v>
      </c>
      <c r="E128" s="13" t="s">
        <v>236</v>
      </c>
      <c r="F128" s="25" t="s">
        <v>222</v>
      </c>
      <c r="G128" s="25" t="s">
        <v>6</v>
      </c>
      <c r="H128" s="25" t="s">
        <v>8</v>
      </c>
      <c r="I128" s="25" t="s">
        <v>242</v>
      </c>
      <c r="J128" s="25" t="s">
        <v>36</v>
      </c>
      <c r="K128" s="14" t="s">
        <v>243</v>
      </c>
      <c r="L128" s="14" t="s">
        <v>173</v>
      </c>
      <c r="M128" s="14" t="s">
        <v>335</v>
      </c>
      <c r="N128" s="14" t="s">
        <v>93</v>
      </c>
      <c r="O128" s="14" t="s">
        <v>336</v>
      </c>
      <c r="P128" s="17" t="s">
        <v>93</v>
      </c>
      <c r="Q128" s="17" t="s">
        <v>93</v>
      </c>
      <c r="R128" s="17" t="s">
        <v>93</v>
      </c>
      <c r="S128" s="15" t="s">
        <v>69</v>
      </c>
      <c r="T128" s="15" t="s">
        <v>75</v>
      </c>
      <c r="U128" s="15" t="s">
        <v>76</v>
      </c>
      <c r="V128" s="15" t="s">
        <v>412</v>
      </c>
      <c r="W128" s="40" t="s">
        <v>442</v>
      </c>
      <c r="X128" s="40" t="s">
        <v>449</v>
      </c>
      <c r="Y128" s="40" t="s">
        <v>496</v>
      </c>
      <c r="Z128" s="55" t="s">
        <v>883</v>
      </c>
      <c r="AA128" s="55" t="s">
        <v>884</v>
      </c>
      <c r="AB128" s="55" t="s">
        <v>885</v>
      </c>
      <c r="AC128" s="51" t="s">
        <v>759</v>
      </c>
      <c r="AD128" s="51" t="s">
        <v>759</v>
      </c>
      <c r="AE128" s="51" t="s">
        <v>759</v>
      </c>
      <c r="AF128" s="51" t="s">
        <v>759</v>
      </c>
      <c r="AG128" s="51" t="s">
        <v>759</v>
      </c>
      <c r="AH128" s="51" t="s">
        <v>759</v>
      </c>
      <c r="AI128" s="50" t="s">
        <v>759</v>
      </c>
      <c r="AJ128" s="50" t="s">
        <v>759</v>
      </c>
      <c r="AK128" s="50" t="s">
        <v>759</v>
      </c>
      <c r="AL128" s="50" t="s">
        <v>759</v>
      </c>
      <c r="AM128" s="50" t="s">
        <v>759</v>
      </c>
      <c r="AN128" s="50" t="s">
        <v>759</v>
      </c>
      <c r="AO128" s="51" t="s">
        <v>759</v>
      </c>
      <c r="AP128" s="51" t="s">
        <v>759</v>
      </c>
      <c r="AQ128" s="51" t="s">
        <v>759</v>
      </c>
      <c r="AR128" s="24" t="s">
        <v>759</v>
      </c>
      <c r="AS128" s="24" t="s">
        <v>759</v>
      </c>
      <c r="AT128" s="24" t="s">
        <v>759</v>
      </c>
      <c r="AU128" s="53" t="s">
        <v>759</v>
      </c>
      <c r="AV128" s="53" t="s">
        <v>759</v>
      </c>
      <c r="AW128" s="53" t="s">
        <v>759</v>
      </c>
      <c r="AX128" s="55" t="s">
        <v>759</v>
      </c>
      <c r="AY128" s="55" t="s">
        <v>759</v>
      </c>
      <c r="AZ128" s="55" t="s">
        <v>759</v>
      </c>
      <c r="BA128" s="55" t="s">
        <v>759</v>
      </c>
      <c r="BB128" s="55" t="s">
        <v>759</v>
      </c>
      <c r="BC128" s="55" t="s">
        <v>759</v>
      </c>
      <c r="BD128" s="55" t="s">
        <v>759</v>
      </c>
      <c r="BE128" s="54" t="s">
        <v>759</v>
      </c>
      <c r="BF128" s="54" t="s">
        <v>759</v>
      </c>
      <c r="BG128" s="54" t="s">
        <v>759</v>
      </c>
    </row>
    <row r="129" spans="1:59" customFormat="1" ht="312" customHeight="1">
      <c r="A129" s="12" t="s">
        <v>201</v>
      </c>
      <c r="B129" s="131" t="s">
        <v>93</v>
      </c>
      <c r="C129" s="131" t="s">
        <v>93</v>
      </c>
      <c r="D129" s="131" t="s">
        <v>93</v>
      </c>
      <c r="E129" s="13" t="s">
        <v>236</v>
      </c>
      <c r="F129" s="25" t="s">
        <v>222</v>
      </c>
      <c r="G129" s="25" t="s">
        <v>6</v>
      </c>
      <c r="H129" s="25" t="s">
        <v>8</v>
      </c>
      <c r="I129" s="25" t="s">
        <v>242</v>
      </c>
      <c r="J129" s="25" t="s">
        <v>36</v>
      </c>
      <c r="K129" s="14" t="s">
        <v>243</v>
      </c>
      <c r="L129" s="14" t="s">
        <v>173</v>
      </c>
      <c r="M129" s="14" t="s">
        <v>335</v>
      </c>
      <c r="N129" s="14" t="s">
        <v>93</v>
      </c>
      <c r="O129" s="14" t="s">
        <v>336</v>
      </c>
      <c r="P129" s="17" t="s">
        <v>93</v>
      </c>
      <c r="Q129" s="17" t="s">
        <v>93</v>
      </c>
      <c r="R129" s="17" t="s">
        <v>93</v>
      </c>
      <c r="S129" s="15" t="s">
        <v>69</v>
      </c>
      <c r="T129" s="15" t="s">
        <v>75</v>
      </c>
      <c r="U129" s="15" t="s">
        <v>76</v>
      </c>
      <c r="V129" s="15" t="s">
        <v>412</v>
      </c>
      <c r="W129" s="40" t="s">
        <v>442</v>
      </c>
      <c r="X129" s="40" t="s">
        <v>497</v>
      </c>
      <c r="Y129" s="40" t="s">
        <v>498</v>
      </c>
      <c r="Z129" s="55" t="s">
        <v>883</v>
      </c>
      <c r="AA129" s="55" t="s">
        <v>884</v>
      </c>
      <c r="AB129" s="55" t="s">
        <v>885</v>
      </c>
      <c r="AC129" s="51" t="s">
        <v>759</v>
      </c>
      <c r="AD129" s="51" t="s">
        <v>759</v>
      </c>
      <c r="AE129" s="51" t="s">
        <v>759</v>
      </c>
      <c r="AF129" s="51" t="s">
        <v>759</v>
      </c>
      <c r="AG129" s="51" t="s">
        <v>759</v>
      </c>
      <c r="AH129" s="51" t="s">
        <v>759</v>
      </c>
      <c r="AI129" s="50" t="s">
        <v>759</v>
      </c>
      <c r="AJ129" s="50" t="s">
        <v>759</v>
      </c>
      <c r="AK129" s="50" t="s">
        <v>759</v>
      </c>
      <c r="AL129" s="50" t="s">
        <v>759</v>
      </c>
      <c r="AM129" s="50" t="s">
        <v>759</v>
      </c>
      <c r="AN129" s="50" t="s">
        <v>759</v>
      </c>
      <c r="AO129" s="51" t="s">
        <v>759</v>
      </c>
      <c r="AP129" s="51" t="s">
        <v>759</v>
      </c>
      <c r="AQ129" s="51" t="s">
        <v>759</v>
      </c>
      <c r="AR129" s="24" t="s">
        <v>759</v>
      </c>
      <c r="AS129" s="24" t="s">
        <v>759</v>
      </c>
      <c r="AT129" s="24" t="s">
        <v>759</v>
      </c>
      <c r="AU129" s="53" t="s">
        <v>759</v>
      </c>
      <c r="AV129" s="53" t="s">
        <v>759</v>
      </c>
      <c r="AW129" s="53" t="s">
        <v>759</v>
      </c>
      <c r="AX129" s="55" t="s">
        <v>759</v>
      </c>
      <c r="AY129" s="55" t="s">
        <v>759</v>
      </c>
      <c r="AZ129" s="55" t="s">
        <v>759</v>
      </c>
      <c r="BA129" s="55" t="s">
        <v>759</v>
      </c>
      <c r="BB129" s="55" t="s">
        <v>759</v>
      </c>
      <c r="BC129" s="55" t="s">
        <v>759</v>
      </c>
      <c r="BD129" s="55" t="s">
        <v>759</v>
      </c>
      <c r="BE129" s="54" t="s">
        <v>759</v>
      </c>
      <c r="BF129" s="54" t="s">
        <v>759</v>
      </c>
      <c r="BG129" s="54" t="s">
        <v>759</v>
      </c>
    </row>
    <row r="130" spans="1:59" customFormat="1" ht="322.5" customHeight="1">
      <c r="A130" s="12" t="s">
        <v>201</v>
      </c>
      <c r="B130" s="131" t="s">
        <v>93</v>
      </c>
      <c r="C130" s="131" t="s">
        <v>93</v>
      </c>
      <c r="D130" s="131" t="s">
        <v>93</v>
      </c>
      <c r="E130" s="29" t="s">
        <v>90</v>
      </c>
      <c r="F130" s="25" t="s">
        <v>264</v>
      </c>
      <c r="G130" s="25" t="s">
        <v>6</v>
      </c>
      <c r="H130" s="25" t="s">
        <v>9</v>
      </c>
      <c r="I130" s="25" t="s">
        <v>275</v>
      </c>
      <c r="J130" s="47" t="s">
        <v>37</v>
      </c>
      <c r="K130" s="14" t="s">
        <v>102</v>
      </c>
      <c r="L130" s="14" t="s">
        <v>167</v>
      </c>
      <c r="M130" s="14" t="s">
        <v>328</v>
      </c>
      <c r="N130" s="14" t="s">
        <v>93</v>
      </c>
      <c r="O130" s="14" t="s">
        <v>329</v>
      </c>
      <c r="P130" s="17" t="s">
        <v>180</v>
      </c>
      <c r="Q130" s="17" t="s">
        <v>212</v>
      </c>
      <c r="R130" s="17" t="s">
        <v>379</v>
      </c>
      <c r="S130" s="15" t="s">
        <v>69</v>
      </c>
      <c r="T130" s="15" t="s">
        <v>81</v>
      </c>
      <c r="U130" s="15" t="s">
        <v>80</v>
      </c>
      <c r="V130" s="15" t="s">
        <v>405</v>
      </c>
      <c r="W130" s="40" t="s">
        <v>467</v>
      </c>
      <c r="X130" s="40" t="s">
        <v>468</v>
      </c>
      <c r="Y130" s="40" t="s">
        <v>527</v>
      </c>
      <c r="Z130" s="55" t="s">
        <v>93</v>
      </c>
      <c r="AA130" s="55" t="s">
        <v>93</v>
      </c>
      <c r="AB130" s="55" t="s">
        <v>93</v>
      </c>
      <c r="AC130" s="51" t="s">
        <v>759</v>
      </c>
      <c r="AD130" s="51" t="s">
        <v>759</v>
      </c>
      <c r="AE130" s="51" t="s">
        <v>759</v>
      </c>
      <c r="AF130" s="51" t="s">
        <v>759</v>
      </c>
      <c r="AG130" s="51" t="s">
        <v>759</v>
      </c>
      <c r="AH130" s="51" t="s">
        <v>759</v>
      </c>
      <c r="AI130" s="50" t="s">
        <v>759</v>
      </c>
      <c r="AJ130" s="50" t="s">
        <v>759</v>
      </c>
      <c r="AK130" s="50" t="s">
        <v>759</v>
      </c>
      <c r="AL130" s="50" t="s">
        <v>759</v>
      </c>
      <c r="AM130" s="50" t="s">
        <v>759</v>
      </c>
      <c r="AN130" s="50" t="s">
        <v>759</v>
      </c>
      <c r="AO130" s="51" t="s">
        <v>759</v>
      </c>
      <c r="AP130" s="51" t="s">
        <v>759</v>
      </c>
      <c r="AQ130" s="51" t="s">
        <v>759</v>
      </c>
      <c r="AR130" s="24" t="s">
        <v>842</v>
      </c>
      <c r="AS130" s="24" t="s">
        <v>843</v>
      </c>
      <c r="AT130" s="24" t="s">
        <v>844</v>
      </c>
      <c r="AU130" s="53" t="s">
        <v>817</v>
      </c>
      <c r="AV130" s="53" t="s">
        <v>818</v>
      </c>
      <c r="AW130" s="53" t="s">
        <v>851</v>
      </c>
      <c r="AX130" s="55" t="s">
        <v>759</v>
      </c>
      <c r="AY130" s="55" t="s">
        <v>759</v>
      </c>
      <c r="AZ130" s="55" t="s">
        <v>759</v>
      </c>
      <c r="BA130" s="55" t="s">
        <v>759</v>
      </c>
      <c r="BB130" s="55" t="s">
        <v>759</v>
      </c>
      <c r="BC130" s="55" t="s">
        <v>759</v>
      </c>
      <c r="BD130" s="55" t="s">
        <v>759</v>
      </c>
      <c r="BE130" s="54" t="str">
        <f>'PTEA 2020-2023'!A42</f>
        <v>5. Gestión del conocimiento para la Dinamización Ambiental</v>
      </c>
      <c r="BF130" s="54" t="str">
        <f>'PTEA 2020-2023'!B42</f>
        <v>6. Comunidad Sanantoniuna capacitada en Legalidad Ambiental.</v>
      </c>
      <c r="BG130" s="54" t="str">
        <f>'PTEA 2020-2023'!C42</f>
        <v xml:space="preserve">Capacitar a grupos de representantes de como mínimo cuatro (4) sectores del municipio en Legalidad Ambiental acompañada de la reglamentación y tramites existentes, que conlleven a la concientización del uso legal y racional de bienes y servicios ecosistémicos; así como el vertimiento de aguas residuales </v>
      </c>
    </row>
    <row r="131" spans="1:59" customFormat="1" ht="271.5" customHeight="1">
      <c r="A131" s="12" t="s">
        <v>201</v>
      </c>
      <c r="B131" s="131" t="s">
        <v>93</v>
      </c>
      <c r="C131" s="131" t="s">
        <v>93</v>
      </c>
      <c r="D131" s="131" t="s">
        <v>93</v>
      </c>
      <c r="E131" s="29" t="s">
        <v>90</v>
      </c>
      <c r="F131" s="25" t="s">
        <v>264</v>
      </c>
      <c r="G131" s="25" t="s">
        <v>6</v>
      </c>
      <c r="H131" s="25" t="s">
        <v>9</v>
      </c>
      <c r="I131" s="25" t="s">
        <v>275</v>
      </c>
      <c r="J131" s="47" t="s">
        <v>37</v>
      </c>
      <c r="K131" s="14" t="s">
        <v>102</v>
      </c>
      <c r="L131" s="14" t="s">
        <v>167</v>
      </c>
      <c r="M131" s="14" t="s">
        <v>328</v>
      </c>
      <c r="N131" s="14" t="s">
        <v>93</v>
      </c>
      <c r="O131" s="14" t="s">
        <v>329</v>
      </c>
      <c r="P131" s="17" t="s">
        <v>180</v>
      </c>
      <c r="Q131" s="17" t="s">
        <v>212</v>
      </c>
      <c r="R131" s="17" t="s">
        <v>379</v>
      </c>
      <c r="S131" s="15" t="s">
        <v>69</v>
      </c>
      <c r="T131" s="15" t="s">
        <v>81</v>
      </c>
      <c r="U131" s="15" t="s">
        <v>80</v>
      </c>
      <c r="V131" s="15" t="s">
        <v>405</v>
      </c>
      <c r="W131" s="40" t="s">
        <v>467</v>
      </c>
      <c r="X131" s="40" t="s">
        <v>468</v>
      </c>
      <c r="Y131" s="40" t="s">
        <v>527</v>
      </c>
      <c r="Z131" s="55" t="s">
        <v>93</v>
      </c>
      <c r="AA131" s="55" t="s">
        <v>93</v>
      </c>
      <c r="AB131" s="55" t="s">
        <v>93</v>
      </c>
      <c r="AC131" s="51" t="s">
        <v>759</v>
      </c>
      <c r="AD131" s="51" t="s">
        <v>759</v>
      </c>
      <c r="AE131" s="51" t="s">
        <v>759</v>
      </c>
      <c r="AF131" s="51" t="s">
        <v>759</v>
      </c>
      <c r="AG131" s="51" t="s">
        <v>759</v>
      </c>
      <c r="AH131" s="51" t="s">
        <v>759</v>
      </c>
      <c r="AI131" s="50" t="s">
        <v>759</v>
      </c>
      <c r="AJ131" s="50" t="s">
        <v>759</v>
      </c>
      <c r="AK131" s="50" t="s">
        <v>759</v>
      </c>
      <c r="AL131" s="50" t="s">
        <v>759</v>
      </c>
      <c r="AM131" s="50" t="s">
        <v>759</v>
      </c>
      <c r="AN131" s="50" t="s">
        <v>759</v>
      </c>
      <c r="AO131" s="51" t="s">
        <v>759</v>
      </c>
      <c r="AP131" s="51" t="s">
        <v>759</v>
      </c>
      <c r="AQ131" s="51" t="s">
        <v>759</v>
      </c>
      <c r="AR131" s="24" t="s">
        <v>842</v>
      </c>
      <c r="AS131" s="24" t="s">
        <v>843</v>
      </c>
      <c r="AT131" s="24" t="s">
        <v>852</v>
      </c>
      <c r="AU131" s="53" t="s">
        <v>817</v>
      </c>
      <c r="AV131" s="53" t="s">
        <v>818</v>
      </c>
      <c r="AW131" s="53" t="s">
        <v>851</v>
      </c>
      <c r="AX131" s="55" t="s">
        <v>759</v>
      </c>
      <c r="AY131" s="55" t="s">
        <v>759</v>
      </c>
      <c r="AZ131" s="55" t="s">
        <v>759</v>
      </c>
      <c r="BA131" s="55" t="s">
        <v>759</v>
      </c>
      <c r="BB131" s="55" t="s">
        <v>759</v>
      </c>
      <c r="BC131" s="55" t="s">
        <v>759</v>
      </c>
      <c r="BD131" s="55" t="s">
        <v>759</v>
      </c>
      <c r="BE131" s="54" t="str">
        <f>'PTEA 2020-2023'!A43</f>
        <v>5. Gestión del conocimiento para la Dinamización Ambiental</v>
      </c>
      <c r="BF131" s="54" t="str">
        <f>'PTEA 2020-2023'!B43</f>
        <v>6. Comunidad Sanantoniuna capacitada en Legalidad Ambiental.</v>
      </c>
      <c r="BG131" s="54" t="str">
        <f>'PTEA 2020-2023'!C43</f>
        <v>Realizar como mínimo dos (2) capacitaciones durante el periodo de vigencia con comunidad priorizada, en Legalidad Ambiental, donde se socialicen las afectaciones ambientales que conlleva el tráfico y tenencia en cautiverio de fauna silvestre; además de las sanciones que traen este tipo de prácticas.</v>
      </c>
    </row>
    <row r="132" spans="1:59" customFormat="1" ht="280.5" customHeight="1">
      <c r="A132" s="12" t="s">
        <v>201</v>
      </c>
      <c r="B132" s="131" t="s">
        <v>93</v>
      </c>
      <c r="C132" s="131" t="s">
        <v>93</v>
      </c>
      <c r="D132" s="131" t="s">
        <v>93</v>
      </c>
      <c r="E132" s="29" t="s">
        <v>90</v>
      </c>
      <c r="F132" s="25" t="s">
        <v>264</v>
      </c>
      <c r="G132" s="25" t="s">
        <v>6</v>
      </c>
      <c r="H132" s="25" t="s">
        <v>9</v>
      </c>
      <c r="I132" s="25" t="s">
        <v>275</v>
      </c>
      <c r="J132" s="47" t="s">
        <v>37</v>
      </c>
      <c r="K132" s="14" t="s">
        <v>102</v>
      </c>
      <c r="L132" s="14" t="s">
        <v>167</v>
      </c>
      <c r="M132" s="14" t="s">
        <v>328</v>
      </c>
      <c r="N132" s="14" t="s">
        <v>93</v>
      </c>
      <c r="O132" s="14" t="s">
        <v>329</v>
      </c>
      <c r="P132" s="17" t="s">
        <v>180</v>
      </c>
      <c r="Q132" s="17" t="s">
        <v>212</v>
      </c>
      <c r="R132" s="17" t="s">
        <v>379</v>
      </c>
      <c r="S132" s="15" t="s">
        <v>69</v>
      </c>
      <c r="T132" s="15" t="s">
        <v>81</v>
      </c>
      <c r="U132" s="15" t="s">
        <v>80</v>
      </c>
      <c r="V132" s="15" t="s">
        <v>405</v>
      </c>
      <c r="W132" s="40" t="s">
        <v>467</v>
      </c>
      <c r="X132" s="40" t="s">
        <v>468</v>
      </c>
      <c r="Y132" s="40" t="s">
        <v>527</v>
      </c>
      <c r="Z132" s="55" t="s">
        <v>93</v>
      </c>
      <c r="AA132" s="55" t="s">
        <v>93</v>
      </c>
      <c r="AB132" s="55" t="s">
        <v>93</v>
      </c>
      <c r="AC132" s="51" t="s">
        <v>759</v>
      </c>
      <c r="AD132" s="51" t="s">
        <v>759</v>
      </c>
      <c r="AE132" s="51" t="s">
        <v>759</v>
      </c>
      <c r="AF132" s="51" t="s">
        <v>759</v>
      </c>
      <c r="AG132" s="51" t="s">
        <v>759</v>
      </c>
      <c r="AH132" s="51" t="s">
        <v>759</v>
      </c>
      <c r="AI132" s="50" t="s">
        <v>759</v>
      </c>
      <c r="AJ132" s="50" t="s">
        <v>759</v>
      </c>
      <c r="AK132" s="50" t="s">
        <v>759</v>
      </c>
      <c r="AL132" s="50" t="s">
        <v>759</v>
      </c>
      <c r="AM132" s="50" t="s">
        <v>759</v>
      </c>
      <c r="AN132" s="50" t="s">
        <v>759</v>
      </c>
      <c r="AO132" s="51" t="s">
        <v>759</v>
      </c>
      <c r="AP132" s="51" t="s">
        <v>759</v>
      </c>
      <c r="AQ132" s="51" t="s">
        <v>759</v>
      </c>
      <c r="AR132" s="24" t="s">
        <v>759</v>
      </c>
      <c r="AS132" s="24" t="s">
        <v>759</v>
      </c>
      <c r="AT132" s="24" t="s">
        <v>759</v>
      </c>
      <c r="AU132" s="53" t="s">
        <v>759</v>
      </c>
      <c r="AV132" s="53" t="s">
        <v>759</v>
      </c>
      <c r="AW132" s="53" t="s">
        <v>759</v>
      </c>
      <c r="AX132" s="55" t="s">
        <v>759</v>
      </c>
      <c r="AY132" s="55" t="s">
        <v>759</v>
      </c>
      <c r="AZ132" s="55" t="s">
        <v>759</v>
      </c>
      <c r="BA132" s="55" t="s">
        <v>759</v>
      </c>
      <c r="BB132" s="55" t="s">
        <v>759</v>
      </c>
      <c r="BC132" s="55" t="s">
        <v>759</v>
      </c>
      <c r="BD132" s="55" t="s">
        <v>759</v>
      </c>
      <c r="BE132" s="54" t="s">
        <v>759</v>
      </c>
      <c r="BF132" s="54" t="s">
        <v>759</v>
      </c>
      <c r="BG132" s="54" t="s">
        <v>759</v>
      </c>
    </row>
    <row r="133" spans="1:59" customFormat="1" ht="271.5" customHeight="1">
      <c r="A133" s="12" t="s">
        <v>201</v>
      </c>
      <c r="B133" s="131" t="s">
        <v>93</v>
      </c>
      <c r="C133" s="131" t="s">
        <v>93</v>
      </c>
      <c r="D133" s="131" t="s">
        <v>93</v>
      </c>
      <c r="E133" s="29" t="s">
        <v>90</v>
      </c>
      <c r="F133" s="25" t="s">
        <v>264</v>
      </c>
      <c r="G133" s="25" t="s">
        <v>6</v>
      </c>
      <c r="H133" s="25" t="s">
        <v>9</v>
      </c>
      <c r="I133" s="25" t="s">
        <v>275</v>
      </c>
      <c r="J133" s="47" t="s">
        <v>37</v>
      </c>
      <c r="K133" s="14" t="s">
        <v>102</v>
      </c>
      <c r="L133" s="14" t="s">
        <v>167</v>
      </c>
      <c r="M133" s="14" t="s">
        <v>328</v>
      </c>
      <c r="N133" s="14" t="s">
        <v>93</v>
      </c>
      <c r="O133" s="14" t="s">
        <v>329</v>
      </c>
      <c r="P133" s="17" t="s">
        <v>180</v>
      </c>
      <c r="Q133" s="17" t="s">
        <v>212</v>
      </c>
      <c r="R133" s="17" t="s">
        <v>379</v>
      </c>
      <c r="S133" s="15" t="s">
        <v>69</v>
      </c>
      <c r="T133" s="15" t="s">
        <v>81</v>
      </c>
      <c r="U133" s="15" t="s">
        <v>80</v>
      </c>
      <c r="V133" s="15" t="s">
        <v>405</v>
      </c>
      <c r="W133" s="40" t="s">
        <v>467</v>
      </c>
      <c r="X133" s="40" t="s">
        <v>468</v>
      </c>
      <c r="Y133" s="40" t="s">
        <v>527</v>
      </c>
      <c r="Z133" s="55" t="s">
        <v>93</v>
      </c>
      <c r="AA133" s="55" t="s">
        <v>93</v>
      </c>
      <c r="AB133" s="55" t="s">
        <v>93</v>
      </c>
      <c r="AC133" s="51" t="s">
        <v>759</v>
      </c>
      <c r="AD133" s="51" t="s">
        <v>759</v>
      </c>
      <c r="AE133" s="51" t="s">
        <v>759</v>
      </c>
      <c r="AF133" s="51" t="s">
        <v>759</v>
      </c>
      <c r="AG133" s="51" t="s">
        <v>759</v>
      </c>
      <c r="AH133" s="51" t="s">
        <v>759</v>
      </c>
      <c r="AI133" s="50" t="s">
        <v>759</v>
      </c>
      <c r="AJ133" s="50" t="s">
        <v>759</v>
      </c>
      <c r="AK133" s="50" t="s">
        <v>759</v>
      </c>
      <c r="AL133" s="50" t="s">
        <v>759</v>
      </c>
      <c r="AM133" s="50" t="s">
        <v>759</v>
      </c>
      <c r="AN133" s="50" t="s">
        <v>759</v>
      </c>
      <c r="AO133" s="51" t="s">
        <v>759</v>
      </c>
      <c r="AP133" s="51" t="s">
        <v>759</v>
      </c>
      <c r="AQ133" s="51" t="s">
        <v>759</v>
      </c>
      <c r="AR133" s="24" t="s">
        <v>842</v>
      </c>
      <c r="AS133" s="24" t="s">
        <v>843</v>
      </c>
      <c r="AT133" s="24" t="s">
        <v>852</v>
      </c>
      <c r="AU133" s="53" t="s">
        <v>817</v>
      </c>
      <c r="AV133" s="53" t="s">
        <v>818</v>
      </c>
      <c r="AW133" s="53" t="s">
        <v>851</v>
      </c>
      <c r="AX133" s="55" t="s">
        <v>759</v>
      </c>
      <c r="AY133" s="55" t="s">
        <v>759</v>
      </c>
      <c r="AZ133" s="55" t="s">
        <v>759</v>
      </c>
      <c r="BA133" s="55" t="s">
        <v>759</v>
      </c>
      <c r="BB133" s="55" t="s">
        <v>759</v>
      </c>
      <c r="BC133" s="55" t="s">
        <v>759</v>
      </c>
      <c r="BD133" s="55" t="s">
        <v>759</v>
      </c>
      <c r="BE133" s="54" t="str">
        <f>'PTEA 2020-2023'!A44</f>
        <v>5. Gestión del conocimiento para la Dinamización Ambiental</v>
      </c>
      <c r="BF133" s="54" t="str">
        <f>'PTEA 2020-2023'!B44</f>
        <v>6. Comunidad Sanantoniuna capacitada en Legalidad Ambiental.</v>
      </c>
      <c r="BG133" s="54" t="str">
        <f>'PTEA 2020-2023'!C44</f>
        <v>Realizar como mínimo cuatro (4) campañas a la comunidad  del municipio sobre las sanciones que trae la incorrecta disposición de residuos en áreas no habilitadas por la empresa de servicios públicos PROGRESAR</v>
      </c>
    </row>
    <row r="134" spans="1:59" customFormat="1" ht="271.5" customHeight="1">
      <c r="A134" s="12" t="s">
        <v>201</v>
      </c>
      <c r="B134" s="131" t="s">
        <v>93</v>
      </c>
      <c r="C134" s="131" t="s">
        <v>93</v>
      </c>
      <c r="D134" s="131" t="s">
        <v>93</v>
      </c>
      <c r="E134" s="29" t="s">
        <v>90</v>
      </c>
      <c r="F134" s="25" t="s">
        <v>264</v>
      </c>
      <c r="G134" s="25" t="s">
        <v>6</v>
      </c>
      <c r="H134" s="25" t="s">
        <v>9</v>
      </c>
      <c r="I134" s="25" t="s">
        <v>275</v>
      </c>
      <c r="J134" s="47" t="s">
        <v>37</v>
      </c>
      <c r="K134" s="14" t="s">
        <v>102</v>
      </c>
      <c r="L134" s="14" t="s">
        <v>167</v>
      </c>
      <c r="M134" s="14" t="s">
        <v>328</v>
      </c>
      <c r="N134" s="14" t="s">
        <v>93</v>
      </c>
      <c r="O134" s="14" t="s">
        <v>329</v>
      </c>
      <c r="P134" s="17" t="s">
        <v>180</v>
      </c>
      <c r="Q134" s="17" t="s">
        <v>212</v>
      </c>
      <c r="R134" s="17" t="s">
        <v>379</v>
      </c>
      <c r="S134" s="15" t="s">
        <v>69</v>
      </c>
      <c r="T134" s="15" t="s">
        <v>81</v>
      </c>
      <c r="U134" s="15" t="s">
        <v>80</v>
      </c>
      <c r="V134" s="15" t="s">
        <v>405</v>
      </c>
      <c r="W134" s="40" t="s">
        <v>467</v>
      </c>
      <c r="X134" s="40" t="s">
        <v>468</v>
      </c>
      <c r="Y134" s="40" t="s">
        <v>527</v>
      </c>
      <c r="Z134" s="55" t="s">
        <v>93</v>
      </c>
      <c r="AA134" s="55" t="s">
        <v>93</v>
      </c>
      <c r="AB134" s="55" t="s">
        <v>93</v>
      </c>
      <c r="AC134" s="51" t="s">
        <v>759</v>
      </c>
      <c r="AD134" s="51" t="s">
        <v>759</v>
      </c>
      <c r="AE134" s="51" t="s">
        <v>759</v>
      </c>
      <c r="AF134" s="51" t="s">
        <v>759</v>
      </c>
      <c r="AG134" s="51" t="s">
        <v>759</v>
      </c>
      <c r="AH134" s="51" t="s">
        <v>759</v>
      </c>
      <c r="AI134" s="50" t="s">
        <v>759</v>
      </c>
      <c r="AJ134" s="50" t="s">
        <v>759</v>
      </c>
      <c r="AK134" s="50" t="s">
        <v>759</v>
      </c>
      <c r="AL134" s="50" t="s">
        <v>759</v>
      </c>
      <c r="AM134" s="50" t="s">
        <v>759</v>
      </c>
      <c r="AN134" s="50" t="s">
        <v>759</v>
      </c>
      <c r="AO134" s="51" t="s">
        <v>759</v>
      </c>
      <c r="AP134" s="51" t="s">
        <v>759</v>
      </c>
      <c r="AQ134" s="51" t="s">
        <v>759</v>
      </c>
      <c r="AR134" s="24" t="s">
        <v>842</v>
      </c>
      <c r="AS134" s="24" t="s">
        <v>843</v>
      </c>
      <c r="AT134" s="24" t="s">
        <v>852</v>
      </c>
      <c r="AU134" s="53" t="s">
        <v>817</v>
      </c>
      <c r="AV134" s="53" t="s">
        <v>818</v>
      </c>
      <c r="AW134" s="53" t="s">
        <v>851</v>
      </c>
      <c r="AX134" s="55" t="s">
        <v>759</v>
      </c>
      <c r="AY134" s="55" t="s">
        <v>759</v>
      </c>
      <c r="AZ134" s="55" t="s">
        <v>759</v>
      </c>
      <c r="BA134" s="55" t="s">
        <v>759</v>
      </c>
      <c r="BB134" s="55" t="s">
        <v>759</v>
      </c>
      <c r="BC134" s="55" t="s">
        <v>759</v>
      </c>
      <c r="BD134" s="55" t="s">
        <v>759</v>
      </c>
      <c r="BE134" s="54" t="str">
        <f>'PTEA 2020-2023'!A45</f>
        <v>5. Gestión del conocimiento para la Dinamización Ambiental</v>
      </c>
      <c r="BF134" s="54" t="str">
        <f>'PTEA 2020-2023'!B45</f>
        <v>6. Comunidad Sanantoniuna capacitada en Legalidad Ambiental.</v>
      </c>
      <c r="BG134" s="54" t="str">
        <f>'PTEA 2020-2023'!C45</f>
        <v>Realizar como mínimo una (1) capacitación anual, en las afectaciones ambientales que conlleva la intervención de actividades agrícolas, de caza y de contemplación, en áreas protegidas o de importancia ambiental, con los pobladores con incidencia en estos ecosistemas; además de las sanciones que traen este tipo de prácticas.</v>
      </c>
    </row>
    <row r="135" spans="1:59" customFormat="1" ht="345" customHeight="1">
      <c r="A135" s="12" t="s">
        <v>201</v>
      </c>
      <c r="B135" s="131" t="s">
        <v>93</v>
      </c>
      <c r="C135" s="131" t="s">
        <v>93</v>
      </c>
      <c r="D135" s="131" t="s">
        <v>93</v>
      </c>
      <c r="E135" s="29" t="s">
        <v>90</v>
      </c>
      <c r="F135" s="25" t="s">
        <v>264</v>
      </c>
      <c r="G135" s="25" t="s">
        <v>6</v>
      </c>
      <c r="H135" s="25" t="s">
        <v>9</v>
      </c>
      <c r="I135" s="25" t="s">
        <v>271</v>
      </c>
      <c r="J135" s="47" t="s">
        <v>38</v>
      </c>
      <c r="K135" s="14" t="s">
        <v>116</v>
      </c>
      <c r="L135" s="14" t="s">
        <v>162</v>
      </c>
      <c r="M135" s="14" t="s">
        <v>322</v>
      </c>
      <c r="N135" s="14" t="s">
        <v>93</v>
      </c>
      <c r="O135" s="14" t="s">
        <v>244</v>
      </c>
      <c r="P135" s="17" t="s">
        <v>93</v>
      </c>
      <c r="Q135" s="17" t="s">
        <v>93</v>
      </c>
      <c r="R135" s="17" t="s">
        <v>93</v>
      </c>
      <c r="S135" s="15" t="s">
        <v>69</v>
      </c>
      <c r="T135" s="15" t="s">
        <v>75</v>
      </c>
      <c r="U135" s="15" t="s">
        <v>76</v>
      </c>
      <c r="V135" s="15" t="s">
        <v>412</v>
      </c>
      <c r="W135" s="40" t="s">
        <v>467</v>
      </c>
      <c r="X135" s="40" t="s">
        <v>468</v>
      </c>
      <c r="Y135" s="40" t="s">
        <v>527</v>
      </c>
      <c r="Z135" s="55" t="s">
        <v>93</v>
      </c>
      <c r="AA135" s="55" t="s">
        <v>93</v>
      </c>
      <c r="AB135" s="55" t="s">
        <v>93</v>
      </c>
      <c r="AC135" s="51" t="s">
        <v>759</v>
      </c>
      <c r="AD135" s="51" t="s">
        <v>759</v>
      </c>
      <c r="AE135" s="51" t="s">
        <v>759</v>
      </c>
      <c r="AF135" s="51" t="s">
        <v>759</v>
      </c>
      <c r="AG135" s="51" t="s">
        <v>759</v>
      </c>
      <c r="AH135" s="51" t="s">
        <v>759</v>
      </c>
      <c r="AI135" s="50" t="s">
        <v>759</v>
      </c>
      <c r="AJ135" s="50" t="s">
        <v>759</v>
      </c>
      <c r="AK135" s="50" t="s">
        <v>759</v>
      </c>
      <c r="AL135" s="50" t="s">
        <v>759</v>
      </c>
      <c r="AM135" s="50" t="s">
        <v>759</v>
      </c>
      <c r="AN135" s="50" t="s">
        <v>759</v>
      </c>
      <c r="AO135" s="51" t="s">
        <v>759</v>
      </c>
      <c r="AP135" s="51" t="s">
        <v>759</v>
      </c>
      <c r="AQ135" s="51" t="s">
        <v>759</v>
      </c>
      <c r="AR135" s="24" t="s">
        <v>759</v>
      </c>
      <c r="AS135" s="24" t="s">
        <v>759</v>
      </c>
      <c r="AT135" s="24" t="s">
        <v>759</v>
      </c>
      <c r="AU135" s="53" t="s">
        <v>759</v>
      </c>
      <c r="AV135" s="53" t="s">
        <v>759</v>
      </c>
      <c r="AW135" s="53" t="s">
        <v>759</v>
      </c>
      <c r="AX135" s="55" t="s">
        <v>759</v>
      </c>
      <c r="AY135" s="55" t="s">
        <v>759</v>
      </c>
      <c r="AZ135" s="55" t="s">
        <v>759</v>
      </c>
      <c r="BA135" s="55" t="s">
        <v>759</v>
      </c>
      <c r="BB135" s="55" t="s">
        <v>759</v>
      </c>
      <c r="BC135" s="55" t="s">
        <v>759</v>
      </c>
      <c r="BD135" s="55" t="s">
        <v>759</v>
      </c>
      <c r="BE135" s="54" t="s">
        <v>759</v>
      </c>
      <c r="BF135" s="54" t="s">
        <v>759</v>
      </c>
      <c r="BG135" s="54" t="s">
        <v>759</v>
      </c>
    </row>
    <row r="136" spans="1:59" customFormat="1" ht="345" customHeight="1">
      <c r="A136" s="12" t="s">
        <v>201</v>
      </c>
      <c r="B136" s="131" t="s">
        <v>93</v>
      </c>
      <c r="C136" s="131" t="s">
        <v>93</v>
      </c>
      <c r="D136" s="131" t="s">
        <v>93</v>
      </c>
      <c r="E136" s="29" t="s">
        <v>90</v>
      </c>
      <c r="F136" s="25" t="s">
        <v>264</v>
      </c>
      <c r="G136" s="25" t="s">
        <v>6</v>
      </c>
      <c r="H136" s="25" t="s">
        <v>9</v>
      </c>
      <c r="I136" s="25" t="s">
        <v>271</v>
      </c>
      <c r="J136" s="47" t="s">
        <v>38</v>
      </c>
      <c r="K136" s="14" t="s">
        <v>116</v>
      </c>
      <c r="L136" s="14" t="s">
        <v>162</v>
      </c>
      <c r="M136" s="14" t="s">
        <v>322</v>
      </c>
      <c r="N136" s="14" t="s">
        <v>93</v>
      </c>
      <c r="O136" s="14" t="s">
        <v>244</v>
      </c>
      <c r="P136" s="17" t="s">
        <v>93</v>
      </c>
      <c r="Q136" s="17" t="s">
        <v>93</v>
      </c>
      <c r="R136" s="17" t="s">
        <v>93</v>
      </c>
      <c r="S136" s="15" t="s">
        <v>69</v>
      </c>
      <c r="T136" s="15" t="s">
        <v>75</v>
      </c>
      <c r="U136" s="15" t="s">
        <v>76</v>
      </c>
      <c r="V136" s="15" t="s">
        <v>412</v>
      </c>
      <c r="W136" s="40" t="s">
        <v>442</v>
      </c>
      <c r="X136" s="40" t="s">
        <v>447</v>
      </c>
      <c r="Y136" s="40" t="s">
        <v>490</v>
      </c>
      <c r="Z136" s="55" t="s">
        <v>93</v>
      </c>
      <c r="AA136" s="55" t="s">
        <v>93</v>
      </c>
      <c r="AB136" s="55" t="s">
        <v>93</v>
      </c>
      <c r="AC136" s="51" t="s">
        <v>759</v>
      </c>
      <c r="AD136" s="51" t="s">
        <v>759</v>
      </c>
      <c r="AE136" s="51" t="s">
        <v>759</v>
      </c>
      <c r="AF136" s="51" t="s">
        <v>759</v>
      </c>
      <c r="AG136" s="51" t="s">
        <v>759</v>
      </c>
      <c r="AH136" s="51" t="s">
        <v>759</v>
      </c>
      <c r="AI136" s="50" t="s">
        <v>759</v>
      </c>
      <c r="AJ136" s="50" t="s">
        <v>759</v>
      </c>
      <c r="AK136" s="50" t="s">
        <v>759</v>
      </c>
      <c r="AL136" s="50" t="s">
        <v>759</v>
      </c>
      <c r="AM136" s="50" t="s">
        <v>759</v>
      </c>
      <c r="AN136" s="50" t="s">
        <v>759</v>
      </c>
      <c r="AO136" s="51" t="s">
        <v>759</v>
      </c>
      <c r="AP136" s="51" t="s">
        <v>759</v>
      </c>
      <c r="AQ136" s="51" t="s">
        <v>759</v>
      </c>
      <c r="AR136" s="24" t="s">
        <v>759</v>
      </c>
      <c r="AS136" s="24" t="s">
        <v>759</v>
      </c>
      <c r="AT136" s="24" t="s">
        <v>759</v>
      </c>
      <c r="AU136" s="53" t="s">
        <v>759</v>
      </c>
      <c r="AV136" s="53" t="s">
        <v>759</v>
      </c>
      <c r="AW136" s="53" t="s">
        <v>759</v>
      </c>
      <c r="AX136" s="55" t="s">
        <v>759</v>
      </c>
      <c r="AY136" s="55" t="s">
        <v>759</v>
      </c>
      <c r="AZ136" s="55" t="s">
        <v>759</v>
      </c>
      <c r="BA136" s="55" t="s">
        <v>759</v>
      </c>
      <c r="BB136" s="55" t="s">
        <v>759</v>
      </c>
      <c r="BC136" s="55" t="s">
        <v>759</v>
      </c>
      <c r="BD136" s="55" t="s">
        <v>759</v>
      </c>
      <c r="BE136" s="54" t="s">
        <v>759</v>
      </c>
      <c r="BF136" s="54" t="s">
        <v>759</v>
      </c>
      <c r="BG136" s="54" t="s">
        <v>759</v>
      </c>
    </row>
    <row r="137" spans="1:59" customFormat="1" ht="345" customHeight="1">
      <c r="A137" s="12" t="s">
        <v>201</v>
      </c>
      <c r="B137" s="131" t="s">
        <v>93</v>
      </c>
      <c r="C137" s="131" t="s">
        <v>93</v>
      </c>
      <c r="D137" s="131" t="s">
        <v>93</v>
      </c>
      <c r="E137" s="29" t="s">
        <v>90</v>
      </c>
      <c r="F137" s="25" t="s">
        <v>264</v>
      </c>
      <c r="G137" s="25" t="s">
        <v>6</v>
      </c>
      <c r="H137" s="25" t="s">
        <v>9</v>
      </c>
      <c r="I137" s="25" t="s">
        <v>271</v>
      </c>
      <c r="J137" s="47" t="s">
        <v>38</v>
      </c>
      <c r="K137" s="14" t="s">
        <v>116</v>
      </c>
      <c r="L137" s="14" t="s">
        <v>162</v>
      </c>
      <c r="M137" s="14" t="s">
        <v>322</v>
      </c>
      <c r="N137" s="14" t="s">
        <v>93</v>
      </c>
      <c r="O137" s="14" t="s">
        <v>244</v>
      </c>
      <c r="P137" s="17" t="s">
        <v>93</v>
      </c>
      <c r="Q137" s="17" t="s">
        <v>93</v>
      </c>
      <c r="R137" s="17" t="s">
        <v>93</v>
      </c>
      <c r="S137" s="15" t="s">
        <v>69</v>
      </c>
      <c r="T137" s="15" t="s">
        <v>75</v>
      </c>
      <c r="U137" s="15" t="s">
        <v>76</v>
      </c>
      <c r="V137" s="15" t="s">
        <v>412</v>
      </c>
      <c r="W137" s="40" t="s">
        <v>442</v>
      </c>
      <c r="X137" s="40" t="s">
        <v>492</v>
      </c>
      <c r="Y137" s="40" t="s">
        <v>493</v>
      </c>
      <c r="Z137" s="55" t="s">
        <v>93</v>
      </c>
      <c r="AA137" s="55" t="s">
        <v>93</v>
      </c>
      <c r="AB137" s="55" t="s">
        <v>93</v>
      </c>
      <c r="AC137" s="51" t="s">
        <v>759</v>
      </c>
      <c r="AD137" s="51" t="s">
        <v>759</v>
      </c>
      <c r="AE137" s="51" t="s">
        <v>759</v>
      </c>
      <c r="AF137" s="51" t="s">
        <v>759</v>
      </c>
      <c r="AG137" s="51" t="s">
        <v>759</v>
      </c>
      <c r="AH137" s="51" t="s">
        <v>759</v>
      </c>
      <c r="AI137" s="50" t="s">
        <v>759</v>
      </c>
      <c r="AJ137" s="50" t="s">
        <v>759</v>
      </c>
      <c r="AK137" s="50" t="s">
        <v>759</v>
      </c>
      <c r="AL137" s="50" t="s">
        <v>759</v>
      </c>
      <c r="AM137" s="50" t="s">
        <v>759</v>
      </c>
      <c r="AN137" s="50" t="s">
        <v>759</v>
      </c>
      <c r="AO137" s="51" t="s">
        <v>759</v>
      </c>
      <c r="AP137" s="51" t="s">
        <v>759</v>
      </c>
      <c r="AQ137" s="51" t="s">
        <v>759</v>
      </c>
      <c r="AR137" s="24" t="s">
        <v>759</v>
      </c>
      <c r="AS137" s="24" t="s">
        <v>759</v>
      </c>
      <c r="AT137" s="24" t="s">
        <v>759</v>
      </c>
      <c r="AU137" s="53" t="s">
        <v>759</v>
      </c>
      <c r="AV137" s="53" t="s">
        <v>759</v>
      </c>
      <c r="AW137" s="53" t="s">
        <v>759</v>
      </c>
      <c r="AX137" s="55" t="s">
        <v>759</v>
      </c>
      <c r="AY137" s="55" t="s">
        <v>759</v>
      </c>
      <c r="AZ137" s="55" t="s">
        <v>759</v>
      </c>
      <c r="BA137" s="55" t="s">
        <v>759</v>
      </c>
      <c r="BB137" s="55" t="s">
        <v>759</v>
      </c>
      <c r="BC137" s="55" t="s">
        <v>759</v>
      </c>
      <c r="BD137" s="55" t="s">
        <v>759</v>
      </c>
      <c r="BE137" s="54" t="s">
        <v>759</v>
      </c>
      <c r="BF137" s="54" t="s">
        <v>759</v>
      </c>
      <c r="BG137" s="54" t="s">
        <v>759</v>
      </c>
    </row>
    <row r="138" spans="1:59" customFormat="1" ht="243" customHeight="1">
      <c r="A138" s="12" t="s">
        <v>202</v>
      </c>
      <c r="B138" s="131" t="s">
        <v>1270</v>
      </c>
      <c r="C138" s="131" t="s">
        <v>1274</v>
      </c>
      <c r="D138" s="132" t="s">
        <v>1275</v>
      </c>
      <c r="E138" s="13" t="s">
        <v>87</v>
      </c>
      <c r="F138" s="25" t="s">
        <v>221</v>
      </c>
      <c r="G138" s="25" t="s">
        <v>6</v>
      </c>
      <c r="H138" s="25" t="s">
        <v>5</v>
      </c>
      <c r="I138" s="25" t="s">
        <v>415</v>
      </c>
      <c r="J138" s="25" t="s">
        <v>258</v>
      </c>
      <c r="K138" s="14" t="s">
        <v>120</v>
      </c>
      <c r="L138" s="14" t="s">
        <v>119</v>
      </c>
      <c r="M138" s="14" t="s">
        <v>309</v>
      </c>
      <c r="N138" s="14" t="s">
        <v>121</v>
      </c>
      <c r="O138" s="14" t="s">
        <v>310</v>
      </c>
      <c r="P138" s="17" t="s">
        <v>179</v>
      </c>
      <c r="Q138" s="17" t="s">
        <v>228</v>
      </c>
      <c r="R138" s="17" t="s">
        <v>351</v>
      </c>
      <c r="S138" s="15" t="s">
        <v>52</v>
      </c>
      <c r="T138" s="15" t="s">
        <v>62</v>
      </c>
      <c r="U138" s="15" t="s">
        <v>67</v>
      </c>
      <c r="V138" s="15" t="s">
        <v>68</v>
      </c>
      <c r="W138" s="40" t="s">
        <v>93</v>
      </c>
      <c r="X138" s="40" t="s">
        <v>93</v>
      </c>
      <c r="Y138" s="40" t="s">
        <v>93</v>
      </c>
      <c r="Z138" s="55" t="s">
        <v>871</v>
      </c>
      <c r="AA138" s="55" t="s">
        <v>872</v>
      </c>
      <c r="AB138" s="55" t="s">
        <v>873</v>
      </c>
      <c r="AC138" s="51" t="s">
        <v>759</v>
      </c>
      <c r="AD138" s="51" t="s">
        <v>759</v>
      </c>
      <c r="AE138" s="51" t="s">
        <v>759</v>
      </c>
      <c r="AF138" s="51" t="s">
        <v>759</v>
      </c>
      <c r="AG138" s="51" t="s">
        <v>759</v>
      </c>
      <c r="AH138" s="51" t="s">
        <v>759</v>
      </c>
      <c r="AI138" s="50" t="s">
        <v>759</v>
      </c>
      <c r="AJ138" s="50" t="s">
        <v>759</v>
      </c>
      <c r="AK138" s="50" t="s">
        <v>759</v>
      </c>
      <c r="AL138" s="50" t="s">
        <v>759</v>
      </c>
      <c r="AM138" s="50" t="s">
        <v>759</v>
      </c>
      <c r="AN138" s="50" t="s">
        <v>759</v>
      </c>
      <c r="AO138" s="51" t="s">
        <v>759</v>
      </c>
      <c r="AP138" s="51" t="s">
        <v>759</v>
      </c>
      <c r="AQ138" s="51" t="s">
        <v>759</v>
      </c>
      <c r="AR138" s="24" t="s">
        <v>759</v>
      </c>
      <c r="AS138" s="24" t="s">
        <v>759</v>
      </c>
      <c r="AT138" s="24" t="s">
        <v>759</v>
      </c>
      <c r="AU138" s="53" t="s">
        <v>759</v>
      </c>
      <c r="AV138" s="53" t="s">
        <v>759</v>
      </c>
      <c r="AW138" s="53" t="s">
        <v>759</v>
      </c>
      <c r="AX138" s="55" t="s">
        <v>759</v>
      </c>
      <c r="AY138" s="55" t="s">
        <v>759</v>
      </c>
      <c r="AZ138" s="55" t="s">
        <v>759</v>
      </c>
      <c r="BA138" s="55" t="s">
        <v>759</v>
      </c>
      <c r="BB138" s="55" t="s">
        <v>759</v>
      </c>
      <c r="BC138" s="55" t="s">
        <v>759</v>
      </c>
      <c r="BD138" s="55" t="s">
        <v>759</v>
      </c>
      <c r="BE138" s="54" t="s">
        <v>759</v>
      </c>
      <c r="BF138" s="54" t="s">
        <v>759</v>
      </c>
      <c r="BG138" s="54" t="s">
        <v>759</v>
      </c>
    </row>
    <row r="139" spans="1:59" s="1" customFormat="1" ht="292.5" customHeight="1">
      <c r="A139" s="12" t="s">
        <v>202</v>
      </c>
      <c r="B139" s="131" t="s">
        <v>1270</v>
      </c>
      <c r="C139" s="131" t="s">
        <v>1274</v>
      </c>
      <c r="D139" s="132" t="s">
        <v>1275</v>
      </c>
      <c r="E139" s="13" t="s">
        <v>87</v>
      </c>
      <c r="F139" s="25" t="s">
        <v>221</v>
      </c>
      <c r="G139" s="25" t="s">
        <v>6</v>
      </c>
      <c r="H139" s="25" t="s">
        <v>5</v>
      </c>
      <c r="I139" s="25" t="s">
        <v>415</v>
      </c>
      <c r="J139" s="25" t="s">
        <v>24</v>
      </c>
      <c r="K139" s="14" t="s">
        <v>122</v>
      </c>
      <c r="L139" s="14" t="s">
        <v>125</v>
      </c>
      <c r="M139" s="14" t="s">
        <v>421</v>
      </c>
      <c r="N139" s="14" t="s">
        <v>420</v>
      </c>
      <c r="O139" s="14" t="s">
        <v>419</v>
      </c>
      <c r="P139" s="17" t="s">
        <v>180</v>
      </c>
      <c r="Q139" s="17" t="s">
        <v>353</v>
      </c>
      <c r="R139" s="17" t="s">
        <v>354</v>
      </c>
      <c r="S139" s="15" t="s">
        <v>52</v>
      </c>
      <c r="T139" s="15" t="s">
        <v>62</v>
      </c>
      <c r="U139" s="15" t="s">
        <v>63</v>
      </c>
      <c r="V139" s="15" t="s">
        <v>65</v>
      </c>
      <c r="W139" s="40" t="s">
        <v>93</v>
      </c>
      <c r="X139" s="40" t="s">
        <v>93</v>
      </c>
      <c r="Y139" s="40" t="s">
        <v>93</v>
      </c>
      <c r="Z139" s="55" t="s">
        <v>871</v>
      </c>
      <c r="AA139" s="55" t="s">
        <v>872</v>
      </c>
      <c r="AB139" s="55" t="s">
        <v>874</v>
      </c>
      <c r="AC139" s="51" t="s">
        <v>759</v>
      </c>
      <c r="AD139" s="51" t="s">
        <v>759</v>
      </c>
      <c r="AE139" s="51" t="s">
        <v>759</v>
      </c>
      <c r="AF139" s="51" t="s">
        <v>759</v>
      </c>
      <c r="AG139" s="51" t="s">
        <v>759</v>
      </c>
      <c r="AH139" s="51" t="s">
        <v>759</v>
      </c>
      <c r="AI139" s="50" t="s">
        <v>759</v>
      </c>
      <c r="AJ139" s="50" t="s">
        <v>759</v>
      </c>
      <c r="AK139" s="50" t="s">
        <v>759</v>
      </c>
      <c r="AL139" s="50" t="s">
        <v>759</v>
      </c>
      <c r="AM139" s="50" t="s">
        <v>759</v>
      </c>
      <c r="AN139" s="50" t="s">
        <v>759</v>
      </c>
      <c r="AO139" s="51" t="s">
        <v>759</v>
      </c>
      <c r="AP139" s="51" t="s">
        <v>759</v>
      </c>
      <c r="AQ139" s="51" t="s">
        <v>759</v>
      </c>
      <c r="AR139" s="24" t="s">
        <v>759</v>
      </c>
      <c r="AS139" s="24" t="s">
        <v>759</v>
      </c>
      <c r="AT139" s="24" t="s">
        <v>759</v>
      </c>
      <c r="AU139" s="53" t="s">
        <v>759</v>
      </c>
      <c r="AV139" s="53" t="s">
        <v>759</v>
      </c>
      <c r="AW139" s="53" t="s">
        <v>759</v>
      </c>
      <c r="AX139" s="55" t="s">
        <v>759</v>
      </c>
      <c r="AY139" s="55" t="s">
        <v>759</v>
      </c>
      <c r="AZ139" s="55" t="s">
        <v>759</v>
      </c>
      <c r="BA139" s="55" t="s">
        <v>759</v>
      </c>
      <c r="BB139" s="55" t="s">
        <v>759</v>
      </c>
      <c r="BC139" s="55" t="s">
        <v>759</v>
      </c>
      <c r="BD139" s="55" t="s">
        <v>759</v>
      </c>
      <c r="BE139" s="54" t="s">
        <v>759</v>
      </c>
      <c r="BF139" s="54" t="s">
        <v>759</v>
      </c>
      <c r="BG139" s="54" t="s">
        <v>759</v>
      </c>
    </row>
    <row r="140" spans="1:59" customFormat="1" ht="347.25" customHeight="1">
      <c r="A140" s="12" t="s">
        <v>202</v>
      </c>
      <c r="B140" s="131" t="s">
        <v>93</v>
      </c>
      <c r="C140" s="131" t="s">
        <v>93</v>
      </c>
      <c r="D140" s="131" t="s">
        <v>93</v>
      </c>
      <c r="E140" s="13" t="s">
        <v>87</v>
      </c>
      <c r="F140" s="25" t="s">
        <v>221</v>
      </c>
      <c r="G140" s="25" t="s">
        <v>6</v>
      </c>
      <c r="H140" s="25" t="s">
        <v>5</v>
      </c>
      <c r="I140" s="25" t="s">
        <v>428</v>
      </c>
      <c r="J140" s="25" t="s">
        <v>27</v>
      </c>
      <c r="K140" s="14" t="s">
        <v>133</v>
      </c>
      <c r="L140" s="14" t="s">
        <v>143</v>
      </c>
      <c r="M140" s="14" t="s">
        <v>144</v>
      </c>
      <c r="N140" s="14" t="s">
        <v>138</v>
      </c>
      <c r="O140" s="14" t="s">
        <v>145</v>
      </c>
      <c r="P140" s="17" t="s">
        <v>180</v>
      </c>
      <c r="Q140" s="17" t="s">
        <v>431</v>
      </c>
      <c r="R140" s="17" t="s">
        <v>188</v>
      </c>
      <c r="S140" s="15" t="s">
        <v>52</v>
      </c>
      <c r="T140" s="15" t="s">
        <v>53</v>
      </c>
      <c r="U140" s="15" t="s">
        <v>54</v>
      </c>
      <c r="V140" s="15" t="s">
        <v>55</v>
      </c>
      <c r="W140" s="40" t="s">
        <v>442</v>
      </c>
      <c r="X140" s="40" t="s">
        <v>449</v>
      </c>
      <c r="Y140" s="40" t="s">
        <v>532</v>
      </c>
      <c r="Z140" s="55" t="s">
        <v>883</v>
      </c>
      <c r="AA140" s="55" t="s">
        <v>884</v>
      </c>
      <c r="AB140" s="55" t="s">
        <v>885</v>
      </c>
      <c r="AC140" s="51" t="s">
        <v>814</v>
      </c>
      <c r="AD140" s="51" t="s">
        <v>815</v>
      </c>
      <c r="AE140" s="51" t="s">
        <v>816</v>
      </c>
      <c r="AF140" s="51" t="s">
        <v>759</v>
      </c>
      <c r="AG140" s="51" t="s">
        <v>759</v>
      </c>
      <c r="AH140" s="51" t="s">
        <v>759</v>
      </c>
      <c r="AI140" s="50" t="s">
        <v>759</v>
      </c>
      <c r="AJ140" s="50" t="s">
        <v>759</v>
      </c>
      <c r="AK140" s="50" t="s">
        <v>759</v>
      </c>
      <c r="AL140" s="50" t="s">
        <v>759</v>
      </c>
      <c r="AM140" s="50" t="s">
        <v>759</v>
      </c>
      <c r="AN140" s="50" t="s">
        <v>759</v>
      </c>
      <c r="AO140" s="51" t="s">
        <v>759</v>
      </c>
      <c r="AP140" s="51" t="s">
        <v>759</v>
      </c>
      <c r="AQ140" s="51" t="s">
        <v>759</v>
      </c>
      <c r="AR140" s="24" t="s">
        <v>835</v>
      </c>
      <c r="AS140" s="24" t="s">
        <v>836</v>
      </c>
      <c r="AT140" s="24" t="s">
        <v>837</v>
      </c>
      <c r="AU140" s="53" t="s">
        <v>817</v>
      </c>
      <c r="AV140" s="53" t="s">
        <v>818</v>
      </c>
      <c r="AW140" s="53" t="s">
        <v>831</v>
      </c>
      <c r="AX140" s="55" t="s">
        <v>759</v>
      </c>
      <c r="AY140" s="55" t="s">
        <v>759</v>
      </c>
      <c r="AZ140" s="55" t="s">
        <v>759</v>
      </c>
      <c r="BA140" s="55" t="s">
        <v>759</v>
      </c>
      <c r="BB140" s="55" t="s">
        <v>759</v>
      </c>
      <c r="BC140" s="55" t="s">
        <v>759</v>
      </c>
      <c r="BD140" s="55" t="s">
        <v>759</v>
      </c>
      <c r="BE140" s="54" t="str">
        <f>'PTEA 2020-2023'!A22</f>
        <v>3. San Antonio del Tequendama Educado para la protección y conservación del recurso hídrico</v>
      </c>
      <c r="BF140" s="54" t="str">
        <f>'PTEA 2020-2023'!B22</f>
        <v>2. Comunidad Sanantoniuna empoderada en el cuidado y la preservación del recurso hídrico.</v>
      </c>
      <c r="BG140" s="54" t="str">
        <f>'PTEA 2020-2023'!C22</f>
        <v>Realizar por lo menos dos (2) jornadas de reforestación anual con especies nativas en áreas de importancia hídrica.</v>
      </c>
    </row>
    <row r="141" spans="1:59" customFormat="1" ht="306.75" customHeight="1">
      <c r="A141" s="12" t="s">
        <v>202</v>
      </c>
      <c r="B141" s="131" t="s">
        <v>93</v>
      </c>
      <c r="C141" s="131" t="s">
        <v>93</v>
      </c>
      <c r="D141" s="131" t="s">
        <v>93</v>
      </c>
      <c r="E141" s="13" t="s">
        <v>87</v>
      </c>
      <c r="F141" s="25" t="s">
        <v>221</v>
      </c>
      <c r="G141" s="25" t="s">
        <v>6</v>
      </c>
      <c r="H141" s="25" t="s">
        <v>5</v>
      </c>
      <c r="I141" s="25" t="s">
        <v>428</v>
      </c>
      <c r="J141" s="25" t="s">
        <v>27</v>
      </c>
      <c r="K141" s="14" t="s">
        <v>133</v>
      </c>
      <c r="L141" s="14" t="s">
        <v>143</v>
      </c>
      <c r="M141" s="14" t="s">
        <v>144</v>
      </c>
      <c r="N141" s="14" t="s">
        <v>138</v>
      </c>
      <c r="O141" s="14" t="s">
        <v>145</v>
      </c>
      <c r="P141" s="17" t="s">
        <v>180</v>
      </c>
      <c r="Q141" s="17" t="s">
        <v>431</v>
      </c>
      <c r="R141" s="17" t="s">
        <v>188</v>
      </c>
      <c r="S141" s="15" t="s">
        <v>52</v>
      </c>
      <c r="T141" s="15" t="s">
        <v>53</v>
      </c>
      <c r="U141" s="15" t="s">
        <v>54</v>
      </c>
      <c r="V141" s="15" t="s">
        <v>55</v>
      </c>
      <c r="W141" s="40" t="s">
        <v>467</v>
      </c>
      <c r="X141" s="40" t="s">
        <v>494</v>
      </c>
      <c r="Y141" s="40" t="s">
        <v>495</v>
      </c>
      <c r="Z141" s="55" t="s">
        <v>93</v>
      </c>
      <c r="AA141" s="55" t="s">
        <v>93</v>
      </c>
      <c r="AB141" s="55" t="s">
        <v>93</v>
      </c>
      <c r="AC141" s="51" t="s">
        <v>759</v>
      </c>
      <c r="AD141" s="51" t="s">
        <v>759</v>
      </c>
      <c r="AE141" s="51" t="s">
        <v>759</v>
      </c>
      <c r="AF141" s="51" t="s">
        <v>759</v>
      </c>
      <c r="AG141" s="51" t="s">
        <v>759</v>
      </c>
      <c r="AH141" s="51" t="s">
        <v>759</v>
      </c>
      <c r="AI141" s="50" t="s">
        <v>759</v>
      </c>
      <c r="AJ141" s="50" t="s">
        <v>759</v>
      </c>
      <c r="AK141" s="50" t="s">
        <v>759</v>
      </c>
      <c r="AL141" s="50" t="s">
        <v>759</v>
      </c>
      <c r="AM141" s="50" t="s">
        <v>759</v>
      </c>
      <c r="AN141" s="50" t="s">
        <v>759</v>
      </c>
      <c r="AO141" s="51" t="s">
        <v>759</v>
      </c>
      <c r="AP141" s="51" t="s">
        <v>759</v>
      </c>
      <c r="AQ141" s="51" t="s">
        <v>759</v>
      </c>
      <c r="AR141" s="24" t="s">
        <v>759</v>
      </c>
      <c r="AS141" s="24" t="s">
        <v>759</v>
      </c>
      <c r="AT141" s="24" t="s">
        <v>759</v>
      </c>
      <c r="AU141" s="53" t="s">
        <v>759</v>
      </c>
      <c r="AV141" s="53" t="s">
        <v>759</v>
      </c>
      <c r="AW141" s="53" t="s">
        <v>759</v>
      </c>
      <c r="AX141" s="55" t="s">
        <v>759</v>
      </c>
      <c r="AY141" s="55" t="s">
        <v>759</v>
      </c>
      <c r="AZ141" s="55" t="s">
        <v>759</v>
      </c>
      <c r="BA141" s="55" t="s">
        <v>759</v>
      </c>
      <c r="BB141" s="55" t="s">
        <v>759</v>
      </c>
      <c r="BC141" s="55" t="s">
        <v>759</v>
      </c>
      <c r="BD141" s="55" t="s">
        <v>759</v>
      </c>
      <c r="BE141" s="54" t="s">
        <v>759</v>
      </c>
      <c r="BF141" s="54" t="s">
        <v>759</v>
      </c>
      <c r="BG141" s="54" t="s">
        <v>759</v>
      </c>
    </row>
    <row r="142" spans="1:59" customFormat="1" ht="306.75" customHeight="1">
      <c r="A142" s="12" t="s">
        <v>202</v>
      </c>
      <c r="B142" s="131" t="s">
        <v>93</v>
      </c>
      <c r="C142" s="131" t="s">
        <v>93</v>
      </c>
      <c r="D142" s="131" t="s">
        <v>93</v>
      </c>
      <c r="E142" s="13" t="s">
        <v>87</v>
      </c>
      <c r="F142" s="25" t="s">
        <v>221</v>
      </c>
      <c r="G142" s="25" t="s">
        <v>6</v>
      </c>
      <c r="H142" s="25" t="s">
        <v>5</v>
      </c>
      <c r="I142" s="25" t="s">
        <v>428</v>
      </c>
      <c r="J142" s="25" t="s">
        <v>27</v>
      </c>
      <c r="K142" s="14" t="s">
        <v>133</v>
      </c>
      <c r="L142" s="14" t="s">
        <v>143</v>
      </c>
      <c r="M142" s="14" t="s">
        <v>144</v>
      </c>
      <c r="N142" s="14" t="s">
        <v>138</v>
      </c>
      <c r="O142" s="14" t="s">
        <v>145</v>
      </c>
      <c r="P142" s="17" t="s">
        <v>180</v>
      </c>
      <c r="Q142" s="17" t="s">
        <v>431</v>
      </c>
      <c r="R142" s="17" t="s">
        <v>188</v>
      </c>
      <c r="S142" s="15" t="s">
        <v>52</v>
      </c>
      <c r="T142" s="15" t="s">
        <v>53</v>
      </c>
      <c r="U142" s="15" t="s">
        <v>54</v>
      </c>
      <c r="V142" s="15" t="s">
        <v>55</v>
      </c>
      <c r="W142" s="40" t="s">
        <v>537</v>
      </c>
      <c r="X142" s="40" t="s">
        <v>538</v>
      </c>
      <c r="Y142" s="40" t="s">
        <v>539</v>
      </c>
      <c r="Z142" s="55" t="s">
        <v>93</v>
      </c>
      <c r="AA142" s="55" t="s">
        <v>93</v>
      </c>
      <c r="AB142" s="55" t="s">
        <v>93</v>
      </c>
      <c r="AC142" s="51" t="s">
        <v>759</v>
      </c>
      <c r="AD142" s="51" t="s">
        <v>759</v>
      </c>
      <c r="AE142" s="51" t="s">
        <v>759</v>
      </c>
      <c r="AF142" s="51" t="s">
        <v>759</v>
      </c>
      <c r="AG142" s="51" t="s">
        <v>759</v>
      </c>
      <c r="AH142" s="51" t="s">
        <v>759</v>
      </c>
      <c r="AI142" s="50" t="s">
        <v>759</v>
      </c>
      <c r="AJ142" s="50" t="s">
        <v>759</v>
      </c>
      <c r="AK142" s="50" t="s">
        <v>759</v>
      </c>
      <c r="AL142" s="50" t="s">
        <v>759</v>
      </c>
      <c r="AM142" s="50" t="s">
        <v>759</v>
      </c>
      <c r="AN142" s="50" t="s">
        <v>759</v>
      </c>
      <c r="AO142" s="51" t="s">
        <v>759</v>
      </c>
      <c r="AP142" s="51" t="s">
        <v>759</v>
      </c>
      <c r="AQ142" s="51" t="s">
        <v>759</v>
      </c>
      <c r="AR142" s="24" t="s">
        <v>759</v>
      </c>
      <c r="AS142" s="24" t="s">
        <v>759</v>
      </c>
      <c r="AT142" s="24" t="s">
        <v>759</v>
      </c>
      <c r="AU142" s="53" t="s">
        <v>759</v>
      </c>
      <c r="AV142" s="53" t="s">
        <v>759</v>
      </c>
      <c r="AW142" s="53" t="s">
        <v>759</v>
      </c>
      <c r="AX142" s="55" t="s">
        <v>759</v>
      </c>
      <c r="AY142" s="55" t="s">
        <v>759</v>
      </c>
      <c r="AZ142" s="55" t="s">
        <v>759</v>
      </c>
      <c r="BA142" s="55" t="s">
        <v>759</v>
      </c>
      <c r="BB142" s="55" t="s">
        <v>759</v>
      </c>
      <c r="BC142" s="55" t="s">
        <v>759</v>
      </c>
      <c r="BD142" s="55" t="s">
        <v>759</v>
      </c>
      <c r="BE142" s="54" t="s">
        <v>759</v>
      </c>
      <c r="BF142" s="54" t="s">
        <v>759</v>
      </c>
      <c r="BG142" s="54" t="s">
        <v>759</v>
      </c>
    </row>
    <row r="143" spans="1:59" ht="275.25" customHeight="1">
      <c r="A143" s="12" t="s">
        <v>202</v>
      </c>
      <c r="B143" s="131" t="s">
        <v>93</v>
      </c>
      <c r="C143" s="131" t="s">
        <v>93</v>
      </c>
      <c r="D143" s="131" t="s">
        <v>93</v>
      </c>
      <c r="E143" s="13" t="s">
        <v>87</v>
      </c>
      <c r="F143" s="25" t="s">
        <v>221</v>
      </c>
      <c r="G143" s="25" t="s">
        <v>6</v>
      </c>
      <c r="H143" s="25" t="s">
        <v>5</v>
      </c>
      <c r="I143" s="25" t="s">
        <v>257</v>
      </c>
      <c r="J143" s="25" t="s">
        <v>29</v>
      </c>
      <c r="K143" s="14" t="s">
        <v>100</v>
      </c>
      <c r="L143" s="14" t="s">
        <v>115</v>
      </c>
      <c r="M143" s="14" t="s">
        <v>305</v>
      </c>
      <c r="N143" s="14" t="s">
        <v>93</v>
      </c>
      <c r="O143" s="14" t="s">
        <v>306</v>
      </c>
      <c r="P143" s="17" t="s">
        <v>182</v>
      </c>
      <c r="Q143" s="17" t="s">
        <v>344</v>
      </c>
      <c r="R143" s="17" t="s">
        <v>349</v>
      </c>
      <c r="S143" s="15" t="s">
        <v>69</v>
      </c>
      <c r="T143" s="15" t="s">
        <v>79</v>
      </c>
      <c r="U143" s="15" t="s">
        <v>78</v>
      </c>
      <c r="V143" s="15" t="s">
        <v>398</v>
      </c>
      <c r="W143" s="40" t="s">
        <v>442</v>
      </c>
      <c r="X143" s="40" t="s">
        <v>449</v>
      </c>
      <c r="Y143" s="40" t="s">
        <v>450</v>
      </c>
      <c r="Z143" s="55" t="s">
        <v>887</v>
      </c>
      <c r="AA143" s="55" t="s">
        <v>888</v>
      </c>
      <c r="AB143" s="55" t="s">
        <v>889</v>
      </c>
      <c r="AC143" s="51" t="s">
        <v>442</v>
      </c>
      <c r="AD143" s="51" t="s">
        <v>449</v>
      </c>
      <c r="AE143" s="51" t="s">
        <v>450</v>
      </c>
      <c r="AF143" s="51" t="s">
        <v>759</v>
      </c>
      <c r="AG143" s="51" t="s">
        <v>759</v>
      </c>
      <c r="AH143" s="51" t="s">
        <v>759</v>
      </c>
      <c r="AI143" s="50" t="s">
        <v>760</v>
      </c>
      <c r="AJ143" s="50" t="s">
        <v>761</v>
      </c>
      <c r="AK143" s="50" t="s">
        <v>762</v>
      </c>
      <c r="AL143" s="50" t="s">
        <v>759</v>
      </c>
      <c r="AM143" s="50" t="s">
        <v>759</v>
      </c>
      <c r="AN143" s="50" t="s">
        <v>759</v>
      </c>
      <c r="AO143" s="51" t="s">
        <v>759</v>
      </c>
      <c r="AP143" s="51" t="s">
        <v>759</v>
      </c>
      <c r="AQ143" s="51" t="s">
        <v>759</v>
      </c>
      <c r="AR143" s="24" t="s">
        <v>759</v>
      </c>
      <c r="AS143" s="24" t="s">
        <v>759</v>
      </c>
      <c r="AT143" s="24" t="s">
        <v>759</v>
      </c>
      <c r="AU143" s="53" t="s">
        <v>759</v>
      </c>
      <c r="AV143" s="53" t="s">
        <v>759</v>
      </c>
      <c r="AW143" s="53" t="s">
        <v>759</v>
      </c>
      <c r="AX143" s="55" t="s">
        <v>759</v>
      </c>
      <c r="AY143" s="55" t="s">
        <v>759</v>
      </c>
      <c r="AZ143" s="55" t="s">
        <v>759</v>
      </c>
      <c r="BA143" s="55" t="s">
        <v>759</v>
      </c>
      <c r="BB143" s="55" t="s">
        <v>759</v>
      </c>
      <c r="BC143" s="55" t="s">
        <v>759</v>
      </c>
      <c r="BD143" s="55" t="s">
        <v>759</v>
      </c>
      <c r="BE143" s="54" t="str">
        <f>'PTEA 2020-2023'!A3</f>
        <v xml:space="preserve"> 1. Educación Ambiental para la adopción de la gestión integral de los residuos solidos entre los Sanantoniunos</v>
      </c>
      <c r="BF143" s="54" t="str">
        <f>'PTEA 2020-2023'!B3</f>
        <v>1. Comunidad educativa empoderada en la gestión Integral de los residuos sólidos.</v>
      </c>
      <c r="BG143" s="54" t="str">
        <f>'PTEA 2020-2023'!C3</f>
        <v>Acompañar e implementar por lo menos nueve (9) talleres durante la vigencia del plan, sobre la estrategia de las 3R (Reducir, reutilizar y reciclar) y separación en la fuente con comunidad  educativa.</v>
      </c>
    </row>
    <row r="144" spans="1:59" ht="321.75" customHeight="1">
      <c r="A144" s="12" t="s">
        <v>202</v>
      </c>
      <c r="B144" s="131" t="s">
        <v>93</v>
      </c>
      <c r="C144" s="131" t="s">
        <v>93</v>
      </c>
      <c r="D144" s="131" t="s">
        <v>93</v>
      </c>
      <c r="E144" s="13" t="s">
        <v>87</v>
      </c>
      <c r="F144" s="25" t="s">
        <v>221</v>
      </c>
      <c r="G144" s="25" t="s">
        <v>6</v>
      </c>
      <c r="H144" s="25" t="s">
        <v>5</v>
      </c>
      <c r="I144" s="25" t="s">
        <v>257</v>
      </c>
      <c r="J144" s="25" t="s">
        <v>287</v>
      </c>
      <c r="K144" s="14" t="s">
        <v>114</v>
      </c>
      <c r="L144" s="14" t="s">
        <v>98</v>
      </c>
      <c r="M144" s="14" t="s">
        <v>299</v>
      </c>
      <c r="N144" s="14" t="s">
        <v>300</v>
      </c>
      <c r="O144" s="14" t="s">
        <v>301</v>
      </c>
      <c r="P144" s="17" t="s">
        <v>181</v>
      </c>
      <c r="Q144" s="17" t="s">
        <v>344</v>
      </c>
      <c r="R144" s="17" t="s">
        <v>347</v>
      </c>
      <c r="S144" s="15" t="s">
        <v>52</v>
      </c>
      <c r="T144" s="15" t="s">
        <v>40</v>
      </c>
      <c r="U144" s="15" t="s">
        <v>41</v>
      </c>
      <c r="V144" s="15" t="s">
        <v>394</v>
      </c>
      <c r="W144" s="40" t="s">
        <v>442</v>
      </c>
      <c r="X144" s="40" t="s">
        <v>447</v>
      </c>
      <c r="Y144" s="40" t="s">
        <v>596</v>
      </c>
      <c r="Z144" s="55" t="s">
        <v>868</v>
      </c>
      <c r="AA144" s="55" t="s">
        <v>877</v>
      </c>
      <c r="AB144" s="55" t="s">
        <v>881</v>
      </c>
      <c r="AC144" s="51" t="s">
        <v>759</v>
      </c>
      <c r="AD144" s="51" t="s">
        <v>759</v>
      </c>
      <c r="AE144" s="51" t="s">
        <v>759</v>
      </c>
      <c r="AF144" s="51" t="s">
        <v>759</v>
      </c>
      <c r="AG144" s="51" t="s">
        <v>759</v>
      </c>
      <c r="AH144" s="51" t="s">
        <v>759</v>
      </c>
      <c r="AI144" s="50" t="s">
        <v>760</v>
      </c>
      <c r="AJ144" s="50" t="s">
        <v>761</v>
      </c>
      <c r="AK144" s="50" t="s">
        <v>763</v>
      </c>
      <c r="AL144" s="50" t="s">
        <v>976</v>
      </c>
      <c r="AM144" s="50" t="s">
        <v>974</v>
      </c>
      <c r="AN144" s="50" t="s">
        <v>975</v>
      </c>
      <c r="AO144" s="51" t="s">
        <v>759</v>
      </c>
      <c r="AP144" s="51" t="s">
        <v>759</v>
      </c>
      <c r="AQ144" s="51" t="s">
        <v>759</v>
      </c>
      <c r="AR144" s="24" t="s">
        <v>759</v>
      </c>
      <c r="AS144" s="24" t="s">
        <v>759</v>
      </c>
      <c r="AT144" s="24" t="s">
        <v>759</v>
      </c>
      <c r="AU144" s="53" t="s">
        <v>764</v>
      </c>
      <c r="AV144" s="53" t="s">
        <v>765</v>
      </c>
      <c r="AW144" s="53" t="s">
        <v>766</v>
      </c>
      <c r="AX144" s="55" t="s">
        <v>759</v>
      </c>
      <c r="AY144" s="55" t="s">
        <v>759</v>
      </c>
      <c r="AZ144" s="55" t="s">
        <v>759</v>
      </c>
      <c r="BA144" s="55" t="s">
        <v>759</v>
      </c>
      <c r="BB144" s="55" t="s">
        <v>759</v>
      </c>
      <c r="BC144" s="55" t="s">
        <v>759</v>
      </c>
      <c r="BD144" s="55" t="s">
        <v>759</v>
      </c>
      <c r="BE144" s="54" t="str">
        <f>'PTEA 2020-2023'!A4</f>
        <v xml:space="preserve"> 1. Educación Ambiental para la adopción de la gestión integral de los residuos solidos entre los Sanantoniunos</v>
      </c>
      <c r="BF144" s="54" t="str">
        <f>'PTEA 2020-2023'!B4</f>
        <v>2. Comunidad empoderada en la Gestión Integral de los residuos sólidos aprovechables.</v>
      </c>
      <c r="BG144" s="54" t="str">
        <f>'PTEA 2020-2023'!C4</f>
        <v>Realizar como mínimo diez (10) actividades de Educación ambiental durante la vigencia del plan, socializando la estrategia de las 3R (Reducir, reutilizar y reciclar), separación en la fuente y disposición adecuada de residuos sólidos, con usuarios del sector urbano y rural del municipio.</v>
      </c>
    </row>
    <row r="145" spans="1:59" ht="321.75" customHeight="1">
      <c r="A145" s="12" t="s">
        <v>202</v>
      </c>
      <c r="B145" s="131" t="s">
        <v>93</v>
      </c>
      <c r="C145" s="131" t="s">
        <v>93</v>
      </c>
      <c r="D145" s="131" t="s">
        <v>93</v>
      </c>
      <c r="E145" s="13" t="s">
        <v>87</v>
      </c>
      <c r="F145" s="25" t="s">
        <v>221</v>
      </c>
      <c r="G145" s="25" t="s">
        <v>6</v>
      </c>
      <c r="H145" s="25" t="s">
        <v>5</v>
      </c>
      <c r="I145" s="25" t="s">
        <v>257</v>
      </c>
      <c r="J145" s="25" t="s">
        <v>287</v>
      </c>
      <c r="K145" s="14" t="s">
        <v>114</v>
      </c>
      <c r="L145" s="14" t="s">
        <v>98</v>
      </c>
      <c r="M145" s="14" t="s">
        <v>299</v>
      </c>
      <c r="N145" s="14" t="s">
        <v>300</v>
      </c>
      <c r="O145" s="14" t="s">
        <v>301</v>
      </c>
      <c r="P145" s="17" t="s">
        <v>181</v>
      </c>
      <c r="Q145" s="17" t="s">
        <v>344</v>
      </c>
      <c r="R145" s="17" t="s">
        <v>347</v>
      </c>
      <c r="S145" s="15" t="s">
        <v>52</v>
      </c>
      <c r="T145" s="15" t="s">
        <v>53</v>
      </c>
      <c r="U145" s="15" t="s">
        <v>57</v>
      </c>
      <c r="V145" s="15" t="s">
        <v>396</v>
      </c>
      <c r="W145" s="40" t="s">
        <v>442</v>
      </c>
      <c r="X145" s="40" t="s">
        <v>447</v>
      </c>
      <c r="Y145" s="40" t="s">
        <v>596</v>
      </c>
      <c r="Z145" s="55" t="s">
        <v>860</v>
      </c>
      <c r="AA145" s="55" t="s">
        <v>861</v>
      </c>
      <c r="AB145" s="55" t="s">
        <v>862</v>
      </c>
      <c r="AC145" s="51" t="s">
        <v>442</v>
      </c>
      <c r="AD145" s="51" t="s">
        <v>449</v>
      </c>
      <c r="AE145" s="51" t="s">
        <v>450</v>
      </c>
      <c r="AF145" s="51" t="s">
        <v>759</v>
      </c>
      <c r="AG145" s="51" t="s">
        <v>759</v>
      </c>
      <c r="AH145" s="51" t="s">
        <v>759</v>
      </c>
      <c r="AI145" s="50" t="s">
        <v>760</v>
      </c>
      <c r="AJ145" s="50" t="s">
        <v>767</v>
      </c>
      <c r="AK145" s="50" t="s">
        <v>768</v>
      </c>
      <c r="AL145" s="50" t="s">
        <v>759</v>
      </c>
      <c r="AM145" s="50" t="s">
        <v>759</v>
      </c>
      <c r="AN145" s="50" t="s">
        <v>759</v>
      </c>
      <c r="AO145" s="51" t="s">
        <v>759</v>
      </c>
      <c r="AP145" s="51" t="s">
        <v>759</v>
      </c>
      <c r="AQ145" s="51" t="s">
        <v>759</v>
      </c>
      <c r="AR145" s="24" t="s">
        <v>759</v>
      </c>
      <c r="AS145" s="24" t="s">
        <v>759</v>
      </c>
      <c r="AT145" s="24" t="s">
        <v>759</v>
      </c>
      <c r="AU145" s="53" t="s">
        <v>764</v>
      </c>
      <c r="AV145" s="53" t="s">
        <v>765</v>
      </c>
      <c r="AW145" s="53" t="s">
        <v>769</v>
      </c>
      <c r="AX145" s="55" t="s">
        <v>759</v>
      </c>
      <c r="AY145" s="55" t="s">
        <v>759</v>
      </c>
      <c r="AZ145" s="55" t="s">
        <v>759</v>
      </c>
      <c r="BA145" s="55" t="s">
        <v>759</v>
      </c>
      <c r="BB145" s="55" t="s">
        <v>759</v>
      </c>
      <c r="BC145" s="55" t="s">
        <v>759</v>
      </c>
      <c r="BD145" s="55" t="s">
        <v>759</v>
      </c>
      <c r="BE145" s="54" t="str">
        <f>'PTEA 2020-2023'!A5</f>
        <v xml:space="preserve"> 1. Educación Ambiental para la adopción de la gestión integral de los residuos solidos entre los Sanantoniunos</v>
      </c>
      <c r="BF145" s="54" t="str">
        <f>'PTEA 2020-2023'!B5</f>
        <v>2. Comunidad empoderada en la Gestión Integral de los residuos sólidos aprovechables.</v>
      </c>
      <c r="BG145" s="54" t="str">
        <f>'PTEA 2020-2023'!C5</f>
        <v>Realizar siete (7) jornadas de socialización de las rutas selectivas y horarios de recolección, con el sector urbano y rural del municipio, durante la vigencia del Plan.</v>
      </c>
    </row>
    <row r="146" spans="1:59" ht="342" customHeight="1">
      <c r="A146" s="12" t="s">
        <v>202</v>
      </c>
      <c r="B146" s="131" t="s">
        <v>93</v>
      </c>
      <c r="C146" s="131" t="s">
        <v>93</v>
      </c>
      <c r="D146" s="131" t="s">
        <v>93</v>
      </c>
      <c r="E146" s="13" t="s">
        <v>87</v>
      </c>
      <c r="F146" s="25" t="s">
        <v>221</v>
      </c>
      <c r="G146" s="25" t="s">
        <v>6</v>
      </c>
      <c r="H146" s="25" t="s">
        <v>5</v>
      </c>
      <c r="I146" s="25" t="s">
        <v>257</v>
      </c>
      <c r="J146" s="25" t="s">
        <v>29</v>
      </c>
      <c r="K146" s="14" t="s">
        <v>100</v>
      </c>
      <c r="L146" s="14" t="s">
        <v>115</v>
      </c>
      <c r="M146" s="14" t="s">
        <v>305</v>
      </c>
      <c r="N146" s="14" t="s">
        <v>93</v>
      </c>
      <c r="O146" s="14" t="s">
        <v>306</v>
      </c>
      <c r="P146" s="17" t="s">
        <v>182</v>
      </c>
      <c r="Q146" s="17" t="s">
        <v>344</v>
      </c>
      <c r="R146" s="17" t="s">
        <v>349</v>
      </c>
      <c r="S146" s="15" t="s">
        <v>69</v>
      </c>
      <c r="T146" s="15" t="s">
        <v>79</v>
      </c>
      <c r="U146" s="15" t="s">
        <v>78</v>
      </c>
      <c r="V146" s="15" t="s">
        <v>398</v>
      </c>
      <c r="W146" s="40" t="s">
        <v>513</v>
      </c>
      <c r="X146" s="40" t="s">
        <v>514</v>
      </c>
      <c r="Y146" s="40" t="s">
        <v>515</v>
      </c>
      <c r="Z146" s="55" t="s">
        <v>887</v>
      </c>
      <c r="AA146" s="55" t="s">
        <v>888</v>
      </c>
      <c r="AB146" s="55" t="s">
        <v>889</v>
      </c>
      <c r="AC146" s="51" t="s">
        <v>759</v>
      </c>
      <c r="AD146" s="51" t="s">
        <v>759</v>
      </c>
      <c r="AE146" s="51" t="s">
        <v>759</v>
      </c>
      <c r="AF146" s="51" t="s">
        <v>759</v>
      </c>
      <c r="AG146" s="51" t="s">
        <v>759</v>
      </c>
      <c r="AH146" s="51" t="s">
        <v>759</v>
      </c>
      <c r="AI146" s="50" t="s">
        <v>759</v>
      </c>
      <c r="AJ146" s="50" t="s">
        <v>759</v>
      </c>
      <c r="AK146" s="50" t="s">
        <v>759</v>
      </c>
      <c r="AL146" s="50" t="s">
        <v>759</v>
      </c>
      <c r="AM146" s="50" t="s">
        <v>759</v>
      </c>
      <c r="AN146" s="50" t="s">
        <v>759</v>
      </c>
      <c r="AO146" s="51" t="s">
        <v>759</v>
      </c>
      <c r="AP146" s="51" t="s">
        <v>759</v>
      </c>
      <c r="AQ146" s="51" t="s">
        <v>759</v>
      </c>
      <c r="AR146" s="24" t="s">
        <v>759</v>
      </c>
      <c r="AS146" s="24" t="s">
        <v>759</v>
      </c>
      <c r="AT146" s="24" t="s">
        <v>759</v>
      </c>
      <c r="AU146" s="53" t="s">
        <v>770</v>
      </c>
      <c r="AV146" s="53" t="s">
        <v>771</v>
      </c>
      <c r="AW146" s="53" t="s">
        <v>772</v>
      </c>
      <c r="AX146" s="55" t="s">
        <v>759</v>
      </c>
      <c r="AY146" s="55" t="s">
        <v>759</v>
      </c>
      <c r="AZ146" s="55" t="s">
        <v>759</v>
      </c>
      <c r="BA146" s="55" t="s">
        <v>759</v>
      </c>
      <c r="BB146" s="55" t="s">
        <v>759</v>
      </c>
      <c r="BC146" s="55" t="s">
        <v>759</v>
      </c>
      <c r="BD146" s="55" t="s">
        <v>759</v>
      </c>
      <c r="BE146" s="54" t="str">
        <f>'PTEA 2020-2023'!A6</f>
        <v xml:space="preserve"> 1. Educación Ambiental para la adopción de la gestión integral de los residuos solidos entre los Sanantoniunos</v>
      </c>
      <c r="BF146" s="54" t="str">
        <f>'PTEA 2020-2023'!B6</f>
        <v>2. Comunidad empoderada en la Gestión Integral de los residuos sólidos aprovechables.</v>
      </c>
      <c r="BG146" s="54" t="str">
        <f>'PTEA 2020-2023'!C6</f>
        <v>Apoyar la formulación de por lo menos un (1) proyecto ciudadano de educación ambiental orientado en el manejo de los residuos sólidos y/o liquidos, durante la vigencia del Plan.</v>
      </c>
    </row>
    <row r="147" spans="1:59" customFormat="1" ht="311.25" customHeight="1">
      <c r="A147" s="12" t="s">
        <v>202</v>
      </c>
      <c r="B147" s="131" t="s">
        <v>93</v>
      </c>
      <c r="C147" s="131" t="s">
        <v>93</v>
      </c>
      <c r="D147" s="131" t="s">
        <v>93</v>
      </c>
      <c r="E147" s="13" t="s">
        <v>89</v>
      </c>
      <c r="F147" s="16" t="s">
        <v>261</v>
      </c>
      <c r="G147" s="16" t="s">
        <v>6</v>
      </c>
      <c r="H147" s="16" t="s">
        <v>7</v>
      </c>
      <c r="I147" s="16" t="s">
        <v>281</v>
      </c>
      <c r="J147" s="16" t="s">
        <v>282</v>
      </c>
      <c r="K147" s="14" t="s">
        <v>156</v>
      </c>
      <c r="L147" s="14" t="s">
        <v>155</v>
      </c>
      <c r="M147" s="14" t="s">
        <v>313</v>
      </c>
      <c r="N147" s="14" t="s">
        <v>93</v>
      </c>
      <c r="O147" s="14" t="s">
        <v>314</v>
      </c>
      <c r="P147" s="17" t="s">
        <v>254</v>
      </c>
      <c r="Q147" s="17" t="s">
        <v>364</v>
      </c>
      <c r="R147" s="17" t="s">
        <v>365</v>
      </c>
      <c r="S147" s="15" t="s">
        <v>93</v>
      </c>
      <c r="T147" s="15" t="s">
        <v>93</v>
      </c>
      <c r="U147" s="15" t="s">
        <v>93</v>
      </c>
      <c r="V147" s="15" t="s">
        <v>93</v>
      </c>
      <c r="W147" s="40" t="s">
        <v>442</v>
      </c>
      <c r="X147" s="40" t="s">
        <v>443</v>
      </c>
      <c r="Y147" s="40" t="s">
        <v>444</v>
      </c>
      <c r="Z147" s="55" t="s">
        <v>93</v>
      </c>
      <c r="AA147" s="55" t="s">
        <v>93</v>
      </c>
      <c r="AB147" s="55" t="s">
        <v>93</v>
      </c>
      <c r="AC147" s="51" t="s">
        <v>759</v>
      </c>
      <c r="AD147" s="51" t="s">
        <v>759</v>
      </c>
      <c r="AE147" s="51" t="s">
        <v>759</v>
      </c>
      <c r="AF147" s="51" t="s">
        <v>759</v>
      </c>
      <c r="AG147" s="51" t="s">
        <v>759</v>
      </c>
      <c r="AH147" s="51" t="s">
        <v>759</v>
      </c>
      <c r="AI147" s="50" t="s">
        <v>759</v>
      </c>
      <c r="AJ147" s="50" t="s">
        <v>759</v>
      </c>
      <c r="AK147" s="50" t="s">
        <v>759</v>
      </c>
      <c r="AL147" s="50" t="s">
        <v>759</v>
      </c>
      <c r="AM147" s="50" t="s">
        <v>759</v>
      </c>
      <c r="AN147" s="50" t="s">
        <v>759</v>
      </c>
      <c r="AO147" s="51" t="s">
        <v>759</v>
      </c>
      <c r="AP147" s="51" t="s">
        <v>759</v>
      </c>
      <c r="AQ147" s="51" t="s">
        <v>759</v>
      </c>
      <c r="AR147" s="24" t="s">
        <v>759</v>
      </c>
      <c r="AS147" s="24" t="s">
        <v>759</v>
      </c>
      <c r="AT147" s="24" t="s">
        <v>759</v>
      </c>
      <c r="AU147" s="53" t="s">
        <v>759</v>
      </c>
      <c r="AV147" s="53" t="s">
        <v>759</v>
      </c>
      <c r="AW147" s="53" t="s">
        <v>759</v>
      </c>
      <c r="AX147" s="55" t="s">
        <v>759</v>
      </c>
      <c r="AY147" s="55" t="s">
        <v>759</v>
      </c>
      <c r="AZ147" s="55" t="s">
        <v>759</v>
      </c>
      <c r="BA147" s="55" t="s">
        <v>759</v>
      </c>
      <c r="BB147" s="55" t="s">
        <v>759</v>
      </c>
      <c r="BC147" s="55" t="s">
        <v>759</v>
      </c>
      <c r="BD147" s="55" t="s">
        <v>759</v>
      </c>
      <c r="BE147" s="54" t="s">
        <v>759</v>
      </c>
      <c r="BF147" s="54" t="s">
        <v>759</v>
      </c>
      <c r="BG147" s="54" t="s">
        <v>759</v>
      </c>
    </row>
    <row r="148" spans="1:59" customFormat="1" ht="327" customHeight="1">
      <c r="A148" s="12" t="s">
        <v>202</v>
      </c>
      <c r="B148" s="131" t="s">
        <v>1281</v>
      </c>
      <c r="C148" s="131" t="s">
        <v>1284</v>
      </c>
      <c r="D148" s="132" t="s">
        <v>1285</v>
      </c>
      <c r="E148" s="13" t="s">
        <v>89</v>
      </c>
      <c r="F148" s="16" t="s">
        <v>220</v>
      </c>
      <c r="G148" s="16" t="s">
        <v>6</v>
      </c>
      <c r="H148" s="16" t="s">
        <v>7</v>
      </c>
      <c r="I148" s="16" t="s">
        <v>210</v>
      </c>
      <c r="J148" s="16" t="s">
        <v>219</v>
      </c>
      <c r="K148" s="14" t="s">
        <v>102</v>
      </c>
      <c r="L148" s="14" t="s">
        <v>157</v>
      </c>
      <c r="M148" s="14" t="s">
        <v>315</v>
      </c>
      <c r="N148" s="14" t="s">
        <v>198</v>
      </c>
      <c r="O148" s="14" t="s">
        <v>255</v>
      </c>
      <c r="P148" s="17" t="s">
        <v>180</v>
      </c>
      <c r="Q148" s="17" t="s">
        <v>212</v>
      </c>
      <c r="R148" s="17" t="s">
        <v>366</v>
      </c>
      <c r="S148" s="15" t="s">
        <v>18</v>
      </c>
      <c r="T148" s="15" t="s">
        <v>40</v>
      </c>
      <c r="U148" s="15" t="s">
        <v>41</v>
      </c>
      <c r="V148" s="15" t="s">
        <v>394</v>
      </c>
      <c r="W148" s="40" t="s">
        <v>442</v>
      </c>
      <c r="X148" s="40" t="s">
        <v>447</v>
      </c>
      <c r="Y148" s="40" t="s">
        <v>596</v>
      </c>
      <c r="Z148" s="55" t="s">
        <v>868</v>
      </c>
      <c r="AA148" s="55" t="s">
        <v>872</v>
      </c>
      <c r="AB148" s="55" t="s">
        <v>876</v>
      </c>
      <c r="AC148" s="51" t="s">
        <v>759</v>
      </c>
      <c r="AD148" s="51" t="s">
        <v>759</v>
      </c>
      <c r="AE148" s="51" t="s">
        <v>759</v>
      </c>
      <c r="AF148" s="51" t="s">
        <v>759</v>
      </c>
      <c r="AG148" s="51" t="s">
        <v>759</v>
      </c>
      <c r="AH148" s="51" t="s">
        <v>759</v>
      </c>
      <c r="AI148" s="50" t="s">
        <v>759</v>
      </c>
      <c r="AJ148" s="50" t="s">
        <v>759</v>
      </c>
      <c r="AK148" s="50" t="s">
        <v>759</v>
      </c>
      <c r="AL148" s="50" t="s">
        <v>759</v>
      </c>
      <c r="AM148" s="50" t="s">
        <v>759</v>
      </c>
      <c r="AN148" s="50" t="s">
        <v>759</v>
      </c>
      <c r="AO148" s="51" t="s">
        <v>759</v>
      </c>
      <c r="AP148" s="51" t="s">
        <v>759</v>
      </c>
      <c r="AQ148" s="51" t="s">
        <v>759</v>
      </c>
      <c r="AR148" s="24" t="s">
        <v>759</v>
      </c>
      <c r="AS148" s="24" t="s">
        <v>759</v>
      </c>
      <c r="AT148" s="24" t="s">
        <v>759</v>
      </c>
      <c r="AU148" s="53" t="s">
        <v>775</v>
      </c>
      <c r="AV148" s="53" t="s">
        <v>832</v>
      </c>
      <c r="AW148" s="53" t="s">
        <v>841</v>
      </c>
      <c r="AX148" s="55" t="s">
        <v>759</v>
      </c>
      <c r="AY148" s="55" t="s">
        <v>759</v>
      </c>
      <c r="AZ148" s="55" t="s">
        <v>759</v>
      </c>
      <c r="BA148" s="55" t="s">
        <v>759</v>
      </c>
      <c r="BB148" s="55" t="s">
        <v>759</v>
      </c>
      <c r="BC148" s="55" t="s">
        <v>759</v>
      </c>
      <c r="BD148" s="55" t="s">
        <v>759</v>
      </c>
      <c r="BE148" s="54" t="str">
        <f>'PTEA 2020-2023'!A31</f>
        <v>5. Gestión del conocimiento para la Dinamización Ambiental</v>
      </c>
      <c r="BF148" s="54" t="str">
        <f>'PTEA 2020-2023'!B31</f>
        <v>1. Fortalecimiento de la Comunidad Educativa Sanantoniuna en procesos de educación ambiental</v>
      </c>
      <c r="BG148" s="54" t="str">
        <f>'PTEA 2020-2023'!C31</f>
        <v>Fortalecimiento y seguimiento de por lo menos un (1) PRAE de cada institución educativa.</v>
      </c>
    </row>
    <row r="149" spans="1:59" s="1" customFormat="1" ht="245.25" customHeight="1">
      <c r="A149" s="12" t="s">
        <v>202</v>
      </c>
      <c r="B149" s="131" t="s">
        <v>1281</v>
      </c>
      <c r="C149" s="131" t="s">
        <v>1284</v>
      </c>
      <c r="D149" s="132" t="s">
        <v>1285</v>
      </c>
      <c r="E149" s="13" t="s">
        <v>218</v>
      </c>
      <c r="F149" s="16" t="s">
        <v>220</v>
      </c>
      <c r="G149" s="25" t="s">
        <v>6</v>
      </c>
      <c r="H149" s="25" t="s">
        <v>7</v>
      </c>
      <c r="I149" s="25" t="s">
        <v>210</v>
      </c>
      <c r="J149" s="25" t="s">
        <v>219</v>
      </c>
      <c r="K149" s="14" t="s">
        <v>102</v>
      </c>
      <c r="L149" s="14" t="s">
        <v>158</v>
      </c>
      <c r="M149" s="14" t="s">
        <v>292</v>
      </c>
      <c r="N149" s="14" t="s">
        <v>198</v>
      </c>
      <c r="O149" s="14" t="s">
        <v>291</v>
      </c>
      <c r="P149" s="17" t="s">
        <v>211</v>
      </c>
      <c r="Q149" s="17" t="s">
        <v>212</v>
      </c>
      <c r="R149" s="17" t="s">
        <v>341</v>
      </c>
      <c r="S149" s="15" t="s">
        <v>52</v>
      </c>
      <c r="T149" s="15" t="s">
        <v>62</v>
      </c>
      <c r="U149" s="15" t="s">
        <v>66</v>
      </c>
      <c r="V149" s="15" t="s">
        <v>952</v>
      </c>
      <c r="W149" s="40" t="s">
        <v>442</v>
      </c>
      <c r="X149" s="40" t="s">
        <v>447</v>
      </c>
      <c r="Y149" s="40" t="s">
        <v>596</v>
      </c>
      <c r="Z149" s="55" t="s">
        <v>868</v>
      </c>
      <c r="AA149" s="55" t="s">
        <v>877</v>
      </c>
      <c r="AB149" s="55" t="s">
        <v>880</v>
      </c>
      <c r="AC149" s="51" t="s">
        <v>759</v>
      </c>
      <c r="AD149" s="51" t="s">
        <v>759</v>
      </c>
      <c r="AE149" s="51" t="s">
        <v>759</v>
      </c>
      <c r="AF149" s="51" t="s">
        <v>759</v>
      </c>
      <c r="AG149" s="51" t="s">
        <v>759</v>
      </c>
      <c r="AH149" s="51" t="s">
        <v>759</v>
      </c>
      <c r="AI149" s="50" t="s">
        <v>759</v>
      </c>
      <c r="AJ149" s="50" t="s">
        <v>759</v>
      </c>
      <c r="AK149" s="50" t="s">
        <v>759</v>
      </c>
      <c r="AL149" s="50" t="s">
        <v>759</v>
      </c>
      <c r="AM149" s="50" t="s">
        <v>759</v>
      </c>
      <c r="AN149" s="50" t="s">
        <v>759</v>
      </c>
      <c r="AO149" s="51" t="s">
        <v>759</v>
      </c>
      <c r="AP149" s="51" t="s">
        <v>759</v>
      </c>
      <c r="AQ149" s="51" t="s">
        <v>759</v>
      </c>
      <c r="AR149" s="24" t="s">
        <v>842</v>
      </c>
      <c r="AS149" s="24" t="s">
        <v>843</v>
      </c>
      <c r="AT149" s="24" t="s">
        <v>844</v>
      </c>
      <c r="AU149" s="53" t="s">
        <v>817</v>
      </c>
      <c r="AV149" s="53" t="s">
        <v>818</v>
      </c>
      <c r="AW149" s="53" t="s">
        <v>845</v>
      </c>
      <c r="AX149" s="87" t="s">
        <v>1065</v>
      </c>
      <c r="AY149" s="88" t="s">
        <v>1047</v>
      </c>
      <c r="AZ149" s="89" t="s">
        <v>1066</v>
      </c>
      <c r="BA149" s="89" t="s">
        <v>1067</v>
      </c>
      <c r="BB149" s="88" t="s">
        <v>1068</v>
      </c>
      <c r="BC149" s="85" t="s">
        <v>1069</v>
      </c>
      <c r="BD149" s="90" t="s">
        <v>1070</v>
      </c>
      <c r="BE149" s="54" t="str">
        <f>'PTEA 2020-2023'!A35</f>
        <v>5. Gestión del conocimiento para la Dinamización Ambiental</v>
      </c>
      <c r="BF149" s="54" t="str">
        <f>'PTEA 2020-2023'!B35</f>
        <v>2. Comunidad Sanantoniuna vinculada en la Gestión Ambiental Participativa</v>
      </c>
      <c r="BG149" s="54" t="str">
        <f>'PTEA 2020-2023'!C35</f>
        <v>Generar espacios de socialización,  asesoría y seguimiento de por lo menos, una (1) iniciativa ciudadana de educación Ambiental PROCEDA, anual del PTEA Municipal.</v>
      </c>
    </row>
    <row r="150" spans="1:59" s="1" customFormat="1" ht="293.25" customHeight="1">
      <c r="A150" s="12" t="s">
        <v>202</v>
      </c>
      <c r="B150" s="131" t="s">
        <v>1281</v>
      </c>
      <c r="C150" s="131" t="s">
        <v>1284</v>
      </c>
      <c r="D150" s="132" t="s">
        <v>1285</v>
      </c>
      <c r="E150" s="13" t="s">
        <v>89</v>
      </c>
      <c r="F150" s="16" t="s">
        <v>220</v>
      </c>
      <c r="G150" s="16" t="s">
        <v>6</v>
      </c>
      <c r="H150" s="16" t="s">
        <v>7</v>
      </c>
      <c r="I150" s="16" t="s">
        <v>210</v>
      </c>
      <c r="J150" s="16" t="s">
        <v>219</v>
      </c>
      <c r="K150" s="14" t="s">
        <v>102</v>
      </c>
      <c r="L150" s="14" t="s">
        <v>157</v>
      </c>
      <c r="M150" s="14" t="s">
        <v>315</v>
      </c>
      <c r="N150" s="14" t="s">
        <v>198</v>
      </c>
      <c r="O150" s="14" t="s">
        <v>255</v>
      </c>
      <c r="P150" s="17" t="s">
        <v>180</v>
      </c>
      <c r="Q150" s="17" t="s">
        <v>212</v>
      </c>
      <c r="R150" s="17" t="s">
        <v>366</v>
      </c>
      <c r="S150" s="15" t="s">
        <v>86</v>
      </c>
      <c r="T150" s="15" t="s">
        <v>85</v>
      </c>
      <c r="U150" s="15" t="s">
        <v>84</v>
      </c>
      <c r="V150" s="15" t="s">
        <v>401</v>
      </c>
      <c r="W150" s="40" t="s">
        <v>442</v>
      </c>
      <c r="X150" s="40" t="s">
        <v>447</v>
      </c>
      <c r="Y150" s="40" t="s">
        <v>596</v>
      </c>
      <c r="Z150" s="55" t="s">
        <v>868</v>
      </c>
      <c r="AA150" s="55" t="s">
        <v>872</v>
      </c>
      <c r="AB150" s="55" t="s">
        <v>876</v>
      </c>
      <c r="AC150" s="51" t="s">
        <v>759</v>
      </c>
      <c r="AD150" s="51" t="s">
        <v>759</v>
      </c>
      <c r="AE150" s="51" t="s">
        <v>759</v>
      </c>
      <c r="AF150" s="51" t="s">
        <v>759</v>
      </c>
      <c r="AG150" s="51" t="s">
        <v>759</v>
      </c>
      <c r="AH150" s="51" t="s">
        <v>759</v>
      </c>
      <c r="AI150" s="50" t="s">
        <v>759</v>
      </c>
      <c r="AJ150" s="50" t="s">
        <v>759</v>
      </c>
      <c r="AK150" s="50" t="s">
        <v>759</v>
      </c>
      <c r="AL150" s="50" t="s">
        <v>759</v>
      </c>
      <c r="AM150" s="50" t="s">
        <v>759</v>
      </c>
      <c r="AN150" s="50" t="s">
        <v>759</v>
      </c>
      <c r="AO150" s="51" t="s">
        <v>759</v>
      </c>
      <c r="AP150" s="51" t="s">
        <v>759</v>
      </c>
      <c r="AQ150" s="51" t="s">
        <v>759</v>
      </c>
      <c r="AR150" s="24" t="s">
        <v>780</v>
      </c>
      <c r="AS150" s="24" t="s">
        <v>830</v>
      </c>
      <c r="AT150" s="24" t="s">
        <v>853</v>
      </c>
      <c r="AU150" s="53" t="s">
        <v>759</v>
      </c>
      <c r="AV150" s="53" t="s">
        <v>759</v>
      </c>
      <c r="AW150" s="53" t="s">
        <v>759</v>
      </c>
      <c r="AX150" s="55" t="s">
        <v>759</v>
      </c>
      <c r="AY150" s="55" t="s">
        <v>759</v>
      </c>
      <c r="AZ150" s="55" t="s">
        <v>759</v>
      </c>
      <c r="BA150" s="55" t="s">
        <v>759</v>
      </c>
      <c r="BB150" s="55" t="s">
        <v>759</v>
      </c>
      <c r="BC150" s="55" t="s">
        <v>759</v>
      </c>
      <c r="BD150" s="55" t="s">
        <v>759</v>
      </c>
      <c r="BE150" s="54" t="str">
        <f>'PTEA 2020-2023'!A48</f>
        <v>5. Gestión del conocimiento para la Dinamización Ambiental</v>
      </c>
      <c r="BF150" s="54" t="str">
        <f>'PTEA 2020-2023'!B48</f>
        <v>8. Gobernanza corredor Ecológico, difusión y apropiación</v>
      </c>
      <c r="BG150" s="54" t="str">
        <f>'PTEA 2020-2023'!C48</f>
        <v>Participar en por lo menos un (1) encuentro regional de CIDEA durante el periodo de vigencia, para el fortalecimiento del corredor ecológico y sus áreas protegidas.</v>
      </c>
    </row>
    <row r="151" spans="1:59" s="1" customFormat="1" ht="245.25" customHeight="1">
      <c r="A151" s="12" t="s">
        <v>202</v>
      </c>
      <c r="B151" s="131" t="s">
        <v>1281</v>
      </c>
      <c r="C151" s="131" t="s">
        <v>1284</v>
      </c>
      <c r="D151" s="132" t="s">
        <v>1285</v>
      </c>
      <c r="E151" s="13" t="s">
        <v>218</v>
      </c>
      <c r="F151" s="16" t="s">
        <v>220</v>
      </c>
      <c r="G151" s="25" t="s">
        <v>6</v>
      </c>
      <c r="H151" s="25" t="s">
        <v>7</v>
      </c>
      <c r="I151" s="25" t="s">
        <v>210</v>
      </c>
      <c r="J151" s="25" t="s">
        <v>219</v>
      </c>
      <c r="K151" s="14" t="s">
        <v>102</v>
      </c>
      <c r="L151" s="14" t="s">
        <v>158</v>
      </c>
      <c r="M151" s="14" t="s">
        <v>292</v>
      </c>
      <c r="N151" s="14" t="s">
        <v>198</v>
      </c>
      <c r="O151" s="14" t="s">
        <v>291</v>
      </c>
      <c r="P151" s="17" t="s">
        <v>211</v>
      </c>
      <c r="Q151" s="17" t="s">
        <v>212</v>
      </c>
      <c r="R151" s="17" t="s">
        <v>341</v>
      </c>
      <c r="S151" s="15" t="s">
        <v>69</v>
      </c>
      <c r="T151" s="15" t="s">
        <v>81</v>
      </c>
      <c r="U151" s="15" t="s">
        <v>80</v>
      </c>
      <c r="V151" s="15" t="s">
        <v>393</v>
      </c>
      <c r="W151" s="40" t="s">
        <v>442</v>
      </c>
      <c r="X151" s="40" t="s">
        <v>447</v>
      </c>
      <c r="Y151" s="40" t="s">
        <v>596</v>
      </c>
      <c r="Z151" s="55" t="s">
        <v>868</v>
      </c>
      <c r="AA151" s="55" t="s">
        <v>872</v>
      </c>
      <c r="AB151" s="55" t="s">
        <v>876</v>
      </c>
      <c r="AC151" s="51" t="s">
        <v>759</v>
      </c>
      <c r="AD151" s="51" t="s">
        <v>759</v>
      </c>
      <c r="AE151" s="51" t="s">
        <v>759</v>
      </c>
      <c r="AF151" s="51" t="s">
        <v>759</v>
      </c>
      <c r="AG151" s="51" t="s">
        <v>759</v>
      </c>
      <c r="AH151" s="51" t="s">
        <v>759</v>
      </c>
      <c r="AI151" s="50" t="s">
        <v>759</v>
      </c>
      <c r="AJ151" s="50" t="s">
        <v>759</v>
      </c>
      <c r="AK151" s="50" t="s">
        <v>759</v>
      </c>
      <c r="AL151" s="50" t="s">
        <v>759</v>
      </c>
      <c r="AM151" s="50" t="s">
        <v>759</v>
      </c>
      <c r="AN151" s="50" t="s">
        <v>759</v>
      </c>
      <c r="AO151" s="51" t="s">
        <v>759</v>
      </c>
      <c r="AP151" s="51" t="s">
        <v>759</v>
      </c>
      <c r="AQ151" s="51" t="s">
        <v>759</v>
      </c>
      <c r="AR151" s="24" t="s">
        <v>780</v>
      </c>
      <c r="AS151" s="24" t="s">
        <v>830</v>
      </c>
      <c r="AT151" s="24" t="s">
        <v>853</v>
      </c>
      <c r="AU151" s="53" t="s">
        <v>759</v>
      </c>
      <c r="AV151" s="53" t="s">
        <v>759</v>
      </c>
      <c r="AW151" s="53" t="s">
        <v>759</v>
      </c>
      <c r="AX151" s="55" t="s">
        <v>759</v>
      </c>
      <c r="AY151" s="55" t="s">
        <v>759</v>
      </c>
      <c r="AZ151" s="55" t="s">
        <v>759</v>
      </c>
      <c r="BA151" s="55" t="s">
        <v>759</v>
      </c>
      <c r="BB151" s="55" t="s">
        <v>759</v>
      </c>
      <c r="BC151" s="55" t="s">
        <v>759</v>
      </c>
      <c r="BD151" s="55" t="s">
        <v>759</v>
      </c>
      <c r="BE151" s="54" t="str">
        <f>'PTEA 2020-2023'!A48</f>
        <v>5. Gestión del conocimiento para la Dinamización Ambiental</v>
      </c>
      <c r="BF151" s="54" t="str">
        <f>'PTEA 2020-2023'!B48</f>
        <v>8. Gobernanza corredor Ecológico, difusión y apropiación</v>
      </c>
      <c r="BG151" s="54" t="str">
        <f>'PTEA 2020-2023'!C48</f>
        <v>Participar en por lo menos un (1) encuentro regional de CIDEA durante el periodo de vigencia, para el fortalecimiento del corredor ecológico y sus áreas protegidas.</v>
      </c>
    </row>
    <row r="152" spans="1:59" s="1" customFormat="1" ht="303" customHeight="1">
      <c r="A152" s="12" t="s">
        <v>202</v>
      </c>
      <c r="B152" s="131" t="s">
        <v>93</v>
      </c>
      <c r="C152" s="131" t="s">
        <v>93</v>
      </c>
      <c r="D152" s="131" t="s">
        <v>93</v>
      </c>
      <c r="E152" s="13" t="s">
        <v>89</v>
      </c>
      <c r="F152" s="16" t="s">
        <v>266</v>
      </c>
      <c r="G152" s="25" t="s">
        <v>6</v>
      </c>
      <c r="H152" s="25" t="s">
        <v>7</v>
      </c>
      <c r="I152" s="25" t="s">
        <v>268</v>
      </c>
      <c r="J152" s="46" t="s">
        <v>465</v>
      </c>
      <c r="K152" s="14" t="s">
        <v>109</v>
      </c>
      <c r="L152" s="14" t="s">
        <v>108</v>
      </c>
      <c r="M152" s="14" t="s">
        <v>293</v>
      </c>
      <c r="N152" s="14" t="s">
        <v>175</v>
      </c>
      <c r="O152" s="14" t="s">
        <v>340</v>
      </c>
      <c r="P152" s="17" t="s">
        <v>180</v>
      </c>
      <c r="Q152" s="17" t="s">
        <v>392</v>
      </c>
      <c r="R152" s="17" t="s">
        <v>249</v>
      </c>
      <c r="S152" s="15" t="s">
        <v>52</v>
      </c>
      <c r="T152" s="15" t="s">
        <v>58</v>
      </c>
      <c r="U152" s="15" t="s">
        <v>59</v>
      </c>
      <c r="V152" s="15" t="s">
        <v>250</v>
      </c>
      <c r="W152" s="40" t="s">
        <v>452</v>
      </c>
      <c r="X152" s="40" t="s">
        <v>460</v>
      </c>
      <c r="Y152" s="40" t="s">
        <v>461</v>
      </c>
      <c r="Z152" s="55" t="s">
        <v>868</v>
      </c>
      <c r="AA152" s="55" t="s">
        <v>877</v>
      </c>
      <c r="AB152" s="55" t="s">
        <v>886</v>
      </c>
      <c r="AC152" s="51" t="s">
        <v>759</v>
      </c>
      <c r="AD152" s="51" t="s">
        <v>759</v>
      </c>
      <c r="AE152" s="51" t="s">
        <v>759</v>
      </c>
      <c r="AF152" s="51" t="s">
        <v>759</v>
      </c>
      <c r="AG152" s="51" t="s">
        <v>759</v>
      </c>
      <c r="AH152" s="51" t="s">
        <v>759</v>
      </c>
      <c r="AI152" s="50" t="s">
        <v>794</v>
      </c>
      <c r="AJ152" s="50" t="s">
        <v>795</v>
      </c>
      <c r="AK152" s="50" t="s">
        <v>796</v>
      </c>
      <c r="AL152" s="50" t="s">
        <v>759</v>
      </c>
      <c r="AM152" s="50" t="s">
        <v>759</v>
      </c>
      <c r="AN152" s="50" t="s">
        <v>759</v>
      </c>
      <c r="AO152" s="51" t="s">
        <v>797</v>
      </c>
      <c r="AP152" s="51" t="s">
        <v>798</v>
      </c>
      <c r="AQ152" s="51" t="s">
        <v>799</v>
      </c>
      <c r="AR152" s="24" t="s">
        <v>800</v>
      </c>
      <c r="AS152" s="24" t="s">
        <v>801</v>
      </c>
      <c r="AT152" s="24" t="s">
        <v>802</v>
      </c>
      <c r="AU152" s="53" t="s">
        <v>803</v>
      </c>
      <c r="AV152" s="53" t="s">
        <v>804</v>
      </c>
      <c r="AW152" s="53" t="s">
        <v>805</v>
      </c>
      <c r="AX152" s="55" t="s">
        <v>759</v>
      </c>
      <c r="AY152" s="55" t="s">
        <v>759</v>
      </c>
      <c r="AZ152" s="55" t="s">
        <v>759</v>
      </c>
      <c r="BA152" s="55" t="s">
        <v>759</v>
      </c>
      <c r="BB152" s="55" t="s">
        <v>759</v>
      </c>
      <c r="BC152" s="55" t="s">
        <v>759</v>
      </c>
      <c r="BD152" s="55" t="s">
        <v>759</v>
      </c>
      <c r="BE152" s="54" t="str">
        <f>'PTEA 2020-2023'!A12</f>
        <v>2. San Antonio del Tequendama Educado para la gestión del riesgo y resiliente en la adaptación al cambio climático</v>
      </c>
      <c r="BF152" s="54" t="str">
        <f>'PTEA 2020-2023'!B12</f>
        <v>1. Comunidad Sanantoniuna preparada para prevención del riesgo de desastres</v>
      </c>
      <c r="BG152" s="54" t="str">
        <f>'PTEA 2020-2023'!C12</f>
        <v>Organizar y/o fortalecer como mínimo un (1) comité comunitario de prevención del riesgo en la zona rural y otro en la zona Urbana</v>
      </c>
    </row>
    <row r="153" spans="1:59" s="1" customFormat="1" ht="303" customHeight="1">
      <c r="A153" s="12" t="s">
        <v>202</v>
      </c>
      <c r="B153" s="131" t="s">
        <v>93</v>
      </c>
      <c r="C153" s="131" t="s">
        <v>93</v>
      </c>
      <c r="D153" s="131" t="s">
        <v>93</v>
      </c>
      <c r="E153" s="13" t="s">
        <v>89</v>
      </c>
      <c r="F153" s="16" t="s">
        <v>266</v>
      </c>
      <c r="G153" s="25" t="s">
        <v>6</v>
      </c>
      <c r="H153" s="25" t="s">
        <v>7</v>
      </c>
      <c r="I153" s="25" t="s">
        <v>268</v>
      </c>
      <c r="J153" s="46" t="s">
        <v>465</v>
      </c>
      <c r="K153" s="14" t="s">
        <v>109</v>
      </c>
      <c r="L153" s="14" t="s">
        <v>108</v>
      </c>
      <c r="M153" s="14" t="s">
        <v>293</v>
      </c>
      <c r="N153" s="14" t="s">
        <v>175</v>
      </c>
      <c r="O153" s="14" t="s">
        <v>340</v>
      </c>
      <c r="P153" s="17" t="s">
        <v>180</v>
      </c>
      <c r="Q153" s="17" t="s">
        <v>392</v>
      </c>
      <c r="R153" s="17" t="s">
        <v>249</v>
      </c>
      <c r="S153" s="15" t="s">
        <v>52</v>
      </c>
      <c r="T153" s="15" t="s">
        <v>58</v>
      </c>
      <c r="U153" s="15" t="s">
        <v>59</v>
      </c>
      <c r="V153" s="15" t="s">
        <v>250</v>
      </c>
      <c r="W153" s="40" t="s">
        <v>452</v>
      </c>
      <c r="X153" s="40" t="s">
        <v>454</v>
      </c>
      <c r="Y153" s="40" t="s">
        <v>456</v>
      </c>
      <c r="Z153" s="55" t="s">
        <v>93</v>
      </c>
      <c r="AA153" s="55" t="s">
        <v>93</v>
      </c>
      <c r="AB153" s="55" t="s">
        <v>93</v>
      </c>
      <c r="AC153" s="51" t="s">
        <v>759</v>
      </c>
      <c r="AD153" s="51" t="s">
        <v>759</v>
      </c>
      <c r="AE153" s="51" t="s">
        <v>759</v>
      </c>
      <c r="AF153" s="51" t="s">
        <v>759</v>
      </c>
      <c r="AG153" s="51" t="s">
        <v>759</v>
      </c>
      <c r="AH153" s="51" t="s">
        <v>759</v>
      </c>
      <c r="AI153" s="50" t="s">
        <v>794</v>
      </c>
      <c r="AJ153" s="50" t="s">
        <v>795</v>
      </c>
      <c r="AK153" s="50" t="s">
        <v>796</v>
      </c>
      <c r="AL153" s="50" t="s">
        <v>759</v>
      </c>
      <c r="AM153" s="50" t="s">
        <v>759</v>
      </c>
      <c r="AN153" s="50" t="s">
        <v>759</v>
      </c>
      <c r="AO153" s="51" t="s">
        <v>797</v>
      </c>
      <c r="AP153" s="51" t="s">
        <v>806</v>
      </c>
      <c r="AQ153" s="51" t="s">
        <v>807</v>
      </c>
      <c r="AR153" s="24" t="s">
        <v>800</v>
      </c>
      <c r="AS153" s="24" t="s">
        <v>801</v>
      </c>
      <c r="AT153" s="24" t="s">
        <v>802</v>
      </c>
      <c r="AU153" s="53" t="s">
        <v>803</v>
      </c>
      <c r="AV153" s="53" t="s">
        <v>804</v>
      </c>
      <c r="AW153" s="53" t="s">
        <v>805</v>
      </c>
      <c r="AX153" s="55" t="s">
        <v>759</v>
      </c>
      <c r="AY153" s="55" t="s">
        <v>759</v>
      </c>
      <c r="AZ153" s="55" t="s">
        <v>759</v>
      </c>
      <c r="BA153" s="55" t="s">
        <v>759</v>
      </c>
      <c r="BB153" s="55" t="s">
        <v>759</v>
      </c>
      <c r="BC153" s="55" t="s">
        <v>759</v>
      </c>
      <c r="BD153" s="55" t="s">
        <v>759</v>
      </c>
      <c r="BE153" s="54" t="str">
        <f>'PTEA 2020-2023'!A13</f>
        <v>2. San Antonio del Tequendama Educado para la gestión del riesgo y resiliente en la adaptación al cambio climático</v>
      </c>
      <c r="BF153" s="54" t="str">
        <f>'PTEA 2020-2023'!B13</f>
        <v>1. Comunidad Sanantoniuna preparada para prevención del riesgo de desastres</v>
      </c>
      <c r="BG153" s="54" t="str">
        <f>'PTEA 2020-2023'!C13</f>
        <v>Realizar como mínimo un (1) taller de formación anual a partir del segundo año de vigencia del Plan, en estrategias de adaptación al cambio climático y medidas de prevención del riesgo de desastres, con comunidad del sector urbano y rural del municipio.</v>
      </c>
    </row>
    <row r="154" spans="1:59" s="1" customFormat="1" ht="303" customHeight="1">
      <c r="A154" s="12" t="s">
        <v>202</v>
      </c>
      <c r="B154" s="131" t="s">
        <v>93</v>
      </c>
      <c r="C154" s="131" t="s">
        <v>93</v>
      </c>
      <c r="D154" s="131" t="s">
        <v>93</v>
      </c>
      <c r="E154" s="13" t="s">
        <v>89</v>
      </c>
      <c r="F154" s="16" t="s">
        <v>266</v>
      </c>
      <c r="G154" s="25" t="s">
        <v>6</v>
      </c>
      <c r="H154" s="25" t="s">
        <v>7</v>
      </c>
      <c r="I154" s="25" t="s">
        <v>268</v>
      </c>
      <c r="J154" s="46" t="s">
        <v>465</v>
      </c>
      <c r="K154" s="14" t="s">
        <v>109</v>
      </c>
      <c r="L154" s="14" t="s">
        <v>108</v>
      </c>
      <c r="M154" s="14" t="s">
        <v>293</v>
      </c>
      <c r="N154" s="14" t="s">
        <v>175</v>
      </c>
      <c r="O154" s="14" t="s">
        <v>340</v>
      </c>
      <c r="P154" s="17" t="s">
        <v>180</v>
      </c>
      <c r="Q154" s="17" t="s">
        <v>392</v>
      </c>
      <c r="R154" s="17" t="s">
        <v>249</v>
      </c>
      <c r="S154" s="15" t="s">
        <v>52</v>
      </c>
      <c r="T154" s="15" t="s">
        <v>58</v>
      </c>
      <c r="U154" s="15" t="s">
        <v>59</v>
      </c>
      <c r="V154" s="15" t="s">
        <v>250</v>
      </c>
      <c r="W154" s="40" t="s">
        <v>467</v>
      </c>
      <c r="X154" s="40" t="s">
        <v>468</v>
      </c>
      <c r="Y154" s="40" t="s">
        <v>527</v>
      </c>
      <c r="Z154" s="55" t="s">
        <v>93</v>
      </c>
      <c r="AA154" s="55" t="s">
        <v>93</v>
      </c>
      <c r="AB154" s="55" t="s">
        <v>93</v>
      </c>
      <c r="AC154" s="51" t="s">
        <v>759</v>
      </c>
      <c r="AD154" s="51" t="s">
        <v>759</v>
      </c>
      <c r="AE154" s="51" t="s">
        <v>759</v>
      </c>
      <c r="AF154" s="51" t="s">
        <v>759</v>
      </c>
      <c r="AG154" s="51" t="s">
        <v>759</v>
      </c>
      <c r="AH154" s="51" t="s">
        <v>759</v>
      </c>
      <c r="AI154" s="50" t="s">
        <v>794</v>
      </c>
      <c r="AJ154" s="50" t="s">
        <v>795</v>
      </c>
      <c r="AK154" s="50" t="s">
        <v>796</v>
      </c>
      <c r="AL154" s="50" t="s">
        <v>759</v>
      </c>
      <c r="AM154" s="50" t="s">
        <v>759</v>
      </c>
      <c r="AN154" s="50" t="s">
        <v>759</v>
      </c>
      <c r="AO154" s="51" t="s">
        <v>808</v>
      </c>
      <c r="AP154" s="51" t="s">
        <v>809</v>
      </c>
      <c r="AQ154" s="51" t="s">
        <v>810</v>
      </c>
      <c r="AR154" s="24" t="s">
        <v>800</v>
      </c>
      <c r="AS154" s="24" t="s">
        <v>801</v>
      </c>
      <c r="AT154" s="24" t="s">
        <v>802</v>
      </c>
      <c r="AU154" s="53" t="s">
        <v>803</v>
      </c>
      <c r="AV154" s="53" t="s">
        <v>804</v>
      </c>
      <c r="AW154" s="53" t="s">
        <v>805</v>
      </c>
      <c r="AX154" s="55" t="s">
        <v>759</v>
      </c>
      <c r="AY154" s="55" t="s">
        <v>759</v>
      </c>
      <c r="AZ154" s="55" t="s">
        <v>759</v>
      </c>
      <c r="BA154" s="55" t="s">
        <v>759</v>
      </c>
      <c r="BB154" s="55" t="s">
        <v>759</v>
      </c>
      <c r="BC154" s="55" t="s">
        <v>759</v>
      </c>
      <c r="BD154" s="55" t="s">
        <v>759</v>
      </c>
      <c r="BE154" s="54" t="str">
        <f>'PTEA 2020-2023'!A14</f>
        <v>2. San Antonio del Tequendama Educado para la gestión del riesgo y resiliente en la adaptación al cambio climático</v>
      </c>
      <c r="BF154" s="54" t="str">
        <f>'PTEA 2020-2023'!B14</f>
        <v>2. Comunidad productora Sanantoniuna, preparada con educación ambiental frente al cambio climático y sus efectos</v>
      </c>
      <c r="BG154" s="54" t="str">
        <f>'PTEA 2020-2023'!C14</f>
        <v>Realizar como mínimo una (1) actividad de sensibilización anual a productores agrícolas, frente a las afectaciones al ecosistema y el aumento del riesgo de incendios forestales que conlleva realizar quemas, como práctica cultural de renovación de cultivos y quema de residuos sólidos generales.</v>
      </c>
    </row>
    <row r="155" spans="1:59" s="1" customFormat="1" ht="319.5" customHeight="1">
      <c r="A155" s="12" t="s">
        <v>202</v>
      </c>
      <c r="B155" s="131" t="s">
        <v>93</v>
      </c>
      <c r="C155" s="131" t="s">
        <v>93</v>
      </c>
      <c r="D155" s="131" t="s">
        <v>93</v>
      </c>
      <c r="E155" s="13" t="s">
        <v>89</v>
      </c>
      <c r="F155" s="16" t="s">
        <v>263</v>
      </c>
      <c r="G155" s="16" t="s">
        <v>6</v>
      </c>
      <c r="H155" s="16" t="s">
        <v>7</v>
      </c>
      <c r="I155" s="16" t="s">
        <v>225</v>
      </c>
      <c r="J155" s="16" t="s">
        <v>31</v>
      </c>
      <c r="K155" s="14" t="s">
        <v>100</v>
      </c>
      <c r="L155" s="14" t="s">
        <v>152</v>
      </c>
      <c r="M155" s="14" t="s">
        <v>316</v>
      </c>
      <c r="N155" s="14" t="s">
        <v>93</v>
      </c>
      <c r="O155" s="14" t="s">
        <v>317</v>
      </c>
      <c r="P155" s="17" t="s">
        <v>179</v>
      </c>
      <c r="Q155" s="17" t="s">
        <v>367</v>
      </c>
      <c r="R155" s="17" t="s">
        <v>368</v>
      </c>
      <c r="S155" s="15" t="s">
        <v>39</v>
      </c>
      <c r="T155" s="15" t="s">
        <v>40</v>
      </c>
      <c r="U155" s="15" t="s">
        <v>42</v>
      </c>
      <c r="V155" s="15" t="s">
        <v>402</v>
      </c>
      <c r="W155" s="40" t="s">
        <v>93</v>
      </c>
      <c r="X155" s="40" t="s">
        <v>93</v>
      </c>
      <c r="Y155" s="40" t="s">
        <v>93</v>
      </c>
      <c r="Z155" s="55" t="s">
        <v>93</v>
      </c>
      <c r="AA155" s="55" t="s">
        <v>93</v>
      </c>
      <c r="AB155" s="55" t="s">
        <v>93</v>
      </c>
      <c r="AC155" s="51" t="s">
        <v>759</v>
      </c>
      <c r="AD155" s="51" t="s">
        <v>759</v>
      </c>
      <c r="AE155" s="51" t="s">
        <v>759</v>
      </c>
      <c r="AF155" s="51" t="s">
        <v>759</v>
      </c>
      <c r="AG155" s="51" t="s">
        <v>759</v>
      </c>
      <c r="AH155" s="51" t="s">
        <v>759</v>
      </c>
      <c r="AI155" s="50" t="s">
        <v>759</v>
      </c>
      <c r="AJ155" s="50" t="s">
        <v>759</v>
      </c>
      <c r="AK155" s="50" t="s">
        <v>759</v>
      </c>
      <c r="AL155" s="50" t="s">
        <v>759</v>
      </c>
      <c r="AM155" s="50" t="s">
        <v>759</v>
      </c>
      <c r="AN155" s="50" t="s">
        <v>759</v>
      </c>
      <c r="AO155" s="51" t="s">
        <v>759</v>
      </c>
      <c r="AP155" s="51" t="s">
        <v>759</v>
      </c>
      <c r="AQ155" s="51" t="s">
        <v>759</v>
      </c>
      <c r="AR155" s="24" t="s">
        <v>759</v>
      </c>
      <c r="AS155" s="24" t="s">
        <v>759</v>
      </c>
      <c r="AT155" s="24" t="s">
        <v>759</v>
      </c>
      <c r="AU155" s="53" t="s">
        <v>759</v>
      </c>
      <c r="AV155" s="53" t="s">
        <v>759</v>
      </c>
      <c r="AW155" s="53" t="s">
        <v>759</v>
      </c>
      <c r="AX155" s="55" t="s">
        <v>759</v>
      </c>
      <c r="AY155" s="55" t="s">
        <v>759</v>
      </c>
      <c r="AZ155" s="55" t="s">
        <v>759</v>
      </c>
      <c r="BA155" s="55" t="s">
        <v>759</v>
      </c>
      <c r="BB155" s="55" t="s">
        <v>759</v>
      </c>
      <c r="BC155" s="55" t="s">
        <v>759</v>
      </c>
      <c r="BD155" s="55" t="s">
        <v>759</v>
      </c>
      <c r="BE155" s="54" t="s">
        <v>759</v>
      </c>
      <c r="BF155" s="54" t="s">
        <v>759</v>
      </c>
      <c r="BG155" s="54" t="s">
        <v>759</v>
      </c>
    </row>
    <row r="156" spans="1:59" s="1" customFormat="1" ht="319.5" customHeight="1">
      <c r="A156" s="12" t="s">
        <v>202</v>
      </c>
      <c r="B156" s="131" t="s">
        <v>93</v>
      </c>
      <c r="C156" s="131" t="s">
        <v>93</v>
      </c>
      <c r="D156" s="131" t="s">
        <v>93</v>
      </c>
      <c r="E156" s="13" t="s">
        <v>89</v>
      </c>
      <c r="F156" s="16" t="s">
        <v>263</v>
      </c>
      <c r="G156" s="16" t="s">
        <v>6</v>
      </c>
      <c r="H156" s="16" t="s">
        <v>7</v>
      </c>
      <c r="I156" s="16" t="s">
        <v>225</v>
      </c>
      <c r="J156" s="16" t="s">
        <v>31</v>
      </c>
      <c r="K156" s="14" t="s">
        <v>100</v>
      </c>
      <c r="L156" s="14" t="s">
        <v>152</v>
      </c>
      <c r="M156" s="14" t="s">
        <v>316</v>
      </c>
      <c r="N156" s="14" t="s">
        <v>93</v>
      </c>
      <c r="O156" s="14" t="s">
        <v>317</v>
      </c>
      <c r="P156" s="17" t="s">
        <v>179</v>
      </c>
      <c r="Q156" s="17" t="s">
        <v>367</v>
      </c>
      <c r="R156" s="17" t="s">
        <v>368</v>
      </c>
      <c r="S156" s="15" t="s">
        <v>39</v>
      </c>
      <c r="T156" s="15" t="s">
        <v>40</v>
      </c>
      <c r="U156" s="15" t="s">
        <v>42</v>
      </c>
      <c r="V156" s="15" t="s">
        <v>402</v>
      </c>
      <c r="W156" s="40" t="s">
        <v>93</v>
      </c>
      <c r="X156" s="40" t="s">
        <v>93</v>
      </c>
      <c r="Y156" s="40" t="s">
        <v>93</v>
      </c>
      <c r="Z156" s="55" t="s">
        <v>93</v>
      </c>
      <c r="AA156" s="55" t="s">
        <v>93</v>
      </c>
      <c r="AB156" s="55" t="s">
        <v>93</v>
      </c>
      <c r="AC156" s="51" t="s">
        <v>759</v>
      </c>
      <c r="AD156" s="51" t="s">
        <v>759</v>
      </c>
      <c r="AE156" s="51" t="s">
        <v>759</v>
      </c>
      <c r="AF156" s="51" t="s">
        <v>759</v>
      </c>
      <c r="AG156" s="51" t="s">
        <v>759</v>
      </c>
      <c r="AH156" s="51" t="s">
        <v>759</v>
      </c>
      <c r="AI156" s="50" t="s">
        <v>759</v>
      </c>
      <c r="AJ156" s="50" t="s">
        <v>759</v>
      </c>
      <c r="AK156" s="50" t="s">
        <v>759</v>
      </c>
      <c r="AL156" s="50" t="s">
        <v>759</v>
      </c>
      <c r="AM156" s="50" t="s">
        <v>759</v>
      </c>
      <c r="AN156" s="50" t="s">
        <v>759</v>
      </c>
      <c r="AO156" s="51" t="s">
        <v>759</v>
      </c>
      <c r="AP156" s="51" t="s">
        <v>759</v>
      </c>
      <c r="AQ156" s="51" t="s">
        <v>759</v>
      </c>
      <c r="AR156" s="24" t="s">
        <v>759</v>
      </c>
      <c r="AS156" s="24" t="s">
        <v>759</v>
      </c>
      <c r="AT156" s="24" t="s">
        <v>759</v>
      </c>
      <c r="AU156" s="53" t="s">
        <v>759</v>
      </c>
      <c r="AV156" s="53" t="s">
        <v>759</v>
      </c>
      <c r="AW156" s="53" t="s">
        <v>759</v>
      </c>
      <c r="AX156" s="55" t="s">
        <v>759</v>
      </c>
      <c r="AY156" s="55" t="s">
        <v>759</v>
      </c>
      <c r="AZ156" s="55" t="s">
        <v>759</v>
      </c>
      <c r="BA156" s="55" t="s">
        <v>759</v>
      </c>
      <c r="BB156" s="55" t="s">
        <v>759</v>
      </c>
      <c r="BC156" s="55" t="s">
        <v>759</v>
      </c>
      <c r="BD156" s="55" t="s">
        <v>759</v>
      </c>
      <c r="BE156" s="54" t="s">
        <v>759</v>
      </c>
      <c r="BF156" s="54" t="s">
        <v>759</v>
      </c>
      <c r="BG156" s="54" t="s">
        <v>759</v>
      </c>
    </row>
    <row r="157" spans="1:59" ht="319.5" customHeight="1">
      <c r="A157" s="12" t="s">
        <v>202</v>
      </c>
      <c r="B157" s="131" t="s">
        <v>93</v>
      </c>
      <c r="C157" s="131" t="s">
        <v>93</v>
      </c>
      <c r="D157" s="131" t="s">
        <v>93</v>
      </c>
      <c r="E157" s="13" t="s">
        <v>89</v>
      </c>
      <c r="F157" s="16" t="s">
        <v>261</v>
      </c>
      <c r="G157" s="16" t="s">
        <v>6</v>
      </c>
      <c r="H157" s="16" t="s">
        <v>7</v>
      </c>
      <c r="I157" s="25" t="s">
        <v>279</v>
      </c>
      <c r="J157" s="44" t="s">
        <v>280</v>
      </c>
      <c r="K157" s="14" t="s">
        <v>104</v>
      </c>
      <c r="L157" s="14" t="s">
        <v>105</v>
      </c>
      <c r="M157" s="14" t="s">
        <v>318</v>
      </c>
      <c r="N157" s="14" t="s">
        <v>92</v>
      </c>
      <c r="O157" s="14" t="s">
        <v>291</v>
      </c>
      <c r="P157" s="17" t="s">
        <v>179</v>
      </c>
      <c r="Q157" s="17" t="s">
        <v>369</v>
      </c>
      <c r="R157" s="17" t="s">
        <v>370</v>
      </c>
      <c r="S157" s="15" t="s">
        <v>39</v>
      </c>
      <c r="T157" s="15" t="s">
        <v>40</v>
      </c>
      <c r="U157" s="15" t="s">
        <v>42</v>
      </c>
      <c r="V157" s="15" t="s">
        <v>402</v>
      </c>
      <c r="W157" s="40" t="s">
        <v>467</v>
      </c>
      <c r="X157" s="40" t="s">
        <v>468</v>
      </c>
      <c r="Y157" s="40" t="s">
        <v>527</v>
      </c>
      <c r="Z157" s="55" t="s">
        <v>855</v>
      </c>
      <c r="AA157" s="55" t="s">
        <v>856</v>
      </c>
      <c r="AB157" s="55" t="s">
        <v>857</v>
      </c>
      <c r="AC157" s="51" t="s">
        <v>759</v>
      </c>
      <c r="AD157" s="51" t="s">
        <v>759</v>
      </c>
      <c r="AE157" s="51" t="s">
        <v>759</v>
      </c>
      <c r="AF157" s="51" t="s">
        <v>759</v>
      </c>
      <c r="AG157" s="51" t="s">
        <v>759</v>
      </c>
      <c r="AH157" s="51" t="s">
        <v>759</v>
      </c>
      <c r="AI157" s="50" t="s">
        <v>759</v>
      </c>
      <c r="AJ157" s="50" t="s">
        <v>759</v>
      </c>
      <c r="AK157" s="50" t="s">
        <v>759</v>
      </c>
      <c r="AL157" s="50" t="s">
        <v>759</v>
      </c>
      <c r="AM157" s="50" t="s">
        <v>759</v>
      </c>
      <c r="AN157" s="50" t="s">
        <v>759</v>
      </c>
      <c r="AO157" s="51" t="s">
        <v>759</v>
      </c>
      <c r="AP157" s="51" t="s">
        <v>759</v>
      </c>
      <c r="AQ157" s="51" t="s">
        <v>759</v>
      </c>
      <c r="AR157" s="24" t="s">
        <v>759</v>
      </c>
      <c r="AS157" s="24" t="s">
        <v>759</v>
      </c>
      <c r="AT157" s="24" t="s">
        <v>759</v>
      </c>
      <c r="AU157" s="53" t="s">
        <v>849</v>
      </c>
      <c r="AV157" s="53" t="s">
        <v>818</v>
      </c>
      <c r="AW157" s="53" t="s">
        <v>850</v>
      </c>
      <c r="AX157" s="55" t="s">
        <v>759</v>
      </c>
      <c r="AY157" s="55" t="s">
        <v>759</v>
      </c>
      <c r="AZ157" s="55" t="s">
        <v>759</v>
      </c>
      <c r="BA157" s="55" t="s">
        <v>759</v>
      </c>
      <c r="BB157" s="55" t="s">
        <v>759</v>
      </c>
      <c r="BC157" s="55" t="s">
        <v>759</v>
      </c>
      <c r="BD157" s="55" t="s">
        <v>759</v>
      </c>
      <c r="BE157" s="54" t="str">
        <f>'PTEA 2020-2023'!A41</f>
        <v>5. Gestión del conocimiento para la Dinamización Ambiental</v>
      </c>
      <c r="BF157" s="54" t="str">
        <f>'PTEA 2020-2023'!B41</f>
        <v>5. Fortalecimiento de los Dinamizadores Ambientales del municipio</v>
      </c>
      <c r="BG157" s="54" t="str">
        <f>'PTEA 2020-2023'!C41</f>
        <v>Fortalecer a los promotores y dinamizadores ambientales del municipio con la implementación de por lo menos una (1) actividad anual de educación ambiental</v>
      </c>
    </row>
    <row r="158" spans="1:59" ht="275.25" customHeight="1">
      <c r="A158" s="12" t="s">
        <v>202</v>
      </c>
      <c r="B158" s="131" t="s">
        <v>93</v>
      </c>
      <c r="C158" s="131" t="s">
        <v>93</v>
      </c>
      <c r="D158" s="131" t="s">
        <v>93</v>
      </c>
      <c r="E158" s="13" t="s">
        <v>89</v>
      </c>
      <c r="F158" s="16" t="s">
        <v>261</v>
      </c>
      <c r="G158" s="16" t="s">
        <v>6</v>
      </c>
      <c r="H158" s="16" t="s">
        <v>7</v>
      </c>
      <c r="I158" s="25" t="s">
        <v>279</v>
      </c>
      <c r="J158" s="44" t="s">
        <v>280</v>
      </c>
      <c r="K158" s="14" t="s">
        <v>104</v>
      </c>
      <c r="L158" s="14" t="s">
        <v>105</v>
      </c>
      <c r="M158" s="14" t="s">
        <v>318</v>
      </c>
      <c r="N158" s="14" t="s">
        <v>92</v>
      </c>
      <c r="O158" s="14" t="s">
        <v>291</v>
      </c>
      <c r="P158" s="17" t="s">
        <v>179</v>
      </c>
      <c r="Q158" s="17" t="s">
        <v>369</v>
      </c>
      <c r="R158" s="17" t="s">
        <v>370</v>
      </c>
      <c r="S158" s="15" t="s">
        <v>39</v>
      </c>
      <c r="T158" s="15" t="s">
        <v>40</v>
      </c>
      <c r="U158" s="15" t="s">
        <v>42</v>
      </c>
      <c r="V158" s="15" t="s">
        <v>402</v>
      </c>
      <c r="W158" s="40" t="s">
        <v>93</v>
      </c>
      <c r="X158" s="40" t="s">
        <v>93</v>
      </c>
      <c r="Y158" s="40" t="s">
        <v>93</v>
      </c>
      <c r="Z158" s="55" t="s">
        <v>93</v>
      </c>
      <c r="AA158" s="55" t="s">
        <v>93</v>
      </c>
      <c r="AB158" s="55" t="s">
        <v>93</v>
      </c>
      <c r="AC158" s="51" t="s">
        <v>759</v>
      </c>
      <c r="AD158" s="51" t="s">
        <v>759</v>
      </c>
      <c r="AE158" s="51" t="s">
        <v>759</v>
      </c>
      <c r="AF158" s="51" t="s">
        <v>759</v>
      </c>
      <c r="AG158" s="51" t="s">
        <v>759</v>
      </c>
      <c r="AH158" s="51" t="s">
        <v>759</v>
      </c>
      <c r="AI158" s="50" t="s">
        <v>760</v>
      </c>
      <c r="AJ158" s="50" t="s">
        <v>761</v>
      </c>
      <c r="AK158" s="50" t="s">
        <v>773</v>
      </c>
      <c r="AL158" s="50" t="s">
        <v>759</v>
      </c>
      <c r="AM158" s="50" t="s">
        <v>759</v>
      </c>
      <c r="AN158" s="50" t="s">
        <v>759</v>
      </c>
      <c r="AO158" s="51" t="s">
        <v>759</v>
      </c>
      <c r="AP158" s="51" t="s">
        <v>759</v>
      </c>
      <c r="AQ158" s="51" t="s">
        <v>759</v>
      </c>
      <c r="AR158" s="24" t="s">
        <v>759</v>
      </c>
      <c r="AS158" s="24" t="s">
        <v>759</v>
      </c>
      <c r="AT158" s="24" t="s">
        <v>759</v>
      </c>
      <c r="AU158" s="53" t="s">
        <v>764</v>
      </c>
      <c r="AV158" s="53" t="s">
        <v>765</v>
      </c>
      <c r="AW158" s="53" t="s">
        <v>774</v>
      </c>
      <c r="AX158" s="55" t="s">
        <v>759</v>
      </c>
      <c r="AY158" s="55" t="s">
        <v>759</v>
      </c>
      <c r="AZ158" s="55" t="s">
        <v>759</v>
      </c>
      <c r="BA158" s="55" t="s">
        <v>759</v>
      </c>
      <c r="BB158" s="55" t="s">
        <v>759</v>
      </c>
      <c r="BC158" s="55" t="s">
        <v>759</v>
      </c>
      <c r="BD158" s="55" t="s">
        <v>759</v>
      </c>
      <c r="BE158" s="54" t="str">
        <f>'PTEA 2020-2023'!A7</f>
        <v xml:space="preserve"> 1. Educación Ambiental para la adopción de la gestión integral de los residuos solidos entre los Sanantoniunos</v>
      </c>
      <c r="BF158" s="54" t="str">
        <f>'PTEA 2020-2023'!B7</f>
        <v>2. Comunidad empoderada en la Gestión Integral de los residuos sólidos aprovechables.</v>
      </c>
      <c r="BG158" s="54" t="str">
        <f>'PTEA 2020-2023'!C7</f>
        <v>Desarrollar por lo menos un (1) taller anual, de aprovechamiento de residuos sólidos para elaborar arte ambiental con la comunidad.</v>
      </c>
    </row>
    <row r="159" spans="1:59" ht="275.25" customHeight="1">
      <c r="A159" s="12" t="s">
        <v>202</v>
      </c>
      <c r="B159" s="131" t="s">
        <v>93</v>
      </c>
      <c r="C159" s="131" t="s">
        <v>93</v>
      </c>
      <c r="D159" s="131" t="s">
        <v>93</v>
      </c>
      <c r="E159" s="13" t="s">
        <v>89</v>
      </c>
      <c r="F159" s="16" t="s">
        <v>261</v>
      </c>
      <c r="G159" s="16" t="s">
        <v>6</v>
      </c>
      <c r="H159" s="16" t="s">
        <v>7</v>
      </c>
      <c r="I159" s="25" t="s">
        <v>279</v>
      </c>
      <c r="J159" s="44" t="s">
        <v>280</v>
      </c>
      <c r="K159" s="14" t="s">
        <v>104</v>
      </c>
      <c r="L159" s="14" t="s">
        <v>105</v>
      </c>
      <c r="M159" s="14" t="s">
        <v>318</v>
      </c>
      <c r="N159" s="14" t="s">
        <v>92</v>
      </c>
      <c r="O159" s="14" t="s">
        <v>291</v>
      </c>
      <c r="P159" s="17" t="s">
        <v>179</v>
      </c>
      <c r="Q159" s="17" t="s">
        <v>369</v>
      </c>
      <c r="R159" s="17" t="s">
        <v>370</v>
      </c>
      <c r="S159" s="15" t="s">
        <v>39</v>
      </c>
      <c r="T159" s="15" t="s">
        <v>40</v>
      </c>
      <c r="U159" s="15" t="s">
        <v>42</v>
      </c>
      <c r="V159" s="15" t="s">
        <v>402</v>
      </c>
      <c r="W159" s="40" t="s">
        <v>93</v>
      </c>
      <c r="X159" s="40" t="s">
        <v>93</v>
      </c>
      <c r="Y159" s="40" t="s">
        <v>93</v>
      </c>
      <c r="Z159" s="55" t="s">
        <v>855</v>
      </c>
      <c r="AA159" s="55" t="s">
        <v>856</v>
      </c>
      <c r="AB159" s="55" t="s">
        <v>857</v>
      </c>
      <c r="AC159" s="51" t="s">
        <v>814</v>
      </c>
      <c r="AD159" s="51" t="s">
        <v>815</v>
      </c>
      <c r="AE159" s="51" t="s">
        <v>826</v>
      </c>
      <c r="AF159" s="51" t="s">
        <v>759</v>
      </c>
      <c r="AG159" s="51" t="s">
        <v>759</v>
      </c>
      <c r="AH159" s="51" t="s">
        <v>759</v>
      </c>
      <c r="AI159" s="50" t="s">
        <v>759</v>
      </c>
      <c r="AJ159" s="50" t="s">
        <v>759</v>
      </c>
      <c r="AK159" s="50" t="s">
        <v>759</v>
      </c>
      <c r="AL159" s="50" t="s">
        <v>759</v>
      </c>
      <c r="AM159" s="50" t="s">
        <v>759</v>
      </c>
      <c r="AN159" s="50" t="s">
        <v>759</v>
      </c>
      <c r="AO159" s="51" t="s">
        <v>759</v>
      </c>
      <c r="AP159" s="51" t="s">
        <v>759</v>
      </c>
      <c r="AQ159" s="51" t="s">
        <v>759</v>
      </c>
      <c r="AR159" s="24" t="s">
        <v>759</v>
      </c>
      <c r="AS159" s="24" t="s">
        <v>759</v>
      </c>
      <c r="AT159" s="24" t="s">
        <v>759</v>
      </c>
      <c r="AU159" s="53" t="s">
        <v>775</v>
      </c>
      <c r="AV159" s="53" t="s">
        <v>776</v>
      </c>
      <c r="AW159" s="53" t="s">
        <v>848</v>
      </c>
      <c r="AX159" s="55" t="s">
        <v>759</v>
      </c>
      <c r="AY159" s="55" t="s">
        <v>759</v>
      </c>
      <c r="AZ159" s="55" t="s">
        <v>759</v>
      </c>
      <c r="BA159" s="55" t="s">
        <v>759</v>
      </c>
      <c r="BB159" s="55" t="s">
        <v>759</v>
      </c>
      <c r="BC159" s="55" t="s">
        <v>759</v>
      </c>
      <c r="BD159" s="55" t="s">
        <v>759</v>
      </c>
      <c r="BE159" s="54" t="str">
        <f>'PTEA 2020-2023'!A40</f>
        <v>5. Gestión del conocimiento para la Dinamización Ambiental</v>
      </c>
      <c r="BF159" s="54" t="str">
        <f>'PTEA 2020-2023'!B40</f>
        <v>4. San Antonio del Tequendama conmemora días del Calendario Ambiental</v>
      </c>
      <c r="BG159" s="54" t="str">
        <f>'PTEA 2020-2023'!C40</f>
        <v>Realizar como mínimo tres (3) actos anuales de celebración de días del calendario ambiental.</v>
      </c>
    </row>
    <row r="160" spans="1:59" ht="275.25" customHeight="1">
      <c r="A160" s="12" t="s">
        <v>202</v>
      </c>
      <c r="B160" s="131" t="s">
        <v>93</v>
      </c>
      <c r="C160" s="131" t="s">
        <v>93</v>
      </c>
      <c r="D160" s="131" t="s">
        <v>93</v>
      </c>
      <c r="E160" s="13" t="s">
        <v>89</v>
      </c>
      <c r="F160" s="16" t="s">
        <v>261</v>
      </c>
      <c r="G160" s="16" t="s">
        <v>6</v>
      </c>
      <c r="H160" s="16" t="s">
        <v>7</v>
      </c>
      <c r="I160" s="25" t="s">
        <v>279</v>
      </c>
      <c r="J160" s="44" t="s">
        <v>280</v>
      </c>
      <c r="K160" s="14" t="s">
        <v>104</v>
      </c>
      <c r="L160" s="14" t="s">
        <v>105</v>
      </c>
      <c r="M160" s="14" t="s">
        <v>318</v>
      </c>
      <c r="N160" s="14" t="s">
        <v>92</v>
      </c>
      <c r="O160" s="14" t="s">
        <v>291</v>
      </c>
      <c r="P160" s="17" t="s">
        <v>179</v>
      </c>
      <c r="Q160" s="17" t="s">
        <v>369</v>
      </c>
      <c r="R160" s="17" t="s">
        <v>370</v>
      </c>
      <c r="S160" s="15" t="s">
        <v>39</v>
      </c>
      <c r="T160" s="15" t="s">
        <v>40</v>
      </c>
      <c r="U160" s="15" t="s">
        <v>42</v>
      </c>
      <c r="V160" s="15" t="s">
        <v>402</v>
      </c>
      <c r="W160" s="40" t="s">
        <v>93</v>
      </c>
      <c r="X160" s="40" t="s">
        <v>93</v>
      </c>
      <c r="Y160" s="40" t="s">
        <v>93</v>
      </c>
      <c r="Z160" s="55" t="s">
        <v>93</v>
      </c>
      <c r="AA160" s="55" t="s">
        <v>93</v>
      </c>
      <c r="AB160" s="55" t="s">
        <v>93</v>
      </c>
      <c r="AC160" s="51" t="s">
        <v>759</v>
      </c>
      <c r="AD160" s="51" t="s">
        <v>759</v>
      </c>
      <c r="AE160" s="51" t="s">
        <v>759</v>
      </c>
      <c r="AF160" s="51" t="s">
        <v>759</v>
      </c>
      <c r="AG160" s="51" t="s">
        <v>759</v>
      </c>
      <c r="AH160" s="51" t="s">
        <v>759</v>
      </c>
      <c r="AI160" s="50" t="s">
        <v>759</v>
      </c>
      <c r="AJ160" s="50" t="s">
        <v>759</v>
      </c>
      <c r="AK160" s="50" t="s">
        <v>759</v>
      </c>
      <c r="AL160" s="50" t="s">
        <v>759</v>
      </c>
      <c r="AM160" s="50" t="s">
        <v>759</v>
      </c>
      <c r="AN160" s="50" t="s">
        <v>759</v>
      </c>
      <c r="AO160" s="51" t="s">
        <v>759</v>
      </c>
      <c r="AP160" s="51" t="s">
        <v>759</v>
      </c>
      <c r="AQ160" s="51" t="s">
        <v>759</v>
      </c>
      <c r="AR160" s="24" t="s">
        <v>842</v>
      </c>
      <c r="AS160" s="24" t="s">
        <v>843</v>
      </c>
      <c r="AT160" s="24" t="s">
        <v>852</v>
      </c>
      <c r="AU160" s="53" t="s">
        <v>817</v>
      </c>
      <c r="AV160" s="53" t="s">
        <v>818</v>
      </c>
      <c r="AW160" s="53" t="s">
        <v>851</v>
      </c>
      <c r="AX160" s="55" t="s">
        <v>759</v>
      </c>
      <c r="AY160" s="55" t="s">
        <v>759</v>
      </c>
      <c r="AZ160" s="55" t="s">
        <v>759</v>
      </c>
      <c r="BA160" s="55" t="s">
        <v>759</v>
      </c>
      <c r="BB160" s="55" t="s">
        <v>759</v>
      </c>
      <c r="BC160" s="55" t="s">
        <v>759</v>
      </c>
      <c r="BD160" s="55" t="s">
        <v>759</v>
      </c>
      <c r="BE160" s="54" t="str">
        <f>'PTEA 2020-2023'!A46</f>
        <v>5. Gestión del conocimiento para la Dinamización Ambiental</v>
      </c>
      <c r="BF160" s="54" t="str">
        <f>'PTEA 2020-2023'!B46</f>
        <v>7. Comunicación y Divulgación de experiencias exitosas en educación e innovación ambiental</v>
      </c>
      <c r="BG160" s="54" t="str">
        <f>'PTEA 2020-2023'!C46</f>
        <v>Realizar por lo menos dos (2) campañas anuales de divulgación de experiencias exitosas en educación e innovación ambiental del municipio en medios de comunicación y/o plataformas para la participación ciudadana; en temas como agua, suelo, biodiversidad, residuos sólidos y/o Sentencia Rio Bogotá.</v>
      </c>
    </row>
    <row r="161" spans="1:59" s="1" customFormat="1" ht="409.5" customHeight="1">
      <c r="A161" s="12" t="s">
        <v>202</v>
      </c>
      <c r="B161" s="133" t="s">
        <v>1291</v>
      </c>
      <c r="C161" s="133" t="s">
        <v>1292</v>
      </c>
      <c r="D161" s="134" t="s">
        <v>1293</v>
      </c>
      <c r="E161" s="13" t="s">
        <v>236</v>
      </c>
      <c r="F161" s="25" t="s">
        <v>222</v>
      </c>
      <c r="G161" s="25" t="s">
        <v>6</v>
      </c>
      <c r="H161" s="25" t="s">
        <v>8</v>
      </c>
      <c r="I161" s="25" t="s">
        <v>240</v>
      </c>
      <c r="J161" s="25" t="s">
        <v>237</v>
      </c>
      <c r="K161" s="14" t="s">
        <v>106</v>
      </c>
      <c r="L161" s="14" t="s">
        <v>170</v>
      </c>
      <c r="M161" s="14" t="s">
        <v>332</v>
      </c>
      <c r="N161" s="14" t="s">
        <v>92</v>
      </c>
      <c r="O161" s="14" t="s">
        <v>333</v>
      </c>
      <c r="P161" s="17" t="s">
        <v>194</v>
      </c>
      <c r="Q161" s="17" t="s">
        <v>384</v>
      </c>
      <c r="R161" s="17" t="s">
        <v>386</v>
      </c>
      <c r="S161" s="15" t="s">
        <v>45</v>
      </c>
      <c r="T161" s="15" t="s">
        <v>46</v>
      </c>
      <c r="U161" s="15" t="s">
        <v>51</v>
      </c>
      <c r="V161" s="15" t="s">
        <v>408</v>
      </c>
      <c r="W161" s="40" t="s">
        <v>467</v>
      </c>
      <c r="X161" s="40" t="s">
        <v>468</v>
      </c>
      <c r="Y161" s="40" t="s">
        <v>527</v>
      </c>
      <c r="Z161" s="55" t="s">
        <v>855</v>
      </c>
      <c r="AA161" s="55" t="s">
        <v>858</v>
      </c>
      <c r="AB161" s="55" t="s">
        <v>859</v>
      </c>
      <c r="AC161" s="51" t="s">
        <v>814</v>
      </c>
      <c r="AD161" s="51" t="s">
        <v>846</v>
      </c>
      <c r="AE161" s="51" t="s">
        <v>847</v>
      </c>
      <c r="AF161" s="51" t="s">
        <v>759</v>
      </c>
      <c r="AG161" s="51" t="s">
        <v>759</v>
      </c>
      <c r="AH161" s="51" t="s">
        <v>759</v>
      </c>
      <c r="AI161" s="50" t="s">
        <v>759</v>
      </c>
      <c r="AJ161" s="50" t="s">
        <v>759</v>
      </c>
      <c r="AK161" s="50" t="s">
        <v>759</v>
      </c>
      <c r="AL161" s="50" t="s">
        <v>759</v>
      </c>
      <c r="AM161" s="50" t="s">
        <v>759</v>
      </c>
      <c r="AN161" s="50" t="s">
        <v>759</v>
      </c>
      <c r="AO161" s="51" t="s">
        <v>759</v>
      </c>
      <c r="AP161" s="51" t="s">
        <v>759</v>
      </c>
      <c r="AQ161" s="51" t="s">
        <v>759</v>
      </c>
      <c r="AR161" s="24" t="s">
        <v>759</v>
      </c>
      <c r="AS161" s="24" t="s">
        <v>759</v>
      </c>
      <c r="AT161" s="24" t="s">
        <v>759</v>
      </c>
      <c r="AU161" s="53" t="s">
        <v>759</v>
      </c>
      <c r="AV161" s="53" t="s">
        <v>759</v>
      </c>
      <c r="AW161" s="53" t="s">
        <v>759</v>
      </c>
      <c r="AX161" s="55" t="s">
        <v>759</v>
      </c>
      <c r="AY161" s="55" t="s">
        <v>759</v>
      </c>
      <c r="AZ161" s="55" t="s">
        <v>759</v>
      </c>
      <c r="BA161" s="55" t="s">
        <v>759</v>
      </c>
      <c r="BB161" s="55" t="s">
        <v>759</v>
      </c>
      <c r="BC161" s="55" t="s">
        <v>759</v>
      </c>
      <c r="BD161" s="55" t="s">
        <v>759</v>
      </c>
      <c r="BE161" s="54" t="str">
        <f>'PTEA 2020-2023'!A37</f>
        <v>5. Gestión del conocimiento para la Dinamización Ambiental</v>
      </c>
      <c r="BF161" s="54" t="str">
        <f>'PTEA 2020-2023'!B37</f>
        <v>3. Comunidad Sanantoniuna promoviendo el Turismo Ambiental</v>
      </c>
      <c r="BG161" s="54" t="str">
        <f>'PTEA 2020-2023'!C37</f>
        <v>Realizar como mínimo dos (2) recorridos de reconocimiento e identificación de senderos o rutas ecológicas del municipio.</v>
      </c>
    </row>
    <row r="162" spans="1:59" customFormat="1" ht="341.25" customHeight="1">
      <c r="A162" s="12" t="s">
        <v>202</v>
      </c>
      <c r="B162" s="133" t="s">
        <v>1291</v>
      </c>
      <c r="C162" s="133" t="s">
        <v>1292</v>
      </c>
      <c r="D162" s="134" t="s">
        <v>1293</v>
      </c>
      <c r="E162" s="13" t="s">
        <v>236</v>
      </c>
      <c r="F162" s="25" t="s">
        <v>222</v>
      </c>
      <c r="G162" s="25" t="s">
        <v>6</v>
      </c>
      <c r="H162" s="25" t="s">
        <v>8</v>
      </c>
      <c r="I162" s="25" t="s">
        <v>240</v>
      </c>
      <c r="J162" s="25" t="s">
        <v>237</v>
      </c>
      <c r="K162" s="14" t="s">
        <v>106</v>
      </c>
      <c r="L162" s="14" t="s">
        <v>170</v>
      </c>
      <c r="M162" s="14" t="s">
        <v>332</v>
      </c>
      <c r="N162" s="14" t="s">
        <v>92</v>
      </c>
      <c r="O162" s="14" t="s">
        <v>333</v>
      </c>
      <c r="P162" s="17" t="s">
        <v>194</v>
      </c>
      <c r="Q162" s="17" t="s">
        <v>384</v>
      </c>
      <c r="R162" s="17" t="s">
        <v>386</v>
      </c>
      <c r="S162" s="15" t="s">
        <v>45</v>
      </c>
      <c r="T162" s="15" t="s">
        <v>46</v>
      </c>
      <c r="U162" s="15" t="s">
        <v>51</v>
      </c>
      <c r="V162" s="15" t="s">
        <v>408</v>
      </c>
      <c r="W162" s="40" t="s">
        <v>507</v>
      </c>
      <c r="X162" s="40" t="s">
        <v>508</v>
      </c>
      <c r="Y162" s="40" t="s">
        <v>509</v>
      </c>
      <c r="Z162" s="55" t="s">
        <v>887</v>
      </c>
      <c r="AA162" s="55" t="s">
        <v>890</v>
      </c>
      <c r="AB162" s="55" t="s">
        <v>891</v>
      </c>
      <c r="AC162" s="51" t="s">
        <v>814</v>
      </c>
      <c r="AD162" s="51" t="s">
        <v>846</v>
      </c>
      <c r="AE162" s="51" t="s">
        <v>847</v>
      </c>
      <c r="AF162" s="51" t="s">
        <v>759</v>
      </c>
      <c r="AG162" s="51" t="s">
        <v>759</v>
      </c>
      <c r="AH162" s="51" t="s">
        <v>759</v>
      </c>
      <c r="AI162" s="50" t="s">
        <v>759</v>
      </c>
      <c r="AJ162" s="50" t="s">
        <v>759</v>
      </c>
      <c r="AK162" s="50" t="s">
        <v>759</v>
      </c>
      <c r="AL162" s="50" t="s">
        <v>759</v>
      </c>
      <c r="AM162" s="50" t="s">
        <v>759</v>
      </c>
      <c r="AN162" s="50" t="s">
        <v>759</v>
      </c>
      <c r="AO162" s="51" t="s">
        <v>759</v>
      </c>
      <c r="AP162" s="51" t="s">
        <v>759</v>
      </c>
      <c r="AQ162" s="51" t="s">
        <v>759</v>
      </c>
      <c r="AR162" s="24" t="s">
        <v>759</v>
      </c>
      <c r="AS162" s="24" t="s">
        <v>759</v>
      </c>
      <c r="AT162" s="24" t="s">
        <v>759</v>
      </c>
      <c r="AU162" s="53" t="s">
        <v>759</v>
      </c>
      <c r="AV162" s="53" t="s">
        <v>759</v>
      </c>
      <c r="AW162" s="53" t="s">
        <v>759</v>
      </c>
      <c r="AX162" s="55" t="s">
        <v>759</v>
      </c>
      <c r="AY162" s="55" t="s">
        <v>759</v>
      </c>
      <c r="AZ162" s="55" t="s">
        <v>759</v>
      </c>
      <c r="BA162" s="55" t="s">
        <v>759</v>
      </c>
      <c r="BB162" s="55" t="s">
        <v>759</v>
      </c>
      <c r="BC162" s="55" t="s">
        <v>759</v>
      </c>
      <c r="BD162" s="55" t="s">
        <v>759</v>
      </c>
      <c r="BE162" s="54" t="str">
        <f>'PTEA 2020-2023'!A38</f>
        <v>5. Gestión del conocimiento para la Dinamización Ambiental</v>
      </c>
      <c r="BF162" s="54" t="str">
        <f>'PTEA 2020-2023'!B38</f>
        <v>3. Comunidad Sanantoniuna promoviendo el Turismo Ambiental</v>
      </c>
      <c r="BG162" s="54" t="str">
        <f>'PTEA 2020-2023'!C38</f>
        <v xml:space="preserve">Realizar como mínimo una (1) jornada de capacitación y sensibilización anual en prácticas de Turismo sostenible. </v>
      </c>
    </row>
    <row r="163" spans="1:59" customFormat="1" ht="341.25" customHeight="1">
      <c r="A163" s="12" t="s">
        <v>202</v>
      </c>
      <c r="B163" s="133" t="s">
        <v>1291</v>
      </c>
      <c r="C163" s="133" t="s">
        <v>1292</v>
      </c>
      <c r="D163" s="134" t="s">
        <v>1293</v>
      </c>
      <c r="E163" s="13" t="s">
        <v>236</v>
      </c>
      <c r="F163" s="25" t="s">
        <v>222</v>
      </c>
      <c r="G163" s="25" t="s">
        <v>6</v>
      </c>
      <c r="H163" s="25" t="s">
        <v>8</v>
      </c>
      <c r="I163" s="25" t="s">
        <v>240</v>
      </c>
      <c r="J163" s="25" t="s">
        <v>237</v>
      </c>
      <c r="K163" s="14" t="s">
        <v>106</v>
      </c>
      <c r="L163" s="14" t="s">
        <v>170</v>
      </c>
      <c r="M163" s="14" t="s">
        <v>332</v>
      </c>
      <c r="N163" s="14" t="s">
        <v>92</v>
      </c>
      <c r="O163" s="14" t="s">
        <v>333</v>
      </c>
      <c r="P163" s="17" t="s">
        <v>194</v>
      </c>
      <c r="Q163" s="17" t="s">
        <v>384</v>
      </c>
      <c r="R163" s="17" t="s">
        <v>386</v>
      </c>
      <c r="S163" s="15" t="s">
        <v>45</v>
      </c>
      <c r="T163" s="15" t="s">
        <v>46</v>
      </c>
      <c r="U163" s="15" t="s">
        <v>51</v>
      </c>
      <c r="V163" s="15" t="s">
        <v>408</v>
      </c>
      <c r="W163" s="40" t="s">
        <v>507</v>
      </c>
      <c r="X163" s="40" t="s">
        <v>508</v>
      </c>
      <c r="Y163" s="40" t="s">
        <v>509</v>
      </c>
      <c r="Z163" s="55" t="s">
        <v>855</v>
      </c>
      <c r="AA163" s="55" t="s">
        <v>858</v>
      </c>
      <c r="AB163" s="55" t="s">
        <v>859</v>
      </c>
      <c r="AC163" s="51" t="s">
        <v>759</v>
      </c>
      <c r="AD163" s="51" t="s">
        <v>759</v>
      </c>
      <c r="AE163" s="51" t="s">
        <v>759</v>
      </c>
      <c r="AF163" s="51" t="s">
        <v>759</v>
      </c>
      <c r="AG163" s="51" t="s">
        <v>759</v>
      </c>
      <c r="AH163" s="51" t="s">
        <v>759</v>
      </c>
      <c r="AI163" s="50" t="s">
        <v>759</v>
      </c>
      <c r="AJ163" s="50" t="s">
        <v>759</v>
      </c>
      <c r="AK163" s="50" t="s">
        <v>759</v>
      </c>
      <c r="AL163" s="50" t="s">
        <v>759</v>
      </c>
      <c r="AM163" s="50" t="s">
        <v>759</v>
      </c>
      <c r="AN163" s="50" t="s">
        <v>759</v>
      </c>
      <c r="AO163" s="51" t="s">
        <v>759</v>
      </c>
      <c r="AP163" s="51" t="s">
        <v>759</v>
      </c>
      <c r="AQ163" s="51" t="s">
        <v>759</v>
      </c>
      <c r="AR163" s="24" t="s">
        <v>759</v>
      </c>
      <c r="AS163" s="24" t="s">
        <v>759</v>
      </c>
      <c r="AT163" s="24" t="s">
        <v>759</v>
      </c>
      <c r="AU163" s="53" t="s">
        <v>759</v>
      </c>
      <c r="AV163" s="53" t="s">
        <v>759</v>
      </c>
      <c r="AW163" s="53" t="s">
        <v>759</v>
      </c>
      <c r="AX163" s="55" t="s">
        <v>759</v>
      </c>
      <c r="AY163" s="55" t="s">
        <v>759</v>
      </c>
      <c r="AZ163" s="55" t="s">
        <v>759</v>
      </c>
      <c r="BA163" s="55" t="s">
        <v>759</v>
      </c>
      <c r="BB163" s="55" t="s">
        <v>759</v>
      </c>
      <c r="BC163" s="55" t="s">
        <v>759</v>
      </c>
      <c r="BD163" s="55" t="s">
        <v>759</v>
      </c>
      <c r="BE163" s="54" t="str">
        <f>'PTEA 2020-2023'!A39</f>
        <v>5. Gestión del conocimiento para la Dinamización Ambiental</v>
      </c>
      <c r="BF163" s="54" t="str">
        <f>'PTEA 2020-2023'!B39</f>
        <v>3. Comunidad Sanantoniuna promoviendo el Turismo Ambiental</v>
      </c>
      <c r="BG163" s="54" t="str">
        <f>'PTEA 2020-2023'!C39</f>
        <v>Realizar  por lo menos un  (1) recorrido anual de caminos reales del municipio</v>
      </c>
    </row>
    <row r="164" spans="1:59" customFormat="1" ht="341.25" customHeight="1">
      <c r="A164" s="12" t="s">
        <v>202</v>
      </c>
      <c r="B164" s="133" t="s">
        <v>1291</v>
      </c>
      <c r="C164" s="133" t="s">
        <v>1292</v>
      </c>
      <c r="D164" s="134" t="s">
        <v>1293</v>
      </c>
      <c r="E164" s="13" t="s">
        <v>236</v>
      </c>
      <c r="F164" s="25" t="s">
        <v>222</v>
      </c>
      <c r="G164" s="25" t="s">
        <v>6</v>
      </c>
      <c r="H164" s="25" t="s">
        <v>8</v>
      </c>
      <c r="I164" s="25" t="s">
        <v>240</v>
      </c>
      <c r="J164" s="25" t="s">
        <v>237</v>
      </c>
      <c r="K164" s="14" t="s">
        <v>106</v>
      </c>
      <c r="L164" s="14" t="s">
        <v>170</v>
      </c>
      <c r="M164" s="14" t="s">
        <v>332</v>
      </c>
      <c r="N164" s="14" t="s">
        <v>92</v>
      </c>
      <c r="O164" s="14" t="s">
        <v>333</v>
      </c>
      <c r="P164" s="17" t="s">
        <v>194</v>
      </c>
      <c r="Q164" s="17" t="s">
        <v>384</v>
      </c>
      <c r="R164" s="17" t="s">
        <v>386</v>
      </c>
      <c r="S164" s="15" t="s">
        <v>45</v>
      </c>
      <c r="T164" s="15" t="s">
        <v>46</v>
      </c>
      <c r="U164" s="15" t="s">
        <v>51</v>
      </c>
      <c r="V164" s="15" t="s">
        <v>408</v>
      </c>
      <c r="W164" s="40" t="s">
        <v>510</v>
      </c>
      <c r="X164" s="40" t="s">
        <v>511</v>
      </c>
      <c r="Y164" s="40" t="s">
        <v>512</v>
      </c>
      <c r="Z164" s="55" t="s">
        <v>868</v>
      </c>
      <c r="AA164" s="55" t="s">
        <v>877</v>
      </c>
      <c r="AB164" s="55" t="s">
        <v>879</v>
      </c>
      <c r="AC164" s="51" t="s">
        <v>759</v>
      </c>
      <c r="AD164" s="51" t="s">
        <v>759</v>
      </c>
      <c r="AE164" s="51" t="s">
        <v>759</v>
      </c>
      <c r="AF164" s="51" t="s">
        <v>759</v>
      </c>
      <c r="AG164" s="51" t="s">
        <v>759</v>
      </c>
      <c r="AH164" s="51" t="s">
        <v>759</v>
      </c>
      <c r="AI164" s="50" t="s">
        <v>759</v>
      </c>
      <c r="AJ164" s="50" t="s">
        <v>759</v>
      </c>
      <c r="AK164" s="50" t="s">
        <v>759</v>
      </c>
      <c r="AL164" s="50" t="s">
        <v>759</v>
      </c>
      <c r="AM164" s="50" t="s">
        <v>759</v>
      </c>
      <c r="AN164" s="50" t="s">
        <v>759</v>
      </c>
      <c r="AO164" s="51" t="s">
        <v>759</v>
      </c>
      <c r="AP164" s="51" t="s">
        <v>759</v>
      </c>
      <c r="AQ164" s="51" t="s">
        <v>759</v>
      </c>
      <c r="AR164" s="24" t="s">
        <v>780</v>
      </c>
      <c r="AS164" s="24" t="s">
        <v>830</v>
      </c>
      <c r="AT164" s="24" t="s">
        <v>853</v>
      </c>
      <c r="AU164" s="53" t="s">
        <v>759</v>
      </c>
      <c r="AV164" s="53" t="s">
        <v>759</v>
      </c>
      <c r="AW164" s="53" t="s">
        <v>759</v>
      </c>
      <c r="AX164" s="55" t="s">
        <v>759</v>
      </c>
      <c r="AY164" s="55" t="s">
        <v>759</v>
      </c>
      <c r="AZ164" s="55" t="s">
        <v>759</v>
      </c>
      <c r="BA164" s="55" t="s">
        <v>759</v>
      </c>
      <c r="BB164" s="55" t="s">
        <v>759</v>
      </c>
      <c r="BC164" s="55" t="s">
        <v>759</v>
      </c>
      <c r="BD164" s="55" t="s">
        <v>759</v>
      </c>
      <c r="BE164" s="54" t="str">
        <f>'PTEA 2020-2023'!A47</f>
        <v>5. Gestión del conocimiento para la Dinamización Ambiental</v>
      </c>
      <c r="BF164" s="54" t="str">
        <f>'PTEA 2020-2023'!B47</f>
        <v>8. Gobernanza corredor Ecológico, difusión y apropiación</v>
      </c>
      <c r="BG164" s="54" t="str">
        <f>'PTEA 2020-2023'!C47</f>
        <v>Capacitar y/o sensibilizar a por lo menos (100) actores sociales de las unidades territoriales para que reconozcan la importancia del corredor ecológico y sus áreas protegidas.</v>
      </c>
    </row>
    <row r="165" spans="1:59" s="1" customFormat="1" ht="409.5" customHeight="1">
      <c r="A165" s="12" t="s">
        <v>202</v>
      </c>
      <c r="B165" s="133" t="s">
        <v>1291</v>
      </c>
      <c r="C165" s="133" t="s">
        <v>1292</v>
      </c>
      <c r="D165" s="134" t="s">
        <v>1293</v>
      </c>
      <c r="E165" s="13" t="s">
        <v>236</v>
      </c>
      <c r="F165" s="25" t="s">
        <v>222</v>
      </c>
      <c r="G165" s="25" t="s">
        <v>6</v>
      </c>
      <c r="H165" s="25" t="s">
        <v>8</v>
      </c>
      <c r="I165" s="25" t="s">
        <v>240</v>
      </c>
      <c r="J165" s="25" t="s">
        <v>237</v>
      </c>
      <c r="K165" s="14" t="s">
        <v>106</v>
      </c>
      <c r="L165" s="14" t="s">
        <v>170</v>
      </c>
      <c r="M165" s="14" t="s">
        <v>332</v>
      </c>
      <c r="N165" s="14" t="s">
        <v>92</v>
      </c>
      <c r="O165" s="14" t="s">
        <v>333</v>
      </c>
      <c r="P165" s="17" t="s">
        <v>194</v>
      </c>
      <c r="Q165" s="17" t="s">
        <v>384</v>
      </c>
      <c r="R165" s="17" t="s">
        <v>386</v>
      </c>
      <c r="S165" s="15" t="s">
        <v>45</v>
      </c>
      <c r="T165" s="15" t="s">
        <v>46</v>
      </c>
      <c r="U165" s="15" t="s">
        <v>51</v>
      </c>
      <c r="V165" s="15" t="s">
        <v>408</v>
      </c>
      <c r="W165" s="40" t="s">
        <v>467</v>
      </c>
      <c r="X165" s="40" t="s">
        <v>468</v>
      </c>
      <c r="Y165" s="40" t="s">
        <v>470</v>
      </c>
      <c r="Z165" s="55" t="s">
        <v>887</v>
      </c>
      <c r="AA165" s="55" t="s">
        <v>890</v>
      </c>
      <c r="AB165" s="55" t="s">
        <v>891</v>
      </c>
      <c r="AC165" s="51" t="s">
        <v>759</v>
      </c>
      <c r="AD165" s="51" t="s">
        <v>759</v>
      </c>
      <c r="AE165" s="51" t="s">
        <v>759</v>
      </c>
      <c r="AF165" s="51" t="s">
        <v>759</v>
      </c>
      <c r="AG165" s="51" t="s">
        <v>759</v>
      </c>
      <c r="AH165" s="51" t="s">
        <v>759</v>
      </c>
      <c r="AI165" s="50" t="s">
        <v>759</v>
      </c>
      <c r="AJ165" s="50" t="s">
        <v>759</v>
      </c>
      <c r="AK165" s="50" t="s">
        <v>759</v>
      </c>
      <c r="AL165" s="50" t="s">
        <v>759</v>
      </c>
      <c r="AM165" s="50" t="s">
        <v>759</v>
      </c>
      <c r="AN165" s="50" t="s">
        <v>759</v>
      </c>
      <c r="AO165" s="51" t="s">
        <v>759</v>
      </c>
      <c r="AP165" s="51" t="s">
        <v>759</v>
      </c>
      <c r="AQ165" s="51" t="s">
        <v>759</v>
      </c>
      <c r="AR165" s="24" t="s">
        <v>759</v>
      </c>
      <c r="AS165" s="24" t="s">
        <v>759</v>
      </c>
      <c r="AT165" s="24" t="s">
        <v>759</v>
      </c>
      <c r="AU165" s="53" t="s">
        <v>759</v>
      </c>
      <c r="AV165" s="53" t="s">
        <v>759</v>
      </c>
      <c r="AW165" s="53" t="s">
        <v>759</v>
      </c>
      <c r="AX165" s="55" t="s">
        <v>759</v>
      </c>
      <c r="AY165" s="55" t="s">
        <v>759</v>
      </c>
      <c r="AZ165" s="55" t="s">
        <v>759</v>
      </c>
      <c r="BA165" s="55" t="s">
        <v>759</v>
      </c>
      <c r="BB165" s="55" t="s">
        <v>759</v>
      </c>
      <c r="BC165" s="55" t="s">
        <v>759</v>
      </c>
      <c r="BD165" s="55" t="s">
        <v>759</v>
      </c>
      <c r="BE165" s="54" t="s">
        <v>759</v>
      </c>
      <c r="BF165" s="54" t="s">
        <v>759</v>
      </c>
      <c r="BG165" s="54" t="s">
        <v>759</v>
      </c>
    </row>
    <row r="166" spans="1:59" s="1" customFormat="1" ht="409.5" customHeight="1">
      <c r="A166" s="12" t="s">
        <v>202</v>
      </c>
      <c r="B166" s="133" t="s">
        <v>1291</v>
      </c>
      <c r="C166" s="133" t="s">
        <v>1292</v>
      </c>
      <c r="D166" s="134" t="s">
        <v>1293</v>
      </c>
      <c r="E166" s="13" t="s">
        <v>236</v>
      </c>
      <c r="F166" s="25" t="s">
        <v>222</v>
      </c>
      <c r="G166" s="25" t="s">
        <v>6</v>
      </c>
      <c r="H166" s="25" t="s">
        <v>8</v>
      </c>
      <c r="I166" s="25" t="s">
        <v>240</v>
      </c>
      <c r="J166" s="25" t="s">
        <v>237</v>
      </c>
      <c r="K166" s="14" t="s">
        <v>106</v>
      </c>
      <c r="L166" s="14" t="s">
        <v>170</v>
      </c>
      <c r="M166" s="14" t="s">
        <v>332</v>
      </c>
      <c r="N166" s="14" t="s">
        <v>92</v>
      </c>
      <c r="O166" s="14" t="s">
        <v>333</v>
      </c>
      <c r="P166" s="17" t="s">
        <v>194</v>
      </c>
      <c r="Q166" s="17" t="s">
        <v>384</v>
      </c>
      <c r="R166" s="17" t="s">
        <v>386</v>
      </c>
      <c r="S166" s="15" t="s">
        <v>45</v>
      </c>
      <c r="T166" s="15" t="s">
        <v>46</v>
      </c>
      <c r="U166" s="15" t="s">
        <v>51</v>
      </c>
      <c r="V166" s="15" t="s">
        <v>408</v>
      </c>
      <c r="W166" s="40" t="s">
        <v>471</v>
      </c>
      <c r="X166" s="40" t="s">
        <v>472</v>
      </c>
      <c r="Y166" s="40" t="s">
        <v>473</v>
      </c>
      <c r="Z166" s="55" t="s">
        <v>868</v>
      </c>
      <c r="AA166" s="55" t="s">
        <v>877</v>
      </c>
      <c r="AB166" s="55" t="s">
        <v>879</v>
      </c>
      <c r="AC166" s="51" t="s">
        <v>759</v>
      </c>
      <c r="AD166" s="51" t="s">
        <v>759</v>
      </c>
      <c r="AE166" s="51" t="s">
        <v>759</v>
      </c>
      <c r="AF166" s="51" t="s">
        <v>759</v>
      </c>
      <c r="AG166" s="51" t="s">
        <v>759</v>
      </c>
      <c r="AH166" s="51" t="s">
        <v>759</v>
      </c>
      <c r="AI166" s="50" t="s">
        <v>759</v>
      </c>
      <c r="AJ166" s="50" t="s">
        <v>759</v>
      </c>
      <c r="AK166" s="50" t="s">
        <v>759</v>
      </c>
      <c r="AL166" s="50" t="s">
        <v>759</v>
      </c>
      <c r="AM166" s="50" t="s">
        <v>759</v>
      </c>
      <c r="AN166" s="50" t="s">
        <v>759</v>
      </c>
      <c r="AO166" s="51" t="s">
        <v>759</v>
      </c>
      <c r="AP166" s="51" t="s">
        <v>759</v>
      </c>
      <c r="AQ166" s="51" t="s">
        <v>759</v>
      </c>
      <c r="AR166" s="24" t="s">
        <v>759</v>
      </c>
      <c r="AS166" s="24" t="s">
        <v>759</v>
      </c>
      <c r="AT166" s="24" t="s">
        <v>759</v>
      </c>
      <c r="AU166" s="53" t="s">
        <v>759</v>
      </c>
      <c r="AV166" s="53" t="s">
        <v>759</v>
      </c>
      <c r="AW166" s="53" t="s">
        <v>759</v>
      </c>
      <c r="AX166" s="55" t="s">
        <v>759</v>
      </c>
      <c r="AY166" s="55" t="s">
        <v>759</v>
      </c>
      <c r="AZ166" s="55" t="s">
        <v>759</v>
      </c>
      <c r="BA166" s="55" t="s">
        <v>759</v>
      </c>
      <c r="BB166" s="55" t="s">
        <v>759</v>
      </c>
      <c r="BC166" s="55" t="s">
        <v>759</v>
      </c>
      <c r="BD166" s="55" t="s">
        <v>759</v>
      </c>
      <c r="BE166" s="54" t="s">
        <v>759</v>
      </c>
      <c r="BF166" s="54" t="s">
        <v>759</v>
      </c>
      <c r="BG166" s="54" t="s">
        <v>759</v>
      </c>
    </row>
    <row r="167" spans="1:59" s="1" customFormat="1" ht="409.5" customHeight="1">
      <c r="A167" s="12" t="s">
        <v>202</v>
      </c>
      <c r="B167" s="133" t="s">
        <v>1291</v>
      </c>
      <c r="C167" s="133" t="s">
        <v>1292</v>
      </c>
      <c r="D167" s="134" t="s">
        <v>1293</v>
      </c>
      <c r="E167" s="13" t="s">
        <v>236</v>
      </c>
      <c r="F167" s="25" t="s">
        <v>222</v>
      </c>
      <c r="G167" s="25" t="s">
        <v>6</v>
      </c>
      <c r="H167" s="25" t="s">
        <v>8</v>
      </c>
      <c r="I167" s="25" t="s">
        <v>240</v>
      </c>
      <c r="J167" s="25" t="s">
        <v>237</v>
      </c>
      <c r="K167" s="14" t="s">
        <v>106</v>
      </c>
      <c r="L167" s="14" t="s">
        <v>170</v>
      </c>
      <c r="M167" s="14" t="s">
        <v>332</v>
      </c>
      <c r="N167" s="14" t="s">
        <v>92</v>
      </c>
      <c r="O167" s="14" t="s">
        <v>333</v>
      </c>
      <c r="P167" s="17" t="s">
        <v>194</v>
      </c>
      <c r="Q167" s="17" t="s">
        <v>384</v>
      </c>
      <c r="R167" s="17" t="s">
        <v>386</v>
      </c>
      <c r="S167" s="15" t="s">
        <v>45</v>
      </c>
      <c r="T167" s="15" t="s">
        <v>46</v>
      </c>
      <c r="U167" s="15" t="s">
        <v>51</v>
      </c>
      <c r="V167" s="15" t="s">
        <v>408</v>
      </c>
      <c r="W167" s="40" t="s">
        <v>471</v>
      </c>
      <c r="X167" s="40" t="s">
        <v>472</v>
      </c>
      <c r="Y167" s="40" t="s">
        <v>474</v>
      </c>
      <c r="Z167" s="55" t="s">
        <v>855</v>
      </c>
      <c r="AA167" s="55" t="s">
        <v>858</v>
      </c>
      <c r="AB167" s="55" t="s">
        <v>859</v>
      </c>
      <c r="AC167" s="51" t="s">
        <v>759</v>
      </c>
      <c r="AD167" s="51" t="s">
        <v>759</v>
      </c>
      <c r="AE167" s="51" t="s">
        <v>759</v>
      </c>
      <c r="AF167" s="51" t="s">
        <v>759</v>
      </c>
      <c r="AG167" s="51" t="s">
        <v>759</v>
      </c>
      <c r="AH167" s="51" t="s">
        <v>759</v>
      </c>
      <c r="AI167" s="50" t="s">
        <v>759</v>
      </c>
      <c r="AJ167" s="50" t="s">
        <v>759</v>
      </c>
      <c r="AK167" s="50" t="s">
        <v>759</v>
      </c>
      <c r="AL167" s="50" t="s">
        <v>759</v>
      </c>
      <c r="AM167" s="50" t="s">
        <v>759</v>
      </c>
      <c r="AN167" s="50" t="s">
        <v>759</v>
      </c>
      <c r="AO167" s="51" t="s">
        <v>759</v>
      </c>
      <c r="AP167" s="51" t="s">
        <v>759</v>
      </c>
      <c r="AQ167" s="51" t="s">
        <v>759</v>
      </c>
      <c r="AR167" s="24" t="s">
        <v>759</v>
      </c>
      <c r="AS167" s="24" t="s">
        <v>759</v>
      </c>
      <c r="AT167" s="24" t="s">
        <v>759</v>
      </c>
      <c r="AU167" s="53" t="s">
        <v>759</v>
      </c>
      <c r="AV167" s="53" t="s">
        <v>759</v>
      </c>
      <c r="AW167" s="53" t="s">
        <v>759</v>
      </c>
      <c r="AX167" s="55" t="s">
        <v>759</v>
      </c>
      <c r="AY167" s="55" t="s">
        <v>759</v>
      </c>
      <c r="AZ167" s="55" t="s">
        <v>759</v>
      </c>
      <c r="BA167" s="55" t="s">
        <v>759</v>
      </c>
      <c r="BB167" s="55" t="s">
        <v>759</v>
      </c>
      <c r="BC167" s="55" t="s">
        <v>759</v>
      </c>
      <c r="BD167" s="55" t="s">
        <v>759</v>
      </c>
      <c r="BE167" s="54" t="s">
        <v>759</v>
      </c>
      <c r="BF167" s="54" t="s">
        <v>759</v>
      </c>
      <c r="BG167" s="54" t="s">
        <v>759</v>
      </c>
    </row>
    <row r="168" spans="1:59" s="1" customFormat="1" ht="409.5" customHeight="1">
      <c r="A168" s="12" t="s">
        <v>202</v>
      </c>
      <c r="B168" s="133" t="s">
        <v>1291</v>
      </c>
      <c r="C168" s="133" t="s">
        <v>1292</v>
      </c>
      <c r="D168" s="134" t="s">
        <v>1293</v>
      </c>
      <c r="E168" s="13" t="s">
        <v>236</v>
      </c>
      <c r="F168" s="25" t="s">
        <v>222</v>
      </c>
      <c r="G168" s="25" t="s">
        <v>6</v>
      </c>
      <c r="H168" s="25" t="s">
        <v>8</v>
      </c>
      <c r="I168" s="25" t="s">
        <v>240</v>
      </c>
      <c r="J168" s="25" t="s">
        <v>237</v>
      </c>
      <c r="K168" s="14" t="s">
        <v>106</v>
      </c>
      <c r="L168" s="14" t="s">
        <v>170</v>
      </c>
      <c r="M168" s="14" t="s">
        <v>332</v>
      </c>
      <c r="N168" s="14" t="s">
        <v>92</v>
      </c>
      <c r="O168" s="14" t="s">
        <v>333</v>
      </c>
      <c r="P168" s="17" t="s">
        <v>194</v>
      </c>
      <c r="Q168" s="17" t="s">
        <v>384</v>
      </c>
      <c r="R168" s="17" t="s">
        <v>386</v>
      </c>
      <c r="S168" s="15" t="s">
        <v>45</v>
      </c>
      <c r="T168" s="15" t="s">
        <v>46</v>
      </c>
      <c r="U168" s="15" t="s">
        <v>51</v>
      </c>
      <c r="V168" s="15" t="s">
        <v>408</v>
      </c>
      <c r="W168" s="40" t="s">
        <v>471</v>
      </c>
      <c r="X168" s="40" t="s">
        <v>472</v>
      </c>
      <c r="Y168" s="40" t="s">
        <v>475</v>
      </c>
      <c r="Z168" s="55" t="s">
        <v>887</v>
      </c>
      <c r="AA168" s="55" t="s">
        <v>890</v>
      </c>
      <c r="AB168" s="55" t="s">
        <v>891</v>
      </c>
      <c r="AC168" s="51" t="s">
        <v>759</v>
      </c>
      <c r="AD168" s="51" t="s">
        <v>759</v>
      </c>
      <c r="AE168" s="51" t="s">
        <v>759</v>
      </c>
      <c r="AF168" s="51" t="s">
        <v>759</v>
      </c>
      <c r="AG168" s="51" t="s">
        <v>759</v>
      </c>
      <c r="AH168" s="51" t="s">
        <v>759</v>
      </c>
      <c r="AI168" s="50" t="s">
        <v>759</v>
      </c>
      <c r="AJ168" s="50" t="s">
        <v>759</v>
      </c>
      <c r="AK168" s="50" t="s">
        <v>759</v>
      </c>
      <c r="AL168" s="50" t="s">
        <v>759</v>
      </c>
      <c r="AM168" s="50" t="s">
        <v>759</v>
      </c>
      <c r="AN168" s="50" t="s">
        <v>759</v>
      </c>
      <c r="AO168" s="51" t="s">
        <v>759</v>
      </c>
      <c r="AP168" s="51" t="s">
        <v>759</v>
      </c>
      <c r="AQ168" s="51" t="s">
        <v>759</v>
      </c>
      <c r="AR168" s="24" t="s">
        <v>759</v>
      </c>
      <c r="AS168" s="24" t="s">
        <v>759</v>
      </c>
      <c r="AT168" s="24" t="s">
        <v>759</v>
      </c>
      <c r="AU168" s="53" t="s">
        <v>759</v>
      </c>
      <c r="AV168" s="53" t="s">
        <v>759</v>
      </c>
      <c r="AW168" s="53" t="s">
        <v>759</v>
      </c>
      <c r="AX168" s="55" t="s">
        <v>759</v>
      </c>
      <c r="AY168" s="55" t="s">
        <v>759</v>
      </c>
      <c r="AZ168" s="55" t="s">
        <v>759</v>
      </c>
      <c r="BA168" s="55" t="s">
        <v>759</v>
      </c>
      <c r="BB168" s="55" t="s">
        <v>759</v>
      </c>
      <c r="BC168" s="55" t="s">
        <v>759</v>
      </c>
      <c r="BD168" s="55" t="s">
        <v>759</v>
      </c>
      <c r="BE168" s="54" t="s">
        <v>759</v>
      </c>
      <c r="BF168" s="54" t="s">
        <v>759</v>
      </c>
      <c r="BG168" s="54" t="s">
        <v>759</v>
      </c>
    </row>
    <row r="169" spans="1:59" s="1" customFormat="1" ht="409.5" customHeight="1">
      <c r="A169" s="12" t="s">
        <v>202</v>
      </c>
      <c r="B169" s="133" t="s">
        <v>1291</v>
      </c>
      <c r="C169" s="133" t="s">
        <v>1292</v>
      </c>
      <c r="D169" s="134" t="s">
        <v>1293</v>
      </c>
      <c r="E169" s="13" t="s">
        <v>236</v>
      </c>
      <c r="F169" s="25" t="s">
        <v>222</v>
      </c>
      <c r="G169" s="25" t="s">
        <v>6</v>
      </c>
      <c r="H169" s="25" t="s">
        <v>8</v>
      </c>
      <c r="I169" s="25" t="s">
        <v>240</v>
      </c>
      <c r="J169" s="25" t="s">
        <v>237</v>
      </c>
      <c r="K169" s="14" t="s">
        <v>106</v>
      </c>
      <c r="L169" s="14" t="s">
        <v>170</v>
      </c>
      <c r="M169" s="14" t="s">
        <v>332</v>
      </c>
      <c r="N169" s="14" t="s">
        <v>92</v>
      </c>
      <c r="O169" s="14" t="s">
        <v>333</v>
      </c>
      <c r="P169" s="17" t="s">
        <v>194</v>
      </c>
      <c r="Q169" s="17" t="s">
        <v>384</v>
      </c>
      <c r="R169" s="17" t="s">
        <v>386</v>
      </c>
      <c r="S169" s="15" t="s">
        <v>45</v>
      </c>
      <c r="T169" s="15" t="s">
        <v>46</v>
      </c>
      <c r="U169" s="15" t="s">
        <v>51</v>
      </c>
      <c r="V169" s="15" t="s">
        <v>408</v>
      </c>
      <c r="W169" s="40" t="s">
        <v>471</v>
      </c>
      <c r="X169" s="40" t="s">
        <v>472</v>
      </c>
      <c r="Y169" s="40" t="s">
        <v>476</v>
      </c>
      <c r="Z169" s="55" t="s">
        <v>855</v>
      </c>
      <c r="AA169" s="55" t="s">
        <v>858</v>
      </c>
      <c r="AB169" s="55" t="s">
        <v>859</v>
      </c>
      <c r="AC169" s="51" t="s">
        <v>759</v>
      </c>
      <c r="AD169" s="51" t="s">
        <v>759</v>
      </c>
      <c r="AE169" s="51" t="s">
        <v>759</v>
      </c>
      <c r="AF169" s="51" t="s">
        <v>759</v>
      </c>
      <c r="AG169" s="51" t="s">
        <v>759</v>
      </c>
      <c r="AH169" s="51" t="s">
        <v>759</v>
      </c>
      <c r="AI169" s="50" t="s">
        <v>759</v>
      </c>
      <c r="AJ169" s="50" t="s">
        <v>759</v>
      </c>
      <c r="AK169" s="50" t="s">
        <v>759</v>
      </c>
      <c r="AL169" s="50" t="s">
        <v>759</v>
      </c>
      <c r="AM169" s="50" t="s">
        <v>759</v>
      </c>
      <c r="AN169" s="50" t="s">
        <v>759</v>
      </c>
      <c r="AO169" s="51" t="s">
        <v>759</v>
      </c>
      <c r="AP169" s="51" t="s">
        <v>759</v>
      </c>
      <c r="AQ169" s="51" t="s">
        <v>759</v>
      </c>
      <c r="AR169" s="24" t="s">
        <v>759</v>
      </c>
      <c r="AS169" s="24" t="s">
        <v>759</v>
      </c>
      <c r="AT169" s="24" t="s">
        <v>759</v>
      </c>
      <c r="AU169" s="53" t="s">
        <v>759</v>
      </c>
      <c r="AV169" s="53" t="s">
        <v>759</v>
      </c>
      <c r="AW169" s="53" t="s">
        <v>759</v>
      </c>
      <c r="AX169" s="55" t="s">
        <v>759</v>
      </c>
      <c r="AY169" s="55" t="s">
        <v>759</v>
      </c>
      <c r="AZ169" s="55" t="s">
        <v>759</v>
      </c>
      <c r="BA169" s="55" t="s">
        <v>759</v>
      </c>
      <c r="BB169" s="55" t="s">
        <v>759</v>
      </c>
      <c r="BC169" s="55" t="s">
        <v>759</v>
      </c>
      <c r="BD169" s="55" t="s">
        <v>759</v>
      </c>
      <c r="BE169" s="54" t="s">
        <v>759</v>
      </c>
      <c r="BF169" s="54" t="s">
        <v>759</v>
      </c>
      <c r="BG169" s="54" t="s">
        <v>759</v>
      </c>
    </row>
    <row r="170" spans="1:59" s="1" customFormat="1" ht="409.5" customHeight="1">
      <c r="A170" s="12" t="s">
        <v>202</v>
      </c>
      <c r="B170" s="131" t="s">
        <v>93</v>
      </c>
      <c r="C170" s="131" t="s">
        <v>93</v>
      </c>
      <c r="D170" s="131" t="s">
        <v>93</v>
      </c>
      <c r="E170" s="13" t="s">
        <v>226</v>
      </c>
      <c r="F170" s="16" t="s">
        <v>222</v>
      </c>
      <c r="G170" s="16" t="s">
        <v>6</v>
      </c>
      <c r="H170" s="16" t="s">
        <v>8</v>
      </c>
      <c r="I170" s="16" t="s">
        <v>260</v>
      </c>
      <c r="J170" s="16" t="s">
        <v>259</v>
      </c>
      <c r="K170" s="14" t="s">
        <v>159</v>
      </c>
      <c r="L170" s="14" t="s">
        <v>134</v>
      </c>
      <c r="M170" s="14" t="s">
        <v>319</v>
      </c>
      <c r="N170" s="14" t="s">
        <v>160</v>
      </c>
      <c r="O170" s="14" t="s">
        <v>256</v>
      </c>
      <c r="P170" s="17" t="s">
        <v>183</v>
      </c>
      <c r="Q170" s="17" t="s">
        <v>342</v>
      </c>
      <c r="R170" s="17" t="s">
        <v>371</v>
      </c>
      <c r="S170" s="15" t="s">
        <v>52</v>
      </c>
      <c r="T170" s="15" t="s">
        <v>53</v>
      </c>
      <c r="U170" s="15" t="s">
        <v>54</v>
      </c>
      <c r="V170" s="15" t="s">
        <v>403</v>
      </c>
      <c r="W170" s="40" t="s">
        <v>467</v>
      </c>
      <c r="X170" s="40" t="s">
        <v>468</v>
      </c>
      <c r="Y170" s="40" t="s">
        <v>527</v>
      </c>
      <c r="Z170" s="55" t="s">
        <v>883</v>
      </c>
      <c r="AA170" s="55" t="s">
        <v>884</v>
      </c>
      <c r="AB170" s="55" t="s">
        <v>885</v>
      </c>
      <c r="AC170" s="51" t="s">
        <v>814</v>
      </c>
      <c r="AD170" s="51" t="s">
        <v>815</v>
      </c>
      <c r="AE170" s="51" t="s">
        <v>816</v>
      </c>
      <c r="AF170" s="51" t="s">
        <v>759</v>
      </c>
      <c r="AG170" s="51" t="s">
        <v>759</v>
      </c>
      <c r="AH170" s="51" t="s">
        <v>759</v>
      </c>
      <c r="AI170" s="50" t="s">
        <v>759</v>
      </c>
      <c r="AJ170" s="50" t="s">
        <v>759</v>
      </c>
      <c r="AK170" s="50" t="s">
        <v>759</v>
      </c>
      <c r="AL170" s="50" t="s">
        <v>759</v>
      </c>
      <c r="AM170" s="50" t="s">
        <v>759</v>
      </c>
      <c r="AN170" s="50" t="s">
        <v>759</v>
      </c>
      <c r="AO170" s="51" t="s">
        <v>759</v>
      </c>
      <c r="AP170" s="51" t="s">
        <v>759</v>
      </c>
      <c r="AQ170" s="51" t="s">
        <v>759</v>
      </c>
      <c r="AR170" s="24" t="s">
        <v>835</v>
      </c>
      <c r="AS170" s="24" t="s">
        <v>836</v>
      </c>
      <c r="AT170" s="24" t="s">
        <v>837</v>
      </c>
      <c r="AU170" s="53" t="s">
        <v>817</v>
      </c>
      <c r="AV170" s="53" t="s">
        <v>818</v>
      </c>
      <c r="AW170" s="53" t="s">
        <v>831</v>
      </c>
      <c r="AX170" s="55" t="s">
        <v>759</v>
      </c>
      <c r="AY170" s="55" t="s">
        <v>759</v>
      </c>
      <c r="AZ170" s="55" t="s">
        <v>759</v>
      </c>
      <c r="BA170" s="55" t="s">
        <v>759</v>
      </c>
      <c r="BB170" s="55" t="s">
        <v>759</v>
      </c>
      <c r="BC170" s="55" t="s">
        <v>759</v>
      </c>
      <c r="BD170" s="55" t="s">
        <v>759</v>
      </c>
      <c r="BE170" s="54" t="str">
        <f>'PTEA 2020-2023'!A22</f>
        <v>3. San Antonio del Tequendama Educado para la protección y conservación del recurso hídrico</v>
      </c>
      <c r="BF170" s="54" t="str">
        <f>'PTEA 2020-2023'!B22</f>
        <v>2. Comunidad Sanantoniuna empoderada en el cuidado y la preservación del recurso hídrico.</v>
      </c>
      <c r="BG170" s="54" t="str">
        <f>'PTEA 2020-2023'!C22</f>
        <v>Realizar por lo menos dos (2) jornadas de reforestación anual con especies nativas en áreas de importancia hídrica.</v>
      </c>
    </row>
    <row r="171" spans="1:59" s="1" customFormat="1" ht="409.5" customHeight="1">
      <c r="A171" s="12" t="s">
        <v>202</v>
      </c>
      <c r="B171" s="131" t="s">
        <v>93</v>
      </c>
      <c r="C171" s="131" t="s">
        <v>93</v>
      </c>
      <c r="D171" s="131" t="s">
        <v>93</v>
      </c>
      <c r="E171" s="13" t="s">
        <v>226</v>
      </c>
      <c r="F171" s="16" t="s">
        <v>222</v>
      </c>
      <c r="G171" s="16" t="s">
        <v>6</v>
      </c>
      <c r="H171" s="16" t="s">
        <v>8</v>
      </c>
      <c r="I171" s="16" t="s">
        <v>260</v>
      </c>
      <c r="J171" s="16" t="s">
        <v>259</v>
      </c>
      <c r="K171" s="14" t="s">
        <v>159</v>
      </c>
      <c r="L171" s="14" t="s">
        <v>134</v>
      </c>
      <c r="M171" s="14" t="s">
        <v>319</v>
      </c>
      <c r="N171" s="14" t="s">
        <v>160</v>
      </c>
      <c r="O171" s="14" t="s">
        <v>256</v>
      </c>
      <c r="P171" s="17" t="s">
        <v>183</v>
      </c>
      <c r="Q171" s="17" t="s">
        <v>342</v>
      </c>
      <c r="R171" s="17" t="s">
        <v>371</v>
      </c>
      <c r="S171" s="15" t="s">
        <v>52</v>
      </c>
      <c r="T171" s="15" t="s">
        <v>53</v>
      </c>
      <c r="U171" s="15" t="s">
        <v>54</v>
      </c>
      <c r="V171" s="15" t="s">
        <v>399</v>
      </c>
      <c r="W171" s="40" t="s">
        <v>467</v>
      </c>
      <c r="X171" s="40" t="s">
        <v>494</v>
      </c>
      <c r="Y171" s="40" t="s">
        <v>495</v>
      </c>
      <c r="Z171" s="55" t="s">
        <v>93</v>
      </c>
      <c r="AA171" s="55" t="s">
        <v>93</v>
      </c>
      <c r="AB171" s="55" t="s">
        <v>93</v>
      </c>
      <c r="AC171" s="51" t="s">
        <v>759</v>
      </c>
      <c r="AD171" s="51" t="s">
        <v>759</v>
      </c>
      <c r="AE171" s="51" t="s">
        <v>759</v>
      </c>
      <c r="AF171" s="51" t="s">
        <v>759</v>
      </c>
      <c r="AG171" s="51" t="s">
        <v>759</v>
      </c>
      <c r="AH171" s="51" t="s">
        <v>759</v>
      </c>
      <c r="AI171" s="50" t="s">
        <v>759</v>
      </c>
      <c r="AJ171" s="50" t="s">
        <v>759</v>
      </c>
      <c r="AK171" s="50" t="s">
        <v>759</v>
      </c>
      <c r="AL171" s="50" t="s">
        <v>759</v>
      </c>
      <c r="AM171" s="50" t="s">
        <v>759</v>
      </c>
      <c r="AN171" s="50" t="s">
        <v>759</v>
      </c>
      <c r="AO171" s="51" t="s">
        <v>759</v>
      </c>
      <c r="AP171" s="51" t="s">
        <v>759</v>
      </c>
      <c r="AQ171" s="51" t="s">
        <v>759</v>
      </c>
      <c r="AR171" s="24" t="s">
        <v>780</v>
      </c>
      <c r="AS171" s="24" t="s">
        <v>830</v>
      </c>
      <c r="AT171" s="24" t="s">
        <v>853</v>
      </c>
      <c r="AU171" s="53" t="s">
        <v>759</v>
      </c>
      <c r="AV171" s="53" t="s">
        <v>759</v>
      </c>
      <c r="AW171" s="53" t="s">
        <v>759</v>
      </c>
      <c r="AX171" s="55" t="s">
        <v>759</v>
      </c>
      <c r="AY171" s="55" t="s">
        <v>759</v>
      </c>
      <c r="AZ171" s="55" t="s">
        <v>759</v>
      </c>
      <c r="BA171" s="55" t="s">
        <v>759</v>
      </c>
      <c r="BB171" s="55" t="s">
        <v>759</v>
      </c>
      <c r="BC171" s="55" t="s">
        <v>759</v>
      </c>
      <c r="BD171" s="55" t="s">
        <v>759</v>
      </c>
      <c r="BE171" s="54" t="str">
        <f>'PTEA 2020-2023'!A47</f>
        <v>5. Gestión del conocimiento para la Dinamización Ambiental</v>
      </c>
      <c r="BF171" s="54" t="str">
        <f>'PTEA 2020-2023'!B47</f>
        <v>8. Gobernanza corredor Ecológico, difusión y apropiación</v>
      </c>
      <c r="BG171" s="54" t="str">
        <f>'PTEA 2020-2023'!C47</f>
        <v>Capacitar y/o sensibilizar a por lo menos (100) actores sociales de las unidades territoriales para que reconozcan la importancia del corredor ecológico y sus áreas protegidas.</v>
      </c>
    </row>
    <row r="172" spans="1:59" s="1" customFormat="1" ht="409.5" customHeight="1">
      <c r="A172" s="12" t="s">
        <v>202</v>
      </c>
      <c r="B172" s="131" t="s">
        <v>93</v>
      </c>
      <c r="C172" s="131" t="s">
        <v>93</v>
      </c>
      <c r="D172" s="131" t="s">
        <v>93</v>
      </c>
      <c r="E172" s="13" t="s">
        <v>226</v>
      </c>
      <c r="F172" s="16" t="s">
        <v>222</v>
      </c>
      <c r="G172" s="16" t="s">
        <v>6</v>
      </c>
      <c r="H172" s="16" t="s">
        <v>8</v>
      </c>
      <c r="I172" s="16" t="s">
        <v>260</v>
      </c>
      <c r="J172" s="16" t="s">
        <v>259</v>
      </c>
      <c r="K172" s="14" t="s">
        <v>159</v>
      </c>
      <c r="L172" s="14" t="s">
        <v>134</v>
      </c>
      <c r="M172" s="14" t="s">
        <v>319</v>
      </c>
      <c r="N172" s="14" t="s">
        <v>160</v>
      </c>
      <c r="O172" s="14" t="s">
        <v>256</v>
      </c>
      <c r="P172" s="17" t="s">
        <v>183</v>
      </c>
      <c r="Q172" s="17" t="s">
        <v>342</v>
      </c>
      <c r="R172" s="17" t="s">
        <v>371</v>
      </c>
      <c r="S172" s="15" t="s">
        <v>52</v>
      </c>
      <c r="T172" s="15" t="s">
        <v>53</v>
      </c>
      <c r="U172" s="15" t="s">
        <v>54</v>
      </c>
      <c r="V172" s="15" t="s">
        <v>399</v>
      </c>
      <c r="W172" s="40" t="s">
        <v>507</v>
      </c>
      <c r="X172" s="40" t="s">
        <v>508</v>
      </c>
      <c r="Y172" s="40" t="s">
        <v>516</v>
      </c>
      <c r="Z172" s="55" t="s">
        <v>93</v>
      </c>
      <c r="AA172" s="55" t="s">
        <v>93</v>
      </c>
      <c r="AB172" s="55" t="s">
        <v>93</v>
      </c>
      <c r="AC172" s="51" t="s">
        <v>759</v>
      </c>
      <c r="AD172" s="51" t="s">
        <v>759</v>
      </c>
      <c r="AE172" s="51" t="s">
        <v>759</v>
      </c>
      <c r="AF172" s="51" t="s">
        <v>759</v>
      </c>
      <c r="AG172" s="51" t="s">
        <v>759</v>
      </c>
      <c r="AH172" s="51" t="s">
        <v>759</v>
      </c>
      <c r="AI172" s="50" t="s">
        <v>759</v>
      </c>
      <c r="AJ172" s="50" t="s">
        <v>759</v>
      </c>
      <c r="AK172" s="50" t="s">
        <v>759</v>
      </c>
      <c r="AL172" s="50" t="s">
        <v>759</v>
      </c>
      <c r="AM172" s="50" t="s">
        <v>759</v>
      </c>
      <c r="AN172" s="50" t="s">
        <v>759</v>
      </c>
      <c r="AO172" s="51" t="s">
        <v>759</v>
      </c>
      <c r="AP172" s="51" t="s">
        <v>759</v>
      </c>
      <c r="AQ172" s="51" t="s">
        <v>759</v>
      </c>
      <c r="AR172" s="24" t="s">
        <v>759</v>
      </c>
      <c r="AS172" s="24" t="s">
        <v>759</v>
      </c>
      <c r="AT172" s="24" t="s">
        <v>759</v>
      </c>
      <c r="AU172" s="53" t="s">
        <v>759</v>
      </c>
      <c r="AV172" s="53" t="s">
        <v>759</v>
      </c>
      <c r="AW172" s="53" t="s">
        <v>759</v>
      </c>
      <c r="AX172" s="55" t="s">
        <v>759</v>
      </c>
      <c r="AY172" s="55" t="s">
        <v>759</v>
      </c>
      <c r="AZ172" s="55" t="s">
        <v>759</v>
      </c>
      <c r="BA172" s="55" t="s">
        <v>759</v>
      </c>
      <c r="BB172" s="55" t="s">
        <v>759</v>
      </c>
      <c r="BC172" s="55" t="s">
        <v>759</v>
      </c>
      <c r="BD172" s="55" t="s">
        <v>759</v>
      </c>
      <c r="BE172" s="54" t="s">
        <v>759</v>
      </c>
      <c r="BF172" s="54" t="s">
        <v>759</v>
      </c>
      <c r="BG172" s="54" t="s">
        <v>759</v>
      </c>
    </row>
    <row r="173" spans="1:59" customFormat="1" ht="312.75" customHeight="1">
      <c r="A173" s="12" t="s">
        <v>202</v>
      </c>
      <c r="B173" s="131" t="s">
        <v>1281</v>
      </c>
      <c r="C173" s="131" t="s">
        <v>1278</v>
      </c>
      <c r="D173" s="132" t="s">
        <v>1282</v>
      </c>
      <c r="E173" s="13" t="s">
        <v>226</v>
      </c>
      <c r="F173" s="16" t="s">
        <v>222</v>
      </c>
      <c r="G173" s="16" t="s">
        <v>6</v>
      </c>
      <c r="H173" s="16" t="s">
        <v>8</v>
      </c>
      <c r="I173" s="16" t="s">
        <v>270</v>
      </c>
      <c r="J173" s="16" t="s">
        <v>33</v>
      </c>
      <c r="K173" s="18" t="s">
        <v>116</v>
      </c>
      <c r="L173" s="18" t="s">
        <v>161</v>
      </c>
      <c r="M173" s="18" t="s">
        <v>320</v>
      </c>
      <c r="N173" s="18" t="s">
        <v>93</v>
      </c>
      <c r="O173" s="18" t="s">
        <v>321</v>
      </c>
      <c r="P173" s="21" t="s">
        <v>182</v>
      </c>
      <c r="Q173" s="21" t="s">
        <v>344</v>
      </c>
      <c r="R173" s="21" t="s">
        <v>372</v>
      </c>
      <c r="S173" s="15" t="s">
        <v>39</v>
      </c>
      <c r="T173" s="15" t="s">
        <v>40</v>
      </c>
      <c r="U173" s="15" t="s">
        <v>42</v>
      </c>
      <c r="V173" s="45" t="s">
        <v>404</v>
      </c>
      <c r="W173" s="40" t="s">
        <v>467</v>
      </c>
      <c r="X173" s="40" t="s">
        <v>468</v>
      </c>
      <c r="Y173" s="40" t="s">
        <v>527</v>
      </c>
      <c r="Z173" s="55" t="s">
        <v>860</v>
      </c>
      <c r="AA173" s="55" t="s">
        <v>861</v>
      </c>
      <c r="AB173" s="55" t="s">
        <v>863</v>
      </c>
      <c r="AC173" s="51" t="s">
        <v>814</v>
      </c>
      <c r="AD173" s="51" t="s">
        <v>815</v>
      </c>
      <c r="AE173" s="51" t="s">
        <v>823</v>
      </c>
      <c r="AF173" s="51" t="s">
        <v>759</v>
      </c>
      <c r="AG173" s="51" t="s">
        <v>759</v>
      </c>
      <c r="AH173" s="51" t="s">
        <v>759</v>
      </c>
      <c r="AI173" s="50" t="s">
        <v>759</v>
      </c>
      <c r="AJ173" s="50" t="s">
        <v>759</v>
      </c>
      <c r="AK173" s="50" t="s">
        <v>759</v>
      </c>
      <c r="AL173" s="50" t="s">
        <v>956</v>
      </c>
      <c r="AM173" s="50" t="s">
        <v>955</v>
      </c>
      <c r="AN173" s="50" t="s">
        <v>957</v>
      </c>
      <c r="AO173" s="51" t="s">
        <v>759</v>
      </c>
      <c r="AP173" s="51" t="s">
        <v>759</v>
      </c>
      <c r="AQ173" s="51" t="s">
        <v>759</v>
      </c>
      <c r="AR173" s="24" t="s">
        <v>759</v>
      </c>
      <c r="AS173" s="24" t="s">
        <v>759</v>
      </c>
      <c r="AT173" s="24" t="s">
        <v>759</v>
      </c>
      <c r="AU173" s="53" t="s">
        <v>770</v>
      </c>
      <c r="AV173" s="53" t="s">
        <v>824</v>
      </c>
      <c r="AW173" s="53" t="s">
        <v>825</v>
      </c>
      <c r="AX173" s="55" t="s">
        <v>759</v>
      </c>
      <c r="AY173" s="55" t="s">
        <v>759</v>
      </c>
      <c r="AZ173" s="55" t="s">
        <v>759</v>
      </c>
      <c r="BA173" s="55" t="s">
        <v>759</v>
      </c>
      <c r="BB173" s="55" t="s">
        <v>759</v>
      </c>
      <c r="BC173" s="55" t="s">
        <v>759</v>
      </c>
      <c r="BD173" s="55" t="s">
        <v>759</v>
      </c>
      <c r="BE173" s="54" t="str">
        <f>'PTEA 2020-2023'!A18</f>
        <v>3. San Antonio del Tequendama Educado para la protección y conservación del recurso hídrico</v>
      </c>
      <c r="BF173" s="54" t="str">
        <f>'PTEA 2020-2023'!B18</f>
        <v>1. Comunidad Sanantoniuna consciente en el ahorro y uso eficiente del recurso hídrico.</v>
      </c>
      <c r="BG173" s="54" t="str">
        <f>'PTEA 2020-2023'!C18</f>
        <v>Realizar por lo menos una (1) capacitación y/o sensibilización anual, con funcionarios y usuarios de acueductos veredales no adscritos a PROGRESAR, en técnicas de uso eficiente y ahorro del agua.</v>
      </c>
    </row>
    <row r="174" spans="1:59" s="1" customFormat="1" ht="342" customHeight="1">
      <c r="A174" s="12" t="s">
        <v>202</v>
      </c>
      <c r="B174" s="131" t="s">
        <v>1281</v>
      </c>
      <c r="C174" s="131" t="s">
        <v>1278</v>
      </c>
      <c r="D174" s="132" t="s">
        <v>1282</v>
      </c>
      <c r="E174" s="13" t="s">
        <v>226</v>
      </c>
      <c r="F174" s="16" t="s">
        <v>222</v>
      </c>
      <c r="G174" s="16" t="s">
        <v>6</v>
      </c>
      <c r="H174" s="16" t="s">
        <v>8</v>
      </c>
      <c r="I174" s="16" t="s">
        <v>270</v>
      </c>
      <c r="J174" s="16" t="s">
        <v>33</v>
      </c>
      <c r="K174" s="18" t="s">
        <v>116</v>
      </c>
      <c r="L174" s="18" t="s">
        <v>161</v>
      </c>
      <c r="M174" s="18" t="s">
        <v>320</v>
      </c>
      <c r="N174" s="18" t="s">
        <v>93</v>
      </c>
      <c r="O174" s="18" t="s">
        <v>321</v>
      </c>
      <c r="P174" s="21" t="s">
        <v>182</v>
      </c>
      <c r="Q174" s="21" t="s">
        <v>344</v>
      </c>
      <c r="R174" s="21" t="s">
        <v>372</v>
      </c>
      <c r="S174" s="15" t="s">
        <v>39</v>
      </c>
      <c r="T174" s="15" t="s">
        <v>40</v>
      </c>
      <c r="U174" s="15" t="s">
        <v>42</v>
      </c>
      <c r="V174" s="45" t="s">
        <v>404</v>
      </c>
      <c r="W174" s="40" t="s">
        <v>467</v>
      </c>
      <c r="X174" s="40" t="s">
        <v>468</v>
      </c>
      <c r="Y174" s="40" t="s">
        <v>527</v>
      </c>
      <c r="Z174" s="55" t="s">
        <v>860</v>
      </c>
      <c r="AA174" s="55" t="s">
        <v>861</v>
      </c>
      <c r="AB174" s="55" t="s">
        <v>863</v>
      </c>
      <c r="AC174" s="51" t="s">
        <v>814</v>
      </c>
      <c r="AD174" s="51" t="s">
        <v>815</v>
      </c>
      <c r="AE174" s="51" t="s">
        <v>823</v>
      </c>
      <c r="AF174" s="51" t="s">
        <v>759</v>
      </c>
      <c r="AG174" s="51" t="s">
        <v>759</v>
      </c>
      <c r="AH174" s="51" t="s">
        <v>759</v>
      </c>
      <c r="AI174" s="50" t="s">
        <v>759</v>
      </c>
      <c r="AJ174" s="50" t="s">
        <v>759</v>
      </c>
      <c r="AK174" s="50" t="s">
        <v>759</v>
      </c>
      <c r="AL174" s="50" t="s">
        <v>960</v>
      </c>
      <c r="AM174" s="50" t="s">
        <v>958</v>
      </c>
      <c r="AN174" s="50" t="s">
        <v>959</v>
      </c>
      <c r="AO174" s="51" t="s">
        <v>759</v>
      </c>
      <c r="AP174" s="51" t="s">
        <v>759</v>
      </c>
      <c r="AQ174" s="51" t="s">
        <v>759</v>
      </c>
      <c r="AR174" s="24" t="s">
        <v>759</v>
      </c>
      <c r="AS174" s="24" t="s">
        <v>759</v>
      </c>
      <c r="AT174" s="24" t="s">
        <v>759</v>
      </c>
      <c r="AU174" s="53" t="s">
        <v>770</v>
      </c>
      <c r="AV174" s="53" t="s">
        <v>824</v>
      </c>
      <c r="AW174" s="53" t="s">
        <v>825</v>
      </c>
      <c r="AX174" s="55" t="s">
        <v>759</v>
      </c>
      <c r="AY174" s="55" t="s">
        <v>759</v>
      </c>
      <c r="AZ174" s="55" t="s">
        <v>759</v>
      </c>
      <c r="BA174" s="55" t="s">
        <v>759</v>
      </c>
      <c r="BB174" s="55" t="s">
        <v>759</v>
      </c>
      <c r="BC174" s="55" t="s">
        <v>759</v>
      </c>
      <c r="BD174" s="55" t="s">
        <v>759</v>
      </c>
      <c r="BE174" s="54" t="str">
        <f>'PTEA 2020-2023'!A18</f>
        <v>3. San Antonio del Tequendama Educado para la protección y conservación del recurso hídrico</v>
      </c>
      <c r="BF174" s="54" t="str">
        <f>'PTEA 2020-2023'!B18</f>
        <v>1. Comunidad Sanantoniuna consciente en el ahorro y uso eficiente del recurso hídrico.</v>
      </c>
      <c r="BG174" s="54" t="str">
        <f>'PTEA 2020-2023'!C18</f>
        <v>Realizar por lo menos una (1) capacitación y/o sensibilización anual, con funcionarios y usuarios de acueductos veredales no adscritos a PROGRESAR, en técnicas de uso eficiente y ahorro del agua.</v>
      </c>
    </row>
    <row r="175" spans="1:59" s="1" customFormat="1" ht="342" customHeight="1">
      <c r="A175" s="12" t="s">
        <v>202</v>
      </c>
      <c r="B175" s="131" t="s">
        <v>1281</v>
      </c>
      <c r="C175" s="131" t="s">
        <v>1278</v>
      </c>
      <c r="D175" s="132" t="s">
        <v>1282</v>
      </c>
      <c r="E175" s="13" t="s">
        <v>226</v>
      </c>
      <c r="F175" s="16" t="s">
        <v>222</v>
      </c>
      <c r="G175" s="16" t="s">
        <v>6</v>
      </c>
      <c r="H175" s="16" t="s">
        <v>8</v>
      </c>
      <c r="I175" s="16" t="s">
        <v>270</v>
      </c>
      <c r="J175" s="16" t="s">
        <v>33</v>
      </c>
      <c r="K175" s="18" t="s">
        <v>116</v>
      </c>
      <c r="L175" s="18" t="s">
        <v>161</v>
      </c>
      <c r="M175" s="18" t="s">
        <v>320</v>
      </c>
      <c r="N175" s="18" t="s">
        <v>93</v>
      </c>
      <c r="O175" s="18" t="s">
        <v>321</v>
      </c>
      <c r="P175" s="21" t="s">
        <v>182</v>
      </c>
      <c r="Q175" s="21" t="s">
        <v>344</v>
      </c>
      <c r="R175" s="21" t="s">
        <v>372</v>
      </c>
      <c r="S175" s="15" t="s">
        <v>39</v>
      </c>
      <c r="T175" s="15" t="s">
        <v>40</v>
      </c>
      <c r="U175" s="15" t="s">
        <v>42</v>
      </c>
      <c r="V175" s="45" t="s">
        <v>404</v>
      </c>
      <c r="W175" s="40" t="s">
        <v>467</v>
      </c>
      <c r="X175" s="40" t="s">
        <v>468</v>
      </c>
      <c r="Y175" s="40" t="s">
        <v>527</v>
      </c>
      <c r="Z175" s="55" t="s">
        <v>860</v>
      </c>
      <c r="AA175" s="55" t="s">
        <v>861</v>
      </c>
      <c r="AB175" s="55" t="s">
        <v>863</v>
      </c>
      <c r="AC175" s="51" t="s">
        <v>814</v>
      </c>
      <c r="AD175" s="51" t="s">
        <v>815</v>
      </c>
      <c r="AE175" s="51" t="s">
        <v>823</v>
      </c>
      <c r="AF175" s="51" t="s">
        <v>759</v>
      </c>
      <c r="AG175" s="51" t="s">
        <v>759</v>
      </c>
      <c r="AH175" s="51" t="s">
        <v>759</v>
      </c>
      <c r="AI175" s="50" t="s">
        <v>759</v>
      </c>
      <c r="AJ175" s="50" t="s">
        <v>759</v>
      </c>
      <c r="AK175" s="50" t="s">
        <v>759</v>
      </c>
      <c r="AL175" s="50" t="s">
        <v>962</v>
      </c>
      <c r="AM175" s="50" t="s">
        <v>961</v>
      </c>
      <c r="AN175" s="50" t="s">
        <v>959</v>
      </c>
      <c r="AO175" s="51" t="s">
        <v>759</v>
      </c>
      <c r="AP175" s="51" t="s">
        <v>759</v>
      </c>
      <c r="AQ175" s="51" t="s">
        <v>759</v>
      </c>
      <c r="AR175" s="24" t="s">
        <v>759</v>
      </c>
      <c r="AS175" s="24" t="s">
        <v>759</v>
      </c>
      <c r="AT175" s="24" t="s">
        <v>759</v>
      </c>
      <c r="AU175" s="53" t="s">
        <v>770</v>
      </c>
      <c r="AV175" s="53" t="s">
        <v>824</v>
      </c>
      <c r="AW175" s="53" t="s">
        <v>825</v>
      </c>
      <c r="AX175" s="55" t="s">
        <v>759</v>
      </c>
      <c r="AY175" s="55" t="s">
        <v>759</v>
      </c>
      <c r="AZ175" s="55" t="s">
        <v>759</v>
      </c>
      <c r="BA175" s="55" t="s">
        <v>759</v>
      </c>
      <c r="BB175" s="55" t="s">
        <v>759</v>
      </c>
      <c r="BC175" s="55" t="s">
        <v>759</v>
      </c>
      <c r="BD175" s="55" t="s">
        <v>759</v>
      </c>
      <c r="BE175" s="54" t="str">
        <f>'PTEA 2020-2023'!A18</f>
        <v>3. San Antonio del Tequendama Educado para la protección y conservación del recurso hídrico</v>
      </c>
      <c r="BF175" s="54" t="str">
        <f>'PTEA 2020-2023'!B18</f>
        <v>1. Comunidad Sanantoniuna consciente en el ahorro y uso eficiente del recurso hídrico.</v>
      </c>
      <c r="BG175" s="54" t="str">
        <f>'PTEA 2020-2023'!C18</f>
        <v>Realizar por lo menos una (1) capacitación y/o sensibilización anual, con funcionarios y usuarios de acueductos veredales no adscritos a PROGRESAR, en técnicas de uso eficiente y ahorro del agua.</v>
      </c>
    </row>
    <row r="176" spans="1:59" s="1" customFormat="1" ht="342" customHeight="1">
      <c r="A176" s="12" t="s">
        <v>202</v>
      </c>
      <c r="B176" s="131" t="s">
        <v>1281</v>
      </c>
      <c r="C176" s="131" t="s">
        <v>1278</v>
      </c>
      <c r="D176" s="132" t="s">
        <v>1282</v>
      </c>
      <c r="E176" s="13" t="s">
        <v>226</v>
      </c>
      <c r="F176" s="16" t="s">
        <v>222</v>
      </c>
      <c r="G176" s="16" t="s">
        <v>6</v>
      </c>
      <c r="H176" s="16" t="s">
        <v>8</v>
      </c>
      <c r="I176" s="16" t="s">
        <v>270</v>
      </c>
      <c r="J176" s="16" t="s">
        <v>33</v>
      </c>
      <c r="K176" s="18" t="s">
        <v>116</v>
      </c>
      <c r="L176" s="18" t="s">
        <v>161</v>
      </c>
      <c r="M176" s="18" t="s">
        <v>320</v>
      </c>
      <c r="N176" s="18" t="s">
        <v>93</v>
      </c>
      <c r="O176" s="18" t="s">
        <v>321</v>
      </c>
      <c r="P176" s="21" t="s">
        <v>182</v>
      </c>
      <c r="Q176" s="21" t="s">
        <v>344</v>
      </c>
      <c r="R176" s="21" t="s">
        <v>372</v>
      </c>
      <c r="S176" s="15" t="s">
        <v>39</v>
      </c>
      <c r="T176" s="15" t="s">
        <v>40</v>
      </c>
      <c r="U176" s="15" t="s">
        <v>42</v>
      </c>
      <c r="V176" s="45" t="s">
        <v>404</v>
      </c>
      <c r="W176" s="40" t="s">
        <v>467</v>
      </c>
      <c r="X176" s="40" t="s">
        <v>468</v>
      </c>
      <c r="Y176" s="40" t="s">
        <v>527</v>
      </c>
      <c r="Z176" s="55" t="s">
        <v>860</v>
      </c>
      <c r="AA176" s="55" t="s">
        <v>861</v>
      </c>
      <c r="AB176" s="55" t="s">
        <v>863</v>
      </c>
      <c r="AC176" s="51" t="s">
        <v>814</v>
      </c>
      <c r="AD176" s="51" t="s">
        <v>815</v>
      </c>
      <c r="AE176" s="51" t="s">
        <v>823</v>
      </c>
      <c r="AF176" s="51" t="s">
        <v>759</v>
      </c>
      <c r="AG176" s="51" t="s">
        <v>759</v>
      </c>
      <c r="AH176" s="51" t="s">
        <v>759</v>
      </c>
      <c r="AI176" s="50" t="s">
        <v>759</v>
      </c>
      <c r="AJ176" s="50" t="s">
        <v>759</v>
      </c>
      <c r="AK176" s="50" t="s">
        <v>759</v>
      </c>
      <c r="AL176" s="50" t="s">
        <v>963</v>
      </c>
      <c r="AM176" s="50" t="s">
        <v>969</v>
      </c>
      <c r="AN176" s="50" t="s">
        <v>970</v>
      </c>
      <c r="AO176" s="51" t="s">
        <v>759</v>
      </c>
      <c r="AP176" s="51" t="s">
        <v>759</v>
      </c>
      <c r="AQ176" s="51" t="s">
        <v>759</v>
      </c>
      <c r="AR176" s="24" t="s">
        <v>759</v>
      </c>
      <c r="AS176" s="24" t="s">
        <v>759</v>
      </c>
      <c r="AT176" s="24" t="s">
        <v>759</v>
      </c>
      <c r="AU176" s="53" t="s">
        <v>770</v>
      </c>
      <c r="AV176" s="53" t="s">
        <v>824</v>
      </c>
      <c r="AW176" s="53" t="s">
        <v>825</v>
      </c>
      <c r="AX176" s="55" t="s">
        <v>759</v>
      </c>
      <c r="AY176" s="55" t="s">
        <v>759</v>
      </c>
      <c r="AZ176" s="55" t="s">
        <v>759</v>
      </c>
      <c r="BA176" s="55" t="s">
        <v>759</v>
      </c>
      <c r="BB176" s="55" t="s">
        <v>759</v>
      </c>
      <c r="BC176" s="55" t="s">
        <v>759</v>
      </c>
      <c r="BD176" s="55" t="s">
        <v>759</v>
      </c>
      <c r="BE176" s="54" t="str">
        <f>'PTEA 2020-2023'!A18</f>
        <v>3. San Antonio del Tequendama Educado para la protección y conservación del recurso hídrico</v>
      </c>
      <c r="BF176" s="54" t="str">
        <f>'PTEA 2020-2023'!B18</f>
        <v>1. Comunidad Sanantoniuna consciente en el ahorro y uso eficiente del recurso hídrico.</v>
      </c>
      <c r="BG176" s="54" t="str">
        <f>'PTEA 2020-2023'!C18</f>
        <v>Realizar por lo menos una (1) capacitación y/o sensibilización anual, con funcionarios y usuarios de acueductos veredales no adscritos a PROGRESAR, en técnicas de uso eficiente y ahorro del agua.</v>
      </c>
    </row>
    <row r="177" spans="1:59" s="1" customFormat="1" ht="342" customHeight="1">
      <c r="A177" s="12" t="s">
        <v>202</v>
      </c>
      <c r="B177" s="131" t="s">
        <v>1281</v>
      </c>
      <c r="C177" s="131" t="s">
        <v>1278</v>
      </c>
      <c r="D177" s="132" t="s">
        <v>1282</v>
      </c>
      <c r="E177" s="13" t="s">
        <v>226</v>
      </c>
      <c r="F177" s="16" t="s">
        <v>222</v>
      </c>
      <c r="G177" s="16" t="s">
        <v>6</v>
      </c>
      <c r="H177" s="16" t="s">
        <v>8</v>
      </c>
      <c r="I177" s="16" t="s">
        <v>270</v>
      </c>
      <c r="J177" s="16" t="s">
        <v>33</v>
      </c>
      <c r="K177" s="18" t="s">
        <v>116</v>
      </c>
      <c r="L177" s="18" t="s">
        <v>161</v>
      </c>
      <c r="M177" s="18" t="s">
        <v>320</v>
      </c>
      <c r="N177" s="18" t="s">
        <v>93</v>
      </c>
      <c r="O177" s="18" t="s">
        <v>321</v>
      </c>
      <c r="P177" s="21" t="s">
        <v>182</v>
      </c>
      <c r="Q177" s="21" t="s">
        <v>344</v>
      </c>
      <c r="R177" s="21" t="s">
        <v>372</v>
      </c>
      <c r="S177" s="15" t="s">
        <v>39</v>
      </c>
      <c r="T177" s="15" t="s">
        <v>40</v>
      </c>
      <c r="U177" s="15" t="s">
        <v>42</v>
      </c>
      <c r="V177" s="45" t="s">
        <v>404</v>
      </c>
      <c r="W177" s="40" t="s">
        <v>467</v>
      </c>
      <c r="X177" s="40" t="s">
        <v>468</v>
      </c>
      <c r="Y177" s="40" t="s">
        <v>527</v>
      </c>
      <c r="Z177" s="55" t="s">
        <v>860</v>
      </c>
      <c r="AA177" s="55" t="s">
        <v>861</v>
      </c>
      <c r="AB177" s="55" t="s">
        <v>863</v>
      </c>
      <c r="AC177" s="51" t="s">
        <v>814</v>
      </c>
      <c r="AD177" s="51" t="s">
        <v>815</v>
      </c>
      <c r="AE177" s="51" t="s">
        <v>823</v>
      </c>
      <c r="AF177" s="51" t="s">
        <v>759</v>
      </c>
      <c r="AG177" s="51" t="s">
        <v>759</v>
      </c>
      <c r="AH177" s="51" t="s">
        <v>759</v>
      </c>
      <c r="AI177" s="50" t="s">
        <v>759</v>
      </c>
      <c r="AJ177" s="50" t="s">
        <v>759</v>
      </c>
      <c r="AK177" s="50" t="s">
        <v>759</v>
      </c>
      <c r="AL177" s="50" t="s">
        <v>966</v>
      </c>
      <c r="AM177" s="50" t="s">
        <v>964</v>
      </c>
      <c r="AN177" s="50" t="s">
        <v>965</v>
      </c>
      <c r="AO177" s="51" t="s">
        <v>759</v>
      </c>
      <c r="AP177" s="51" t="s">
        <v>759</v>
      </c>
      <c r="AQ177" s="51" t="s">
        <v>759</v>
      </c>
      <c r="AR177" s="24" t="s">
        <v>759</v>
      </c>
      <c r="AS177" s="24" t="s">
        <v>759</v>
      </c>
      <c r="AT177" s="24" t="s">
        <v>759</v>
      </c>
      <c r="AU177" s="53" t="s">
        <v>770</v>
      </c>
      <c r="AV177" s="53" t="s">
        <v>824</v>
      </c>
      <c r="AW177" s="53" t="s">
        <v>825</v>
      </c>
      <c r="AX177" s="55" t="s">
        <v>759</v>
      </c>
      <c r="AY177" s="55" t="s">
        <v>759</v>
      </c>
      <c r="AZ177" s="55" t="s">
        <v>759</v>
      </c>
      <c r="BA177" s="55" t="s">
        <v>759</v>
      </c>
      <c r="BB177" s="55" t="s">
        <v>759</v>
      </c>
      <c r="BC177" s="55" t="s">
        <v>759</v>
      </c>
      <c r="BD177" s="55" t="s">
        <v>759</v>
      </c>
      <c r="BE177" s="54" t="str">
        <f>'PTEA 2020-2023'!A18</f>
        <v>3. San Antonio del Tequendama Educado para la protección y conservación del recurso hídrico</v>
      </c>
      <c r="BF177" s="54" t="str">
        <f>'PTEA 2020-2023'!B18</f>
        <v>1. Comunidad Sanantoniuna consciente en el ahorro y uso eficiente del recurso hídrico.</v>
      </c>
      <c r="BG177" s="54" t="str">
        <f>'PTEA 2020-2023'!C18</f>
        <v>Realizar por lo menos una (1) capacitación y/o sensibilización anual, con funcionarios y usuarios de acueductos veredales no adscritos a PROGRESAR, en técnicas de uso eficiente y ahorro del agua.</v>
      </c>
    </row>
    <row r="178" spans="1:59" s="1" customFormat="1" ht="299.25" customHeight="1">
      <c r="A178" s="12" t="s">
        <v>202</v>
      </c>
      <c r="B178" s="131" t="s">
        <v>1281</v>
      </c>
      <c r="C178" s="131" t="s">
        <v>1278</v>
      </c>
      <c r="D178" s="132" t="s">
        <v>1282</v>
      </c>
      <c r="E178" s="13" t="s">
        <v>226</v>
      </c>
      <c r="F178" s="16" t="s">
        <v>222</v>
      </c>
      <c r="G178" s="16" t="s">
        <v>6</v>
      </c>
      <c r="H178" s="16" t="s">
        <v>8</v>
      </c>
      <c r="I178" s="16" t="s">
        <v>270</v>
      </c>
      <c r="J178" s="16" t="s">
        <v>33</v>
      </c>
      <c r="K178" s="14" t="s">
        <v>133</v>
      </c>
      <c r="L178" s="14" t="s">
        <v>146</v>
      </c>
      <c r="M178" s="14" t="s">
        <v>147</v>
      </c>
      <c r="N178" s="14" t="s">
        <v>149</v>
      </c>
      <c r="O178" s="14" t="s">
        <v>148</v>
      </c>
      <c r="P178" s="17" t="s">
        <v>185</v>
      </c>
      <c r="Q178" s="17" t="s">
        <v>184</v>
      </c>
      <c r="R178" s="17" t="s">
        <v>438</v>
      </c>
      <c r="S178" s="15" t="s">
        <v>52</v>
      </c>
      <c r="T178" s="15" t="s">
        <v>53</v>
      </c>
      <c r="U178" s="15" t="s">
        <v>54</v>
      </c>
      <c r="V178" s="15" t="s">
        <v>56</v>
      </c>
      <c r="W178" s="40" t="s">
        <v>467</v>
      </c>
      <c r="X178" s="40" t="s">
        <v>494</v>
      </c>
      <c r="Y178" s="40" t="s">
        <v>495</v>
      </c>
      <c r="Z178" s="55" t="s">
        <v>868</v>
      </c>
      <c r="AA178" s="55" t="s">
        <v>877</v>
      </c>
      <c r="AB178" s="55" t="s">
        <v>882</v>
      </c>
      <c r="AC178" s="51" t="s">
        <v>814</v>
      </c>
      <c r="AD178" s="51" t="s">
        <v>815</v>
      </c>
      <c r="AE178" s="51" t="s">
        <v>826</v>
      </c>
      <c r="AF178" s="51" t="s">
        <v>759</v>
      </c>
      <c r="AG178" s="51" t="s">
        <v>759</v>
      </c>
      <c r="AH178" s="51" t="s">
        <v>759</v>
      </c>
      <c r="AI178" s="50" t="s">
        <v>759</v>
      </c>
      <c r="AJ178" s="50" t="s">
        <v>759</v>
      </c>
      <c r="AK178" s="50" t="s">
        <v>759</v>
      </c>
      <c r="AL178" s="50" t="s">
        <v>981</v>
      </c>
      <c r="AM178" s="50" t="s">
        <v>979</v>
      </c>
      <c r="AN178" s="50" t="s">
        <v>980</v>
      </c>
      <c r="AO178" s="51" t="s">
        <v>808</v>
      </c>
      <c r="AP178" s="51" t="s">
        <v>827</v>
      </c>
      <c r="AQ178" s="51" t="s">
        <v>828</v>
      </c>
      <c r="AR178" s="24" t="s">
        <v>759</v>
      </c>
      <c r="AS178" s="24" t="s">
        <v>759</v>
      </c>
      <c r="AT178" s="24" t="s">
        <v>759</v>
      </c>
      <c r="AU178" s="53" t="s">
        <v>817</v>
      </c>
      <c r="AV178" s="53" t="s">
        <v>818</v>
      </c>
      <c r="AW178" s="53" t="s">
        <v>829</v>
      </c>
      <c r="AX178" s="55" t="s">
        <v>759</v>
      </c>
      <c r="AY178" s="55" t="s">
        <v>759</v>
      </c>
      <c r="AZ178" s="55" t="s">
        <v>759</v>
      </c>
      <c r="BA178" s="55" t="s">
        <v>759</v>
      </c>
      <c r="BB178" s="55" t="s">
        <v>759</v>
      </c>
      <c r="BC178" s="55" t="s">
        <v>759</v>
      </c>
      <c r="BD178" s="55" t="s">
        <v>759</v>
      </c>
      <c r="BE178" s="54" t="str">
        <f>'PTEA 2020-2023'!A19</f>
        <v>3. San Antonio del Tequendama Educado para la protección y conservación del recurso hídrico</v>
      </c>
      <c r="BF178" s="54" t="str">
        <f>'PTEA 2020-2023'!B19</f>
        <v>2. Comunidad Sanantoniuna empoderada en el cuidado y la preservación del recurso hídrico.</v>
      </c>
      <c r="BG178" s="54" t="str">
        <f>'PTEA 2020-2023'!C19</f>
        <v>Desarrollar por lo menos una (1) salida pedagógica anual, a áreas de interés e importancia ambiental, donde se sensibilice a los habitantes del área influencia, sobre los bienes y servicios ecosistémicos amenazados para protegerlos y conservarlos.</v>
      </c>
    </row>
    <row r="179" spans="1:59" s="1" customFormat="1" ht="299.25" customHeight="1">
      <c r="A179" s="12" t="s">
        <v>202</v>
      </c>
      <c r="B179" s="131" t="s">
        <v>1281</v>
      </c>
      <c r="C179" s="131" t="s">
        <v>1278</v>
      </c>
      <c r="D179" s="132" t="s">
        <v>1282</v>
      </c>
      <c r="E179" s="13" t="s">
        <v>226</v>
      </c>
      <c r="F179" s="16" t="s">
        <v>222</v>
      </c>
      <c r="G179" s="16" t="s">
        <v>6</v>
      </c>
      <c r="H179" s="16" t="s">
        <v>8</v>
      </c>
      <c r="I179" s="16" t="s">
        <v>270</v>
      </c>
      <c r="J179" s="16" t="s">
        <v>33</v>
      </c>
      <c r="K179" s="18" t="s">
        <v>116</v>
      </c>
      <c r="L179" s="18" t="s">
        <v>161</v>
      </c>
      <c r="M179" s="18" t="s">
        <v>320</v>
      </c>
      <c r="N179" s="18" t="s">
        <v>93</v>
      </c>
      <c r="O179" s="18" t="s">
        <v>321</v>
      </c>
      <c r="P179" s="21" t="s">
        <v>182</v>
      </c>
      <c r="Q179" s="21" t="s">
        <v>344</v>
      </c>
      <c r="R179" s="21" t="s">
        <v>372</v>
      </c>
      <c r="S179" s="15" t="s">
        <v>39</v>
      </c>
      <c r="T179" s="15" t="s">
        <v>40</v>
      </c>
      <c r="U179" s="15" t="s">
        <v>42</v>
      </c>
      <c r="V179" s="45" t="s">
        <v>404</v>
      </c>
      <c r="W179" s="40" t="s">
        <v>93</v>
      </c>
      <c r="X179" s="40" t="s">
        <v>93</v>
      </c>
      <c r="Y179" s="40" t="s">
        <v>93</v>
      </c>
      <c r="Z179" s="55" t="s">
        <v>868</v>
      </c>
      <c r="AA179" s="55" t="s">
        <v>877</v>
      </c>
      <c r="AB179" s="55" t="s">
        <v>882</v>
      </c>
      <c r="AC179" s="51" t="s">
        <v>814</v>
      </c>
      <c r="AD179" s="51" t="s">
        <v>815</v>
      </c>
      <c r="AE179" s="51" t="s">
        <v>816</v>
      </c>
      <c r="AF179" s="51" t="s">
        <v>759</v>
      </c>
      <c r="AG179" s="51" t="s">
        <v>759</v>
      </c>
      <c r="AH179" s="51" t="s">
        <v>759</v>
      </c>
      <c r="AI179" s="50" t="s">
        <v>759</v>
      </c>
      <c r="AJ179" s="50" t="s">
        <v>759</v>
      </c>
      <c r="AK179" s="50" t="s">
        <v>759</v>
      </c>
      <c r="AL179" s="50" t="s">
        <v>976</v>
      </c>
      <c r="AM179" s="50" t="s">
        <v>978</v>
      </c>
      <c r="AN179" s="50" t="s">
        <v>977</v>
      </c>
      <c r="AO179" s="51" t="s">
        <v>759</v>
      </c>
      <c r="AP179" s="51" t="s">
        <v>759</v>
      </c>
      <c r="AQ179" s="51" t="s">
        <v>759</v>
      </c>
      <c r="AR179" s="24" t="s">
        <v>759</v>
      </c>
      <c r="AS179" s="24" t="s">
        <v>759</v>
      </c>
      <c r="AT179" s="24" t="s">
        <v>759</v>
      </c>
      <c r="AU179" s="53" t="s">
        <v>817</v>
      </c>
      <c r="AV179" s="53" t="s">
        <v>818</v>
      </c>
      <c r="AW179" s="53" t="s">
        <v>819</v>
      </c>
      <c r="AX179" s="55" t="s">
        <v>759</v>
      </c>
      <c r="AY179" s="55" t="s">
        <v>759</v>
      </c>
      <c r="AZ179" s="55" t="s">
        <v>759</v>
      </c>
      <c r="BA179" s="55" t="s">
        <v>759</v>
      </c>
      <c r="BB179" s="55" t="s">
        <v>759</v>
      </c>
      <c r="BC179" s="55" t="s">
        <v>759</v>
      </c>
      <c r="BD179" s="55" t="s">
        <v>759</v>
      </c>
      <c r="BE179" s="54" t="str">
        <f>'PTEA 2020-2023'!A20</f>
        <v>3. San Antonio del Tequendama Educado para la protección y conservación del recurso hídrico</v>
      </c>
      <c r="BF179" s="54" t="str">
        <f>'PTEA 2020-2023'!B20</f>
        <v>2. Comunidad Sanantoniuna empoderada en el cuidado y la preservación del recurso hídrico.</v>
      </c>
      <c r="BG179" s="54" t="str">
        <f>'PTEA 2020-2023'!C20</f>
        <v>Realizar por lo menos una (1) jornada de limpieza de residuos sólidos anual de fuentes hídricas  priorizadas por el municipio.</v>
      </c>
    </row>
    <row r="180" spans="1:59" customFormat="1" ht="302.25" customHeight="1">
      <c r="A180" s="12" t="s">
        <v>202</v>
      </c>
      <c r="B180" s="131" t="s">
        <v>1281</v>
      </c>
      <c r="C180" s="131" t="s">
        <v>1278</v>
      </c>
      <c r="D180" s="132" t="s">
        <v>1282</v>
      </c>
      <c r="E180" s="13" t="s">
        <v>226</v>
      </c>
      <c r="F180" s="25" t="s">
        <v>222</v>
      </c>
      <c r="G180" s="25" t="s">
        <v>6</v>
      </c>
      <c r="H180" s="25" t="s">
        <v>8</v>
      </c>
      <c r="I180" s="25" t="s">
        <v>270</v>
      </c>
      <c r="J180" s="25" t="s">
        <v>33</v>
      </c>
      <c r="K180" s="14" t="s">
        <v>116</v>
      </c>
      <c r="L180" s="14" t="s">
        <v>162</v>
      </c>
      <c r="M180" s="14" t="s">
        <v>322</v>
      </c>
      <c r="N180" s="14" t="s">
        <v>163</v>
      </c>
      <c r="O180" s="14" t="s">
        <v>244</v>
      </c>
      <c r="P180" s="17" t="s">
        <v>183</v>
      </c>
      <c r="Q180" s="17" t="s">
        <v>373</v>
      </c>
      <c r="R180" s="17" t="s">
        <v>374</v>
      </c>
      <c r="S180" s="15" t="s">
        <v>52</v>
      </c>
      <c r="T180" s="15" t="s">
        <v>53</v>
      </c>
      <c r="U180" s="15" t="s">
        <v>54</v>
      </c>
      <c r="V180" s="15" t="s">
        <v>399</v>
      </c>
      <c r="W180" s="40" t="s">
        <v>467</v>
      </c>
      <c r="X180" s="40" t="s">
        <v>468</v>
      </c>
      <c r="Y180" s="40" t="s">
        <v>527</v>
      </c>
      <c r="Z180" s="55" t="s">
        <v>883</v>
      </c>
      <c r="AA180" s="55" t="s">
        <v>884</v>
      </c>
      <c r="AB180" s="55" t="s">
        <v>885</v>
      </c>
      <c r="AC180" s="51" t="s">
        <v>814</v>
      </c>
      <c r="AD180" s="51" t="s">
        <v>815</v>
      </c>
      <c r="AE180" s="51" t="s">
        <v>816</v>
      </c>
      <c r="AF180" s="51" t="s">
        <v>759</v>
      </c>
      <c r="AG180" s="51" t="s">
        <v>759</v>
      </c>
      <c r="AH180" s="51" t="s">
        <v>759</v>
      </c>
      <c r="AI180" s="50" t="s">
        <v>759</v>
      </c>
      <c r="AJ180" s="50" t="s">
        <v>759</v>
      </c>
      <c r="AK180" s="50" t="s">
        <v>759</v>
      </c>
      <c r="AL180" s="50" t="s">
        <v>759</v>
      </c>
      <c r="AM180" s="50" t="s">
        <v>759</v>
      </c>
      <c r="AN180" s="50" t="s">
        <v>759</v>
      </c>
      <c r="AO180" s="51" t="s">
        <v>759</v>
      </c>
      <c r="AP180" s="51" t="s">
        <v>759</v>
      </c>
      <c r="AQ180" s="51" t="s">
        <v>759</v>
      </c>
      <c r="AR180" s="24" t="s">
        <v>835</v>
      </c>
      <c r="AS180" s="24" t="s">
        <v>836</v>
      </c>
      <c r="AT180" s="24" t="s">
        <v>837</v>
      </c>
      <c r="AU180" s="53" t="s">
        <v>817</v>
      </c>
      <c r="AV180" s="53" t="s">
        <v>818</v>
      </c>
      <c r="AW180" s="53" t="s">
        <v>831</v>
      </c>
      <c r="AX180" s="55" t="s">
        <v>759</v>
      </c>
      <c r="AY180" s="55" t="s">
        <v>759</v>
      </c>
      <c r="AZ180" s="55" t="s">
        <v>759</v>
      </c>
      <c r="BA180" s="55" t="s">
        <v>759</v>
      </c>
      <c r="BB180" s="55" t="s">
        <v>759</v>
      </c>
      <c r="BC180" s="55" t="s">
        <v>759</v>
      </c>
      <c r="BD180" s="55" t="s">
        <v>759</v>
      </c>
      <c r="BE180" s="54" t="str">
        <f>'PTEA 2020-2023'!A22</f>
        <v>3. San Antonio del Tequendama Educado para la protección y conservación del recurso hídrico</v>
      </c>
      <c r="BF180" s="54" t="str">
        <f>'PTEA 2020-2023'!B22</f>
        <v>2. Comunidad Sanantoniuna empoderada en el cuidado y la preservación del recurso hídrico.</v>
      </c>
      <c r="BG180" s="54" t="str">
        <f>'PTEA 2020-2023'!C22</f>
        <v>Realizar por lo menos dos (2) jornadas de reforestación anual con especies nativas en áreas de importancia hídrica.</v>
      </c>
    </row>
    <row r="181" spans="1:59" s="1" customFormat="1" ht="299.25" customHeight="1">
      <c r="A181" s="19" t="s">
        <v>203</v>
      </c>
      <c r="B181" s="131" t="s">
        <v>93</v>
      </c>
      <c r="C181" s="131" t="s">
        <v>93</v>
      </c>
      <c r="D181" s="131" t="s">
        <v>93</v>
      </c>
      <c r="E181" s="13" t="s">
        <v>87</v>
      </c>
      <c r="F181" s="25" t="s">
        <v>221</v>
      </c>
      <c r="G181" s="25" t="s">
        <v>6</v>
      </c>
      <c r="H181" s="25" t="s">
        <v>5</v>
      </c>
      <c r="I181" s="25" t="s">
        <v>428</v>
      </c>
      <c r="J181" s="25" t="s">
        <v>27</v>
      </c>
      <c r="K181" s="14" t="s">
        <v>133</v>
      </c>
      <c r="L181" s="14" t="s">
        <v>146</v>
      </c>
      <c r="M181" s="14" t="s">
        <v>147</v>
      </c>
      <c r="N181" s="14" t="s">
        <v>149</v>
      </c>
      <c r="O181" s="14" t="s">
        <v>148</v>
      </c>
      <c r="P181" s="17" t="s">
        <v>193</v>
      </c>
      <c r="Q181" s="17" t="s">
        <v>440</v>
      </c>
      <c r="R181" s="17" t="s">
        <v>441</v>
      </c>
      <c r="S181" s="15" t="s">
        <v>52</v>
      </c>
      <c r="T181" s="15" t="s">
        <v>53</v>
      </c>
      <c r="U181" s="15" t="s">
        <v>54</v>
      </c>
      <c r="V181" s="15" t="s">
        <v>56</v>
      </c>
      <c r="W181" s="40" t="s">
        <v>467</v>
      </c>
      <c r="X181" s="40" t="s">
        <v>494</v>
      </c>
      <c r="Y181" s="40" t="s">
        <v>495</v>
      </c>
      <c r="Z181" s="55" t="s">
        <v>868</v>
      </c>
      <c r="AA181" s="55" t="s">
        <v>877</v>
      </c>
      <c r="AB181" s="55" t="s">
        <v>882</v>
      </c>
      <c r="AC181" s="51" t="s">
        <v>814</v>
      </c>
      <c r="AD181" s="51" t="s">
        <v>815</v>
      </c>
      <c r="AE181" s="51" t="s">
        <v>834</v>
      </c>
      <c r="AF181" s="51" t="s">
        <v>759</v>
      </c>
      <c r="AG181" s="51" t="s">
        <v>759</v>
      </c>
      <c r="AH181" s="51" t="s">
        <v>759</v>
      </c>
      <c r="AI181" s="50" t="s">
        <v>759</v>
      </c>
      <c r="AJ181" s="50" t="s">
        <v>759</v>
      </c>
      <c r="AK181" s="50" t="s">
        <v>759</v>
      </c>
      <c r="AL181" s="50" t="s">
        <v>759</v>
      </c>
      <c r="AM181" s="50" t="s">
        <v>759</v>
      </c>
      <c r="AN181" s="50" t="s">
        <v>759</v>
      </c>
      <c r="AO181" s="51" t="s">
        <v>759</v>
      </c>
      <c r="AP181" s="51" t="s">
        <v>759</v>
      </c>
      <c r="AQ181" s="51" t="s">
        <v>759</v>
      </c>
      <c r="AR181" s="24" t="s">
        <v>835</v>
      </c>
      <c r="AS181" s="24" t="s">
        <v>836</v>
      </c>
      <c r="AT181" s="24" t="s">
        <v>837</v>
      </c>
      <c r="AU181" s="53" t="s">
        <v>759</v>
      </c>
      <c r="AV181" s="53" t="s">
        <v>759</v>
      </c>
      <c r="AW181" s="53" t="s">
        <v>759</v>
      </c>
      <c r="AX181" s="87" t="s">
        <v>1046</v>
      </c>
      <c r="AY181" s="88" t="s">
        <v>1047</v>
      </c>
      <c r="AZ181" s="89" t="s">
        <v>1048</v>
      </c>
      <c r="BA181" s="89" t="s">
        <v>1049</v>
      </c>
      <c r="BB181" s="88" t="s">
        <v>1050</v>
      </c>
      <c r="BC181" s="84" t="s">
        <v>1051</v>
      </c>
      <c r="BD181" s="90" t="s">
        <v>1052</v>
      </c>
      <c r="BE181" s="54" t="str">
        <f>'PTEA 2020-2023'!A22</f>
        <v>3. San Antonio del Tequendama Educado para la protección y conservación del recurso hídrico</v>
      </c>
      <c r="BF181" s="54" t="str">
        <f>'PTEA 2020-2023'!B22</f>
        <v>2. Comunidad Sanantoniuna empoderada en el cuidado y la preservación del recurso hídrico.</v>
      </c>
      <c r="BG181" s="54" t="str">
        <f>'PTEA 2020-2023'!C22</f>
        <v>Realizar por lo menos dos (2) jornadas de reforestación anual con especies nativas en áreas de importancia hídrica.</v>
      </c>
    </row>
    <row r="182" spans="1:59" customFormat="1" ht="312" customHeight="1">
      <c r="A182" s="19" t="s">
        <v>203</v>
      </c>
      <c r="B182" s="131" t="s">
        <v>1281</v>
      </c>
      <c r="C182" s="131" t="s">
        <v>1284</v>
      </c>
      <c r="D182" s="132" t="s">
        <v>1285</v>
      </c>
      <c r="E182" s="13" t="s">
        <v>89</v>
      </c>
      <c r="F182" s="16" t="s">
        <v>220</v>
      </c>
      <c r="G182" s="16" t="s">
        <v>6</v>
      </c>
      <c r="H182" s="16" t="s">
        <v>7</v>
      </c>
      <c r="I182" s="16" t="s">
        <v>210</v>
      </c>
      <c r="J182" s="16" t="s">
        <v>219</v>
      </c>
      <c r="K182" s="14" t="s">
        <v>102</v>
      </c>
      <c r="L182" s="14" t="s">
        <v>157</v>
      </c>
      <c r="M182" s="14" t="s">
        <v>315</v>
      </c>
      <c r="N182" s="14" t="s">
        <v>198</v>
      </c>
      <c r="O182" s="14" t="s">
        <v>255</v>
      </c>
      <c r="P182" s="17" t="s">
        <v>180</v>
      </c>
      <c r="Q182" s="17" t="s">
        <v>212</v>
      </c>
      <c r="R182" s="17" t="s">
        <v>366</v>
      </c>
      <c r="S182" s="15" t="s">
        <v>86</v>
      </c>
      <c r="T182" s="15" t="s">
        <v>85</v>
      </c>
      <c r="U182" s="15" t="s">
        <v>84</v>
      </c>
      <c r="V182" s="15" t="s">
        <v>401</v>
      </c>
      <c r="W182" s="40" t="s">
        <v>442</v>
      </c>
      <c r="X182" s="40" t="s">
        <v>447</v>
      </c>
      <c r="Y182" s="40" t="s">
        <v>596</v>
      </c>
      <c r="Z182" s="55" t="s">
        <v>868</v>
      </c>
      <c r="AA182" s="55" t="s">
        <v>872</v>
      </c>
      <c r="AB182" s="55" t="s">
        <v>876</v>
      </c>
      <c r="AC182" s="51" t="s">
        <v>759</v>
      </c>
      <c r="AD182" s="51" t="s">
        <v>759</v>
      </c>
      <c r="AE182" s="51" t="s">
        <v>759</v>
      </c>
      <c r="AF182" s="51" t="s">
        <v>759</v>
      </c>
      <c r="AG182" s="51" t="s">
        <v>759</v>
      </c>
      <c r="AH182" s="51" t="s">
        <v>759</v>
      </c>
      <c r="AI182" s="50" t="s">
        <v>759</v>
      </c>
      <c r="AJ182" s="50" t="s">
        <v>759</v>
      </c>
      <c r="AK182" s="50" t="s">
        <v>759</v>
      </c>
      <c r="AL182" s="50" t="s">
        <v>759</v>
      </c>
      <c r="AM182" s="50" t="s">
        <v>759</v>
      </c>
      <c r="AN182" s="50" t="s">
        <v>759</v>
      </c>
      <c r="AO182" s="51" t="s">
        <v>759</v>
      </c>
      <c r="AP182" s="51" t="s">
        <v>759</v>
      </c>
      <c r="AQ182" s="51" t="s">
        <v>759</v>
      </c>
      <c r="AR182" s="24" t="s">
        <v>759</v>
      </c>
      <c r="AS182" s="24" t="s">
        <v>759</v>
      </c>
      <c r="AT182" s="24" t="s">
        <v>759</v>
      </c>
      <c r="AU182" s="53" t="s">
        <v>775</v>
      </c>
      <c r="AV182" s="53" t="s">
        <v>832</v>
      </c>
      <c r="AW182" s="53" t="s">
        <v>841</v>
      </c>
      <c r="AX182" s="87" t="s">
        <v>1071</v>
      </c>
      <c r="AY182" s="88" t="s">
        <v>1072</v>
      </c>
      <c r="AZ182" s="89" t="s">
        <v>1073</v>
      </c>
      <c r="BA182" s="89" t="s">
        <v>1074</v>
      </c>
      <c r="BB182" s="88" t="s">
        <v>1075</v>
      </c>
      <c r="BC182" s="84" t="s">
        <v>1076</v>
      </c>
      <c r="BD182" s="90" t="s">
        <v>1077</v>
      </c>
      <c r="BE182" s="54" t="str">
        <f>'PTEA 2020-2023'!A31</f>
        <v>5. Gestión del conocimiento para la Dinamización Ambiental</v>
      </c>
      <c r="BF182" s="54" t="str">
        <f>'PTEA 2020-2023'!B31</f>
        <v>1. Fortalecimiento de la Comunidad Educativa Sanantoniuna en procesos de educación ambiental</v>
      </c>
      <c r="BG182" s="54" t="str">
        <f>'PTEA 2020-2023'!C31</f>
        <v>Fortalecimiento y seguimiento de por lo menos un (1) PRAE de cada institución educativa.</v>
      </c>
    </row>
    <row r="183" spans="1:59" s="1" customFormat="1" ht="245.25" customHeight="1">
      <c r="A183" s="19" t="s">
        <v>203</v>
      </c>
      <c r="B183" s="131" t="s">
        <v>1281</v>
      </c>
      <c r="C183" s="131" t="s">
        <v>1284</v>
      </c>
      <c r="D183" s="132" t="s">
        <v>1285</v>
      </c>
      <c r="E183" s="13" t="s">
        <v>218</v>
      </c>
      <c r="F183" s="16" t="s">
        <v>220</v>
      </c>
      <c r="G183" s="25" t="s">
        <v>6</v>
      </c>
      <c r="H183" s="25" t="s">
        <v>7</v>
      </c>
      <c r="I183" s="25" t="s">
        <v>210</v>
      </c>
      <c r="J183" s="25" t="s">
        <v>219</v>
      </c>
      <c r="K183" s="14" t="s">
        <v>102</v>
      </c>
      <c r="L183" s="14" t="s">
        <v>158</v>
      </c>
      <c r="M183" s="14" t="s">
        <v>292</v>
      </c>
      <c r="N183" s="14" t="s">
        <v>198</v>
      </c>
      <c r="O183" s="14" t="s">
        <v>291</v>
      </c>
      <c r="P183" s="17" t="s">
        <v>211</v>
      </c>
      <c r="Q183" s="17" t="s">
        <v>212</v>
      </c>
      <c r="R183" s="17" t="s">
        <v>341</v>
      </c>
      <c r="S183" s="15" t="s">
        <v>52</v>
      </c>
      <c r="T183" s="15" t="s">
        <v>62</v>
      </c>
      <c r="U183" s="15" t="s">
        <v>66</v>
      </c>
      <c r="V183" s="15" t="s">
        <v>952</v>
      </c>
      <c r="W183" s="40" t="s">
        <v>442</v>
      </c>
      <c r="X183" s="40" t="s">
        <v>447</v>
      </c>
      <c r="Y183" s="40" t="s">
        <v>596</v>
      </c>
      <c r="Z183" s="55" t="s">
        <v>868</v>
      </c>
      <c r="AA183" s="55" t="s">
        <v>877</v>
      </c>
      <c r="AB183" s="55" t="s">
        <v>880</v>
      </c>
      <c r="AC183" s="51" t="s">
        <v>759</v>
      </c>
      <c r="AD183" s="51" t="s">
        <v>759</v>
      </c>
      <c r="AE183" s="51" t="s">
        <v>759</v>
      </c>
      <c r="AF183" s="51" t="s">
        <v>759</v>
      </c>
      <c r="AG183" s="51" t="s">
        <v>759</v>
      </c>
      <c r="AH183" s="51" t="s">
        <v>759</v>
      </c>
      <c r="AI183" s="50" t="s">
        <v>759</v>
      </c>
      <c r="AJ183" s="50" t="s">
        <v>759</v>
      </c>
      <c r="AK183" s="50" t="s">
        <v>759</v>
      </c>
      <c r="AL183" s="50" t="s">
        <v>759</v>
      </c>
      <c r="AM183" s="50" t="s">
        <v>759</v>
      </c>
      <c r="AN183" s="50" t="s">
        <v>759</v>
      </c>
      <c r="AO183" s="51" t="s">
        <v>759</v>
      </c>
      <c r="AP183" s="51" t="s">
        <v>759</v>
      </c>
      <c r="AQ183" s="51" t="s">
        <v>759</v>
      </c>
      <c r="AR183" s="24" t="s">
        <v>842</v>
      </c>
      <c r="AS183" s="24" t="s">
        <v>843</v>
      </c>
      <c r="AT183" s="24" t="s">
        <v>844</v>
      </c>
      <c r="AU183" s="53" t="s">
        <v>817</v>
      </c>
      <c r="AV183" s="53" t="s">
        <v>818</v>
      </c>
      <c r="AW183" s="53" t="s">
        <v>845</v>
      </c>
      <c r="AX183" s="87" t="s">
        <v>1059</v>
      </c>
      <c r="AY183" s="88" t="s">
        <v>1028</v>
      </c>
      <c r="AZ183" s="89" t="s">
        <v>1060</v>
      </c>
      <c r="BA183" s="89" t="s">
        <v>1061</v>
      </c>
      <c r="BB183" s="88" t="s">
        <v>1062</v>
      </c>
      <c r="BC183" s="84" t="s">
        <v>1063</v>
      </c>
      <c r="BD183" s="90" t="s">
        <v>1064</v>
      </c>
      <c r="BE183" s="54" t="str">
        <f>'PTEA 2020-2023'!A35</f>
        <v>5. Gestión del conocimiento para la Dinamización Ambiental</v>
      </c>
      <c r="BF183" s="54" t="str">
        <f>'PTEA 2020-2023'!B35</f>
        <v>2. Comunidad Sanantoniuna vinculada en la Gestión Ambiental Participativa</v>
      </c>
      <c r="BG183" s="54" t="str">
        <f>'PTEA 2020-2023'!C35</f>
        <v>Generar espacios de socialización,  asesoría y seguimiento de por lo menos, una (1) iniciativa ciudadana de educación Ambiental PROCEDA, anual del PTEA Municipal.</v>
      </c>
    </row>
    <row r="184" spans="1:59" s="1" customFormat="1" ht="245.25" customHeight="1">
      <c r="A184" s="19" t="s">
        <v>203</v>
      </c>
      <c r="B184" s="131" t="s">
        <v>1281</v>
      </c>
      <c r="C184" s="131" t="s">
        <v>1284</v>
      </c>
      <c r="D184" s="132" t="s">
        <v>1285</v>
      </c>
      <c r="E184" s="13" t="s">
        <v>218</v>
      </c>
      <c r="F184" s="16" t="s">
        <v>220</v>
      </c>
      <c r="G184" s="25" t="s">
        <v>6</v>
      </c>
      <c r="H184" s="25" t="s">
        <v>7</v>
      </c>
      <c r="I184" s="25" t="s">
        <v>210</v>
      </c>
      <c r="J184" s="25" t="s">
        <v>219</v>
      </c>
      <c r="K184" s="14" t="s">
        <v>102</v>
      </c>
      <c r="L184" s="14" t="s">
        <v>158</v>
      </c>
      <c r="M184" s="14" t="s">
        <v>292</v>
      </c>
      <c r="N184" s="14" t="s">
        <v>198</v>
      </c>
      <c r="O184" s="14" t="s">
        <v>291</v>
      </c>
      <c r="P184" s="17" t="s">
        <v>211</v>
      </c>
      <c r="Q184" s="17" t="s">
        <v>212</v>
      </c>
      <c r="R184" s="17" t="s">
        <v>341</v>
      </c>
      <c r="S184" s="15" t="s">
        <v>52</v>
      </c>
      <c r="T184" s="15" t="s">
        <v>62</v>
      </c>
      <c r="U184" s="15" t="s">
        <v>66</v>
      </c>
      <c r="V184" s="15" t="s">
        <v>952</v>
      </c>
      <c r="W184" s="40" t="s">
        <v>442</v>
      </c>
      <c r="X184" s="40" t="s">
        <v>447</v>
      </c>
      <c r="Y184" s="40" t="s">
        <v>596</v>
      </c>
      <c r="Z184" s="55" t="s">
        <v>868</v>
      </c>
      <c r="AA184" s="55" t="s">
        <v>877</v>
      </c>
      <c r="AB184" s="55" t="s">
        <v>880</v>
      </c>
      <c r="AC184" s="51" t="s">
        <v>759</v>
      </c>
      <c r="AD184" s="51" t="s">
        <v>759</v>
      </c>
      <c r="AE184" s="51" t="s">
        <v>759</v>
      </c>
      <c r="AF184" s="51" t="s">
        <v>759</v>
      </c>
      <c r="AG184" s="51" t="s">
        <v>759</v>
      </c>
      <c r="AH184" s="51" t="s">
        <v>759</v>
      </c>
      <c r="AI184" s="50" t="s">
        <v>759</v>
      </c>
      <c r="AJ184" s="50" t="s">
        <v>759</v>
      </c>
      <c r="AK184" s="50" t="s">
        <v>759</v>
      </c>
      <c r="AL184" s="50" t="s">
        <v>759</v>
      </c>
      <c r="AM184" s="50" t="s">
        <v>759</v>
      </c>
      <c r="AN184" s="50" t="s">
        <v>759</v>
      </c>
      <c r="AO184" s="51" t="s">
        <v>759</v>
      </c>
      <c r="AP184" s="51" t="s">
        <v>759</v>
      </c>
      <c r="AQ184" s="51" t="s">
        <v>759</v>
      </c>
      <c r="AR184" s="24" t="s">
        <v>842</v>
      </c>
      <c r="AS184" s="24" t="s">
        <v>843</v>
      </c>
      <c r="AT184" s="24" t="s">
        <v>844</v>
      </c>
      <c r="AU184" s="53" t="s">
        <v>817</v>
      </c>
      <c r="AV184" s="53" t="s">
        <v>818</v>
      </c>
      <c r="AW184" s="53" t="s">
        <v>845</v>
      </c>
      <c r="AX184" s="87" t="s">
        <v>1065</v>
      </c>
      <c r="AY184" s="88" t="s">
        <v>1047</v>
      </c>
      <c r="AZ184" s="89" t="s">
        <v>1066</v>
      </c>
      <c r="BA184" s="89" t="s">
        <v>1067</v>
      </c>
      <c r="BB184" s="88" t="s">
        <v>1068</v>
      </c>
      <c r="BC184" s="85" t="s">
        <v>1069</v>
      </c>
      <c r="BD184" s="90" t="s">
        <v>1070</v>
      </c>
      <c r="BE184" s="54" t="str">
        <f>'PTEA 2020-2023'!A35</f>
        <v>5. Gestión del conocimiento para la Dinamización Ambiental</v>
      </c>
      <c r="BF184" s="54" t="str">
        <f>'PTEA 2020-2023'!B35</f>
        <v>2. Comunidad Sanantoniuna vinculada en la Gestión Ambiental Participativa</v>
      </c>
      <c r="BG184" s="54" t="str">
        <f>'PTEA 2020-2023'!C35</f>
        <v>Generar espacios de socialización,  asesoría y seguimiento de por lo menos, una (1) iniciativa ciudadana de educación Ambiental PROCEDA, anual del PTEA Municipal.</v>
      </c>
    </row>
    <row r="185" spans="1:59" s="1" customFormat="1" ht="245.25" customHeight="1">
      <c r="A185" s="19" t="s">
        <v>203</v>
      </c>
      <c r="B185" s="131" t="s">
        <v>1281</v>
      </c>
      <c r="C185" s="131" t="s">
        <v>1284</v>
      </c>
      <c r="D185" s="132" t="s">
        <v>1285</v>
      </c>
      <c r="E185" s="13" t="s">
        <v>218</v>
      </c>
      <c r="F185" s="16" t="s">
        <v>220</v>
      </c>
      <c r="G185" s="25" t="s">
        <v>6</v>
      </c>
      <c r="H185" s="25" t="s">
        <v>7</v>
      </c>
      <c r="I185" s="25" t="s">
        <v>210</v>
      </c>
      <c r="J185" s="25" t="s">
        <v>219</v>
      </c>
      <c r="K185" s="14" t="s">
        <v>102</v>
      </c>
      <c r="L185" s="14" t="s">
        <v>158</v>
      </c>
      <c r="M185" s="14" t="s">
        <v>292</v>
      </c>
      <c r="N185" s="14" t="s">
        <v>198</v>
      </c>
      <c r="O185" s="14" t="s">
        <v>291</v>
      </c>
      <c r="P185" s="17" t="s">
        <v>211</v>
      </c>
      <c r="Q185" s="17" t="s">
        <v>212</v>
      </c>
      <c r="R185" s="17" t="s">
        <v>341</v>
      </c>
      <c r="S185" s="15" t="s">
        <v>69</v>
      </c>
      <c r="T185" s="15" t="s">
        <v>81</v>
      </c>
      <c r="U185" s="15" t="s">
        <v>80</v>
      </c>
      <c r="V185" s="15" t="s">
        <v>393</v>
      </c>
      <c r="W185" s="40" t="s">
        <v>442</v>
      </c>
      <c r="X185" s="40" t="s">
        <v>447</v>
      </c>
      <c r="Y185" s="40" t="s">
        <v>596</v>
      </c>
      <c r="Z185" s="55" t="s">
        <v>868</v>
      </c>
      <c r="AA185" s="55" t="s">
        <v>872</v>
      </c>
      <c r="AB185" s="55" t="s">
        <v>876</v>
      </c>
      <c r="AC185" s="51" t="s">
        <v>759</v>
      </c>
      <c r="AD185" s="51" t="s">
        <v>759</v>
      </c>
      <c r="AE185" s="51" t="s">
        <v>759</v>
      </c>
      <c r="AF185" s="51" t="s">
        <v>759</v>
      </c>
      <c r="AG185" s="51" t="s">
        <v>759</v>
      </c>
      <c r="AH185" s="51" t="s">
        <v>759</v>
      </c>
      <c r="AI185" s="50" t="s">
        <v>759</v>
      </c>
      <c r="AJ185" s="50" t="s">
        <v>759</v>
      </c>
      <c r="AK185" s="50" t="s">
        <v>759</v>
      </c>
      <c r="AL185" s="50" t="s">
        <v>759</v>
      </c>
      <c r="AM185" s="50" t="s">
        <v>759</v>
      </c>
      <c r="AN185" s="50" t="s">
        <v>759</v>
      </c>
      <c r="AO185" s="51" t="s">
        <v>759</v>
      </c>
      <c r="AP185" s="51" t="s">
        <v>759</v>
      </c>
      <c r="AQ185" s="51" t="s">
        <v>759</v>
      </c>
      <c r="AR185" s="24" t="s">
        <v>780</v>
      </c>
      <c r="AS185" s="24" t="s">
        <v>830</v>
      </c>
      <c r="AT185" s="24" t="s">
        <v>853</v>
      </c>
      <c r="AU185" s="53" t="s">
        <v>759</v>
      </c>
      <c r="AV185" s="53" t="s">
        <v>759</v>
      </c>
      <c r="AW185" s="53" t="s">
        <v>759</v>
      </c>
      <c r="AX185" s="55" t="s">
        <v>759</v>
      </c>
      <c r="AY185" s="55" t="s">
        <v>759</v>
      </c>
      <c r="AZ185" s="55" t="s">
        <v>759</v>
      </c>
      <c r="BA185" s="55" t="s">
        <v>759</v>
      </c>
      <c r="BB185" s="55" t="s">
        <v>759</v>
      </c>
      <c r="BC185" s="55" t="s">
        <v>759</v>
      </c>
      <c r="BD185" s="55" t="s">
        <v>759</v>
      </c>
      <c r="BE185" s="54" t="str">
        <f>'PTEA 2020-2023'!A48</f>
        <v>5. Gestión del conocimiento para la Dinamización Ambiental</v>
      </c>
      <c r="BF185" s="54" t="str">
        <f>'PTEA 2020-2023'!B48</f>
        <v>8. Gobernanza corredor Ecológico, difusión y apropiación</v>
      </c>
      <c r="BG185" s="54" t="str">
        <f>'PTEA 2020-2023'!C48</f>
        <v>Participar en por lo menos un (1) encuentro regional de CIDEA durante el periodo de vigencia, para el fortalecimiento del corredor ecológico y sus áreas protegidas.</v>
      </c>
    </row>
    <row r="186" spans="1:59" ht="302.25" customHeight="1">
      <c r="A186" s="19" t="s">
        <v>203</v>
      </c>
      <c r="B186" s="131" t="s">
        <v>93</v>
      </c>
      <c r="C186" s="131" t="s">
        <v>93</v>
      </c>
      <c r="D186" s="131" t="s">
        <v>93</v>
      </c>
      <c r="E186" s="13" t="s">
        <v>89</v>
      </c>
      <c r="F186" s="16" t="s">
        <v>261</v>
      </c>
      <c r="G186" s="25" t="s">
        <v>6</v>
      </c>
      <c r="H186" s="25" t="s">
        <v>7</v>
      </c>
      <c r="I186" s="25" t="s">
        <v>279</v>
      </c>
      <c r="J186" s="44" t="s">
        <v>280</v>
      </c>
      <c r="K186" s="20" t="s">
        <v>227</v>
      </c>
      <c r="L186" s="14" t="s">
        <v>152</v>
      </c>
      <c r="M186" s="14" t="s">
        <v>316</v>
      </c>
      <c r="N186" s="14" t="s">
        <v>93</v>
      </c>
      <c r="O186" s="14" t="s">
        <v>317</v>
      </c>
      <c r="P186" s="17" t="s">
        <v>180</v>
      </c>
      <c r="Q186" s="17" t="s">
        <v>212</v>
      </c>
      <c r="R186" s="17" t="s">
        <v>366</v>
      </c>
      <c r="S186" s="15" t="s">
        <v>39</v>
      </c>
      <c r="T186" s="15" t="s">
        <v>40</v>
      </c>
      <c r="U186" s="15" t="s">
        <v>42</v>
      </c>
      <c r="V186" s="45" t="s">
        <v>404</v>
      </c>
      <c r="W186" s="40" t="s">
        <v>467</v>
      </c>
      <c r="X186" s="40" t="s">
        <v>468</v>
      </c>
      <c r="Y186" s="40" t="s">
        <v>527</v>
      </c>
      <c r="Z186" s="55" t="s">
        <v>855</v>
      </c>
      <c r="AA186" s="55" t="s">
        <v>856</v>
      </c>
      <c r="AB186" s="55" t="s">
        <v>857</v>
      </c>
      <c r="AC186" s="51" t="s">
        <v>759</v>
      </c>
      <c r="AD186" s="51" t="s">
        <v>759</v>
      </c>
      <c r="AE186" s="51" t="s">
        <v>759</v>
      </c>
      <c r="AF186" s="51" t="s">
        <v>759</v>
      </c>
      <c r="AG186" s="51" t="s">
        <v>759</v>
      </c>
      <c r="AH186" s="51" t="s">
        <v>759</v>
      </c>
      <c r="AI186" s="50" t="s">
        <v>760</v>
      </c>
      <c r="AJ186" s="50" t="s">
        <v>761</v>
      </c>
      <c r="AK186" s="50" t="s">
        <v>773</v>
      </c>
      <c r="AL186" s="50" t="s">
        <v>759</v>
      </c>
      <c r="AM186" s="50" t="s">
        <v>759</v>
      </c>
      <c r="AN186" s="50" t="s">
        <v>759</v>
      </c>
      <c r="AO186" s="51" t="s">
        <v>759</v>
      </c>
      <c r="AP186" s="51" t="s">
        <v>759</v>
      </c>
      <c r="AQ186" s="51" t="s">
        <v>759</v>
      </c>
      <c r="AR186" s="24" t="s">
        <v>759</v>
      </c>
      <c r="AS186" s="24" t="s">
        <v>759</v>
      </c>
      <c r="AT186" s="24" t="s">
        <v>759</v>
      </c>
      <c r="AU186" s="53" t="s">
        <v>764</v>
      </c>
      <c r="AV186" s="53" t="s">
        <v>765</v>
      </c>
      <c r="AW186" s="53" t="s">
        <v>774</v>
      </c>
      <c r="AX186" s="55" t="s">
        <v>759</v>
      </c>
      <c r="AY186" s="55" t="s">
        <v>759</v>
      </c>
      <c r="AZ186" s="55" t="s">
        <v>759</v>
      </c>
      <c r="BA186" s="55" t="s">
        <v>759</v>
      </c>
      <c r="BB186" s="55" t="s">
        <v>759</v>
      </c>
      <c r="BC186" s="55" t="s">
        <v>759</v>
      </c>
      <c r="BD186" s="55" t="s">
        <v>759</v>
      </c>
      <c r="BE186" s="54" t="str">
        <f>'PTEA 2020-2023'!A7</f>
        <v xml:space="preserve"> 1. Educación Ambiental para la adopción de la gestión integral de los residuos solidos entre los Sanantoniunos</v>
      </c>
      <c r="BF186" s="54" t="str">
        <f>'PTEA 2020-2023'!B7</f>
        <v>2. Comunidad empoderada en la Gestión Integral de los residuos sólidos aprovechables.</v>
      </c>
      <c r="BG186" s="54" t="str">
        <f>'PTEA 2020-2023'!C7</f>
        <v>Desarrollar por lo menos un (1) taller anual, de aprovechamiento de residuos sólidos para elaborar arte ambiental con la comunidad.</v>
      </c>
    </row>
    <row r="187" spans="1:59" ht="275.25" customHeight="1">
      <c r="A187" s="19" t="s">
        <v>203</v>
      </c>
      <c r="B187" s="131" t="s">
        <v>93</v>
      </c>
      <c r="C187" s="131" t="s">
        <v>93</v>
      </c>
      <c r="D187" s="131" t="s">
        <v>93</v>
      </c>
      <c r="E187" s="13" t="s">
        <v>89</v>
      </c>
      <c r="F187" s="16" t="s">
        <v>261</v>
      </c>
      <c r="G187" s="16" t="s">
        <v>6</v>
      </c>
      <c r="H187" s="16" t="s">
        <v>7</v>
      </c>
      <c r="I187" s="25" t="s">
        <v>279</v>
      </c>
      <c r="J187" s="44" t="s">
        <v>280</v>
      </c>
      <c r="K187" s="14" t="s">
        <v>104</v>
      </c>
      <c r="L187" s="14" t="s">
        <v>105</v>
      </c>
      <c r="M187" s="14" t="s">
        <v>318</v>
      </c>
      <c r="N187" s="14" t="s">
        <v>92</v>
      </c>
      <c r="O187" s="14" t="s">
        <v>291</v>
      </c>
      <c r="P187" s="17" t="s">
        <v>179</v>
      </c>
      <c r="Q187" s="17" t="s">
        <v>369</v>
      </c>
      <c r="R187" s="17" t="s">
        <v>370</v>
      </c>
      <c r="S187" s="15" t="s">
        <v>39</v>
      </c>
      <c r="T187" s="15" t="s">
        <v>40</v>
      </c>
      <c r="U187" s="15" t="s">
        <v>42</v>
      </c>
      <c r="V187" s="15" t="s">
        <v>402</v>
      </c>
      <c r="W187" s="40" t="s">
        <v>93</v>
      </c>
      <c r="X187" s="40" t="s">
        <v>93</v>
      </c>
      <c r="Y187" s="40" t="s">
        <v>93</v>
      </c>
      <c r="Z187" s="55" t="s">
        <v>93</v>
      </c>
      <c r="AA187" s="55" t="s">
        <v>93</v>
      </c>
      <c r="AB187" s="55" t="s">
        <v>93</v>
      </c>
      <c r="AC187" s="51" t="s">
        <v>759</v>
      </c>
      <c r="AD187" s="51" t="s">
        <v>759</v>
      </c>
      <c r="AE187" s="51" t="s">
        <v>759</v>
      </c>
      <c r="AF187" s="51" t="s">
        <v>759</v>
      </c>
      <c r="AG187" s="51" t="s">
        <v>759</v>
      </c>
      <c r="AH187" s="51" t="s">
        <v>759</v>
      </c>
      <c r="AI187" s="50" t="s">
        <v>759</v>
      </c>
      <c r="AJ187" s="50" t="s">
        <v>759</v>
      </c>
      <c r="AK187" s="50" t="s">
        <v>759</v>
      </c>
      <c r="AL187" s="50" t="s">
        <v>759</v>
      </c>
      <c r="AM187" s="50" t="s">
        <v>759</v>
      </c>
      <c r="AN187" s="50" t="s">
        <v>759</v>
      </c>
      <c r="AO187" s="51" t="s">
        <v>759</v>
      </c>
      <c r="AP187" s="51" t="s">
        <v>759</v>
      </c>
      <c r="AQ187" s="51" t="s">
        <v>759</v>
      </c>
      <c r="AR187" s="24" t="s">
        <v>842</v>
      </c>
      <c r="AS187" s="24" t="s">
        <v>843</v>
      </c>
      <c r="AT187" s="24" t="s">
        <v>852</v>
      </c>
      <c r="AU187" s="53" t="s">
        <v>817</v>
      </c>
      <c r="AV187" s="53" t="s">
        <v>818</v>
      </c>
      <c r="AW187" s="53" t="s">
        <v>851</v>
      </c>
      <c r="AX187" s="55" t="s">
        <v>759</v>
      </c>
      <c r="AY187" s="55" t="s">
        <v>759</v>
      </c>
      <c r="AZ187" s="55" t="s">
        <v>759</v>
      </c>
      <c r="BA187" s="55" t="s">
        <v>759</v>
      </c>
      <c r="BB187" s="55" t="s">
        <v>759</v>
      </c>
      <c r="BC187" s="55" t="s">
        <v>759</v>
      </c>
      <c r="BD187" s="55" t="s">
        <v>759</v>
      </c>
      <c r="BE187" s="54" t="str">
        <f>'PTEA 2020-2023'!A46</f>
        <v>5. Gestión del conocimiento para la Dinamización Ambiental</v>
      </c>
      <c r="BF187" s="54" t="str">
        <f>'PTEA 2020-2023'!B46</f>
        <v>7. Comunicación y Divulgación de experiencias exitosas en educación e innovación ambiental</v>
      </c>
      <c r="BG187" s="54" t="str">
        <f>'PTEA 2020-2023'!C46</f>
        <v>Realizar por lo menos dos (2) campañas anuales de divulgación de experiencias exitosas en educación e innovación ambiental del municipio en medios de comunicación y/o plataformas para la participación ciudadana; en temas como agua, suelo, biodiversidad, residuos sólidos y/o Sentencia Rio Bogotá.</v>
      </c>
    </row>
    <row r="188" spans="1:59" ht="275.25" customHeight="1">
      <c r="A188" s="19" t="s">
        <v>203</v>
      </c>
      <c r="B188" s="131" t="s">
        <v>93</v>
      </c>
      <c r="C188" s="131" t="s">
        <v>93</v>
      </c>
      <c r="D188" s="131" t="s">
        <v>93</v>
      </c>
      <c r="E188" s="13" t="s">
        <v>89</v>
      </c>
      <c r="F188" s="16" t="s">
        <v>261</v>
      </c>
      <c r="G188" s="16" t="s">
        <v>6</v>
      </c>
      <c r="H188" s="16" t="s">
        <v>7</v>
      </c>
      <c r="I188" s="25" t="s">
        <v>279</v>
      </c>
      <c r="J188" s="44" t="s">
        <v>280</v>
      </c>
      <c r="K188" s="14" t="s">
        <v>104</v>
      </c>
      <c r="L188" s="14" t="s">
        <v>105</v>
      </c>
      <c r="M188" s="14" t="s">
        <v>318</v>
      </c>
      <c r="N188" s="14" t="s">
        <v>92</v>
      </c>
      <c r="O188" s="14" t="s">
        <v>291</v>
      </c>
      <c r="P188" s="17" t="s">
        <v>179</v>
      </c>
      <c r="Q188" s="17" t="s">
        <v>369</v>
      </c>
      <c r="R188" s="17" t="s">
        <v>370</v>
      </c>
      <c r="S188" s="15" t="s">
        <v>39</v>
      </c>
      <c r="T188" s="15" t="s">
        <v>40</v>
      </c>
      <c r="U188" s="15" t="s">
        <v>42</v>
      </c>
      <c r="V188" s="15" t="s">
        <v>402</v>
      </c>
      <c r="W188" s="40" t="s">
        <v>93</v>
      </c>
      <c r="X188" s="40" t="s">
        <v>93</v>
      </c>
      <c r="Y188" s="40" t="s">
        <v>93</v>
      </c>
      <c r="Z188" s="55" t="s">
        <v>93</v>
      </c>
      <c r="AA188" s="55" t="s">
        <v>93</v>
      </c>
      <c r="AB188" s="55" t="s">
        <v>93</v>
      </c>
      <c r="AC188" s="51" t="s">
        <v>759</v>
      </c>
      <c r="AD188" s="51" t="s">
        <v>759</v>
      </c>
      <c r="AE188" s="51" t="s">
        <v>759</v>
      </c>
      <c r="AF188" s="51" t="s">
        <v>759</v>
      </c>
      <c r="AG188" s="51" t="s">
        <v>759</v>
      </c>
      <c r="AH188" s="51" t="s">
        <v>759</v>
      </c>
      <c r="AI188" s="50" t="s">
        <v>759</v>
      </c>
      <c r="AJ188" s="50" t="s">
        <v>759</v>
      </c>
      <c r="AK188" s="50" t="s">
        <v>759</v>
      </c>
      <c r="AL188" s="50" t="s">
        <v>759</v>
      </c>
      <c r="AM188" s="50" t="s">
        <v>759</v>
      </c>
      <c r="AN188" s="50" t="s">
        <v>759</v>
      </c>
      <c r="AO188" s="51" t="s">
        <v>759</v>
      </c>
      <c r="AP188" s="51" t="s">
        <v>759</v>
      </c>
      <c r="AQ188" s="51" t="s">
        <v>759</v>
      </c>
      <c r="AR188" s="24" t="s">
        <v>759</v>
      </c>
      <c r="AS188" s="24" t="s">
        <v>759</v>
      </c>
      <c r="AT188" s="24" t="s">
        <v>759</v>
      </c>
      <c r="AU188" s="53" t="s">
        <v>849</v>
      </c>
      <c r="AV188" s="53" t="s">
        <v>818</v>
      </c>
      <c r="AW188" s="53" t="s">
        <v>850</v>
      </c>
      <c r="AX188" s="55" t="s">
        <v>759</v>
      </c>
      <c r="AY188" s="55" t="s">
        <v>759</v>
      </c>
      <c r="AZ188" s="55" t="s">
        <v>759</v>
      </c>
      <c r="BA188" s="55" t="s">
        <v>759</v>
      </c>
      <c r="BB188" s="55" t="s">
        <v>759</v>
      </c>
      <c r="BC188" s="55" t="s">
        <v>759</v>
      </c>
      <c r="BD188" s="55" t="s">
        <v>759</v>
      </c>
      <c r="BE188" s="54" t="str">
        <f>'PTEA 2020-2023'!A41</f>
        <v>5. Gestión del conocimiento para la Dinamización Ambiental</v>
      </c>
      <c r="BF188" s="54" t="str">
        <f>'PTEA 2020-2023'!B41</f>
        <v>5. Fortalecimiento de los Dinamizadores Ambientales del municipio</v>
      </c>
      <c r="BG188" s="54" t="str">
        <f>'PTEA 2020-2023'!C41</f>
        <v>Fortalecer a los promotores y dinamizadores ambientales del municipio con la implementación de por lo menos una (1) actividad anual de educación ambiental</v>
      </c>
    </row>
    <row r="189" spans="1:59" customFormat="1" ht="307.5" customHeight="1">
      <c r="A189" s="19" t="s">
        <v>203</v>
      </c>
      <c r="B189" s="133" t="s">
        <v>1291</v>
      </c>
      <c r="C189" s="133" t="s">
        <v>1292</v>
      </c>
      <c r="D189" s="134" t="s">
        <v>1293</v>
      </c>
      <c r="E189" s="13" t="s">
        <v>236</v>
      </c>
      <c r="F189" s="25" t="s">
        <v>222</v>
      </c>
      <c r="G189" s="25" t="s">
        <v>6</v>
      </c>
      <c r="H189" s="25" t="s">
        <v>8</v>
      </c>
      <c r="I189" s="25" t="s">
        <v>240</v>
      </c>
      <c r="J189" s="25" t="s">
        <v>237</v>
      </c>
      <c r="K189" s="20" t="s">
        <v>227</v>
      </c>
      <c r="L189" s="14" t="s">
        <v>152</v>
      </c>
      <c r="M189" s="14" t="s">
        <v>316</v>
      </c>
      <c r="N189" s="14" t="s">
        <v>93</v>
      </c>
      <c r="O189" s="14" t="s">
        <v>317</v>
      </c>
      <c r="P189" s="17" t="s">
        <v>180</v>
      </c>
      <c r="Q189" s="17" t="s">
        <v>212</v>
      </c>
      <c r="R189" s="17" t="s">
        <v>366</v>
      </c>
      <c r="S189" s="15" t="s">
        <v>39</v>
      </c>
      <c r="T189" s="15" t="s">
        <v>40</v>
      </c>
      <c r="U189" s="15" t="s">
        <v>42</v>
      </c>
      <c r="V189" s="45" t="s">
        <v>404</v>
      </c>
      <c r="W189" s="40" t="s">
        <v>467</v>
      </c>
      <c r="X189" s="40" t="s">
        <v>468</v>
      </c>
      <c r="Y189" s="40" t="s">
        <v>527</v>
      </c>
      <c r="Z189" s="55" t="s">
        <v>887</v>
      </c>
      <c r="AA189" s="55" t="s">
        <v>890</v>
      </c>
      <c r="AB189" s="55" t="s">
        <v>891</v>
      </c>
      <c r="AC189" s="51" t="s">
        <v>814</v>
      </c>
      <c r="AD189" s="51" t="s">
        <v>846</v>
      </c>
      <c r="AE189" s="51" t="s">
        <v>847</v>
      </c>
      <c r="AF189" s="51" t="s">
        <v>759</v>
      </c>
      <c r="AG189" s="51" t="s">
        <v>759</v>
      </c>
      <c r="AH189" s="51" t="s">
        <v>759</v>
      </c>
      <c r="AI189" s="50" t="s">
        <v>759</v>
      </c>
      <c r="AJ189" s="50" t="s">
        <v>759</v>
      </c>
      <c r="AK189" s="50" t="s">
        <v>759</v>
      </c>
      <c r="AL189" s="50" t="s">
        <v>759</v>
      </c>
      <c r="AM189" s="50" t="s">
        <v>759</v>
      </c>
      <c r="AN189" s="50" t="s">
        <v>759</v>
      </c>
      <c r="AO189" s="51" t="s">
        <v>759</v>
      </c>
      <c r="AP189" s="51" t="s">
        <v>759</v>
      </c>
      <c r="AQ189" s="51" t="s">
        <v>759</v>
      </c>
      <c r="AR189" s="24" t="s">
        <v>759</v>
      </c>
      <c r="AS189" s="24" t="s">
        <v>759</v>
      </c>
      <c r="AT189" s="24" t="s">
        <v>759</v>
      </c>
      <c r="AU189" s="53" t="s">
        <v>759</v>
      </c>
      <c r="AV189" s="53" t="s">
        <v>759</v>
      </c>
      <c r="AW189" s="53" t="s">
        <v>759</v>
      </c>
      <c r="AX189" s="55" t="s">
        <v>759</v>
      </c>
      <c r="AY189" s="55" t="s">
        <v>759</v>
      </c>
      <c r="AZ189" s="55" t="s">
        <v>759</v>
      </c>
      <c r="BA189" s="55" t="s">
        <v>759</v>
      </c>
      <c r="BB189" s="55" t="s">
        <v>759</v>
      </c>
      <c r="BC189" s="55" t="s">
        <v>759</v>
      </c>
      <c r="BD189" s="55" t="s">
        <v>759</v>
      </c>
      <c r="BE189" s="54" t="str">
        <f>'PTEA 2020-2023'!A38</f>
        <v>5. Gestión del conocimiento para la Dinamización Ambiental</v>
      </c>
      <c r="BF189" s="54" t="str">
        <f>'PTEA 2020-2023'!B38</f>
        <v>3. Comunidad Sanantoniuna promoviendo el Turismo Ambiental</v>
      </c>
      <c r="BG189" s="54" t="str">
        <f>'PTEA 2020-2023'!C38</f>
        <v xml:space="preserve">Realizar como mínimo una (1) jornada de capacitación y sensibilización anual en prácticas de Turismo sostenible. </v>
      </c>
    </row>
    <row r="190" spans="1:59" customFormat="1" ht="288" customHeight="1">
      <c r="A190" s="19" t="s">
        <v>203</v>
      </c>
      <c r="B190" s="133" t="s">
        <v>1291</v>
      </c>
      <c r="C190" s="133" t="s">
        <v>1292</v>
      </c>
      <c r="D190" s="134" t="s">
        <v>1293</v>
      </c>
      <c r="E190" s="13" t="s">
        <v>236</v>
      </c>
      <c r="F190" s="25" t="s">
        <v>222</v>
      </c>
      <c r="G190" s="25" t="s">
        <v>6</v>
      </c>
      <c r="H190" s="25" t="s">
        <v>8</v>
      </c>
      <c r="I190" s="25" t="s">
        <v>240</v>
      </c>
      <c r="J190" s="25" t="s">
        <v>237</v>
      </c>
      <c r="K190" s="20" t="s">
        <v>227</v>
      </c>
      <c r="L190" s="14" t="s">
        <v>152</v>
      </c>
      <c r="M190" s="14" t="s">
        <v>316</v>
      </c>
      <c r="N190" s="14" t="s">
        <v>93</v>
      </c>
      <c r="O190" s="14" t="s">
        <v>317</v>
      </c>
      <c r="P190" s="17" t="s">
        <v>180</v>
      </c>
      <c r="Q190" s="17" t="s">
        <v>212</v>
      </c>
      <c r="R190" s="17" t="s">
        <v>366</v>
      </c>
      <c r="S190" s="15" t="s">
        <v>39</v>
      </c>
      <c r="T190" s="15" t="s">
        <v>40</v>
      </c>
      <c r="U190" s="15" t="s">
        <v>42</v>
      </c>
      <c r="V190" s="45" t="s">
        <v>404</v>
      </c>
      <c r="W190" s="40" t="s">
        <v>471</v>
      </c>
      <c r="X190" s="40" t="s">
        <v>472</v>
      </c>
      <c r="Y190" s="40" t="s">
        <v>473</v>
      </c>
      <c r="Z190" s="55" t="s">
        <v>868</v>
      </c>
      <c r="AA190" s="55" t="s">
        <v>877</v>
      </c>
      <c r="AB190" s="55" t="s">
        <v>879</v>
      </c>
      <c r="AC190" s="51" t="s">
        <v>759</v>
      </c>
      <c r="AD190" s="51" t="s">
        <v>759</v>
      </c>
      <c r="AE190" s="51" t="s">
        <v>759</v>
      </c>
      <c r="AF190" s="51" t="s">
        <v>759</v>
      </c>
      <c r="AG190" s="51" t="s">
        <v>759</v>
      </c>
      <c r="AH190" s="51" t="s">
        <v>759</v>
      </c>
      <c r="AI190" s="50" t="s">
        <v>759</v>
      </c>
      <c r="AJ190" s="50" t="s">
        <v>759</v>
      </c>
      <c r="AK190" s="50" t="s">
        <v>759</v>
      </c>
      <c r="AL190" s="50" t="s">
        <v>759</v>
      </c>
      <c r="AM190" s="50" t="s">
        <v>759</v>
      </c>
      <c r="AN190" s="50" t="s">
        <v>759</v>
      </c>
      <c r="AO190" s="51" t="s">
        <v>759</v>
      </c>
      <c r="AP190" s="51" t="s">
        <v>759</v>
      </c>
      <c r="AQ190" s="51" t="s">
        <v>759</v>
      </c>
      <c r="AR190" s="24" t="s">
        <v>759</v>
      </c>
      <c r="AS190" s="24" t="s">
        <v>759</v>
      </c>
      <c r="AT190" s="24" t="s">
        <v>759</v>
      </c>
      <c r="AU190" s="53" t="s">
        <v>759</v>
      </c>
      <c r="AV190" s="53" t="s">
        <v>759</v>
      </c>
      <c r="AW190" s="53" t="s">
        <v>759</v>
      </c>
      <c r="AX190" s="55" t="s">
        <v>759</v>
      </c>
      <c r="AY190" s="55" t="s">
        <v>759</v>
      </c>
      <c r="AZ190" s="55" t="s">
        <v>759</v>
      </c>
      <c r="BA190" s="55" t="s">
        <v>759</v>
      </c>
      <c r="BB190" s="55" t="s">
        <v>759</v>
      </c>
      <c r="BC190" s="55" t="s">
        <v>759</v>
      </c>
      <c r="BD190" s="55" t="s">
        <v>759</v>
      </c>
      <c r="BE190" s="54" t="str">
        <f>'PTEA 2020-2023'!A39</f>
        <v>5. Gestión del conocimiento para la Dinamización Ambiental</v>
      </c>
      <c r="BF190" s="54" t="str">
        <f>'PTEA 2020-2023'!B39</f>
        <v>3. Comunidad Sanantoniuna promoviendo el Turismo Ambiental</v>
      </c>
      <c r="BG190" s="54" t="str">
        <f>'PTEA 2020-2023'!C39</f>
        <v>Realizar  por lo menos un  (1) recorrido anual de caminos reales del municipio</v>
      </c>
    </row>
    <row r="191" spans="1:59" customFormat="1" ht="243" customHeight="1">
      <c r="A191" s="19" t="s">
        <v>203</v>
      </c>
      <c r="B191" s="133" t="s">
        <v>1291</v>
      </c>
      <c r="C191" s="133" t="s">
        <v>1292</v>
      </c>
      <c r="D191" s="134" t="s">
        <v>1293</v>
      </c>
      <c r="E191" s="13" t="s">
        <v>236</v>
      </c>
      <c r="F191" s="25" t="s">
        <v>222</v>
      </c>
      <c r="G191" s="25" t="s">
        <v>6</v>
      </c>
      <c r="H191" s="25" t="s">
        <v>8</v>
      </c>
      <c r="I191" s="25" t="s">
        <v>240</v>
      </c>
      <c r="J191" s="25" t="s">
        <v>237</v>
      </c>
      <c r="K191" s="20" t="s">
        <v>227</v>
      </c>
      <c r="L191" s="14" t="s">
        <v>152</v>
      </c>
      <c r="M191" s="14" t="s">
        <v>316</v>
      </c>
      <c r="N191" s="14" t="s">
        <v>93</v>
      </c>
      <c r="O191" s="14" t="s">
        <v>317</v>
      </c>
      <c r="P191" s="17" t="s">
        <v>180</v>
      </c>
      <c r="Q191" s="17" t="s">
        <v>212</v>
      </c>
      <c r="R191" s="17" t="s">
        <v>366</v>
      </c>
      <c r="S191" s="15" t="s">
        <v>39</v>
      </c>
      <c r="T191" s="15" t="s">
        <v>40</v>
      </c>
      <c r="U191" s="15" t="s">
        <v>42</v>
      </c>
      <c r="V191" s="45" t="s">
        <v>404</v>
      </c>
      <c r="W191" s="40" t="s">
        <v>471</v>
      </c>
      <c r="X191" s="40" t="s">
        <v>472</v>
      </c>
      <c r="Y191" s="40" t="s">
        <v>474</v>
      </c>
      <c r="Z191" s="55" t="s">
        <v>855</v>
      </c>
      <c r="AA191" s="55" t="s">
        <v>858</v>
      </c>
      <c r="AB191" s="55" t="s">
        <v>859</v>
      </c>
      <c r="AC191" s="51" t="s">
        <v>759</v>
      </c>
      <c r="AD191" s="51" t="s">
        <v>759</v>
      </c>
      <c r="AE191" s="51" t="s">
        <v>759</v>
      </c>
      <c r="AF191" s="51" t="s">
        <v>759</v>
      </c>
      <c r="AG191" s="51" t="s">
        <v>759</v>
      </c>
      <c r="AH191" s="51" t="s">
        <v>759</v>
      </c>
      <c r="AI191" s="50" t="s">
        <v>759</v>
      </c>
      <c r="AJ191" s="50" t="s">
        <v>759</v>
      </c>
      <c r="AK191" s="50" t="s">
        <v>759</v>
      </c>
      <c r="AL191" s="50" t="s">
        <v>759</v>
      </c>
      <c r="AM191" s="50" t="s">
        <v>759</v>
      </c>
      <c r="AN191" s="50" t="s">
        <v>759</v>
      </c>
      <c r="AO191" s="51" t="s">
        <v>759</v>
      </c>
      <c r="AP191" s="51" t="s">
        <v>759</v>
      </c>
      <c r="AQ191" s="51" t="s">
        <v>759</v>
      </c>
      <c r="AR191" s="24" t="s">
        <v>780</v>
      </c>
      <c r="AS191" s="24" t="s">
        <v>830</v>
      </c>
      <c r="AT191" s="24" t="s">
        <v>853</v>
      </c>
      <c r="AU191" s="53" t="s">
        <v>759</v>
      </c>
      <c r="AV191" s="53" t="s">
        <v>759</v>
      </c>
      <c r="AW191" s="53" t="s">
        <v>759</v>
      </c>
      <c r="AX191" s="55" t="s">
        <v>759</v>
      </c>
      <c r="AY191" s="55" t="s">
        <v>759</v>
      </c>
      <c r="AZ191" s="55" t="s">
        <v>759</v>
      </c>
      <c r="BA191" s="55" t="s">
        <v>759</v>
      </c>
      <c r="BB191" s="55" t="s">
        <v>759</v>
      </c>
      <c r="BC191" s="55" t="s">
        <v>759</v>
      </c>
      <c r="BD191" s="55" t="s">
        <v>759</v>
      </c>
      <c r="BE191" s="54" t="str">
        <f>'PTEA 2020-2023'!A47</f>
        <v>5. Gestión del conocimiento para la Dinamización Ambiental</v>
      </c>
      <c r="BF191" s="54" t="str">
        <f>'PTEA 2020-2023'!B47</f>
        <v>8. Gobernanza corredor Ecológico, difusión y apropiación</v>
      </c>
      <c r="BG191" s="54" t="str">
        <f>'PTEA 2020-2023'!C47</f>
        <v>Capacitar y/o sensibilizar a por lo menos (100) actores sociales de las unidades territoriales para que reconozcan la importancia del corredor ecológico y sus áreas protegidas.</v>
      </c>
    </row>
    <row r="192" spans="1:59" customFormat="1" ht="243" customHeight="1">
      <c r="A192" s="19" t="s">
        <v>203</v>
      </c>
      <c r="B192" s="133" t="s">
        <v>1291</v>
      </c>
      <c r="C192" s="133" t="s">
        <v>1292</v>
      </c>
      <c r="D192" s="134" t="s">
        <v>1293</v>
      </c>
      <c r="E192" s="13" t="s">
        <v>236</v>
      </c>
      <c r="F192" s="25" t="s">
        <v>222</v>
      </c>
      <c r="G192" s="25" t="s">
        <v>6</v>
      </c>
      <c r="H192" s="25" t="s">
        <v>8</v>
      </c>
      <c r="I192" s="25" t="s">
        <v>240</v>
      </c>
      <c r="J192" s="25" t="s">
        <v>237</v>
      </c>
      <c r="K192" s="20" t="s">
        <v>227</v>
      </c>
      <c r="L192" s="14" t="s">
        <v>152</v>
      </c>
      <c r="M192" s="14" t="s">
        <v>316</v>
      </c>
      <c r="N192" s="14" t="s">
        <v>93</v>
      </c>
      <c r="O192" s="14" t="s">
        <v>317</v>
      </c>
      <c r="P192" s="17" t="s">
        <v>180</v>
      </c>
      <c r="Q192" s="17" t="s">
        <v>212</v>
      </c>
      <c r="R192" s="17" t="s">
        <v>366</v>
      </c>
      <c r="S192" s="15" t="s">
        <v>39</v>
      </c>
      <c r="T192" s="15" t="s">
        <v>40</v>
      </c>
      <c r="U192" s="15" t="s">
        <v>42</v>
      </c>
      <c r="V192" s="45" t="s">
        <v>404</v>
      </c>
      <c r="W192" s="40" t="s">
        <v>471</v>
      </c>
      <c r="X192" s="40" t="s">
        <v>472</v>
      </c>
      <c r="Y192" s="40" t="s">
        <v>475</v>
      </c>
      <c r="Z192" s="55" t="s">
        <v>887</v>
      </c>
      <c r="AA192" s="55" t="s">
        <v>890</v>
      </c>
      <c r="AB192" s="55" t="s">
        <v>891</v>
      </c>
      <c r="AC192" s="51" t="s">
        <v>759</v>
      </c>
      <c r="AD192" s="51" t="s">
        <v>759</v>
      </c>
      <c r="AE192" s="51" t="s">
        <v>759</v>
      </c>
      <c r="AF192" s="51" t="s">
        <v>759</v>
      </c>
      <c r="AG192" s="51" t="s">
        <v>759</v>
      </c>
      <c r="AH192" s="51" t="s">
        <v>759</v>
      </c>
      <c r="AI192" s="50" t="s">
        <v>759</v>
      </c>
      <c r="AJ192" s="50" t="s">
        <v>759</v>
      </c>
      <c r="AK192" s="50" t="s">
        <v>759</v>
      </c>
      <c r="AL192" s="50" t="s">
        <v>759</v>
      </c>
      <c r="AM192" s="50" t="s">
        <v>759</v>
      </c>
      <c r="AN192" s="50" t="s">
        <v>759</v>
      </c>
      <c r="AO192" s="51" t="s">
        <v>759</v>
      </c>
      <c r="AP192" s="51" t="s">
        <v>759</v>
      </c>
      <c r="AQ192" s="51" t="s">
        <v>759</v>
      </c>
      <c r="AR192" s="24" t="s">
        <v>759</v>
      </c>
      <c r="AS192" s="24" t="s">
        <v>759</v>
      </c>
      <c r="AT192" s="24" t="s">
        <v>759</v>
      </c>
      <c r="AU192" s="53" t="s">
        <v>759</v>
      </c>
      <c r="AV192" s="53" t="s">
        <v>759</v>
      </c>
      <c r="AW192" s="53" t="s">
        <v>759</v>
      </c>
      <c r="AX192" s="55" t="s">
        <v>759</v>
      </c>
      <c r="AY192" s="55" t="s">
        <v>759</v>
      </c>
      <c r="AZ192" s="55" t="s">
        <v>759</v>
      </c>
      <c r="BA192" s="55" t="s">
        <v>759</v>
      </c>
      <c r="BB192" s="55" t="s">
        <v>759</v>
      </c>
      <c r="BC192" s="55" t="s">
        <v>759</v>
      </c>
      <c r="BD192" s="55" t="s">
        <v>759</v>
      </c>
      <c r="BE192" s="54" t="s">
        <v>759</v>
      </c>
      <c r="BF192" s="54" t="s">
        <v>759</v>
      </c>
      <c r="BG192" s="54" t="s">
        <v>759</v>
      </c>
    </row>
    <row r="193" spans="1:59" customFormat="1" ht="243" customHeight="1">
      <c r="A193" s="19" t="s">
        <v>203</v>
      </c>
      <c r="B193" s="133" t="s">
        <v>1291</v>
      </c>
      <c r="C193" s="133" t="s">
        <v>1292</v>
      </c>
      <c r="D193" s="134" t="s">
        <v>1293</v>
      </c>
      <c r="E193" s="13" t="s">
        <v>236</v>
      </c>
      <c r="F193" s="25" t="s">
        <v>222</v>
      </c>
      <c r="G193" s="25" t="s">
        <v>6</v>
      </c>
      <c r="H193" s="25" t="s">
        <v>8</v>
      </c>
      <c r="I193" s="25" t="s">
        <v>240</v>
      </c>
      <c r="J193" s="25" t="s">
        <v>237</v>
      </c>
      <c r="K193" s="20" t="s">
        <v>227</v>
      </c>
      <c r="L193" s="14" t="s">
        <v>152</v>
      </c>
      <c r="M193" s="14" t="s">
        <v>316</v>
      </c>
      <c r="N193" s="14" t="s">
        <v>93</v>
      </c>
      <c r="O193" s="14" t="s">
        <v>317</v>
      </c>
      <c r="P193" s="17" t="s">
        <v>180</v>
      </c>
      <c r="Q193" s="17" t="s">
        <v>212</v>
      </c>
      <c r="R193" s="17" t="s">
        <v>366</v>
      </c>
      <c r="S193" s="15" t="s">
        <v>39</v>
      </c>
      <c r="T193" s="15" t="s">
        <v>40</v>
      </c>
      <c r="U193" s="15" t="s">
        <v>42</v>
      </c>
      <c r="V193" s="45" t="s">
        <v>404</v>
      </c>
      <c r="W193" s="40" t="s">
        <v>471</v>
      </c>
      <c r="X193" s="40" t="s">
        <v>472</v>
      </c>
      <c r="Y193" s="40" t="s">
        <v>476</v>
      </c>
      <c r="Z193" s="55" t="s">
        <v>855</v>
      </c>
      <c r="AA193" s="55" t="s">
        <v>858</v>
      </c>
      <c r="AB193" s="55" t="s">
        <v>859</v>
      </c>
      <c r="AC193" s="51" t="s">
        <v>759</v>
      </c>
      <c r="AD193" s="51" t="s">
        <v>759</v>
      </c>
      <c r="AE193" s="51" t="s">
        <v>759</v>
      </c>
      <c r="AF193" s="51" t="s">
        <v>759</v>
      </c>
      <c r="AG193" s="51" t="s">
        <v>759</v>
      </c>
      <c r="AH193" s="51" t="s">
        <v>759</v>
      </c>
      <c r="AI193" s="50" t="s">
        <v>759</v>
      </c>
      <c r="AJ193" s="50" t="s">
        <v>759</v>
      </c>
      <c r="AK193" s="50" t="s">
        <v>759</v>
      </c>
      <c r="AL193" s="50" t="s">
        <v>759</v>
      </c>
      <c r="AM193" s="50" t="s">
        <v>759</v>
      </c>
      <c r="AN193" s="50" t="s">
        <v>759</v>
      </c>
      <c r="AO193" s="51" t="s">
        <v>759</v>
      </c>
      <c r="AP193" s="51" t="s">
        <v>759</v>
      </c>
      <c r="AQ193" s="51" t="s">
        <v>759</v>
      </c>
      <c r="AR193" s="24" t="s">
        <v>759</v>
      </c>
      <c r="AS193" s="24" t="s">
        <v>759</v>
      </c>
      <c r="AT193" s="24" t="s">
        <v>759</v>
      </c>
      <c r="AU193" s="53" t="s">
        <v>759</v>
      </c>
      <c r="AV193" s="53" t="s">
        <v>759</v>
      </c>
      <c r="AW193" s="53" t="s">
        <v>759</v>
      </c>
      <c r="AX193" s="55" t="s">
        <v>759</v>
      </c>
      <c r="AY193" s="55" t="s">
        <v>759</v>
      </c>
      <c r="AZ193" s="55" t="s">
        <v>759</v>
      </c>
      <c r="BA193" s="55" t="s">
        <v>759</v>
      </c>
      <c r="BB193" s="55" t="s">
        <v>759</v>
      </c>
      <c r="BC193" s="55" t="s">
        <v>759</v>
      </c>
      <c r="BD193" s="55" t="s">
        <v>759</v>
      </c>
      <c r="BE193" s="54" t="s">
        <v>759</v>
      </c>
      <c r="BF193" s="54" t="s">
        <v>759</v>
      </c>
      <c r="BG193" s="54" t="s">
        <v>759</v>
      </c>
    </row>
    <row r="194" spans="1:59" customFormat="1" ht="267.75" customHeight="1">
      <c r="A194" s="19" t="s">
        <v>203</v>
      </c>
      <c r="B194" s="131" t="s">
        <v>93</v>
      </c>
      <c r="C194" s="131" t="s">
        <v>93</v>
      </c>
      <c r="D194" s="131" t="s">
        <v>93</v>
      </c>
      <c r="E194" s="13" t="s">
        <v>236</v>
      </c>
      <c r="F194" s="25" t="s">
        <v>222</v>
      </c>
      <c r="G194" s="25" t="s">
        <v>6</v>
      </c>
      <c r="H194" s="25" t="s">
        <v>8</v>
      </c>
      <c r="I194" s="25" t="s">
        <v>242</v>
      </c>
      <c r="J194" s="25" t="s">
        <v>36</v>
      </c>
      <c r="K194" s="14" t="s">
        <v>172</v>
      </c>
      <c r="L194" s="14" t="s">
        <v>171</v>
      </c>
      <c r="M194" s="14" t="s">
        <v>262</v>
      </c>
      <c r="N194" s="14" t="s">
        <v>93</v>
      </c>
      <c r="O194" s="14" t="s">
        <v>334</v>
      </c>
      <c r="P194" s="17" t="s">
        <v>195</v>
      </c>
      <c r="Q194" s="17" t="s">
        <v>387</v>
      </c>
      <c r="R194" s="17" t="s">
        <v>241</v>
      </c>
      <c r="S194" s="15" t="s">
        <v>39</v>
      </c>
      <c r="T194" s="15" t="s">
        <v>43</v>
      </c>
      <c r="U194" s="15" t="s">
        <v>44</v>
      </c>
      <c r="V194" s="15" t="s">
        <v>410</v>
      </c>
      <c r="W194" s="40" t="s">
        <v>442</v>
      </c>
      <c r="X194" s="40" t="s">
        <v>447</v>
      </c>
      <c r="Y194" s="40" t="s">
        <v>490</v>
      </c>
      <c r="Z194" s="55" t="s">
        <v>883</v>
      </c>
      <c r="AA194" s="55" t="s">
        <v>884</v>
      </c>
      <c r="AB194" s="55" t="s">
        <v>885</v>
      </c>
      <c r="AC194" s="51" t="s">
        <v>814</v>
      </c>
      <c r="AD194" s="51" t="s">
        <v>815</v>
      </c>
      <c r="AE194" s="51" t="s">
        <v>826</v>
      </c>
      <c r="AF194" s="51" t="s">
        <v>759</v>
      </c>
      <c r="AG194" s="51" t="s">
        <v>759</v>
      </c>
      <c r="AH194" s="51" t="s">
        <v>759</v>
      </c>
      <c r="AI194" s="50" t="s">
        <v>759</v>
      </c>
      <c r="AJ194" s="50" t="s">
        <v>759</v>
      </c>
      <c r="AK194" s="50" t="s">
        <v>759</v>
      </c>
      <c r="AL194" s="50" t="s">
        <v>759</v>
      </c>
      <c r="AM194" s="50" t="s">
        <v>759</v>
      </c>
      <c r="AN194" s="50" t="s">
        <v>759</v>
      </c>
      <c r="AO194" s="51" t="s">
        <v>759</v>
      </c>
      <c r="AP194" s="51" t="s">
        <v>759</v>
      </c>
      <c r="AQ194" s="51" t="s">
        <v>759</v>
      </c>
      <c r="AR194" s="24" t="s">
        <v>759</v>
      </c>
      <c r="AS194" s="24" t="s">
        <v>759</v>
      </c>
      <c r="AT194" s="24" t="s">
        <v>759</v>
      </c>
      <c r="AU194" s="53" t="s">
        <v>759</v>
      </c>
      <c r="AV194" s="53" t="s">
        <v>759</v>
      </c>
      <c r="AW194" s="53" t="s">
        <v>759</v>
      </c>
      <c r="AX194" s="82" t="s">
        <v>1034</v>
      </c>
      <c r="AY194" s="83" t="s">
        <v>1028</v>
      </c>
      <c r="AZ194" s="84" t="s">
        <v>1035</v>
      </c>
      <c r="BA194" s="84" t="s">
        <v>1036</v>
      </c>
      <c r="BB194" s="83" t="s">
        <v>1037</v>
      </c>
      <c r="BC194" s="84" t="s">
        <v>1038</v>
      </c>
      <c r="BD194" s="86" t="s">
        <v>1039</v>
      </c>
      <c r="BE194" s="54" t="str">
        <f>'PTEA 2020-2023'!A21</f>
        <v>3. San Antonio del Tequendama Educado para la protección y conservación del recurso hídrico</v>
      </c>
      <c r="BF194" s="54" t="str">
        <f>'PTEA 2020-2023'!B21</f>
        <v>2. Comunidad Sanantoniuna empoderada en el cuidado y la preservación del recurso hídrico.</v>
      </c>
      <c r="BG194" s="54" t="str">
        <f>'PTEA 2020-2023'!C21</f>
        <v>Realizar por lo menos una (1) jornada de socialización de la estrategia Pago por servicios ambientales, con dueños de áreas de importancia ambiental e hídrica del municipio, durante la vigencia del PTEA.</v>
      </c>
    </row>
    <row r="195" spans="1:59" customFormat="1" ht="312" customHeight="1">
      <c r="A195" s="12" t="s">
        <v>204</v>
      </c>
      <c r="B195" s="131" t="s">
        <v>1281</v>
      </c>
      <c r="C195" s="131" t="s">
        <v>1284</v>
      </c>
      <c r="D195" s="132" t="s">
        <v>1285</v>
      </c>
      <c r="E195" s="13" t="s">
        <v>89</v>
      </c>
      <c r="F195" s="16" t="s">
        <v>220</v>
      </c>
      <c r="G195" s="16" t="s">
        <v>6</v>
      </c>
      <c r="H195" s="16" t="s">
        <v>7</v>
      </c>
      <c r="I195" s="16" t="s">
        <v>210</v>
      </c>
      <c r="J195" s="16" t="s">
        <v>219</v>
      </c>
      <c r="K195" s="14" t="s">
        <v>102</v>
      </c>
      <c r="L195" s="14" t="s">
        <v>157</v>
      </c>
      <c r="M195" s="14" t="s">
        <v>315</v>
      </c>
      <c r="N195" s="14" t="s">
        <v>198</v>
      </c>
      <c r="O195" s="14" t="s">
        <v>255</v>
      </c>
      <c r="P195" s="17" t="s">
        <v>180</v>
      </c>
      <c r="Q195" s="17" t="s">
        <v>212</v>
      </c>
      <c r="R195" s="17" t="s">
        <v>366</v>
      </c>
      <c r="S195" s="15" t="s">
        <v>86</v>
      </c>
      <c r="T195" s="15" t="s">
        <v>85</v>
      </c>
      <c r="U195" s="15" t="s">
        <v>84</v>
      </c>
      <c r="V195" s="15" t="s">
        <v>401</v>
      </c>
      <c r="W195" s="40" t="s">
        <v>442</v>
      </c>
      <c r="X195" s="40" t="s">
        <v>447</v>
      </c>
      <c r="Y195" s="40" t="s">
        <v>596</v>
      </c>
      <c r="Z195" s="55" t="s">
        <v>868</v>
      </c>
      <c r="AA195" s="55" t="s">
        <v>872</v>
      </c>
      <c r="AB195" s="55" t="s">
        <v>876</v>
      </c>
      <c r="AC195" s="51" t="s">
        <v>759</v>
      </c>
      <c r="AD195" s="51" t="s">
        <v>759</v>
      </c>
      <c r="AE195" s="51" t="s">
        <v>759</v>
      </c>
      <c r="AF195" s="51" t="s">
        <v>759</v>
      </c>
      <c r="AG195" s="51" t="s">
        <v>759</v>
      </c>
      <c r="AH195" s="51" t="s">
        <v>759</v>
      </c>
      <c r="AI195" s="50" t="s">
        <v>759</v>
      </c>
      <c r="AJ195" s="50" t="s">
        <v>759</v>
      </c>
      <c r="AK195" s="50" t="s">
        <v>759</v>
      </c>
      <c r="AL195" s="50" t="s">
        <v>759</v>
      </c>
      <c r="AM195" s="50" t="s">
        <v>759</v>
      </c>
      <c r="AN195" s="50" t="s">
        <v>759</v>
      </c>
      <c r="AO195" s="51" t="s">
        <v>759</v>
      </c>
      <c r="AP195" s="51" t="s">
        <v>759</v>
      </c>
      <c r="AQ195" s="51" t="s">
        <v>759</v>
      </c>
      <c r="AR195" s="24" t="s">
        <v>759</v>
      </c>
      <c r="AS195" s="24" t="s">
        <v>759</v>
      </c>
      <c r="AT195" s="24" t="s">
        <v>759</v>
      </c>
      <c r="AU195" s="53" t="s">
        <v>775</v>
      </c>
      <c r="AV195" s="53" t="s">
        <v>832</v>
      </c>
      <c r="AW195" s="53" t="s">
        <v>841</v>
      </c>
      <c r="AX195" s="55" t="s">
        <v>759</v>
      </c>
      <c r="AY195" s="55" t="s">
        <v>759</v>
      </c>
      <c r="AZ195" s="55" t="s">
        <v>759</v>
      </c>
      <c r="BA195" s="55" t="s">
        <v>759</v>
      </c>
      <c r="BB195" s="55" t="s">
        <v>759</v>
      </c>
      <c r="BC195" s="55" t="s">
        <v>759</v>
      </c>
      <c r="BD195" s="55" t="s">
        <v>759</v>
      </c>
      <c r="BE195" s="54" t="str">
        <f>'PTEA 2020-2023'!A31</f>
        <v>5. Gestión del conocimiento para la Dinamización Ambiental</v>
      </c>
      <c r="BF195" s="54" t="str">
        <f>'PTEA 2020-2023'!B31</f>
        <v>1. Fortalecimiento de la Comunidad Educativa Sanantoniuna en procesos de educación ambiental</v>
      </c>
      <c r="BG195" s="54" t="str">
        <f>'PTEA 2020-2023'!C31</f>
        <v>Fortalecimiento y seguimiento de por lo menos un (1) PRAE de cada institución educativa.</v>
      </c>
    </row>
    <row r="196" spans="1:59" s="1" customFormat="1" ht="245.25" customHeight="1">
      <c r="A196" s="12" t="s">
        <v>204</v>
      </c>
      <c r="B196" s="131" t="s">
        <v>1281</v>
      </c>
      <c r="C196" s="131" t="s">
        <v>1284</v>
      </c>
      <c r="D196" s="132" t="s">
        <v>1285</v>
      </c>
      <c r="E196" s="13" t="s">
        <v>218</v>
      </c>
      <c r="F196" s="16" t="s">
        <v>220</v>
      </c>
      <c r="G196" s="25" t="s">
        <v>6</v>
      </c>
      <c r="H196" s="25" t="s">
        <v>7</v>
      </c>
      <c r="I196" s="25" t="s">
        <v>210</v>
      </c>
      <c r="J196" s="25" t="s">
        <v>219</v>
      </c>
      <c r="K196" s="14" t="s">
        <v>102</v>
      </c>
      <c r="L196" s="14" t="s">
        <v>158</v>
      </c>
      <c r="M196" s="14" t="s">
        <v>292</v>
      </c>
      <c r="N196" s="14" t="s">
        <v>198</v>
      </c>
      <c r="O196" s="14" t="s">
        <v>291</v>
      </c>
      <c r="P196" s="17" t="s">
        <v>211</v>
      </c>
      <c r="Q196" s="17" t="s">
        <v>212</v>
      </c>
      <c r="R196" s="17" t="s">
        <v>341</v>
      </c>
      <c r="S196" s="15" t="s">
        <v>52</v>
      </c>
      <c r="T196" s="15" t="s">
        <v>62</v>
      </c>
      <c r="U196" s="15" t="s">
        <v>66</v>
      </c>
      <c r="V196" s="15" t="s">
        <v>952</v>
      </c>
      <c r="W196" s="40" t="s">
        <v>442</v>
      </c>
      <c r="X196" s="40" t="s">
        <v>447</v>
      </c>
      <c r="Y196" s="40" t="s">
        <v>596</v>
      </c>
      <c r="Z196" s="55" t="s">
        <v>868</v>
      </c>
      <c r="AA196" s="55" t="s">
        <v>877</v>
      </c>
      <c r="AB196" s="55" t="s">
        <v>880</v>
      </c>
      <c r="AC196" s="51" t="s">
        <v>759</v>
      </c>
      <c r="AD196" s="51" t="s">
        <v>759</v>
      </c>
      <c r="AE196" s="51" t="s">
        <v>759</v>
      </c>
      <c r="AF196" s="51" t="s">
        <v>759</v>
      </c>
      <c r="AG196" s="51" t="s">
        <v>759</v>
      </c>
      <c r="AH196" s="51" t="s">
        <v>759</v>
      </c>
      <c r="AI196" s="50" t="s">
        <v>759</v>
      </c>
      <c r="AJ196" s="50" t="s">
        <v>759</v>
      </c>
      <c r="AK196" s="50" t="s">
        <v>759</v>
      </c>
      <c r="AL196" s="50" t="s">
        <v>759</v>
      </c>
      <c r="AM196" s="50" t="s">
        <v>759</v>
      </c>
      <c r="AN196" s="50" t="s">
        <v>759</v>
      </c>
      <c r="AO196" s="51" t="s">
        <v>759</v>
      </c>
      <c r="AP196" s="51" t="s">
        <v>759</v>
      </c>
      <c r="AQ196" s="51" t="s">
        <v>759</v>
      </c>
      <c r="AR196" s="24" t="s">
        <v>842</v>
      </c>
      <c r="AS196" s="24" t="s">
        <v>843</v>
      </c>
      <c r="AT196" s="24" t="s">
        <v>844</v>
      </c>
      <c r="AU196" s="53" t="s">
        <v>817</v>
      </c>
      <c r="AV196" s="53" t="s">
        <v>818</v>
      </c>
      <c r="AW196" s="53" t="s">
        <v>845</v>
      </c>
      <c r="AX196" s="55" t="s">
        <v>759</v>
      </c>
      <c r="AY196" s="55" t="s">
        <v>759</v>
      </c>
      <c r="AZ196" s="55" t="s">
        <v>759</v>
      </c>
      <c r="BA196" s="55" t="s">
        <v>759</v>
      </c>
      <c r="BB196" s="55" t="s">
        <v>759</v>
      </c>
      <c r="BC196" s="55" t="s">
        <v>759</v>
      </c>
      <c r="BD196" s="55" t="s">
        <v>759</v>
      </c>
      <c r="BE196" s="54" t="str">
        <f>'PTEA 2020-2023'!A35</f>
        <v>5. Gestión del conocimiento para la Dinamización Ambiental</v>
      </c>
      <c r="BF196" s="54" t="str">
        <f>'PTEA 2020-2023'!B35</f>
        <v>2. Comunidad Sanantoniuna vinculada en la Gestión Ambiental Participativa</v>
      </c>
      <c r="BG196" s="54" t="str">
        <f>'PTEA 2020-2023'!C35</f>
        <v>Generar espacios de socialización,  asesoría y seguimiento de por lo menos, una (1) iniciativa ciudadana de educación Ambiental PROCEDA, anual del PTEA Municipal.</v>
      </c>
    </row>
    <row r="197" spans="1:59" s="1" customFormat="1" ht="245.25" customHeight="1">
      <c r="A197" s="12" t="s">
        <v>204</v>
      </c>
      <c r="B197" s="131" t="s">
        <v>1281</v>
      </c>
      <c r="C197" s="131" t="s">
        <v>1284</v>
      </c>
      <c r="D197" s="132" t="s">
        <v>1285</v>
      </c>
      <c r="E197" s="13" t="s">
        <v>218</v>
      </c>
      <c r="F197" s="16" t="s">
        <v>220</v>
      </c>
      <c r="G197" s="25" t="s">
        <v>6</v>
      </c>
      <c r="H197" s="25" t="s">
        <v>7</v>
      </c>
      <c r="I197" s="25" t="s">
        <v>210</v>
      </c>
      <c r="J197" s="25" t="s">
        <v>219</v>
      </c>
      <c r="K197" s="14" t="s">
        <v>102</v>
      </c>
      <c r="L197" s="14" t="s">
        <v>158</v>
      </c>
      <c r="M197" s="14" t="s">
        <v>292</v>
      </c>
      <c r="N197" s="14" t="s">
        <v>198</v>
      </c>
      <c r="O197" s="14" t="s">
        <v>291</v>
      </c>
      <c r="P197" s="17" t="s">
        <v>211</v>
      </c>
      <c r="Q197" s="17" t="s">
        <v>212</v>
      </c>
      <c r="R197" s="17" t="s">
        <v>341</v>
      </c>
      <c r="S197" s="15" t="s">
        <v>69</v>
      </c>
      <c r="T197" s="15" t="s">
        <v>81</v>
      </c>
      <c r="U197" s="15" t="s">
        <v>80</v>
      </c>
      <c r="V197" s="15" t="s">
        <v>393</v>
      </c>
      <c r="W197" s="40" t="s">
        <v>442</v>
      </c>
      <c r="X197" s="40" t="s">
        <v>447</v>
      </c>
      <c r="Y197" s="40" t="s">
        <v>596</v>
      </c>
      <c r="Z197" s="55" t="s">
        <v>868</v>
      </c>
      <c r="AA197" s="55" t="s">
        <v>872</v>
      </c>
      <c r="AB197" s="55" t="s">
        <v>876</v>
      </c>
      <c r="AC197" s="51" t="s">
        <v>759</v>
      </c>
      <c r="AD197" s="51" t="s">
        <v>759</v>
      </c>
      <c r="AE197" s="51" t="s">
        <v>759</v>
      </c>
      <c r="AF197" s="51" t="s">
        <v>759</v>
      </c>
      <c r="AG197" s="51" t="s">
        <v>759</v>
      </c>
      <c r="AH197" s="51" t="s">
        <v>759</v>
      </c>
      <c r="AI197" s="50" t="s">
        <v>759</v>
      </c>
      <c r="AJ197" s="50" t="s">
        <v>759</v>
      </c>
      <c r="AK197" s="50" t="s">
        <v>759</v>
      </c>
      <c r="AL197" s="50" t="s">
        <v>759</v>
      </c>
      <c r="AM197" s="50" t="s">
        <v>759</v>
      </c>
      <c r="AN197" s="50" t="s">
        <v>759</v>
      </c>
      <c r="AO197" s="51" t="s">
        <v>759</v>
      </c>
      <c r="AP197" s="51" t="s">
        <v>759</v>
      </c>
      <c r="AQ197" s="51" t="s">
        <v>759</v>
      </c>
      <c r="AR197" s="24" t="s">
        <v>780</v>
      </c>
      <c r="AS197" s="24" t="s">
        <v>830</v>
      </c>
      <c r="AT197" s="24" t="s">
        <v>853</v>
      </c>
      <c r="AU197" s="53" t="s">
        <v>759</v>
      </c>
      <c r="AV197" s="53" t="s">
        <v>759</v>
      </c>
      <c r="AW197" s="53" t="s">
        <v>759</v>
      </c>
      <c r="AX197" s="55" t="s">
        <v>759</v>
      </c>
      <c r="AY197" s="55" t="s">
        <v>759</v>
      </c>
      <c r="AZ197" s="55" t="s">
        <v>759</v>
      </c>
      <c r="BA197" s="55" t="s">
        <v>759</v>
      </c>
      <c r="BB197" s="55" t="s">
        <v>759</v>
      </c>
      <c r="BC197" s="55" t="s">
        <v>759</v>
      </c>
      <c r="BD197" s="55" t="s">
        <v>759</v>
      </c>
      <c r="BE197" s="54" t="str">
        <f>'PTEA 2020-2023'!A48</f>
        <v>5. Gestión del conocimiento para la Dinamización Ambiental</v>
      </c>
      <c r="BF197" s="54" t="str">
        <f>'PTEA 2020-2023'!B48</f>
        <v>8. Gobernanza corredor Ecológico, difusión y apropiación</v>
      </c>
      <c r="BG197" s="54" t="str">
        <f>'PTEA 2020-2023'!C48</f>
        <v>Participar en por lo menos un (1) encuentro regional de CIDEA durante el periodo de vigencia, para el fortalecimiento del corredor ecológico y sus áreas protegidas.</v>
      </c>
    </row>
    <row r="198" spans="1:59" customFormat="1" ht="258" customHeight="1">
      <c r="A198" s="12" t="s">
        <v>204</v>
      </c>
      <c r="B198" s="131" t="s">
        <v>93</v>
      </c>
      <c r="C198" s="131" t="s">
        <v>93</v>
      </c>
      <c r="D198" s="131" t="s">
        <v>93</v>
      </c>
      <c r="E198" s="29" t="s">
        <v>90</v>
      </c>
      <c r="F198" s="25" t="s">
        <v>264</v>
      </c>
      <c r="G198" s="25" t="s">
        <v>6</v>
      </c>
      <c r="H198" s="25" t="s">
        <v>9</v>
      </c>
      <c r="I198" s="25" t="s">
        <v>276</v>
      </c>
      <c r="J198" s="48" t="s">
        <v>277</v>
      </c>
      <c r="K198" s="14" t="s">
        <v>164</v>
      </c>
      <c r="L198" s="14" t="s">
        <v>165</v>
      </c>
      <c r="M198" s="14" t="s">
        <v>326</v>
      </c>
      <c r="N198" s="14" t="s">
        <v>93</v>
      </c>
      <c r="O198" s="14" t="s">
        <v>327</v>
      </c>
      <c r="P198" s="17" t="s">
        <v>179</v>
      </c>
      <c r="Q198" s="17" t="s">
        <v>367</v>
      </c>
      <c r="R198" s="17" t="s">
        <v>376</v>
      </c>
      <c r="S198" s="15" t="s">
        <v>69</v>
      </c>
      <c r="T198" s="15" t="s">
        <v>81</v>
      </c>
      <c r="U198" s="15" t="s">
        <v>80</v>
      </c>
      <c r="V198" s="15" t="s">
        <v>405</v>
      </c>
      <c r="W198" s="40" t="s">
        <v>93</v>
      </c>
      <c r="X198" s="40" t="s">
        <v>93</v>
      </c>
      <c r="Y198" s="40" t="s">
        <v>93</v>
      </c>
      <c r="Z198" s="55" t="s">
        <v>93</v>
      </c>
      <c r="AA198" s="55" t="s">
        <v>93</v>
      </c>
      <c r="AB198" s="55" t="s">
        <v>93</v>
      </c>
      <c r="AC198" s="51" t="s">
        <v>759</v>
      </c>
      <c r="AD198" s="51" t="s">
        <v>759</v>
      </c>
      <c r="AE198" s="51" t="s">
        <v>759</v>
      </c>
      <c r="AF198" s="51" t="s">
        <v>759</v>
      </c>
      <c r="AG198" s="51" t="s">
        <v>759</v>
      </c>
      <c r="AH198" s="51" t="s">
        <v>759</v>
      </c>
      <c r="AI198" s="50" t="s">
        <v>759</v>
      </c>
      <c r="AJ198" s="50" t="s">
        <v>759</v>
      </c>
      <c r="AK198" s="50" t="s">
        <v>759</v>
      </c>
      <c r="AL198" s="50" t="s">
        <v>759</v>
      </c>
      <c r="AM198" s="50" t="s">
        <v>759</v>
      </c>
      <c r="AN198" s="50" t="s">
        <v>759</v>
      </c>
      <c r="AO198" s="51" t="s">
        <v>759</v>
      </c>
      <c r="AP198" s="51" t="s">
        <v>759</v>
      </c>
      <c r="AQ198" s="51" t="s">
        <v>759</v>
      </c>
      <c r="AR198" s="24" t="s">
        <v>759</v>
      </c>
      <c r="AS198" s="24" t="s">
        <v>759</v>
      </c>
      <c r="AT198" s="24" t="s">
        <v>759</v>
      </c>
      <c r="AU198" s="53" t="s">
        <v>759</v>
      </c>
      <c r="AV198" s="53" t="s">
        <v>759</v>
      </c>
      <c r="AW198" s="53" t="s">
        <v>759</v>
      </c>
      <c r="AX198" s="55" t="s">
        <v>759</v>
      </c>
      <c r="AY198" s="55" t="s">
        <v>759</v>
      </c>
      <c r="AZ198" s="55" t="s">
        <v>759</v>
      </c>
      <c r="BA198" s="55" t="s">
        <v>759</v>
      </c>
      <c r="BB198" s="55" t="s">
        <v>759</v>
      </c>
      <c r="BC198" s="55" t="s">
        <v>759</v>
      </c>
      <c r="BD198" s="55" t="s">
        <v>759</v>
      </c>
      <c r="BE198" s="54" t="s">
        <v>759</v>
      </c>
      <c r="BF198" s="54" t="s">
        <v>759</v>
      </c>
      <c r="BG198" s="54" t="s">
        <v>759</v>
      </c>
    </row>
    <row r="199" spans="1:59" customFormat="1" ht="318" customHeight="1">
      <c r="A199" s="12" t="s">
        <v>204</v>
      </c>
      <c r="B199" s="131" t="s">
        <v>93</v>
      </c>
      <c r="C199" s="131" t="s">
        <v>93</v>
      </c>
      <c r="D199" s="131" t="s">
        <v>93</v>
      </c>
      <c r="E199" s="29" t="s">
        <v>90</v>
      </c>
      <c r="F199" s="25" t="s">
        <v>264</v>
      </c>
      <c r="G199" s="25" t="s">
        <v>6</v>
      </c>
      <c r="H199" s="25" t="s">
        <v>9</v>
      </c>
      <c r="I199" s="25" t="s">
        <v>466</v>
      </c>
      <c r="J199" s="47" t="s">
        <v>14</v>
      </c>
      <c r="K199" s="14" t="s">
        <v>102</v>
      </c>
      <c r="L199" s="14" t="s">
        <v>166</v>
      </c>
      <c r="M199" s="14" t="s">
        <v>323</v>
      </c>
      <c r="N199" s="14" t="s">
        <v>93</v>
      </c>
      <c r="O199" s="14" t="s">
        <v>324</v>
      </c>
      <c r="P199" s="17" t="s">
        <v>192</v>
      </c>
      <c r="Q199" s="17" t="s">
        <v>377</v>
      </c>
      <c r="R199" s="17" t="s">
        <v>378</v>
      </c>
      <c r="S199" s="15" t="s">
        <v>69</v>
      </c>
      <c r="T199" s="15" t="s">
        <v>81</v>
      </c>
      <c r="U199" s="15" t="s">
        <v>80</v>
      </c>
      <c r="V199" s="15" t="s">
        <v>405</v>
      </c>
      <c r="W199" s="40" t="s">
        <v>93</v>
      </c>
      <c r="X199" s="40" t="s">
        <v>93</v>
      </c>
      <c r="Y199" s="40" t="s">
        <v>93</v>
      </c>
      <c r="Z199" s="55" t="s">
        <v>93</v>
      </c>
      <c r="AA199" s="55" t="s">
        <v>93</v>
      </c>
      <c r="AB199" s="55" t="s">
        <v>93</v>
      </c>
      <c r="AC199" s="51" t="s">
        <v>759</v>
      </c>
      <c r="AD199" s="51" t="s">
        <v>759</v>
      </c>
      <c r="AE199" s="51" t="s">
        <v>759</v>
      </c>
      <c r="AF199" s="51" t="s">
        <v>759</v>
      </c>
      <c r="AG199" s="51" t="s">
        <v>759</v>
      </c>
      <c r="AH199" s="51" t="s">
        <v>759</v>
      </c>
      <c r="AI199" s="50" t="s">
        <v>759</v>
      </c>
      <c r="AJ199" s="50" t="s">
        <v>759</v>
      </c>
      <c r="AK199" s="50" t="s">
        <v>759</v>
      </c>
      <c r="AL199" s="50" t="s">
        <v>759</v>
      </c>
      <c r="AM199" s="50" t="s">
        <v>759</v>
      </c>
      <c r="AN199" s="50" t="s">
        <v>759</v>
      </c>
      <c r="AO199" s="51" t="s">
        <v>759</v>
      </c>
      <c r="AP199" s="51" t="s">
        <v>759</v>
      </c>
      <c r="AQ199" s="51" t="s">
        <v>759</v>
      </c>
      <c r="AR199" s="24" t="s">
        <v>759</v>
      </c>
      <c r="AS199" s="24" t="s">
        <v>759</v>
      </c>
      <c r="AT199" s="24" t="s">
        <v>759</v>
      </c>
      <c r="AU199" s="53" t="s">
        <v>759</v>
      </c>
      <c r="AV199" s="53" t="s">
        <v>759</v>
      </c>
      <c r="AW199" s="53" t="s">
        <v>759</v>
      </c>
      <c r="AX199" s="55" t="s">
        <v>759</v>
      </c>
      <c r="AY199" s="55" t="s">
        <v>759</v>
      </c>
      <c r="AZ199" s="55" t="s">
        <v>759</v>
      </c>
      <c r="BA199" s="55" t="s">
        <v>759</v>
      </c>
      <c r="BB199" s="55" t="s">
        <v>759</v>
      </c>
      <c r="BC199" s="55" t="s">
        <v>759</v>
      </c>
      <c r="BD199" s="55" t="s">
        <v>759</v>
      </c>
      <c r="BE199" s="54" t="s">
        <v>759</v>
      </c>
      <c r="BF199" s="54" t="s">
        <v>759</v>
      </c>
      <c r="BG199" s="54" t="s">
        <v>759</v>
      </c>
    </row>
    <row r="200" spans="1:59" customFormat="1" ht="322.5" customHeight="1">
      <c r="A200" s="12" t="s">
        <v>204</v>
      </c>
      <c r="B200" s="131" t="s">
        <v>93</v>
      </c>
      <c r="C200" s="131" t="s">
        <v>93</v>
      </c>
      <c r="D200" s="131" t="s">
        <v>93</v>
      </c>
      <c r="E200" s="29" t="s">
        <v>90</v>
      </c>
      <c r="F200" s="25" t="s">
        <v>264</v>
      </c>
      <c r="G200" s="25" t="s">
        <v>6</v>
      </c>
      <c r="H200" s="25" t="s">
        <v>9</v>
      </c>
      <c r="I200" s="25" t="s">
        <v>275</v>
      </c>
      <c r="J200" s="47" t="s">
        <v>37</v>
      </c>
      <c r="K200" s="14" t="s">
        <v>102</v>
      </c>
      <c r="L200" s="14" t="s">
        <v>167</v>
      </c>
      <c r="M200" s="14" t="s">
        <v>328</v>
      </c>
      <c r="N200" s="14" t="s">
        <v>93</v>
      </c>
      <c r="O200" s="14" t="s">
        <v>329</v>
      </c>
      <c r="P200" s="17" t="s">
        <v>180</v>
      </c>
      <c r="Q200" s="17" t="s">
        <v>212</v>
      </c>
      <c r="R200" s="17" t="s">
        <v>379</v>
      </c>
      <c r="S200" s="15" t="s">
        <v>69</v>
      </c>
      <c r="T200" s="15" t="s">
        <v>81</v>
      </c>
      <c r="U200" s="15" t="s">
        <v>80</v>
      </c>
      <c r="V200" s="15" t="s">
        <v>405</v>
      </c>
      <c r="W200" s="40" t="s">
        <v>467</v>
      </c>
      <c r="X200" s="40" t="s">
        <v>468</v>
      </c>
      <c r="Y200" s="40" t="s">
        <v>527</v>
      </c>
      <c r="Z200" s="55" t="s">
        <v>93</v>
      </c>
      <c r="AA200" s="55" t="s">
        <v>93</v>
      </c>
      <c r="AB200" s="55" t="s">
        <v>93</v>
      </c>
      <c r="AC200" s="51" t="s">
        <v>759</v>
      </c>
      <c r="AD200" s="51" t="s">
        <v>759</v>
      </c>
      <c r="AE200" s="51" t="s">
        <v>759</v>
      </c>
      <c r="AF200" s="51" t="s">
        <v>759</v>
      </c>
      <c r="AG200" s="51" t="s">
        <v>759</v>
      </c>
      <c r="AH200" s="51" t="s">
        <v>759</v>
      </c>
      <c r="AI200" s="50" t="s">
        <v>759</v>
      </c>
      <c r="AJ200" s="50" t="s">
        <v>759</v>
      </c>
      <c r="AK200" s="50" t="s">
        <v>759</v>
      </c>
      <c r="AL200" s="50" t="s">
        <v>759</v>
      </c>
      <c r="AM200" s="50" t="s">
        <v>759</v>
      </c>
      <c r="AN200" s="50" t="s">
        <v>759</v>
      </c>
      <c r="AO200" s="51" t="s">
        <v>759</v>
      </c>
      <c r="AP200" s="51" t="s">
        <v>759</v>
      </c>
      <c r="AQ200" s="51" t="s">
        <v>759</v>
      </c>
      <c r="AR200" s="24" t="s">
        <v>842</v>
      </c>
      <c r="AS200" s="24" t="s">
        <v>843</v>
      </c>
      <c r="AT200" s="24" t="s">
        <v>844</v>
      </c>
      <c r="AU200" s="53" t="s">
        <v>817</v>
      </c>
      <c r="AV200" s="53" t="s">
        <v>818</v>
      </c>
      <c r="AW200" s="53" t="s">
        <v>851</v>
      </c>
      <c r="AX200" s="55" t="s">
        <v>759</v>
      </c>
      <c r="AY200" s="55" t="s">
        <v>759</v>
      </c>
      <c r="AZ200" s="55" t="s">
        <v>759</v>
      </c>
      <c r="BA200" s="55" t="s">
        <v>759</v>
      </c>
      <c r="BB200" s="55" t="s">
        <v>759</v>
      </c>
      <c r="BC200" s="55" t="s">
        <v>759</v>
      </c>
      <c r="BD200" s="55" t="s">
        <v>759</v>
      </c>
      <c r="BE200" s="54" t="str">
        <f>'PTEA 2020-2023'!A42</f>
        <v>5. Gestión del conocimiento para la Dinamización Ambiental</v>
      </c>
      <c r="BF200" s="54" t="str">
        <f>'PTEA 2020-2023'!B42</f>
        <v>6. Comunidad Sanantoniuna capacitada en Legalidad Ambiental.</v>
      </c>
      <c r="BG200" s="54" t="str">
        <f>'PTEA 2020-2023'!C42</f>
        <v xml:space="preserve">Capacitar a grupos de representantes de como mínimo cuatro (4) sectores del municipio en Legalidad Ambiental acompañada de la reglamentación y tramites existentes, que conlleven a la concientización del uso legal y racional de bienes y servicios ecosistémicos; así como el vertimiento de aguas residuales </v>
      </c>
    </row>
    <row r="201" spans="1:59" customFormat="1" ht="271.5" customHeight="1">
      <c r="A201" s="12" t="s">
        <v>204</v>
      </c>
      <c r="B201" s="131" t="s">
        <v>93</v>
      </c>
      <c r="C201" s="131" t="s">
        <v>93</v>
      </c>
      <c r="D201" s="131" t="s">
        <v>93</v>
      </c>
      <c r="E201" s="29" t="s">
        <v>90</v>
      </c>
      <c r="F201" s="25" t="s">
        <v>264</v>
      </c>
      <c r="G201" s="25" t="s">
        <v>6</v>
      </c>
      <c r="H201" s="25" t="s">
        <v>9</v>
      </c>
      <c r="I201" s="25" t="s">
        <v>275</v>
      </c>
      <c r="J201" s="47" t="s">
        <v>37</v>
      </c>
      <c r="K201" s="14" t="s">
        <v>102</v>
      </c>
      <c r="L201" s="14" t="s">
        <v>167</v>
      </c>
      <c r="M201" s="14" t="s">
        <v>328</v>
      </c>
      <c r="N201" s="14" t="s">
        <v>93</v>
      </c>
      <c r="O201" s="14" t="s">
        <v>329</v>
      </c>
      <c r="P201" s="17" t="s">
        <v>180</v>
      </c>
      <c r="Q201" s="17" t="s">
        <v>212</v>
      </c>
      <c r="R201" s="17" t="s">
        <v>379</v>
      </c>
      <c r="S201" s="15" t="s">
        <v>69</v>
      </c>
      <c r="T201" s="15" t="s">
        <v>81</v>
      </c>
      <c r="U201" s="15" t="s">
        <v>80</v>
      </c>
      <c r="V201" s="15" t="s">
        <v>405</v>
      </c>
      <c r="W201" s="40" t="s">
        <v>467</v>
      </c>
      <c r="X201" s="40" t="s">
        <v>468</v>
      </c>
      <c r="Y201" s="40" t="s">
        <v>527</v>
      </c>
      <c r="Z201" s="55" t="s">
        <v>93</v>
      </c>
      <c r="AA201" s="55" t="s">
        <v>93</v>
      </c>
      <c r="AB201" s="55" t="s">
        <v>93</v>
      </c>
      <c r="AC201" s="51" t="s">
        <v>759</v>
      </c>
      <c r="AD201" s="51" t="s">
        <v>759</v>
      </c>
      <c r="AE201" s="51" t="s">
        <v>759</v>
      </c>
      <c r="AF201" s="51" t="s">
        <v>759</v>
      </c>
      <c r="AG201" s="51" t="s">
        <v>759</v>
      </c>
      <c r="AH201" s="51" t="s">
        <v>759</v>
      </c>
      <c r="AI201" s="50" t="s">
        <v>759</v>
      </c>
      <c r="AJ201" s="50" t="s">
        <v>759</v>
      </c>
      <c r="AK201" s="50" t="s">
        <v>759</v>
      </c>
      <c r="AL201" s="50" t="s">
        <v>759</v>
      </c>
      <c r="AM201" s="50" t="s">
        <v>759</v>
      </c>
      <c r="AN201" s="50" t="s">
        <v>759</v>
      </c>
      <c r="AO201" s="51" t="s">
        <v>759</v>
      </c>
      <c r="AP201" s="51" t="s">
        <v>759</v>
      </c>
      <c r="AQ201" s="51" t="s">
        <v>759</v>
      </c>
      <c r="AR201" s="24" t="s">
        <v>842</v>
      </c>
      <c r="AS201" s="24" t="s">
        <v>843</v>
      </c>
      <c r="AT201" s="24" t="s">
        <v>852</v>
      </c>
      <c r="AU201" s="53" t="s">
        <v>817</v>
      </c>
      <c r="AV201" s="53" t="s">
        <v>818</v>
      </c>
      <c r="AW201" s="53" t="s">
        <v>851</v>
      </c>
      <c r="AX201" s="55" t="s">
        <v>759</v>
      </c>
      <c r="AY201" s="55" t="s">
        <v>759</v>
      </c>
      <c r="AZ201" s="55" t="s">
        <v>759</v>
      </c>
      <c r="BA201" s="55" t="s">
        <v>759</v>
      </c>
      <c r="BB201" s="55" t="s">
        <v>759</v>
      </c>
      <c r="BC201" s="55" t="s">
        <v>759</v>
      </c>
      <c r="BD201" s="55" t="s">
        <v>759</v>
      </c>
      <c r="BE201" s="54" t="str">
        <f>'PTEA 2020-2023'!A43</f>
        <v>5. Gestión del conocimiento para la Dinamización Ambiental</v>
      </c>
      <c r="BF201" s="54" t="str">
        <f>'PTEA 2020-2023'!B43</f>
        <v>6. Comunidad Sanantoniuna capacitada en Legalidad Ambiental.</v>
      </c>
      <c r="BG201" s="54" t="str">
        <f>'PTEA 2020-2023'!C43</f>
        <v>Realizar como mínimo dos (2) capacitaciones durante el periodo de vigencia con comunidad priorizada, en Legalidad Ambiental, donde se socialicen las afectaciones ambientales que conlleva el tráfico y tenencia en cautiverio de fauna silvestre; además de las sanciones que traen este tipo de prácticas.</v>
      </c>
    </row>
    <row r="202" spans="1:59" customFormat="1" ht="271.5" customHeight="1">
      <c r="A202" s="12" t="s">
        <v>204</v>
      </c>
      <c r="B202" s="131" t="s">
        <v>93</v>
      </c>
      <c r="C202" s="131" t="s">
        <v>93</v>
      </c>
      <c r="D202" s="131" t="s">
        <v>93</v>
      </c>
      <c r="E202" s="29" t="s">
        <v>90</v>
      </c>
      <c r="F202" s="25" t="s">
        <v>264</v>
      </c>
      <c r="G202" s="25" t="s">
        <v>6</v>
      </c>
      <c r="H202" s="25" t="s">
        <v>9</v>
      </c>
      <c r="I202" s="25" t="s">
        <v>275</v>
      </c>
      <c r="J202" s="47" t="s">
        <v>37</v>
      </c>
      <c r="K202" s="14" t="s">
        <v>102</v>
      </c>
      <c r="L202" s="14" t="s">
        <v>167</v>
      </c>
      <c r="M202" s="14" t="s">
        <v>328</v>
      </c>
      <c r="N202" s="14" t="s">
        <v>93</v>
      </c>
      <c r="O202" s="14" t="s">
        <v>329</v>
      </c>
      <c r="P202" s="17" t="s">
        <v>180</v>
      </c>
      <c r="Q202" s="17" t="s">
        <v>212</v>
      </c>
      <c r="R202" s="17" t="s">
        <v>379</v>
      </c>
      <c r="S202" s="15" t="s">
        <v>69</v>
      </c>
      <c r="T202" s="15" t="s">
        <v>81</v>
      </c>
      <c r="U202" s="15" t="s">
        <v>80</v>
      </c>
      <c r="V202" s="15" t="s">
        <v>405</v>
      </c>
      <c r="W202" s="40" t="s">
        <v>467</v>
      </c>
      <c r="X202" s="40" t="s">
        <v>468</v>
      </c>
      <c r="Y202" s="40" t="s">
        <v>527</v>
      </c>
      <c r="Z202" s="55" t="s">
        <v>93</v>
      </c>
      <c r="AA202" s="55" t="s">
        <v>93</v>
      </c>
      <c r="AB202" s="55" t="s">
        <v>93</v>
      </c>
      <c r="AC202" s="51" t="s">
        <v>759</v>
      </c>
      <c r="AD202" s="51" t="s">
        <v>759</v>
      </c>
      <c r="AE202" s="51" t="s">
        <v>759</v>
      </c>
      <c r="AF202" s="51" t="s">
        <v>759</v>
      </c>
      <c r="AG202" s="51" t="s">
        <v>759</v>
      </c>
      <c r="AH202" s="51" t="s">
        <v>759</v>
      </c>
      <c r="AI202" s="50" t="s">
        <v>759</v>
      </c>
      <c r="AJ202" s="50" t="s">
        <v>759</v>
      </c>
      <c r="AK202" s="50" t="s">
        <v>759</v>
      </c>
      <c r="AL202" s="50" t="s">
        <v>759</v>
      </c>
      <c r="AM202" s="50" t="s">
        <v>759</v>
      </c>
      <c r="AN202" s="50" t="s">
        <v>759</v>
      </c>
      <c r="AO202" s="51" t="s">
        <v>759</v>
      </c>
      <c r="AP202" s="51" t="s">
        <v>759</v>
      </c>
      <c r="AQ202" s="51" t="s">
        <v>759</v>
      </c>
      <c r="AR202" s="24" t="s">
        <v>842</v>
      </c>
      <c r="AS202" s="24" t="s">
        <v>843</v>
      </c>
      <c r="AT202" s="24" t="s">
        <v>852</v>
      </c>
      <c r="AU202" s="53" t="s">
        <v>817</v>
      </c>
      <c r="AV202" s="53" t="s">
        <v>818</v>
      </c>
      <c r="AW202" s="53" t="s">
        <v>851</v>
      </c>
      <c r="AX202" s="55" t="s">
        <v>759</v>
      </c>
      <c r="AY202" s="55" t="s">
        <v>759</v>
      </c>
      <c r="AZ202" s="55" t="s">
        <v>759</v>
      </c>
      <c r="BA202" s="55" t="s">
        <v>759</v>
      </c>
      <c r="BB202" s="55" t="s">
        <v>759</v>
      </c>
      <c r="BC202" s="55" t="s">
        <v>759</v>
      </c>
      <c r="BD202" s="55" t="s">
        <v>759</v>
      </c>
      <c r="BE202" s="54" t="str">
        <f>'PTEA 2020-2023'!A44</f>
        <v>5. Gestión del conocimiento para la Dinamización Ambiental</v>
      </c>
      <c r="BF202" s="54" t="str">
        <f>'PTEA 2020-2023'!B44</f>
        <v>6. Comunidad Sanantoniuna capacitada en Legalidad Ambiental.</v>
      </c>
      <c r="BG202" s="54" t="str">
        <f>'PTEA 2020-2023'!C44</f>
        <v>Realizar como mínimo cuatro (4) campañas a la comunidad  del municipio sobre las sanciones que trae la incorrecta disposición de residuos en áreas no habilitadas por la empresa de servicios públicos PROGRESAR</v>
      </c>
    </row>
    <row r="203" spans="1:59" customFormat="1" ht="271.5" customHeight="1">
      <c r="A203" s="12" t="s">
        <v>204</v>
      </c>
      <c r="B203" s="131" t="s">
        <v>93</v>
      </c>
      <c r="C203" s="131" t="s">
        <v>93</v>
      </c>
      <c r="D203" s="131" t="s">
        <v>93</v>
      </c>
      <c r="E203" s="29" t="s">
        <v>90</v>
      </c>
      <c r="F203" s="25" t="s">
        <v>264</v>
      </c>
      <c r="G203" s="25" t="s">
        <v>6</v>
      </c>
      <c r="H203" s="25" t="s">
        <v>9</v>
      </c>
      <c r="I203" s="25" t="s">
        <v>275</v>
      </c>
      <c r="J203" s="47" t="s">
        <v>37</v>
      </c>
      <c r="K203" s="14" t="s">
        <v>102</v>
      </c>
      <c r="L203" s="14" t="s">
        <v>167</v>
      </c>
      <c r="M203" s="14" t="s">
        <v>328</v>
      </c>
      <c r="N203" s="14" t="s">
        <v>93</v>
      </c>
      <c r="O203" s="14" t="s">
        <v>329</v>
      </c>
      <c r="P203" s="17" t="s">
        <v>180</v>
      </c>
      <c r="Q203" s="17" t="s">
        <v>212</v>
      </c>
      <c r="R203" s="17" t="s">
        <v>379</v>
      </c>
      <c r="S203" s="15" t="s">
        <v>69</v>
      </c>
      <c r="T203" s="15" t="s">
        <v>81</v>
      </c>
      <c r="U203" s="15" t="s">
        <v>80</v>
      </c>
      <c r="V203" s="15" t="s">
        <v>405</v>
      </c>
      <c r="W203" s="40" t="s">
        <v>467</v>
      </c>
      <c r="X203" s="40" t="s">
        <v>468</v>
      </c>
      <c r="Y203" s="40" t="s">
        <v>527</v>
      </c>
      <c r="Z203" s="55" t="s">
        <v>93</v>
      </c>
      <c r="AA203" s="55" t="s">
        <v>93</v>
      </c>
      <c r="AB203" s="55" t="s">
        <v>93</v>
      </c>
      <c r="AC203" s="51" t="s">
        <v>759</v>
      </c>
      <c r="AD203" s="51" t="s">
        <v>759</v>
      </c>
      <c r="AE203" s="51" t="s">
        <v>759</v>
      </c>
      <c r="AF203" s="51" t="s">
        <v>759</v>
      </c>
      <c r="AG203" s="51" t="s">
        <v>759</v>
      </c>
      <c r="AH203" s="51" t="s">
        <v>759</v>
      </c>
      <c r="AI203" s="50" t="s">
        <v>759</v>
      </c>
      <c r="AJ203" s="50" t="s">
        <v>759</v>
      </c>
      <c r="AK203" s="50" t="s">
        <v>759</v>
      </c>
      <c r="AL203" s="50" t="s">
        <v>759</v>
      </c>
      <c r="AM203" s="50" t="s">
        <v>759</v>
      </c>
      <c r="AN203" s="50" t="s">
        <v>759</v>
      </c>
      <c r="AO203" s="51" t="s">
        <v>759</v>
      </c>
      <c r="AP203" s="51" t="s">
        <v>759</v>
      </c>
      <c r="AQ203" s="51" t="s">
        <v>759</v>
      </c>
      <c r="AR203" s="24" t="s">
        <v>842</v>
      </c>
      <c r="AS203" s="24" t="s">
        <v>843</v>
      </c>
      <c r="AT203" s="24" t="s">
        <v>852</v>
      </c>
      <c r="AU203" s="53" t="s">
        <v>817</v>
      </c>
      <c r="AV203" s="53" t="s">
        <v>818</v>
      </c>
      <c r="AW203" s="53" t="s">
        <v>851</v>
      </c>
      <c r="AX203" s="55" t="s">
        <v>759</v>
      </c>
      <c r="AY203" s="55" t="s">
        <v>759</v>
      </c>
      <c r="AZ203" s="55" t="s">
        <v>759</v>
      </c>
      <c r="BA203" s="55" t="s">
        <v>759</v>
      </c>
      <c r="BB203" s="55" t="s">
        <v>759</v>
      </c>
      <c r="BC203" s="55" t="s">
        <v>759</v>
      </c>
      <c r="BD203" s="55" t="s">
        <v>759</v>
      </c>
      <c r="BE203" s="54" t="str">
        <f>'PTEA 2020-2023'!A45</f>
        <v>5. Gestión del conocimiento para la Dinamización Ambiental</v>
      </c>
      <c r="BF203" s="54" t="str">
        <f>'PTEA 2020-2023'!B45</f>
        <v>6. Comunidad Sanantoniuna capacitada en Legalidad Ambiental.</v>
      </c>
      <c r="BG203" s="54" t="str">
        <f>'PTEA 2020-2023'!C45</f>
        <v>Realizar como mínimo una (1) capacitación anual, en las afectaciones ambientales que conlleva la intervención de actividades agrícolas, de caza y de contemplación, en áreas protegidas o de importancia ambiental, con los pobladores con incidencia en estos ecosistemas; además de las sanciones que traen este tipo de prácticas.</v>
      </c>
    </row>
    <row r="204" spans="1:59" customFormat="1" ht="271.5" customHeight="1">
      <c r="A204" s="12" t="s">
        <v>204</v>
      </c>
      <c r="B204" s="131" t="s">
        <v>93</v>
      </c>
      <c r="C204" s="131" t="s">
        <v>93</v>
      </c>
      <c r="D204" s="131" t="s">
        <v>93</v>
      </c>
      <c r="E204" s="29" t="s">
        <v>90</v>
      </c>
      <c r="F204" s="25" t="s">
        <v>264</v>
      </c>
      <c r="G204" s="25" t="s">
        <v>6</v>
      </c>
      <c r="H204" s="25" t="s">
        <v>9</v>
      </c>
      <c r="I204" s="25" t="s">
        <v>275</v>
      </c>
      <c r="J204" s="47" t="s">
        <v>37</v>
      </c>
      <c r="K204" s="14" t="s">
        <v>102</v>
      </c>
      <c r="L204" s="14" t="s">
        <v>167</v>
      </c>
      <c r="M204" s="14" t="s">
        <v>328</v>
      </c>
      <c r="N204" s="14" t="s">
        <v>93</v>
      </c>
      <c r="O204" s="14" t="s">
        <v>329</v>
      </c>
      <c r="P204" s="17" t="s">
        <v>180</v>
      </c>
      <c r="Q204" s="17" t="s">
        <v>212</v>
      </c>
      <c r="R204" s="17" t="s">
        <v>379</v>
      </c>
      <c r="S204" s="15" t="s">
        <v>69</v>
      </c>
      <c r="T204" s="15" t="s">
        <v>81</v>
      </c>
      <c r="U204" s="15" t="s">
        <v>80</v>
      </c>
      <c r="V204" s="15" t="s">
        <v>405</v>
      </c>
      <c r="W204" s="40" t="s">
        <v>467</v>
      </c>
      <c r="X204" s="40" t="s">
        <v>468</v>
      </c>
      <c r="Y204" s="40" t="s">
        <v>527</v>
      </c>
      <c r="Z204" s="55" t="s">
        <v>93</v>
      </c>
      <c r="AA204" s="55" t="s">
        <v>93</v>
      </c>
      <c r="AB204" s="55" t="s">
        <v>93</v>
      </c>
      <c r="AC204" s="51" t="s">
        <v>759</v>
      </c>
      <c r="AD204" s="51" t="s">
        <v>759</v>
      </c>
      <c r="AE204" s="51" t="s">
        <v>759</v>
      </c>
      <c r="AF204" s="51" t="s">
        <v>759</v>
      </c>
      <c r="AG204" s="51" t="s">
        <v>759</v>
      </c>
      <c r="AH204" s="51" t="s">
        <v>759</v>
      </c>
      <c r="AI204" s="50" t="s">
        <v>759</v>
      </c>
      <c r="AJ204" s="50" t="s">
        <v>759</v>
      </c>
      <c r="AK204" s="50" t="s">
        <v>759</v>
      </c>
      <c r="AL204" s="50" t="s">
        <v>759</v>
      </c>
      <c r="AM204" s="50" t="s">
        <v>759</v>
      </c>
      <c r="AN204" s="50" t="s">
        <v>759</v>
      </c>
      <c r="AO204" s="51" t="s">
        <v>759</v>
      </c>
      <c r="AP204" s="51" t="s">
        <v>759</v>
      </c>
      <c r="AQ204" s="51" t="s">
        <v>759</v>
      </c>
      <c r="AR204" s="24" t="s">
        <v>842</v>
      </c>
      <c r="AS204" s="24" t="s">
        <v>843</v>
      </c>
      <c r="AT204" s="24" t="s">
        <v>852</v>
      </c>
      <c r="AU204" s="53" t="s">
        <v>817</v>
      </c>
      <c r="AV204" s="53" t="s">
        <v>818</v>
      </c>
      <c r="AW204" s="53" t="s">
        <v>851</v>
      </c>
      <c r="AX204" s="55" t="s">
        <v>759</v>
      </c>
      <c r="AY204" s="55" t="s">
        <v>759</v>
      </c>
      <c r="AZ204" s="55" t="s">
        <v>759</v>
      </c>
      <c r="BA204" s="55" t="s">
        <v>759</v>
      </c>
      <c r="BB204" s="55" t="s">
        <v>759</v>
      </c>
      <c r="BC204" s="55" t="s">
        <v>759</v>
      </c>
      <c r="BD204" s="55" t="s">
        <v>759</v>
      </c>
      <c r="BE204" s="54" t="str">
        <f>'PTEA 2020-2023'!A45</f>
        <v>5. Gestión del conocimiento para la Dinamización Ambiental</v>
      </c>
      <c r="BF204" s="54" t="str">
        <f>'PTEA 2020-2023'!B45</f>
        <v>6. Comunidad Sanantoniuna capacitada en Legalidad Ambiental.</v>
      </c>
      <c r="BG204" s="54" t="str">
        <f>'PTEA 2020-2023'!C45</f>
        <v>Realizar como mínimo una (1) capacitación anual, en las afectaciones ambientales que conlleva la intervención de actividades agrícolas, de caza y de contemplación, en áreas protegidas o de importancia ambiental, con los pobladores con incidencia en estos ecosistemas; además de las sanciones que traen este tipo de prácticas.</v>
      </c>
    </row>
    <row r="205" spans="1:59" customFormat="1" ht="356.25" customHeight="1">
      <c r="A205" s="12" t="s">
        <v>204</v>
      </c>
      <c r="B205" s="131" t="s">
        <v>93</v>
      </c>
      <c r="C205" s="131" t="s">
        <v>93</v>
      </c>
      <c r="D205" s="131" t="s">
        <v>93</v>
      </c>
      <c r="E205" s="29" t="s">
        <v>90</v>
      </c>
      <c r="F205" s="25" t="s">
        <v>264</v>
      </c>
      <c r="G205" s="25" t="s">
        <v>6</v>
      </c>
      <c r="H205" s="25" t="s">
        <v>9</v>
      </c>
      <c r="I205" s="25" t="s">
        <v>271</v>
      </c>
      <c r="J205" s="47" t="s">
        <v>38</v>
      </c>
      <c r="K205" s="14" t="s">
        <v>116</v>
      </c>
      <c r="L205" s="14" t="s">
        <v>162</v>
      </c>
      <c r="M205" s="14" t="s">
        <v>322</v>
      </c>
      <c r="N205" s="14" t="s">
        <v>93</v>
      </c>
      <c r="O205" s="14" t="s">
        <v>244</v>
      </c>
      <c r="P205" s="17" t="s">
        <v>193</v>
      </c>
      <c r="Q205" s="17" t="s">
        <v>212</v>
      </c>
      <c r="R205" s="17" t="s">
        <v>380</v>
      </c>
      <c r="S205" s="15" t="s">
        <v>69</v>
      </c>
      <c r="T205" s="15" t="s">
        <v>75</v>
      </c>
      <c r="U205" s="15" t="s">
        <v>76</v>
      </c>
      <c r="V205" s="15" t="s">
        <v>412</v>
      </c>
      <c r="W205" s="40" t="s">
        <v>467</v>
      </c>
      <c r="X205" s="40" t="s">
        <v>468</v>
      </c>
      <c r="Y205" s="40" t="s">
        <v>527</v>
      </c>
      <c r="Z205" s="55" t="s">
        <v>93</v>
      </c>
      <c r="AA205" s="55" t="s">
        <v>93</v>
      </c>
      <c r="AB205" s="55" t="s">
        <v>93</v>
      </c>
      <c r="AC205" s="51" t="s">
        <v>759</v>
      </c>
      <c r="AD205" s="51" t="s">
        <v>759</v>
      </c>
      <c r="AE205" s="51" t="s">
        <v>759</v>
      </c>
      <c r="AF205" s="51" t="s">
        <v>759</v>
      </c>
      <c r="AG205" s="51" t="s">
        <v>759</v>
      </c>
      <c r="AH205" s="51" t="s">
        <v>759</v>
      </c>
      <c r="AI205" s="50" t="s">
        <v>759</v>
      </c>
      <c r="AJ205" s="50" t="s">
        <v>759</v>
      </c>
      <c r="AK205" s="50" t="s">
        <v>759</v>
      </c>
      <c r="AL205" s="50" t="s">
        <v>759</v>
      </c>
      <c r="AM205" s="50" t="s">
        <v>759</v>
      </c>
      <c r="AN205" s="50" t="s">
        <v>759</v>
      </c>
      <c r="AO205" s="51" t="s">
        <v>759</v>
      </c>
      <c r="AP205" s="51" t="s">
        <v>759</v>
      </c>
      <c r="AQ205" s="51" t="s">
        <v>759</v>
      </c>
      <c r="AR205" s="24" t="s">
        <v>759</v>
      </c>
      <c r="AS205" s="24" t="s">
        <v>759</v>
      </c>
      <c r="AT205" s="24" t="s">
        <v>759</v>
      </c>
      <c r="AU205" s="53" t="s">
        <v>759</v>
      </c>
      <c r="AV205" s="53" t="s">
        <v>759</v>
      </c>
      <c r="AW205" s="53" t="s">
        <v>759</v>
      </c>
      <c r="AX205" s="55" t="s">
        <v>759</v>
      </c>
      <c r="AY205" s="55" t="s">
        <v>759</v>
      </c>
      <c r="AZ205" s="55" t="s">
        <v>759</v>
      </c>
      <c r="BA205" s="55" t="s">
        <v>759</v>
      </c>
      <c r="BB205" s="55" t="s">
        <v>759</v>
      </c>
      <c r="BC205" s="55" t="s">
        <v>759</v>
      </c>
      <c r="BD205" s="55" t="s">
        <v>759</v>
      </c>
      <c r="BE205" s="54" t="s">
        <v>759</v>
      </c>
      <c r="BF205" s="54" t="s">
        <v>759</v>
      </c>
      <c r="BG205" s="54" t="s">
        <v>759</v>
      </c>
    </row>
    <row r="206" spans="1:59" customFormat="1" ht="356.25" customHeight="1">
      <c r="A206" s="12" t="s">
        <v>204</v>
      </c>
      <c r="B206" s="131" t="s">
        <v>93</v>
      </c>
      <c r="C206" s="131" t="s">
        <v>93</v>
      </c>
      <c r="D206" s="131" t="s">
        <v>93</v>
      </c>
      <c r="E206" s="29" t="s">
        <v>90</v>
      </c>
      <c r="F206" s="25" t="s">
        <v>264</v>
      </c>
      <c r="G206" s="25" t="s">
        <v>6</v>
      </c>
      <c r="H206" s="25" t="s">
        <v>9</v>
      </c>
      <c r="I206" s="25" t="s">
        <v>271</v>
      </c>
      <c r="J206" s="47" t="s">
        <v>38</v>
      </c>
      <c r="K206" s="14" t="s">
        <v>116</v>
      </c>
      <c r="L206" s="14" t="s">
        <v>162</v>
      </c>
      <c r="M206" s="14" t="s">
        <v>322</v>
      </c>
      <c r="N206" s="14" t="s">
        <v>93</v>
      </c>
      <c r="O206" s="14" t="s">
        <v>244</v>
      </c>
      <c r="P206" s="17" t="s">
        <v>193</v>
      </c>
      <c r="Q206" s="17" t="s">
        <v>212</v>
      </c>
      <c r="R206" s="17" t="s">
        <v>380</v>
      </c>
      <c r="S206" s="15" t="s">
        <v>69</v>
      </c>
      <c r="T206" s="15" t="s">
        <v>75</v>
      </c>
      <c r="U206" s="15" t="s">
        <v>76</v>
      </c>
      <c r="V206" s="15" t="s">
        <v>412</v>
      </c>
      <c r="W206" s="40" t="s">
        <v>442</v>
      </c>
      <c r="X206" s="40" t="s">
        <v>447</v>
      </c>
      <c r="Y206" s="40" t="s">
        <v>490</v>
      </c>
      <c r="Z206" s="55" t="s">
        <v>93</v>
      </c>
      <c r="AA206" s="55" t="s">
        <v>93</v>
      </c>
      <c r="AB206" s="55" t="s">
        <v>93</v>
      </c>
      <c r="AC206" s="51" t="s">
        <v>759</v>
      </c>
      <c r="AD206" s="51" t="s">
        <v>759</v>
      </c>
      <c r="AE206" s="51" t="s">
        <v>759</v>
      </c>
      <c r="AF206" s="51" t="s">
        <v>759</v>
      </c>
      <c r="AG206" s="51" t="s">
        <v>759</v>
      </c>
      <c r="AH206" s="51" t="s">
        <v>759</v>
      </c>
      <c r="AI206" s="50" t="s">
        <v>759</v>
      </c>
      <c r="AJ206" s="50" t="s">
        <v>759</v>
      </c>
      <c r="AK206" s="50" t="s">
        <v>759</v>
      </c>
      <c r="AL206" s="50" t="s">
        <v>759</v>
      </c>
      <c r="AM206" s="50" t="s">
        <v>759</v>
      </c>
      <c r="AN206" s="50" t="s">
        <v>759</v>
      </c>
      <c r="AO206" s="51" t="s">
        <v>759</v>
      </c>
      <c r="AP206" s="51" t="s">
        <v>759</v>
      </c>
      <c r="AQ206" s="51" t="s">
        <v>759</v>
      </c>
      <c r="AR206" s="24" t="s">
        <v>759</v>
      </c>
      <c r="AS206" s="24" t="s">
        <v>759</v>
      </c>
      <c r="AT206" s="24" t="s">
        <v>759</v>
      </c>
      <c r="AU206" s="53" t="s">
        <v>759</v>
      </c>
      <c r="AV206" s="53" t="s">
        <v>759</v>
      </c>
      <c r="AW206" s="53" t="s">
        <v>759</v>
      </c>
      <c r="AX206" s="55" t="s">
        <v>759</v>
      </c>
      <c r="AY206" s="55" t="s">
        <v>759</v>
      </c>
      <c r="AZ206" s="55" t="s">
        <v>759</v>
      </c>
      <c r="BA206" s="55" t="s">
        <v>759</v>
      </c>
      <c r="BB206" s="55" t="s">
        <v>759</v>
      </c>
      <c r="BC206" s="55" t="s">
        <v>759</v>
      </c>
      <c r="BD206" s="55" t="s">
        <v>759</v>
      </c>
      <c r="BE206" s="54" t="s">
        <v>759</v>
      </c>
      <c r="BF206" s="54" t="s">
        <v>759</v>
      </c>
      <c r="BG206" s="54" t="s">
        <v>759</v>
      </c>
    </row>
    <row r="207" spans="1:59" customFormat="1" ht="356.25" customHeight="1">
      <c r="A207" s="12" t="s">
        <v>204</v>
      </c>
      <c r="B207" s="131" t="s">
        <v>93</v>
      </c>
      <c r="C207" s="131" t="s">
        <v>93</v>
      </c>
      <c r="D207" s="131" t="s">
        <v>93</v>
      </c>
      <c r="E207" s="29" t="s">
        <v>90</v>
      </c>
      <c r="F207" s="25" t="s">
        <v>264</v>
      </c>
      <c r="G207" s="25" t="s">
        <v>6</v>
      </c>
      <c r="H207" s="25" t="s">
        <v>9</v>
      </c>
      <c r="I207" s="25" t="s">
        <v>271</v>
      </c>
      <c r="J207" s="47" t="s">
        <v>38</v>
      </c>
      <c r="K207" s="14" t="s">
        <v>116</v>
      </c>
      <c r="L207" s="14" t="s">
        <v>162</v>
      </c>
      <c r="M207" s="14" t="s">
        <v>322</v>
      </c>
      <c r="N207" s="14" t="s">
        <v>93</v>
      </c>
      <c r="O207" s="14" t="s">
        <v>244</v>
      </c>
      <c r="P207" s="17" t="s">
        <v>193</v>
      </c>
      <c r="Q207" s="17" t="s">
        <v>212</v>
      </c>
      <c r="R207" s="17" t="s">
        <v>380</v>
      </c>
      <c r="S207" s="15" t="s">
        <v>69</v>
      </c>
      <c r="T207" s="15" t="s">
        <v>75</v>
      </c>
      <c r="U207" s="15" t="s">
        <v>76</v>
      </c>
      <c r="V207" s="15" t="s">
        <v>412</v>
      </c>
      <c r="W207" s="40" t="s">
        <v>442</v>
      </c>
      <c r="X207" s="40" t="s">
        <v>492</v>
      </c>
      <c r="Y207" s="40" t="s">
        <v>493</v>
      </c>
      <c r="Z207" s="55" t="s">
        <v>93</v>
      </c>
      <c r="AA207" s="55" t="s">
        <v>93</v>
      </c>
      <c r="AB207" s="55" t="s">
        <v>93</v>
      </c>
      <c r="AC207" s="51" t="s">
        <v>759</v>
      </c>
      <c r="AD207" s="51" t="s">
        <v>759</v>
      </c>
      <c r="AE207" s="51" t="s">
        <v>759</v>
      </c>
      <c r="AF207" s="51" t="s">
        <v>759</v>
      </c>
      <c r="AG207" s="51" t="s">
        <v>759</v>
      </c>
      <c r="AH207" s="51" t="s">
        <v>759</v>
      </c>
      <c r="AI207" s="50" t="s">
        <v>759</v>
      </c>
      <c r="AJ207" s="50" t="s">
        <v>759</v>
      </c>
      <c r="AK207" s="50" t="s">
        <v>759</v>
      </c>
      <c r="AL207" s="50" t="s">
        <v>759</v>
      </c>
      <c r="AM207" s="50" t="s">
        <v>759</v>
      </c>
      <c r="AN207" s="50" t="s">
        <v>759</v>
      </c>
      <c r="AO207" s="51" t="s">
        <v>759</v>
      </c>
      <c r="AP207" s="51" t="s">
        <v>759</v>
      </c>
      <c r="AQ207" s="51" t="s">
        <v>759</v>
      </c>
      <c r="AR207" s="24" t="s">
        <v>759</v>
      </c>
      <c r="AS207" s="24" t="s">
        <v>759</v>
      </c>
      <c r="AT207" s="24" t="s">
        <v>759</v>
      </c>
      <c r="AU207" s="53" t="s">
        <v>759</v>
      </c>
      <c r="AV207" s="53" t="s">
        <v>759</v>
      </c>
      <c r="AW207" s="53" t="s">
        <v>759</v>
      </c>
      <c r="AX207" s="55" t="s">
        <v>759</v>
      </c>
      <c r="AY207" s="55" t="s">
        <v>759</v>
      </c>
      <c r="AZ207" s="55" t="s">
        <v>759</v>
      </c>
      <c r="BA207" s="55" t="s">
        <v>759</v>
      </c>
      <c r="BB207" s="55" t="s">
        <v>759</v>
      </c>
      <c r="BC207" s="55" t="s">
        <v>759</v>
      </c>
      <c r="BD207" s="55" t="s">
        <v>759</v>
      </c>
      <c r="BE207" s="54" t="s">
        <v>759</v>
      </c>
      <c r="BF207" s="54" t="s">
        <v>759</v>
      </c>
      <c r="BG207" s="54" t="s">
        <v>759</v>
      </c>
    </row>
    <row r="208" spans="1:59" customFormat="1" ht="322.5" customHeight="1">
      <c r="A208" s="12" t="s">
        <v>204</v>
      </c>
      <c r="B208" s="131" t="s">
        <v>93</v>
      </c>
      <c r="C208" s="131" t="s">
        <v>93</v>
      </c>
      <c r="D208" s="131" t="s">
        <v>93</v>
      </c>
      <c r="E208" s="13" t="s">
        <v>89</v>
      </c>
      <c r="F208" s="16" t="s">
        <v>232</v>
      </c>
      <c r="G208" s="25" t="s">
        <v>231</v>
      </c>
      <c r="H208" s="25" t="s">
        <v>230</v>
      </c>
      <c r="I208" s="25" t="s">
        <v>229</v>
      </c>
      <c r="J208" s="44" t="s">
        <v>278</v>
      </c>
      <c r="K208" s="14" t="s">
        <v>102</v>
      </c>
      <c r="L208" s="14" t="s">
        <v>166</v>
      </c>
      <c r="M208" s="14" t="s">
        <v>323</v>
      </c>
      <c r="N208" s="14" t="s">
        <v>93</v>
      </c>
      <c r="O208" s="14" t="s">
        <v>324</v>
      </c>
      <c r="P208" s="17" t="s">
        <v>180</v>
      </c>
      <c r="Q208" s="17" t="s">
        <v>212</v>
      </c>
      <c r="R208" s="17" t="s">
        <v>233</v>
      </c>
      <c r="S208" s="15" t="s">
        <v>69</v>
      </c>
      <c r="T208" s="15" t="s">
        <v>81</v>
      </c>
      <c r="U208" s="15" t="s">
        <v>80</v>
      </c>
      <c r="V208" s="15" t="s">
        <v>405</v>
      </c>
      <c r="W208" s="40" t="s">
        <v>93</v>
      </c>
      <c r="X208" s="40" t="s">
        <v>93</v>
      </c>
      <c r="Y208" s="40" t="s">
        <v>93</v>
      </c>
      <c r="Z208" s="55" t="s">
        <v>868</v>
      </c>
      <c r="AA208" s="55" t="s">
        <v>872</v>
      </c>
      <c r="AB208" s="55" t="s">
        <v>875</v>
      </c>
      <c r="AC208" s="51" t="s">
        <v>759</v>
      </c>
      <c r="AD208" s="51" t="s">
        <v>759</v>
      </c>
      <c r="AE208" s="51" t="s">
        <v>759</v>
      </c>
      <c r="AF208" s="51" t="s">
        <v>759</v>
      </c>
      <c r="AG208" s="51" t="s">
        <v>759</v>
      </c>
      <c r="AH208" s="51" t="s">
        <v>759</v>
      </c>
      <c r="AI208" s="50" t="s">
        <v>759</v>
      </c>
      <c r="AJ208" s="50" t="s">
        <v>759</v>
      </c>
      <c r="AK208" s="50" t="s">
        <v>759</v>
      </c>
      <c r="AL208" s="50" t="s">
        <v>759</v>
      </c>
      <c r="AM208" s="50" t="s">
        <v>759</v>
      </c>
      <c r="AN208" s="50" t="s">
        <v>759</v>
      </c>
      <c r="AO208" s="51" t="s">
        <v>759</v>
      </c>
      <c r="AP208" s="51" t="s">
        <v>759</v>
      </c>
      <c r="AQ208" s="51" t="s">
        <v>759</v>
      </c>
      <c r="AR208" s="24" t="s">
        <v>759</v>
      </c>
      <c r="AS208" s="24" t="s">
        <v>759</v>
      </c>
      <c r="AT208" s="24" t="s">
        <v>759</v>
      </c>
      <c r="AU208" s="53" t="s">
        <v>759</v>
      </c>
      <c r="AV208" s="53" t="s">
        <v>759</v>
      </c>
      <c r="AW208" s="53" t="s">
        <v>759</v>
      </c>
      <c r="AX208" s="55" t="s">
        <v>759</v>
      </c>
      <c r="AY208" s="55" t="s">
        <v>759</v>
      </c>
      <c r="AZ208" s="55" t="s">
        <v>759</v>
      </c>
      <c r="BA208" s="55" t="s">
        <v>759</v>
      </c>
      <c r="BB208" s="55" t="s">
        <v>759</v>
      </c>
      <c r="BC208" s="55" t="s">
        <v>759</v>
      </c>
      <c r="BD208" s="55" t="s">
        <v>759</v>
      </c>
      <c r="BE208" s="54" t="s">
        <v>759</v>
      </c>
      <c r="BF208" s="54" t="s">
        <v>759</v>
      </c>
      <c r="BG208" s="54" t="s">
        <v>759</v>
      </c>
    </row>
    <row r="209" spans="1:59" customFormat="1" ht="330.75" customHeight="1">
      <c r="A209" s="12" t="s">
        <v>205</v>
      </c>
      <c r="B209" s="131" t="s">
        <v>1281</v>
      </c>
      <c r="C209" s="131" t="s">
        <v>1284</v>
      </c>
      <c r="D209" s="132" t="s">
        <v>1285</v>
      </c>
      <c r="E209" s="13" t="s">
        <v>218</v>
      </c>
      <c r="F209" s="16" t="s">
        <v>234</v>
      </c>
      <c r="G209" s="25" t="s">
        <v>6</v>
      </c>
      <c r="H209" s="25" t="s">
        <v>7</v>
      </c>
      <c r="I209" s="25" t="s">
        <v>210</v>
      </c>
      <c r="J209" s="25" t="s">
        <v>219</v>
      </c>
      <c r="K209" s="14" t="s">
        <v>102</v>
      </c>
      <c r="L209" s="14" t="s">
        <v>103</v>
      </c>
      <c r="M209" s="14" t="s">
        <v>325</v>
      </c>
      <c r="N209" s="14" t="s">
        <v>198</v>
      </c>
      <c r="O209" s="14" t="s">
        <v>290</v>
      </c>
      <c r="P209" s="17" t="s">
        <v>211</v>
      </c>
      <c r="Q209" s="17" t="s">
        <v>212</v>
      </c>
      <c r="R209" s="17" t="s">
        <v>375</v>
      </c>
      <c r="S209" s="15" t="s">
        <v>52</v>
      </c>
      <c r="T209" s="15" t="s">
        <v>62</v>
      </c>
      <c r="U209" s="15" t="s">
        <v>66</v>
      </c>
      <c r="V209" s="15" t="s">
        <v>405</v>
      </c>
      <c r="W209" s="40" t="s">
        <v>442</v>
      </c>
      <c r="X209" s="40" t="s">
        <v>447</v>
      </c>
      <c r="Y209" s="40" t="s">
        <v>596</v>
      </c>
      <c r="Z209" s="55" t="s">
        <v>93</v>
      </c>
      <c r="AA209" s="55" t="s">
        <v>93</v>
      </c>
      <c r="AB209" s="55" t="s">
        <v>93</v>
      </c>
      <c r="AC209" s="51" t="s">
        <v>93</v>
      </c>
      <c r="AD209" s="51" t="s">
        <v>93</v>
      </c>
      <c r="AE209" s="51" t="s">
        <v>93</v>
      </c>
      <c r="AF209" s="51" t="s">
        <v>93</v>
      </c>
      <c r="AG209" s="51" t="s">
        <v>93</v>
      </c>
      <c r="AH209" s="51" t="s">
        <v>93</v>
      </c>
      <c r="AI209" s="50" t="s">
        <v>93</v>
      </c>
      <c r="AJ209" s="50" t="s">
        <v>93</v>
      </c>
      <c r="AK209" s="50" t="s">
        <v>93</v>
      </c>
      <c r="AL209" s="50" t="s">
        <v>759</v>
      </c>
      <c r="AM209" s="50" t="s">
        <v>759</v>
      </c>
      <c r="AN209" s="50" t="s">
        <v>759</v>
      </c>
      <c r="AO209" s="51" t="s">
        <v>93</v>
      </c>
      <c r="AP209" s="51" t="s">
        <v>93</v>
      </c>
      <c r="AQ209" s="51" t="s">
        <v>93</v>
      </c>
      <c r="AR209" s="24" t="s">
        <v>93</v>
      </c>
      <c r="AS209" s="24" t="s">
        <v>93</v>
      </c>
      <c r="AT209" s="24" t="s">
        <v>93</v>
      </c>
      <c r="AU209" s="53" t="s">
        <v>93</v>
      </c>
      <c r="AV209" s="53" t="s">
        <v>93</v>
      </c>
      <c r="AW209" s="53" t="s">
        <v>93</v>
      </c>
      <c r="AX209" s="87" t="s">
        <v>1078</v>
      </c>
      <c r="AY209" s="94" t="s">
        <v>1072</v>
      </c>
      <c r="AZ209" s="89" t="s">
        <v>1079</v>
      </c>
      <c r="BA209" s="89" t="s">
        <v>1080</v>
      </c>
      <c r="BB209" s="88" t="s">
        <v>1081</v>
      </c>
      <c r="BC209" s="84" t="s">
        <v>1082</v>
      </c>
      <c r="BD209" s="90" t="s">
        <v>1083</v>
      </c>
      <c r="BE209" s="54" t="s">
        <v>93</v>
      </c>
      <c r="BF209" s="54" t="s">
        <v>93</v>
      </c>
      <c r="BG209" s="54" t="s">
        <v>93</v>
      </c>
    </row>
    <row r="210" spans="1:59" customFormat="1" ht="313.5" customHeight="1">
      <c r="A210" s="12" t="s">
        <v>205</v>
      </c>
      <c r="B210" s="131" t="s">
        <v>93</v>
      </c>
      <c r="C210" s="131" t="s">
        <v>93</v>
      </c>
      <c r="D210" s="131" t="s">
        <v>93</v>
      </c>
      <c r="E210" s="13" t="s">
        <v>89</v>
      </c>
      <c r="F210" s="16" t="s">
        <v>261</v>
      </c>
      <c r="G210" s="25" t="s">
        <v>6</v>
      </c>
      <c r="H210" s="25" t="s">
        <v>7</v>
      </c>
      <c r="I210" s="25" t="s">
        <v>273</v>
      </c>
      <c r="J210" s="46" t="s">
        <v>30</v>
      </c>
      <c r="K210" s="14" t="s">
        <v>168</v>
      </c>
      <c r="L210" s="14" t="s">
        <v>169</v>
      </c>
      <c r="M210" s="14" t="s">
        <v>330</v>
      </c>
      <c r="N210" s="14" t="s">
        <v>93</v>
      </c>
      <c r="O210" s="14" t="s">
        <v>331</v>
      </c>
      <c r="P210" s="17" t="s">
        <v>180</v>
      </c>
      <c r="Q210" s="17" t="s">
        <v>212</v>
      </c>
      <c r="R210" s="17" t="s">
        <v>381</v>
      </c>
      <c r="S210" s="15" t="s">
        <v>18</v>
      </c>
      <c r="T210" s="15" t="s">
        <v>21</v>
      </c>
      <c r="U210" s="15" t="s">
        <v>22</v>
      </c>
      <c r="V210" s="15" t="s">
        <v>406</v>
      </c>
      <c r="W210" s="40" t="s">
        <v>93</v>
      </c>
      <c r="X210" s="40" t="s">
        <v>93</v>
      </c>
      <c r="Y210" s="40" t="s">
        <v>93</v>
      </c>
      <c r="Z210" s="55" t="s">
        <v>93</v>
      </c>
      <c r="AA210" s="55" t="s">
        <v>93</v>
      </c>
      <c r="AB210" s="55" t="s">
        <v>93</v>
      </c>
      <c r="AC210" s="51" t="s">
        <v>93</v>
      </c>
      <c r="AD210" s="51" t="s">
        <v>93</v>
      </c>
      <c r="AE210" s="51" t="s">
        <v>93</v>
      </c>
      <c r="AF210" s="51" t="s">
        <v>93</v>
      </c>
      <c r="AG210" s="51" t="s">
        <v>93</v>
      </c>
      <c r="AH210" s="51" t="s">
        <v>93</v>
      </c>
      <c r="AI210" s="50" t="s">
        <v>93</v>
      </c>
      <c r="AJ210" s="50" t="s">
        <v>93</v>
      </c>
      <c r="AK210" s="50" t="s">
        <v>93</v>
      </c>
      <c r="AL210" s="50" t="s">
        <v>759</v>
      </c>
      <c r="AM210" s="50" t="s">
        <v>759</v>
      </c>
      <c r="AN210" s="50" t="s">
        <v>759</v>
      </c>
      <c r="AO210" s="51" t="s">
        <v>93</v>
      </c>
      <c r="AP210" s="51" t="s">
        <v>93</v>
      </c>
      <c r="AQ210" s="51" t="s">
        <v>93</v>
      </c>
      <c r="AR210" s="24" t="s">
        <v>93</v>
      </c>
      <c r="AS210" s="24" t="s">
        <v>93</v>
      </c>
      <c r="AT210" s="24" t="s">
        <v>93</v>
      </c>
      <c r="AU210" s="54" t="s">
        <v>93</v>
      </c>
      <c r="AV210" s="54" t="s">
        <v>93</v>
      </c>
      <c r="AW210" s="54" t="s">
        <v>93</v>
      </c>
      <c r="AX210" s="55" t="s">
        <v>759</v>
      </c>
      <c r="AY210" s="55" t="s">
        <v>759</v>
      </c>
      <c r="AZ210" s="55" t="s">
        <v>759</v>
      </c>
      <c r="BA210" s="55" t="s">
        <v>759</v>
      </c>
      <c r="BB210" s="55" t="s">
        <v>759</v>
      </c>
      <c r="BC210" s="55" t="s">
        <v>759</v>
      </c>
      <c r="BD210" s="55" t="s">
        <v>759</v>
      </c>
      <c r="BE210" s="54" t="s">
        <v>93</v>
      </c>
      <c r="BF210" s="54" t="s">
        <v>93</v>
      </c>
      <c r="BG210" s="54" t="s">
        <v>93</v>
      </c>
    </row>
    <row r="211" spans="1:59" customFormat="1" ht="294" customHeight="1">
      <c r="A211" s="12" t="s">
        <v>205</v>
      </c>
      <c r="B211" s="131" t="s">
        <v>93</v>
      </c>
      <c r="C211" s="131" t="s">
        <v>93</v>
      </c>
      <c r="D211" s="131" t="s">
        <v>93</v>
      </c>
      <c r="E211" s="13" t="s">
        <v>89</v>
      </c>
      <c r="F211" s="16" t="s">
        <v>261</v>
      </c>
      <c r="G211" s="25" t="s">
        <v>6</v>
      </c>
      <c r="H211" s="25" t="s">
        <v>7</v>
      </c>
      <c r="I211" s="25" t="s">
        <v>273</v>
      </c>
      <c r="J211" s="46" t="s">
        <v>30</v>
      </c>
      <c r="K211" s="14" t="s">
        <v>106</v>
      </c>
      <c r="L211" s="14" t="s">
        <v>170</v>
      </c>
      <c r="M211" s="14" t="s">
        <v>332</v>
      </c>
      <c r="N211" s="14" t="s">
        <v>92</v>
      </c>
      <c r="O211" s="14" t="s">
        <v>333</v>
      </c>
      <c r="P211" s="17" t="s">
        <v>194</v>
      </c>
      <c r="Q211" s="17" t="s">
        <v>384</v>
      </c>
      <c r="R211" s="17" t="s">
        <v>239</v>
      </c>
      <c r="S211" s="15" t="s">
        <v>18</v>
      </c>
      <c r="T211" s="15" t="s">
        <v>21</v>
      </c>
      <c r="U211" s="15" t="s">
        <v>22</v>
      </c>
      <c r="V211" s="15" t="s">
        <v>406</v>
      </c>
      <c r="W211" s="40" t="s">
        <v>519</v>
      </c>
      <c r="X211" s="40" t="s">
        <v>519</v>
      </c>
      <c r="Y211" s="40" t="s">
        <v>525</v>
      </c>
      <c r="Z211" s="55" t="s">
        <v>93</v>
      </c>
      <c r="AA211" s="55" t="s">
        <v>93</v>
      </c>
      <c r="AB211" s="55" t="s">
        <v>93</v>
      </c>
      <c r="AC211" s="51" t="s">
        <v>93</v>
      </c>
      <c r="AD211" s="51" t="s">
        <v>93</v>
      </c>
      <c r="AE211" s="51" t="s">
        <v>93</v>
      </c>
      <c r="AF211" s="51" t="s">
        <v>93</v>
      </c>
      <c r="AG211" s="51" t="s">
        <v>93</v>
      </c>
      <c r="AH211" s="51" t="s">
        <v>93</v>
      </c>
      <c r="AI211" s="50" t="s">
        <v>93</v>
      </c>
      <c r="AJ211" s="50" t="s">
        <v>93</v>
      </c>
      <c r="AK211" s="50" t="s">
        <v>93</v>
      </c>
      <c r="AL211" s="50" t="s">
        <v>759</v>
      </c>
      <c r="AM211" s="50" t="s">
        <v>759</v>
      </c>
      <c r="AN211" s="50" t="s">
        <v>759</v>
      </c>
      <c r="AO211" s="51" t="s">
        <v>93</v>
      </c>
      <c r="AP211" s="51" t="s">
        <v>93</v>
      </c>
      <c r="AQ211" s="51" t="s">
        <v>93</v>
      </c>
      <c r="AR211" s="24" t="s">
        <v>93</v>
      </c>
      <c r="AS211" s="24" t="s">
        <v>93</v>
      </c>
      <c r="AT211" s="24" t="s">
        <v>93</v>
      </c>
      <c r="AU211" s="54" t="s">
        <v>93</v>
      </c>
      <c r="AV211" s="54" t="s">
        <v>93</v>
      </c>
      <c r="AW211" s="54" t="s">
        <v>93</v>
      </c>
      <c r="AX211" s="55" t="s">
        <v>759</v>
      </c>
      <c r="AY211" s="55" t="s">
        <v>759</v>
      </c>
      <c r="AZ211" s="55" t="s">
        <v>759</v>
      </c>
      <c r="BA211" s="55" t="s">
        <v>759</v>
      </c>
      <c r="BB211" s="55" t="s">
        <v>759</v>
      </c>
      <c r="BC211" s="55" t="s">
        <v>759</v>
      </c>
      <c r="BD211" s="55" t="s">
        <v>759</v>
      </c>
      <c r="BE211" s="54" t="s">
        <v>93</v>
      </c>
      <c r="BF211" s="54" t="s">
        <v>93</v>
      </c>
      <c r="BG211" s="54" t="s">
        <v>93</v>
      </c>
    </row>
    <row r="212" spans="1:59" customFormat="1" ht="294" customHeight="1">
      <c r="A212" s="12" t="s">
        <v>205</v>
      </c>
      <c r="B212" s="131" t="s">
        <v>93</v>
      </c>
      <c r="C212" s="131" t="s">
        <v>93</v>
      </c>
      <c r="D212" s="131" t="s">
        <v>93</v>
      </c>
      <c r="E212" s="13" t="s">
        <v>89</v>
      </c>
      <c r="F212" s="16" t="s">
        <v>261</v>
      </c>
      <c r="G212" s="25" t="s">
        <v>6</v>
      </c>
      <c r="H212" s="25" t="s">
        <v>7</v>
      </c>
      <c r="I212" s="25" t="s">
        <v>273</v>
      </c>
      <c r="J212" s="46" t="s">
        <v>30</v>
      </c>
      <c r="K212" s="14" t="s">
        <v>106</v>
      </c>
      <c r="L212" s="14" t="s">
        <v>170</v>
      </c>
      <c r="M212" s="14" t="s">
        <v>332</v>
      </c>
      <c r="N212" s="14" t="s">
        <v>92</v>
      </c>
      <c r="O212" s="14" t="s">
        <v>333</v>
      </c>
      <c r="P212" s="17" t="s">
        <v>194</v>
      </c>
      <c r="Q212" s="17" t="s">
        <v>384</v>
      </c>
      <c r="R212" s="17" t="s">
        <v>239</v>
      </c>
      <c r="S212" s="15" t="s">
        <v>18</v>
      </c>
      <c r="T212" s="15" t="s">
        <v>21</v>
      </c>
      <c r="U212" s="15" t="s">
        <v>22</v>
      </c>
      <c r="V212" s="15" t="s">
        <v>406</v>
      </c>
      <c r="W212" s="40" t="s">
        <v>536</v>
      </c>
      <c r="X212" s="40" t="s">
        <v>536</v>
      </c>
      <c r="Y212" s="40" t="s">
        <v>535</v>
      </c>
      <c r="Z212" s="55" t="s">
        <v>93</v>
      </c>
      <c r="AA212" s="55" t="s">
        <v>93</v>
      </c>
      <c r="AB212" s="55" t="s">
        <v>93</v>
      </c>
      <c r="AC212" s="51" t="s">
        <v>93</v>
      </c>
      <c r="AD212" s="51" t="s">
        <v>93</v>
      </c>
      <c r="AE212" s="51" t="s">
        <v>93</v>
      </c>
      <c r="AF212" s="51" t="s">
        <v>93</v>
      </c>
      <c r="AG212" s="51" t="s">
        <v>93</v>
      </c>
      <c r="AH212" s="51" t="s">
        <v>93</v>
      </c>
      <c r="AI212" s="50" t="s">
        <v>93</v>
      </c>
      <c r="AJ212" s="50" t="s">
        <v>93</v>
      </c>
      <c r="AK212" s="50" t="s">
        <v>93</v>
      </c>
      <c r="AL212" s="50" t="s">
        <v>759</v>
      </c>
      <c r="AM212" s="50" t="s">
        <v>759</v>
      </c>
      <c r="AN212" s="50" t="s">
        <v>759</v>
      </c>
      <c r="AO212" s="51" t="s">
        <v>93</v>
      </c>
      <c r="AP212" s="51" t="s">
        <v>93</v>
      </c>
      <c r="AQ212" s="51" t="s">
        <v>93</v>
      </c>
      <c r="AR212" s="24" t="s">
        <v>93</v>
      </c>
      <c r="AS212" s="24" t="s">
        <v>93</v>
      </c>
      <c r="AT212" s="24" t="s">
        <v>93</v>
      </c>
      <c r="AU212" s="54" t="s">
        <v>93</v>
      </c>
      <c r="AV212" s="54" t="s">
        <v>93</v>
      </c>
      <c r="AW212" s="54" t="s">
        <v>93</v>
      </c>
      <c r="AX212" s="55" t="s">
        <v>759</v>
      </c>
      <c r="AY212" s="55" t="s">
        <v>759</v>
      </c>
      <c r="AZ212" s="55" t="s">
        <v>759</v>
      </c>
      <c r="BA212" s="55" t="s">
        <v>759</v>
      </c>
      <c r="BB212" s="55" t="s">
        <v>759</v>
      </c>
      <c r="BC212" s="55" t="s">
        <v>759</v>
      </c>
      <c r="BD212" s="55" t="s">
        <v>759</v>
      </c>
      <c r="BE212" s="54" t="s">
        <v>93</v>
      </c>
      <c r="BF212" s="54" t="s">
        <v>93</v>
      </c>
      <c r="BG212" s="54" t="s">
        <v>93</v>
      </c>
    </row>
    <row r="213" spans="1:59" customFormat="1" ht="294" customHeight="1">
      <c r="A213" s="12" t="s">
        <v>205</v>
      </c>
      <c r="B213" s="131" t="s">
        <v>93</v>
      </c>
      <c r="C213" s="131" t="s">
        <v>93</v>
      </c>
      <c r="D213" s="131" t="s">
        <v>93</v>
      </c>
      <c r="E213" s="13" t="s">
        <v>89</v>
      </c>
      <c r="F213" s="16" t="s">
        <v>261</v>
      </c>
      <c r="G213" s="25" t="s">
        <v>6</v>
      </c>
      <c r="H213" s="25" t="s">
        <v>7</v>
      </c>
      <c r="I213" s="25" t="s">
        <v>273</v>
      </c>
      <c r="J213" s="46" t="s">
        <v>30</v>
      </c>
      <c r="K213" s="14" t="s">
        <v>106</v>
      </c>
      <c r="L213" s="14" t="s">
        <v>170</v>
      </c>
      <c r="M213" s="14" t="s">
        <v>332</v>
      </c>
      <c r="N213" s="14" t="s">
        <v>92</v>
      </c>
      <c r="O213" s="14" t="s">
        <v>333</v>
      </c>
      <c r="P213" s="17" t="s">
        <v>194</v>
      </c>
      <c r="Q213" s="17" t="s">
        <v>384</v>
      </c>
      <c r="R213" s="17" t="s">
        <v>239</v>
      </c>
      <c r="S213" s="15" t="s">
        <v>18</v>
      </c>
      <c r="T213" s="15" t="s">
        <v>21</v>
      </c>
      <c r="U213" s="15" t="s">
        <v>22</v>
      </c>
      <c r="V213" s="15" t="s">
        <v>406</v>
      </c>
      <c r="W213" s="40" t="s">
        <v>533</v>
      </c>
      <c r="X213" s="40" t="s">
        <v>533</v>
      </c>
      <c r="Y213" s="40" t="s">
        <v>534</v>
      </c>
      <c r="Z213" s="55" t="s">
        <v>93</v>
      </c>
      <c r="AA213" s="55" t="s">
        <v>93</v>
      </c>
      <c r="AB213" s="55" t="s">
        <v>93</v>
      </c>
      <c r="AC213" s="51" t="s">
        <v>93</v>
      </c>
      <c r="AD213" s="51" t="s">
        <v>93</v>
      </c>
      <c r="AE213" s="51" t="s">
        <v>93</v>
      </c>
      <c r="AF213" s="51" t="s">
        <v>93</v>
      </c>
      <c r="AG213" s="51" t="s">
        <v>93</v>
      </c>
      <c r="AH213" s="51" t="s">
        <v>93</v>
      </c>
      <c r="AI213" s="50" t="s">
        <v>93</v>
      </c>
      <c r="AJ213" s="50" t="s">
        <v>93</v>
      </c>
      <c r="AK213" s="50" t="s">
        <v>93</v>
      </c>
      <c r="AL213" s="50" t="s">
        <v>759</v>
      </c>
      <c r="AM213" s="50" t="s">
        <v>759</v>
      </c>
      <c r="AN213" s="50" t="s">
        <v>759</v>
      </c>
      <c r="AO213" s="51" t="s">
        <v>93</v>
      </c>
      <c r="AP213" s="51" t="s">
        <v>93</v>
      </c>
      <c r="AQ213" s="51" t="s">
        <v>93</v>
      </c>
      <c r="AR213" s="24" t="s">
        <v>93</v>
      </c>
      <c r="AS213" s="24" t="s">
        <v>93</v>
      </c>
      <c r="AT213" s="24" t="s">
        <v>93</v>
      </c>
      <c r="AU213" s="54" t="s">
        <v>93</v>
      </c>
      <c r="AV213" s="54" t="s">
        <v>93</v>
      </c>
      <c r="AW213" s="54" t="s">
        <v>93</v>
      </c>
      <c r="AX213" s="55" t="s">
        <v>759</v>
      </c>
      <c r="AY213" s="55" t="s">
        <v>759</v>
      </c>
      <c r="AZ213" s="55" t="s">
        <v>759</v>
      </c>
      <c r="BA213" s="55" t="s">
        <v>759</v>
      </c>
      <c r="BB213" s="55" t="s">
        <v>759</v>
      </c>
      <c r="BC213" s="55" t="s">
        <v>759</v>
      </c>
      <c r="BD213" s="55" t="s">
        <v>759</v>
      </c>
      <c r="BE213" s="54" t="s">
        <v>93</v>
      </c>
      <c r="BF213" s="54" t="s">
        <v>93</v>
      </c>
      <c r="BG213" s="54" t="s">
        <v>93</v>
      </c>
    </row>
    <row r="214" spans="1:59" customFormat="1" ht="312" customHeight="1">
      <c r="A214" s="12" t="s">
        <v>205</v>
      </c>
      <c r="B214" s="131" t="s">
        <v>93</v>
      </c>
      <c r="C214" s="131" t="s">
        <v>93</v>
      </c>
      <c r="D214" s="131" t="s">
        <v>93</v>
      </c>
      <c r="E214" s="13" t="s">
        <v>236</v>
      </c>
      <c r="F214" s="16" t="s">
        <v>265</v>
      </c>
      <c r="G214" s="16" t="s">
        <v>6</v>
      </c>
      <c r="H214" s="16" t="s">
        <v>7</v>
      </c>
      <c r="I214" s="16" t="s">
        <v>273</v>
      </c>
      <c r="J214" s="49" t="s">
        <v>30</v>
      </c>
      <c r="K214" s="14" t="s">
        <v>106</v>
      </c>
      <c r="L214" s="14" t="s">
        <v>170</v>
      </c>
      <c r="M214" s="14" t="s">
        <v>332</v>
      </c>
      <c r="N214" s="14" t="s">
        <v>92</v>
      </c>
      <c r="O214" s="14" t="s">
        <v>333</v>
      </c>
      <c r="P214" s="21" t="s">
        <v>93</v>
      </c>
      <c r="Q214" s="21" t="s">
        <v>93</v>
      </c>
      <c r="R214" s="21" t="s">
        <v>93</v>
      </c>
      <c r="S214" s="15" t="s">
        <v>39</v>
      </c>
      <c r="T214" s="15" t="s">
        <v>21</v>
      </c>
      <c r="U214" s="15" t="s">
        <v>22</v>
      </c>
      <c r="V214" s="45" t="s">
        <v>409</v>
      </c>
      <c r="W214" s="40" t="s">
        <v>467</v>
      </c>
      <c r="X214" s="40" t="s">
        <v>468</v>
      </c>
      <c r="Y214" s="40" t="s">
        <v>527</v>
      </c>
      <c r="Z214" s="55" t="s">
        <v>93</v>
      </c>
      <c r="AA214" s="55" t="s">
        <v>93</v>
      </c>
      <c r="AB214" s="55" t="s">
        <v>93</v>
      </c>
      <c r="AC214" s="51" t="s">
        <v>93</v>
      </c>
      <c r="AD214" s="51" t="s">
        <v>93</v>
      </c>
      <c r="AE214" s="51" t="s">
        <v>93</v>
      </c>
      <c r="AF214" s="51" t="s">
        <v>93</v>
      </c>
      <c r="AG214" s="51" t="s">
        <v>93</v>
      </c>
      <c r="AH214" s="51" t="s">
        <v>93</v>
      </c>
      <c r="AI214" s="50" t="s">
        <v>93</v>
      </c>
      <c r="AJ214" s="50" t="s">
        <v>93</v>
      </c>
      <c r="AK214" s="50" t="s">
        <v>93</v>
      </c>
      <c r="AL214" s="50" t="s">
        <v>759</v>
      </c>
      <c r="AM214" s="50" t="s">
        <v>759</v>
      </c>
      <c r="AN214" s="50" t="s">
        <v>759</v>
      </c>
      <c r="AO214" s="51" t="s">
        <v>93</v>
      </c>
      <c r="AP214" s="51" t="s">
        <v>93</v>
      </c>
      <c r="AQ214" s="51" t="s">
        <v>93</v>
      </c>
      <c r="AR214" s="24" t="s">
        <v>93</v>
      </c>
      <c r="AS214" s="24" t="s">
        <v>93</v>
      </c>
      <c r="AT214" s="24" t="s">
        <v>93</v>
      </c>
      <c r="AU214" s="54" t="s">
        <v>93</v>
      </c>
      <c r="AV214" s="54" t="s">
        <v>93</v>
      </c>
      <c r="AW214" s="54" t="s">
        <v>93</v>
      </c>
      <c r="AX214" s="55" t="s">
        <v>759</v>
      </c>
      <c r="AY214" s="55" t="s">
        <v>759</v>
      </c>
      <c r="AZ214" s="55" t="s">
        <v>759</v>
      </c>
      <c r="BA214" s="55" t="s">
        <v>759</v>
      </c>
      <c r="BB214" s="55" t="s">
        <v>759</v>
      </c>
      <c r="BC214" s="55" t="s">
        <v>759</v>
      </c>
      <c r="BD214" s="55" t="s">
        <v>759</v>
      </c>
      <c r="BE214" s="54" t="s">
        <v>93</v>
      </c>
      <c r="BF214" s="54" t="s">
        <v>93</v>
      </c>
      <c r="BG214" s="54" t="s">
        <v>93</v>
      </c>
    </row>
    <row r="215" spans="1:59" customFormat="1" ht="302.25" customHeight="1">
      <c r="A215" s="12" t="s">
        <v>205</v>
      </c>
      <c r="B215" s="133" t="s">
        <v>1291</v>
      </c>
      <c r="C215" s="133" t="s">
        <v>1292</v>
      </c>
      <c r="D215" s="134" t="s">
        <v>1293</v>
      </c>
      <c r="E215" s="13" t="s">
        <v>236</v>
      </c>
      <c r="F215" s="25" t="s">
        <v>222</v>
      </c>
      <c r="G215" s="25" t="s">
        <v>6</v>
      </c>
      <c r="H215" s="25" t="s">
        <v>8</v>
      </c>
      <c r="I215" s="25" t="s">
        <v>240</v>
      </c>
      <c r="J215" s="25" t="s">
        <v>237</v>
      </c>
      <c r="K215" s="14" t="s">
        <v>106</v>
      </c>
      <c r="L215" s="14" t="s">
        <v>170</v>
      </c>
      <c r="M215" s="14" t="s">
        <v>332</v>
      </c>
      <c r="N215" s="14" t="s">
        <v>92</v>
      </c>
      <c r="O215" s="14" t="s">
        <v>333</v>
      </c>
      <c r="P215" s="17" t="s">
        <v>238</v>
      </c>
      <c r="Q215" s="17" t="s">
        <v>382</v>
      </c>
      <c r="R215" s="17" t="s">
        <v>383</v>
      </c>
      <c r="S215" s="15" t="s">
        <v>18</v>
      </c>
      <c r="T215" s="15" t="s">
        <v>21</v>
      </c>
      <c r="U215" s="15" t="s">
        <v>22</v>
      </c>
      <c r="V215" s="15" t="s">
        <v>406</v>
      </c>
      <c r="W215" s="40" t="s">
        <v>467</v>
      </c>
      <c r="X215" s="40" t="s">
        <v>468</v>
      </c>
      <c r="Y215" s="40" t="s">
        <v>527</v>
      </c>
      <c r="Z215" s="55" t="s">
        <v>93</v>
      </c>
      <c r="AA215" s="55" t="s">
        <v>93</v>
      </c>
      <c r="AB215" s="55" t="s">
        <v>93</v>
      </c>
      <c r="AC215" s="51" t="s">
        <v>93</v>
      </c>
      <c r="AD215" s="51" t="s">
        <v>93</v>
      </c>
      <c r="AE215" s="51" t="s">
        <v>93</v>
      </c>
      <c r="AF215" s="51" t="s">
        <v>93</v>
      </c>
      <c r="AG215" s="51" t="s">
        <v>93</v>
      </c>
      <c r="AH215" s="51" t="s">
        <v>93</v>
      </c>
      <c r="AI215" s="50" t="s">
        <v>93</v>
      </c>
      <c r="AJ215" s="50" t="s">
        <v>93</v>
      </c>
      <c r="AK215" s="50" t="s">
        <v>93</v>
      </c>
      <c r="AL215" s="50" t="s">
        <v>759</v>
      </c>
      <c r="AM215" s="50" t="s">
        <v>759</v>
      </c>
      <c r="AN215" s="50" t="s">
        <v>759</v>
      </c>
      <c r="AO215" s="51" t="s">
        <v>93</v>
      </c>
      <c r="AP215" s="51" t="s">
        <v>93</v>
      </c>
      <c r="AQ215" s="51" t="s">
        <v>93</v>
      </c>
      <c r="AR215" s="24" t="s">
        <v>93</v>
      </c>
      <c r="AS215" s="24" t="s">
        <v>93</v>
      </c>
      <c r="AT215" s="24" t="s">
        <v>93</v>
      </c>
      <c r="AU215" s="54" t="s">
        <v>93</v>
      </c>
      <c r="AV215" s="54" t="s">
        <v>93</v>
      </c>
      <c r="AW215" s="54" t="s">
        <v>93</v>
      </c>
      <c r="AX215" s="55" t="s">
        <v>759</v>
      </c>
      <c r="AY215" s="55" t="s">
        <v>759</v>
      </c>
      <c r="AZ215" s="55" t="s">
        <v>759</v>
      </c>
      <c r="BA215" s="55" t="s">
        <v>759</v>
      </c>
      <c r="BB215" s="55" t="s">
        <v>759</v>
      </c>
      <c r="BC215" s="55" t="s">
        <v>759</v>
      </c>
      <c r="BD215" s="55" t="s">
        <v>759</v>
      </c>
      <c r="BE215" s="54" t="s">
        <v>93</v>
      </c>
      <c r="BF215" s="54" t="s">
        <v>93</v>
      </c>
      <c r="BG215" s="54" t="s">
        <v>93</v>
      </c>
    </row>
    <row r="216" spans="1:59" customFormat="1" ht="312.75" customHeight="1">
      <c r="A216" s="12" t="s">
        <v>205</v>
      </c>
      <c r="B216" s="133" t="s">
        <v>1291</v>
      </c>
      <c r="C216" s="133" t="s">
        <v>1292</v>
      </c>
      <c r="D216" s="134" t="s">
        <v>1293</v>
      </c>
      <c r="E216" s="13" t="s">
        <v>236</v>
      </c>
      <c r="F216" s="25" t="s">
        <v>222</v>
      </c>
      <c r="G216" s="25" t="s">
        <v>6</v>
      </c>
      <c r="H216" s="25" t="s">
        <v>8</v>
      </c>
      <c r="I216" s="25" t="s">
        <v>240</v>
      </c>
      <c r="J216" s="25" t="s">
        <v>32</v>
      </c>
      <c r="K216" s="14" t="s">
        <v>106</v>
      </c>
      <c r="L216" s="14" t="s">
        <v>170</v>
      </c>
      <c r="M216" s="14" t="s">
        <v>332</v>
      </c>
      <c r="N216" s="14" t="s">
        <v>92</v>
      </c>
      <c r="O216" s="14" t="s">
        <v>333</v>
      </c>
      <c r="P216" s="17" t="s">
        <v>238</v>
      </c>
      <c r="Q216" s="17" t="s">
        <v>384</v>
      </c>
      <c r="R216" s="17" t="s">
        <v>385</v>
      </c>
      <c r="S216" s="15" t="s">
        <v>69</v>
      </c>
      <c r="T216" s="15" t="s">
        <v>70</v>
      </c>
      <c r="U216" s="15" t="s">
        <v>74</v>
      </c>
      <c r="V216" s="15" t="s">
        <v>407</v>
      </c>
      <c r="W216" s="40" t="s">
        <v>467</v>
      </c>
      <c r="X216" s="40" t="s">
        <v>468</v>
      </c>
      <c r="Y216" s="40" t="s">
        <v>527</v>
      </c>
      <c r="Z216" s="55" t="s">
        <v>93</v>
      </c>
      <c r="AA216" s="55" t="s">
        <v>93</v>
      </c>
      <c r="AB216" s="55" t="s">
        <v>93</v>
      </c>
      <c r="AC216" s="51" t="s">
        <v>93</v>
      </c>
      <c r="AD216" s="51" t="s">
        <v>93</v>
      </c>
      <c r="AE216" s="51" t="s">
        <v>93</v>
      </c>
      <c r="AF216" s="51" t="s">
        <v>93</v>
      </c>
      <c r="AG216" s="51" t="s">
        <v>93</v>
      </c>
      <c r="AH216" s="51" t="s">
        <v>93</v>
      </c>
      <c r="AI216" s="50" t="s">
        <v>93</v>
      </c>
      <c r="AJ216" s="50" t="s">
        <v>93</v>
      </c>
      <c r="AK216" s="50" t="s">
        <v>93</v>
      </c>
      <c r="AL216" s="50" t="s">
        <v>759</v>
      </c>
      <c r="AM216" s="50" t="s">
        <v>759</v>
      </c>
      <c r="AN216" s="50" t="s">
        <v>759</v>
      </c>
      <c r="AO216" s="51" t="s">
        <v>93</v>
      </c>
      <c r="AP216" s="51" t="s">
        <v>93</v>
      </c>
      <c r="AQ216" s="51" t="s">
        <v>93</v>
      </c>
      <c r="AR216" s="24" t="s">
        <v>93</v>
      </c>
      <c r="AS216" s="24" t="s">
        <v>93</v>
      </c>
      <c r="AT216" s="24" t="s">
        <v>93</v>
      </c>
      <c r="AU216" s="54" t="s">
        <v>93</v>
      </c>
      <c r="AV216" s="54" t="s">
        <v>93</v>
      </c>
      <c r="AW216" s="54" t="s">
        <v>93</v>
      </c>
      <c r="AX216" s="55" t="s">
        <v>759</v>
      </c>
      <c r="AY216" s="55" t="s">
        <v>759</v>
      </c>
      <c r="AZ216" s="55" t="s">
        <v>759</v>
      </c>
      <c r="BA216" s="55" t="s">
        <v>759</v>
      </c>
      <c r="BB216" s="55" t="s">
        <v>759</v>
      </c>
      <c r="BC216" s="55" t="s">
        <v>759</v>
      </c>
      <c r="BD216" s="55" t="s">
        <v>759</v>
      </c>
      <c r="BE216" s="54" t="s">
        <v>93</v>
      </c>
      <c r="BF216" s="54" t="s">
        <v>93</v>
      </c>
      <c r="BG216" s="54" t="s">
        <v>93</v>
      </c>
    </row>
    <row r="217" spans="1:59" customFormat="1" ht="312.75" customHeight="1">
      <c r="A217" s="12" t="s">
        <v>205</v>
      </c>
      <c r="B217" s="133" t="s">
        <v>1291</v>
      </c>
      <c r="C217" s="133" t="s">
        <v>1292</v>
      </c>
      <c r="D217" s="134" t="s">
        <v>1293</v>
      </c>
      <c r="E217" s="13" t="s">
        <v>236</v>
      </c>
      <c r="F217" s="25" t="s">
        <v>222</v>
      </c>
      <c r="G217" s="25" t="s">
        <v>6</v>
      </c>
      <c r="H217" s="25" t="s">
        <v>8</v>
      </c>
      <c r="I217" s="25" t="s">
        <v>240</v>
      </c>
      <c r="J217" s="25" t="s">
        <v>32</v>
      </c>
      <c r="K217" s="14" t="s">
        <v>106</v>
      </c>
      <c r="L217" s="14" t="s">
        <v>170</v>
      </c>
      <c r="M217" s="14" t="s">
        <v>332</v>
      </c>
      <c r="N217" s="14" t="s">
        <v>92</v>
      </c>
      <c r="O217" s="14" t="s">
        <v>333</v>
      </c>
      <c r="P217" s="17" t="s">
        <v>238</v>
      </c>
      <c r="Q217" s="17" t="s">
        <v>384</v>
      </c>
      <c r="R217" s="17" t="s">
        <v>385</v>
      </c>
      <c r="S217" s="15" t="s">
        <v>69</v>
      </c>
      <c r="T217" s="15" t="s">
        <v>70</v>
      </c>
      <c r="U217" s="15" t="s">
        <v>74</v>
      </c>
      <c r="V217" s="15" t="s">
        <v>407</v>
      </c>
      <c r="W217" s="40" t="s">
        <v>471</v>
      </c>
      <c r="X217" s="40" t="s">
        <v>472</v>
      </c>
      <c r="Y217" s="40" t="s">
        <v>474</v>
      </c>
      <c r="Z217" s="55" t="s">
        <v>93</v>
      </c>
      <c r="AA217" s="55" t="s">
        <v>93</v>
      </c>
      <c r="AB217" s="55" t="s">
        <v>93</v>
      </c>
      <c r="AC217" s="51" t="s">
        <v>93</v>
      </c>
      <c r="AD217" s="51" t="s">
        <v>93</v>
      </c>
      <c r="AE217" s="51" t="s">
        <v>93</v>
      </c>
      <c r="AF217" s="51" t="s">
        <v>93</v>
      </c>
      <c r="AG217" s="51" t="s">
        <v>93</v>
      </c>
      <c r="AH217" s="51" t="s">
        <v>93</v>
      </c>
      <c r="AI217" s="50" t="s">
        <v>93</v>
      </c>
      <c r="AJ217" s="50" t="s">
        <v>93</v>
      </c>
      <c r="AK217" s="50" t="s">
        <v>93</v>
      </c>
      <c r="AL217" s="50" t="s">
        <v>759</v>
      </c>
      <c r="AM217" s="50" t="s">
        <v>759</v>
      </c>
      <c r="AN217" s="50" t="s">
        <v>759</v>
      </c>
      <c r="AO217" s="51" t="s">
        <v>93</v>
      </c>
      <c r="AP217" s="51" t="s">
        <v>93</v>
      </c>
      <c r="AQ217" s="51" t="s">
        <v>93</v>
      </c>
      <c r="AR217" s="24" t="s">
        <v>93</v>
      </c>
      <c r="AS217" s="24" t="s">
        <v>93</v>
      </c>
      <c r="AT217" s="24" t="s">
        <v>93</v>
      </c>
      <c r="AU217" s="54" t="s">
        <v>93</v>
      </c>
      <c r="AV217" s="54" t="s">
        <v>93</v>
      </c>
      <c r="AW217" s="54" t="s">
        <v>93</v>
      </c>
      <c r="AX217" s="55" t="s">
        <v>759</v>
      </c>
      <c r="AY217" s="55" t="s">
        <v>759</v>
      </c>
      <c r="AZ217" s="55" t="s">
        <v>759</v>
      </c>
      <c r="BA217" s="55" t="s">
        <v>759</v>
      </c>
      <c r="BB217" s="55" t="s">
        <v>759</v>
      </c>
      <c r="BC217" s="55" t="s">
        <v>759</v>
      </c>
      <c r="BD217" s="55" t="s">
        <v>759</v>
      </c>
      <c r="BE217" s="54" t="s">
        <v>93</v>
      </c>
      <c r="BF217" s="54" t="s">
        <v>93</v>
      </c>
      <c r="BG217" s="54" t="s">
        <v>93</v>
      </c>
    </row>
    <row r="218" spans="1:59" customFormat="1" ht="312.75" customHeight="1">
      <c r="A218" s="12" t="s">
        <v>205</v>
      </c>
      <c r="B218" s="133" t="s">
        <v>1291</v>
      </c>
      <c r="C218" s="133" t="s">
        <v>1292</v>
      </c>
      <c r="D218" s="134" t="s">
        <v>1293</v>
      </c>
      <c r="E218" s="13" t="s">
        <v>236</v>
      </c>
      <c r="F218" s="25" t="s">
        <v>222</v>
      </c>
      <c r="G218" s="25" t="s">
        <v>6</v>
      </c>
      <c r="H218" s="25" t="s">
        <v>8</v>
      </c>
      <c r="I218" s="25" t="s">
        <v>240</v>
      </c>
      <c r="J218" s="25" t="s">
        <v>32</v>
      </c>
      <c r="K218" s="14" t="s">
        <v>106</v>
      </c>
      <c r="L218" s="14" t="s">
        <v>170</v>
      </c>
      <c r="M218" s="14" t="s">
        <v>332</v>
      </c>
      <c r="N218" s="14" t="s">
        <v>92</v>
      </c>
      <c r="O218" s="14" t="s">
        <v>333</v>
      </c>
      <c r="P218" s="17" t="s">
        <v>238</v>
      </c>
      <c r="Q218" s="17" t="s">
        <v>384</v>
      </c>
      <c r="R218" s="17" t="s">
        <v>385</v>
      </c>
      <c r="S218" s="15" t="s">
        <v>69</v>
      </c>
      <c r="T218" s="15" t="s">
        <v>70</v>
      </c>
      <c r="U218" s="15" t="s">
        <v>74</v>
      </c>
      <c r="V218" s="15" t="s">
        <v>407</v>
      </c>
      <c r="W218" s="40" t="s">
        <v>471</v>
      </c>
      <c r="X218" s="40" t="s">
        <v>472</v>
      </c>
      <c r="Y218" s="40" t="s">
        <v>475</v>
      </c>
      <c r="Z218" s="55" t="s">
        <v>93</v>
      </c>
      <c r="AA218" s="55" t="s">
        <v>93</v>
      </c>
      <c r="AB218" s="55" t="s">
        <v>93</v>
      </c>
      <c r="AC218" s="51" t="s">
        <v>93</v>
      </c>
      <c r="AD218" s="51" t="s">
        <v>93</v>
      </c>
      <c r="AE218" s="51" t="s">
        <v>93</v>
      </c>
      <c r="AF218" s="51" t="s">
        <v>93</v>
      </c>
      <c r="AG218" s="51" t="s">
        <v>93</v>
      </c>
      <c r="AH218" s="51" t="s">
        <v>93</v>
      </c>
      <c r="AI218" s="50" t="s">
        <v>93</v>
      </c>
      <c r="AJ218" s="50" t="s">
        <v>93</v>
      </c>
      <c r="AK218" s="50" t="s">
        <v>93</v>
      </c>
      <c r="AL218" s="50" t="s">
        <v>759</v>
      </c>
      <c r="AM218" s="50" t="s">
        <v>759</v>
      </c>
      <c r="AN218" s="50" t="s">
        <v>759</v>
      </c>
      <c r="AO218" s="51" t="s">
        <v>93</v>
      </c>
      <c r="AP218" s="51" t="s">
        <v>93</v>
      </c>
      <c r="AQ218" s="51" t="s">
        <v>93</v>
      </c>
      <c r="AR218" s="24" t="s">
        <v>93</v>
      </c>
      <c r="AS218" s="24" t="s">
        <v>93</v>
      </c>
      <c r="AT218" s="24" t="s">
        <v>93</v>
      </c>
      <c r="AU218" s="54" t="s">
        <v>93</v>
      </c>
      <c r="AV218" s="54" t="s">
        <v>93</v>
      </c>
      <c r="AW218" s="54" t="s">
        <v>93</v>
      </c>
      <c r="AX218" s="55" t="s">
        <v>759</v>
      </c>
      <c r="AY218" s="55" t="s">
        <v>759</v>
      </c>
      <c r="AZ218" s="55" t="s">
        <v>759</v>
      </c>
      <c r="BA218" s="55" t="s">
        <v>759</v>
      </c>
      <c r="BB218" s="55" t="s">
        <v>759</v>
      </c>
      <c r="BC218" s="55" t="s">
        <v>759</v>
      </c>
      <c r="BD218" s="55" t="s">
        <v>759</v>
      </c>
      <c r="BE218" s="54" t="s">
        <v>93</v>
      </c>
      <c r="BF218" s="54" t="s">
        <v>93</v>
      </c>
      <c r="BG218" s="54" t="s">
        <v>93</v>
      </c>
    </row>
    <row r="219" spans="1:59" customFormat="1" ht="312.75" customHeight="1">
      <c r="A219" s="12" t="s">
        <v>205</v>
      </c>
      <c r="B219" s="133" t="s">
        <v>1291</v>
      </c>
      <c r="C219" s="133" t="s">
        <v>1292</v>
      </c>
      <c r="D219" s="134" t="s">
        <v>1293</v>
      </c>
      <c r="E219" s="13" t="s">
        <v>236</v>
      </c>
      <c r="F219" s="25" t="s">
        <v>222</v>
      </c>
      <c r="G219" s="25" t="s">
        <v>6</v>
      </c>
      <c r="H219" s="25" t="s">
        <v>8</v>
      </c>
      <c r="I219" s="25" t="s">
        <v>240</v>
      </c>
      <c r="J219" s="25" t="s">
        <v>32</v>
      </c>
      <c r="K219" s="14" t="s">
        <v>106</v>
      </c>
      <c r="L219" s="14" t="s">
        <v>170</v>
      </c>
      <c r="M219" s="14" t="s">
        <v>332</v>
      </c>
      <c r="N219" s="14" t="s">
        <v>92</v>
      </c>
      <c r="O219" s="14" t="s">
        <v>333</v>
      </c>
      <c r="P219" s="17" t="s">
        <v>238</v>
      </c>
      <c r="Q219" s="17" t="s">
        <v>384</v>
      </c>
      <c r="R219" s="17" t="s">
        <v>385</v>
      </c>
      <c r="S219" s="15" t="s">
        <v>69</v>
      </c>
      <c r="T219" s="15" t="s">
        <v>70</v>
      </c>
      <c r="U219" s="15" t="s">
        <v>74</v>
      </c>
      <c r="V219" s="15" t="s">
        <v>407</v>
      </c>
      <c r="W219" s="40" t="s">
        <v>471</v>
      </c>
      <c r="X219" s="40" t="s">
        <v>472</v>
      </c>
      <c r="Y219" s="40" t="s">
        <v>476</v>
      </c>
      <c r="Z219" s="55" t="s">
        <v>93</v>
      </c>
      <c r="AA219" s="55" t="s">
        <v>93</v>
      </c>
      <c r="AB219" s="55" t="s">
        <v>93</v>
      </c>
      <c r="AC219" s="51" t="s">
        <v>93</v>
      </c>
      <c r="AD219" s="51" t="s">
        <v>93</v>
      </c>
      <c r="AE219" s="51" t="s">
        <v>93</v>
      </c>
      <c r="AF219" s="51" t="s">
        <v>93</v>
      </c>
      <c r="AG219" s="51" t="s">
        <v>93</v>
      </c>
      <c r="AH219" s="51" t="s">
        <v>93</v>
      </c>
      <c r="AI219" s="50" t="s">
        <v>93</v>
      </c>
      <c r="AJ219" s="50" t="s">
        <v>93</v>
      </c>
      <c r="AK219" s="50" t="s">
        <v>93</v>
      </c>
      <c r="AL219" s="50" t="s">
        <v>759</v>
      </c>
      <c r="AM219" s="50" t="s">
        <v>759</v>
      </c>
      <c r="AN219" s="50" t="s">
        <v>759</v>
      </c>
      <c r="AO219" s="51" t="s">
        <v>93</v>
      </c>
      <c r="AP219" s="51" t="s">
        <v>93</v>
      </c>
      <c r="AQ219" s="51" t="s">
        <v>93</v>
      </c>
      <c r="AR219" s="24" t="s">
        <v>93</v>
      </c>
      <c r="AS219" s="24" t="s">
        <v>93</v>
      </c>
      <c r="AT219" s="24" t="s">
        <v>93</v>
      </c>
      <c r="AU219" s="54" t="s">
        <v>93</v>
      </c>
      <c r="AV219" s="54" t="s">
        <v>93</v>
      </c>
      <c r="AW219" s="54" t="s">
        <v>93</v>
      </c>
      <c r="AX219" s="55" t="s">
        <v>759</v>
      </c>
      <c r="AY219" s="55" t="s">
        <v>759</v>
      </c>
      <c r="AZ219" s="55" t="s">
        <v>759</v>
      </c>
      <c r="BA219" s="55" t="s">
        <v>759</v>
      </c>
      <c r="BB219" s="55" t="s">
        <v>759</v>
      </c>
      <c r="BC219" s="55" t="s">
        <v>759</v>
      </c>
      <c r="BD219" s="55" t="s">
        <v>759</v>
      </c>
      <c r="BE219" s="54" t="s">
        <v>93</v>
      </c>
      <c r="BF219" s="54" t="s">
        <v>93</v>
      </c>
      <c r="BG219" s="54" t="s">
        <v>93</v>
      </c>
    </row>
    <row r="220" spans="1:59" customFormat="1" ht="287.25" customHeight="1">
      <c r="A220" s="12" t="s">
        <v>205</v>
      </c>
      <c r="B220" s="133" t="s">
        <v>1291</v>
      </c>
      <c r="C220" s="133" t="s">
        <v>1292</v>
      </c>
      <c r="D220" s="134" t="s">
        <v>1293</v>
      </c>
      <c r="E220" s="13" t="s">
        <v>236</v>
      </c>
      <c r="F220" s="25" t="s">
        <v>222</v>
      </c>
      <c r="G220" s="25" t="s">
        <v>6</v>
      </c>
      <c r="H220" s="25" t="s">
        <v>8</v>
      </c>
      <c r="I220" s="25" t="s">
        <v>240</v>
      </c>
      <c r="J220" s="25" t="s">
        <v>237</v>
      </c>
      <c r="K220" s="14" t="s">
        <v>106</v>
      </c>
      <c r="L220" s="14" t="s">
        <v>170</v>
      </c>
      <c r="M220" s="14" t="s">
        <v>332</v>
      </c>
      <c r="N220" s="14" t="s">
        <v>92</v>
      </c>
      <c r="O220" s="14" t="s">
        <v>333</v>
      </c>
      <c r="P220" s="17" t="s">
        <v>194</v>
      </c>
      <c r="Q220" s="17" t="s">
        <v>384</v>
      </c>
      <c r="R220" s="17" t="s">
        <v>386</v>
      </c>
      <c r="S220" s="15" t="s">
        <v>45</v>
      </c>
      <c r="T220" s="15" t="s">
        <v>46</v>
      </c>
      <c r="U220" s="15" t="s">
        <v>51</v>
      </c>
      <c r="V220" s="15" t="s">
        <v>408</v>
      </c>
      <c r="W220" s="40" t="s">
        <v>471</v>
      </c>
      <c r="X220" s="40" t="s">
        <v>472</v>
      </c>
      <c r="Y220" s="40" t="s">
        <v>473</v>
      </c>
      <c r="Z220" s="55" t="s">
        <v>93</v>
      </c>
      <c r="AA220" s="55" t="s">
        <v>93</v>
      </c>
      <c r="AB220" s="55" t="s">
        <v>93</v>
      </c>
      <c r="AC220" s="51" t="s">
        <v>93</v>
      </c>
      <c r="AD220" s="51" t="s">
        <v>93</v>
      </c>
      <c r="AE220" s="51" t="s">
        <v>93</v>
      </c>
      <c r="AF220" s="51" t="s">
        <v>93</v>
      </c>
      <c r="AG220" s="51" t="s">
        <v>93</v>
      </c>
      <c r="AH220" s="51" t="s">
        <v>93</v>
      </c>
      <c r="AI220" s="50" t="s">
        <v>93</v>
      </c>
      <c r="AJ220" s="50" t="s">
        <v>93</v>
      </c>
      <c r="AK220" s="50" t="s">
        <v>93</v>
      </c>
      <c r="AL220" s="50" t="s">
        <v>759</v>
      </c>
      <c r="AM220" s="50" t="s">
        <v>759</v>
      </c>
      <c r="AN220" s="50" t="s">
        <v>759</v>
      </c>
      <c r="AO220" s="51" t="s">
        <v>93</v>
      </c>
      <c r="AP220" s="51" t="s">
        <v>93</v>
      </c>
      <c r="AQ220" s="51" t="s">
        <v>93</v>
      </c>
      <c r="AR220" s="24" t="s">
        <v>93</v>
      </c>
      <c r="AS220" s="24" t="s">
        <v>93</v>
      </c>
      <c r="AT220" s="24" t="s">
        <v>93</v>
      </c>
      <c r="AU220" s="54" t="s">
        <v>93</v>
      </c>
      <c r="AV220" s="54" t="s">
        <v>93</v>
      </c>
      <c r="AW220" s="54" t="s">
        <v>93</v>
      </c>
      <c r="AX220" s="55" t="s">
        <v>759</v>
      </c>
      <c r="AY220" s="55" t="s">
        <v>759</v>
      </c>
      <c r="AZ220" s="55" t="s">
        <v>759</v>
      </c>
      <c r="BA220" s="55" t="s">
        <v>759</v>
      </c>
      <c r="BB220" s="55" t="s">
        <v>759</v>
      </c>
      <c r="BC220" s="55" t="s">
        <v>759</v>
      </c>
      <c r="BD220" s="55" t="s">
        <v>759</v>
      </c>
      <c r="BE220" s="54" t="s">
        <v>93</v>
      </c>
      <c r="BF220" s="54" t="s">
        <v>93</v>
      </c>
      <c r="BG220" s="54" t="s">
        <v>93</v>
      </c>
    </row>
    <row r="221" spans="1:59" s="1" customFormat="1" ht="226.5" customHeight="1">
      <c r="A221" s="12" t="s">
        <v>206</v>
      </c>
      <c r="B221" s="131" t="s">
        <v>93</v>
      </c>
      <c r="C221" s="131" t="s">
        <v>93</v>
      </c>
      <c r="D221" s="131" t="s">
        <v>93</v>
      </c>
      <c r="E221" s="13" t="s">
        <v>218</v>
      </c>
      <c r="F221" s="25" t="s">
        <v>12</v>
      </c>
      <c r="G221" s="25" t="s">
        <v>10</v>
      </c>
      <c r="H221" s="25" t="s">
        <v>11</v>
      </c>
      <c r="I221" s="25" t="s">
        <v>217</v>
      </c>
      <c r="J221" s="25" t="s">
        <v>289</v>
      </c>
      <c r="K221" s="14" t="s">
        <v>109</v>
      </c>
      <c r="L221" s="14" t="s">
        <v>108</v>
      </c>
      <c r="M221" s="14" t="s">
        <v>293</v>
      </c>
      <c r="N221" s="14" t="s">
        <v>94</v>
      </c>
      <c r="O221" s="14" t="s">
        <v>294</v>
      </c>
      <c r="P221" s="17" t="s">
        <v>180</v>
      </c>
      <c r="Q221" s="17" t="s">
        <v>344</v>
      </c>
      <c r="R221" s="17" t="s">
        <v>253</v>
      </c>
      <c r="S221" s="15" t="s">
        <v>69</v>
      </c>
      <c r="T221" s="15" t="s">
        <v>75</v>
      </c>
      <c r="U221" s="15" t="s">
        <v>77</v>
      </c>
      <c r="V221" s="15" t="s">
        <v>395</v>
      </c>
      <c r="W221" s="40" t="s">
        <v>93</v>
      </c>
      <c r="X221" s="40" t="s">
        <v>93</v>
      </c>
      <c r="Y221" s="40" t="s">
        <v>93</v>
      </c>
      <c r="Z221" s="55" t="s">
        <v>93</v>
      </c>
      <c r="AA221" s="55" t="s">
        <v>93</v>
      </c>
      <c r="AB221" s="55" t="s">
        <v>93</v>
      </c>
      <c r="AC221" s="51" t="s">
        <v>759</v>
      </c>
      <c r="AD221" s="51" t="s">
        <v>759</v>
      </c>
      <c r="AE221" s="51" t="s">
        <v>759</v>
      </c>
      <c r="AF221" s="51" t="s">
        <v>759</v>
      </c>
      <c r="AG221" s="51" t="s">
        <v>759</v>
      </c>
      <c r="AH221" s="51" t="s">
        <v>759</v>
      </c>
      <c r="AI221" s="50" t="s">
        <v>759</v>
      </c>
      <c r="AJ221" s="50" t="s">
        <v>759</v>
      </c>
      <c r="AK221" s="50" t="s">
        <v>759</v>
      </c>
      <c r="AL221" s="50" t="s">
        <v>759</v>
      </c>
      <c r="AM221" s="50" t="s">
        <v>759</v>
      </c>
      <c r="AN221" s="50" t="s">
        <v>759</v>
      </c>
      <c r="AO221" s="51" t="s">
        <v>797</v>
      </c>
      <c r="AP221" s="51" t="s">
        <v>820</v>
      </c>
      <c r="AQ221" s="51" t="s">
        <v>821</v>
      </c>
      <c r="AR221" s="24" t="s">
        <v>800</v>
      </c>
      <c r="AS221" s="24" t="s">
        <v>801</v>
      </c>
      <c r="AT221" s="24" t="s">
        <v>802</v>
      </c>
      <c r="AU221" s="53" t="s">
        <v>803</v>
      </c>
      <c r="AV221" s="53" t="s">
        <v>804</v>
      </c>
      <c r="AW221" s="53" t="s">
        <v>822</v>
      </c>
      <c r="AX221" s="55" t="s">
        <v>759</v>
      </c>
      <c r="AY221" s="55" t="s">
        <v>759</v>
      </c>
      <c r="AZ221" s="55" t="s">
        <v>759</v>
      </c>
      <c r="BA221" s="55" t="s">
        <v>759</v>
      </c>
      <c r="BB221" s="55" t="s">
        <v>759</v>
      </c>
      <c r="BC221" s="55" t="s">
        <v>759</v>
      </c>
      <c r="BD221" s="55" t="s">
        <v>759</v>
      </c>
      <c r="BE221" s="54" t="str">
        <f>'PTEA 2020-2023'!A17</f>
        <v>2. San Antonio del Tequendama Educado para la gestión del riesgo y resiliente en la adaptación al cambio climático</v>
      </c>
      <c r="BF221" s="54" t="str">
        <f>'PTEA 2020-2023'!B17</f>
        <v>4. Comunidad Sanantoniuna resiliente con medidas de prevención y adaptación a un ambiente cambiante.</v>
      </c>
      <c r="BG221" s="54" t="str">
        <f>'PTEA 2020-2023'!C17</f>
        <v>Implementar por lo menos una (1) campaña de educación ambiental que fomente el ahorro y uso eficiente de energía y/o además promueva la movilidad limpia en el municipio, durante la vigencia del PTEA.</v>
      </c>
    </row>
    <row r="222" spans="1:59" s="1" customFormat="1" ht="297.75" customHeight="1">
      <c r="A222" s="12" t="s">
        <v>206</v>
      </c>
      <c r="B222" s="131" t="s">
        <v>1270</v>
      </c>
      <c r="C222" s="131" t="s">
        <v>1274</v>
      </c>
      <c r="D222" s="132" t="s">
        <v>1275</v>
      </c>
      <c r="E222" s="13" t="s">
        <v>87</v>
      </c>
      <c r="F222" s="25" t="s">
        <v>413</v>
      </c>
      <c r="G222" s="25" t="s">
        <v>6</v>
      </c>
      <c r="H222" s="25" t="s">
        <v>5</v>
      </c>
      <c r="I222" s="25" t="s">
        <v>415</v>
      </c>
      <c r="J222" s="25" t="s">
        <v>24</v>
      </c>
      <c r="K222" s="14" t="s">
        <v>122</v>
      </c>
      <c r="L222" s="14" t="s">
        <v>123</v>
      </c>
      <c r="M222" s="14" t="s">
        <v>418</v>
      </c>
      <c r="N222" s="14" t="s">
        <v>124</v>
      </c>
      <c r="O222" s="14" t="s">
        <v>417</v>
      </c>
      <c r="P222" s="17" t="s">
        <v>252</v>
      </c>
      <c r="Q222" s="17" t="s">
        <v>251</v>
      </c>
      <c r="R222" s="17" t="s">
        <v>253</v>
      </c>
      <c r="S222" s="15" t="s">
        <v>69</v>
      </c>
      <c r="T222" s="15" t="s">
        <v>70</v>
      </c>
      <c r="U222" s="15" t="s">
        <v>71</v>
      </c>
      <c r="V222" s="15" t="s">
        <v>73</v>
      </c>
      <c r="W222" s="40" t="s">
        <v>93</v>
      </c>
      <c r="X222" s="40" t="s">
        <v>93</v>
      </c>
      <c r="Y222" s="40" t="s">
        <v>93</v>
      </c>
      <c r="Z222" s="55" t="s">
        <v>871</v>
      </c>
      <c r="AA222" s="55" t="s">
        <v>872</v>
      </c>
      <c r="AB222" s="55" t="s">
        <v>873</v>
      </c>
      <c r="AC222" s="51" t="s">
        <v>759</v>
      </c>
      <c r="AD222" s="51" t="s">
        <v>759</v>
      </c>
      <c r="AE222" s="51" t="s">
        <v>759</v>
      </c>
      <c r="AF222" s="51" t="s">
        <v>759</v>
      </c>
      <c r="AG222" s="51" t="s">
        <v>759</v>
      </c>
      <c r="AH222" s="51" t="s">
        <v>759</v>
      </c>
      <c r="AI222" s="50" t="s">
        <v>759</v>
      </c>
      <c r="AJ222" s="50" t="s">
        <v>759</v>
      </c>
      <c r="AK222" s="50" t="s">
        <v>759</v>
      </c>
      <c r="AL222" s="50" t="s">
        <v>759</v>
      </c>
      <c r="AM222" s="50" t="s">
        <v>759</v>
      </c>
      <c r="AN222" s="50" t="s">
        <v>759</v>
      </c>
      <c r="AO222" s="51" t="s">
        <v>759</v>
      </c>
      <c r="AP222" s="51" t="s">
        <v>759</v>
      </c>
      <c r="AQ222" s="51" t="s">
        <v>759</v>
      </c>
      <c r="AR222" s="24" t="s">
        <v>759</v>
      </c>
      <c r="AS222" s="24" t="s">
        <v>759</v>
      </c>
      <c r="AT222" s="24" t="s">
        <v>759</v>
      </c>
      <c r="AU222" s="53" t="s">
        <v>759</v>
      </c>
      <c r="AV222" s="53" t="s">
        <v>759</v>
      </c>
      <c r="AW222" s="53" t="s">
        <v>759</v>
      </c>
      <c r="AX222" s="55" t="s">
        <v>759</v>
      </c>
      <c r="AY222" s="55" t="s">
        <v>759</v>
      </c>
      <c r="AZ222" s="55" t="s">
        <v>759</v>
      </c>
      <c r="BA222" s="55" t="s">
        <v>759</v>
      </c>
      <c r="BB222" s="55" t="s">
        <v>759</v>
      </c>
      <c r="BC222" s="55" t="s">
        <v>759</v>
      </c>
      <c r="BD222" s="55" t="s">
        <v>759</v>
      </c>
      <c r="BE222" s="54" t="s">
        <v>759</v>
      </c>
      <c r="BF222" s="54" t="s">
        <v>759</v>
      </c>
      <c r="BG222" s="54" t="s">
        <v>759</v>
      </c>
    </row>
    <row r="223" spans="1:59" s="1" customFormat="1" ht="292.5" customHeight="1">
      <c r="A223" s="12" t="s">
        <v>206</v>
      </c>
      <c r="B223" s="131" t="s">
        <v>1270</v>
      </c>
      <c r="C223" s="131" t="s">
        <v>1274</v>
      </c>
      <c r="D223" s="132" t="s">
        <v>1275</v>
      </c>
      <c r="E223" s="13" t="s">
        <v>87</v>
      </c>
      <c r="F223" s="25" t="s">
        <v>221</v>
      </c>
      <c r="G223" s="25" t="s">
        <v>6</v>
      </c>
      <c r="H223" s="25" t="s">
        <v>5</v>
      </c>
      <c r="I223" s="25" t="s">
        <v>415</v>
      </c>
      <c r="J223" s="25" t="s">
        <v>24</v>
      </c>
      <c r="K223" s="14" t="s">
        <v>122</v>
      </c>
      <c r="L223" s="14" t="s">
        <v>125</v>
      </c>
      <c r="M223" s="14" t="s">
        <v>421</v>
      </c>
      <c r="N223" s="14" t="s">
        <v>420</v>
      </c>
      <c r="O223" s="14" t="s">
        <v>419</v>
      </c>
      <c r="P223" s="17" t="s">
        <v>180</v>
      </c>
      <c r="Q223" s="17" t="s">
        <v>353</v>
      </c>
      <c r="R223" s="17" t="s">
        <v>354</v>
      </c>
      <c r="S223" s="15" t="s">
        <v>52</v>
      </c>
      <c r="T223" s="15" t="s">
        <v>62</v>
      </c>
      <c r="U223" s="15" t="s">
        <v>63</v>
      </c>
      <c r="V223" s="15" t="s">
        <v>65</v>
      </c>
      <c r="W223" s="40" t="s">
        <v>93</v>
      </c>
      <c r="X223" s="40" t="s">
        <v>93</v>
      </c>
      <c r="Y223" s="40" t="s">
        <v>93</v>
      </c>
      <c r="Z223" s="55" t="s">
        <v>871</v>
      </c>
      <c r="AA223" s="55" t="s">
        <v>872</v>
      </c>
      <c r="AB223" s="55" t="s">
        <v>874</v>
      </c>
      <c r="AC223" s="51" t="s">
        <v>759</v>
      </c>
      <c r="AD223" s="51" t="s">
        <v>759</v>
      </c>
      <c r="AE223" s="51" t="s">
        <v>759</v>
      </c>
      <c r="AF223" s="51" t="s">
        <v>759</v>
      </c>
      <c r="AG223" s="51" t="s">
        <v>759</v>
      </c>
      <c r="AH223" s="51" t="s">
        <v>759</v>
      </c>
      <c r="AI223" s="50" t="s">
        <v>759</v>
      </c>
      <c r="AJ223" s="50" t="s">
        <v>759</v>
      </c>
      <c r="AK223" s="50" t="s">
        <v>759</v>
      </c>
      <c r="AL223" s="50" t="s">
        <v>759</v>
      </c>
      <c r="AM223" s="50" t="s">
        <v>759</v>
      </c>
      <c r="AN223" s="50" t="s">
        <v>759</v>
      </c>
      <c r="AO223" s="51" t="s">
        <v>759</v>
      </c>
      <c r="AP223" s="51" t="s">
        <v>759</v>
      </c>
      <c r="AQ223" s="51" t="s">
        <v>759</v>
      </c>
      <c r="AR223" s="24" t="s">
        <v>759</v>
      </c>
      <c r="AS223" s="24" t="s">
        <v>759</v>
      </c>
      <c r="AT223" s="24" t="s">
        <v>759</v>
      </c>
      <c r="AU223" s="53" t="s">
        <v>759</v>
      </c>
      <c r="AV223" s="53" t="s">
        <v>759</v>
      </c>
      <c r="AW223" s="53" t="s">
        <v>759</v>
      </c>
      <c r="AX223" s="55" t="s">
        <v>759</v>
      </c>
      <c r="AY223" s="55" t="s">
        <v>759</v>
      </c>
      <c r="AZ223" s="55" t="s">
        <v>759</v>
      </c>
      <c r="BA223" s="55" t="s">
        <v>759</v>
      </c>
      <c r="BB223" s="55" t="s">
        <v>759</v>
      </c>
      <c r="BC223" s="55" t="s">
        <v>759</v>
      </c>
      <c r="BD223" s="55" t="s">
        <v>759</v>
      </c>
      <c r="BE223" s="54" t="s">
        <v>759</v>
      </c>
      <c r="BF223" s="54" t="s">
        <v>759</v>
      </c>
      <c r="BG223" s="54" t="s">
        <v>759</v>
      </c>
    </row>
    <row r="224" spans="1:59" s="1" customFormat="1" ht="302.25" customHeight="1">
      <c r="A224" s="12" t="s">
        <v>206</v>
      </c>
      <c r="B224" s="131" t="s">
        <v>1277</v>
      </c>
      <c r="C224" s="131" t="s">
        <v>1278</v>
      </c>
      <c r="D224" s="132" t="s">
        <v>1279</v>
      </c>
      <c r="E224" s="13" t="s">
        <v>87</v>
      </c>
      <c r="F224" s="25" t="s">
        <v>221</v>
      </c>
      <c r="G224" s="25" t="s">
        <v>6</v>
      </c>
      <c r="H224" s="25" t="s">
        <v>5</v>
      </c>
      <c r="I224" s="25" t="s">
        <v>423</v>
      </c>
      <c r="J224" s="25" t="s">
        <v>25</v>
      </c>
      <c r="K224" s="14" t="s">
        <v>130</v>
      </c>
      <c r="L224" s="14" t="s">
        <v>129</v>
      </c>
      <c r="M224" s="14" t="s">
        <v>131</v>
      </c>
      <c r="N224" s="14" t="s">
        <v>92</v>
      </c>
      <c r="O224" s="14" t="s">
        <v>424</v>
      </c>
      <c r="P224" s="17" t="s">
        <v>180</v>
      </c>
      <c r="Q224" s="17" t="s">
        <v>357</v>
      </c>
      <c r="R224" s="17" t="s">
        <v>355</v>
      </c>
      <c r="S224" s="15" t="s">
        <v>52</v>
      </c>
      <c r="T224" s="15" t="s">
        <v>62</v>
      </c>
      <c r="U224" s="15" t="s">
        <v>66</v>
      </c>
      <c r="V224" s="15" t="s">
        <v>425</v>
      </c>
      <c r="W224" s="40" t="s">
        <v>471</v>
      </c>
      <c r="X224" s="40" t="s">
        <v>484</v>
      </c>
      <c r="Y224" s="40" t="s">
        <v>529</v>
      </c>
      <c r="Z224" s="55" t="s">
        <v>93</v>
      </c>
      <c r="AA224" s="55" t="s">
        <v>93</v>
      </c>
      <c r="AB224" s="55" t="s">
        <v>93</v>
      </c>
      <c r="AC224" s="51" t="s">
        <v>759</v>
      </c>
      <c r="AD224" s="51" t="s">
        <v>759</v>
      </c>
      <c r="AE224" s="51" t="s">
        <v>759</v>
      </c>
      <c r="AF224" s="51" t="s">
        <v>759</v>
      </c>
      <c r="AG224" s="51" t="s">
        <v>759</v>
      </c>
      <c r="AH224" s="51" t="s">
        <v>759</v>
      </c>
      <c r="AI224" s="50" t="s">
        <v>759</v>
      </c>
      <c r="AJ224" s="50" t="s">
        <v>759</v>
      </c>
      <c r="AK224" s="50" t="s">
        <v>759</v>
      </c>
      <c r="AL224" s="50" t="s">
        <v>759</v>
      </c>
      <c r="AM224" s="50" t="s">
        <v>759</v>
      </c>
      <c r="AN224" s="50" t="s">
        <v>759</v>
      </c>
      <c r="AO224" s="51" t="s">
        <v>759</v>
      </c>
      <c r="AP224" s="51" t="s">
        <v>759</v>
      </c>
      <c r="AQ224" s="51" t="s">
        <v>759</v>
      </c>
      <c r="AR224" s="24" t="s">
        <v>780</v>
      </c>
      <c r="AS224" s="24" t="s">
        <v>781</v>
      </c>
      <c r="AT224" s="24" t="s">
        <v>782</v>
      </c>
      <c r="AU224" s="53" t="s">
        <v>783</v>
      </c>
      <c r="AV224" s="53" t="s">
        <v>784</v>
      </c>
      <c r="AW224" s="53" t="s">
        <v>785</v>
      </c>
      <c r="AX224" s="55" t="s">
        <v>759</v>
      </c>
      <c r="AY224" s="55" t="s">
        <v>759</v>
      </c>
      <c r="AZ224" s="55" t="s">
        <v>759</v>
      </c>
      <c r="BA224" s="55" t="s">
        <v>759</v>
      </c>
      <c r="BB224" s="55" t="s">
        <v>759</v>
      </c>
      <c r="BC224" s="55" t="s">
        <v>759</v>
      </c>
      <c r="BD224" s="55" t="s">
        <v>759</v>
      </c>
      <c r="BE224" s="54" t="str">
        <f>'PTEA 2020-2023'!A25</f>
        <v>4. San Antonio del Tequendama promueve la producción Agropecuaria sostenible</v>
      </c>
      <c r="BF224" s="54" t="str">
        <f>'PTEA 2020-2023'!B25</f>
        <v>1. Productores Sanantoniunos responsables con la utilización de Agroquímicos</v>
      </c>
      <c r="BG224" s="54" t="str">
        <f>'PTEA 2020-2023'!C25</f>
        <v>Realizar como mínimo una (1) capacitación anual a productores agrícolas en manejo adecuado de productos agroquímicos, en Buenas Prácticas Agrícolas - BPA y Buenas Prácticas Ganaderas - BPG.</v>
      </c>
    </row>
    <row r="225" spans="1:59" s="1" customFormat="1" ht="302.25" customHeight="1">
      <c r="A225" s="12" t="s">
        <v>206</v>
      </c>
      <c r="B225" s="131" t="s">
        <v>1277</v>
      </c>
      <c r="C225" s="131" t="s">
        <v>1278</v>
      </c>
      <c r="D225" s="132" t="s">
        <v>1279</v>
      </c>
      <c r="E225" s="13" t="s">
        <v>87</v>
      </c>
      <c r="F225" s="25" t="s">
        <v>221</v>
      </c>
      <c r="G225" s="25" t="s">
        <v>6</v>
      </c>
      <c r="H225" s="25" t="s">
        <v>5</v>
      </c>
      <c r="I225" s="25" t="s">
        <v>423</v>
      </c>
      <c r="J225" s="25" t="s">
        <v>25</v>
      </c>
      <c r="K225" s="14" t="s">
        <v>130</v>
      </c>
      <c r="L225" s="14" t="s">
        <v>129</v>
      </c>
      <c r="M225" s="14" t="s">
        <v>131</v>
      </c>
      <c r="N225" s="14" t="s">
        <v>92</v>
      </c>
      <c r="O225" s="14" t="s">
        <v>424</v>
      </c>
      <c r="P225" s="17" t="s">
        <v>180</v>
      </c>
      <c r="Q225" s="17" t="s">
        <v>357</v>
      </c>
      <c r="R225" s="17" t="s">
        <v>355</v>
      </c>
      <c r="S225" s="15" t="s">
        <v>52</v>
      </c>
      <c r="T225" s="15" t="s">
        <v>62</v>
      </c>
      <c r="U225" s="15" t="s">
        <v>66</v>
      </c>
      <c r="V225" s="15" t="s">
        <v>425</v>
      </c>
      <c r="W225" s="40" t="s">
        <v>471</v>
      </c>
      <c r="X225" s="40" t="s">
        <v>484</v>
      </c>
      <c r="Y225" s="40" t="s">
        <v>529</v>
      </c>
      <c r="Z225" s="55" t="s">
        <v>93</v>
      </c>
      <c r="AA225" s="55" t="s">
        <v>93</v>
      </c>
      <c r="AB225" s="55" t="s">
        <v>93</v>
      </c>
      <c r="AC225" s="51" t="s">
        <v>759</v>
      </c>
      <c r="AD225" s="51" t="s">
        <v>759</v>
      </c>
      <c r="AE225" s="51" t="s">
        <v>759</v>
      </c>
      <c r="AF225" s="51" t="s">
        <v>759</v>
      </c>
      <c r="AG225" s="51" t="s">
        <v>759</v>
      </c>
      <c r="AH225" s="51" t="s">
        <v>759</v>
      </c>
      <c r="AI225" s="50" t="s">
        <v>759</v>
      </c>
      <c r="AJ225" s="50" t="s">
        <v>759</v>
      </c>
      <c r="AK225" s="50" t="s">
        <v>759</v>
      </c>
      <c r="AL225" s="50" t="s">
        <v>759</v>
      </c>
      <c r="AM225" s="50" t="s">
        <v>759</v>
      </c>
      <c r="AN225" s="50" t="s">
        <v>759</v>
      </c>
      <c r="AO225" s="51" t="s">
        <v>759</v>
      </c>
      <c r="AP225" s="51" t="s">
        <v>759</v>
      </c>
      <c r="AQ225" s="51" t="s">
        <v>759</v>
      </c>
      <c r="AR225" s="24" t="s">
        <v>759</v>
      </c>
      <c r="AS225" s="24" t="s">
        <v>759</v>
      </c>
      <c r="AT225" s="24" t="s">
        <v>759</v>
      </c>
      <c r="AU225" s="53" t="s">
        <v>759</v>
      </c>
      <c r="AV225" s="53" t="s">
        <v>759</v>
      </c>
      <c r="AW225" s="53" t="s">
        <v>759</v>
      </c>
      <c r="AX225" s="55" t="s">
        <v>759</v>
      </c>
      <c r="AY225" s="55" t="s">
        <v>759</v>
      </c>
      <c r="AZ225" s="55" t="s">
        <v>759</v>
      </c>
      <c r="BA225" s="55" t="s">
        <v>759</v>
      </c>
      <c r="BB225" s="55" t="s">
        <v>759</v>
      </c>
      <c r="BC225" s="55" t="s">
        <v>759</v>
      </c>
      <c r="BD225" s="55" t="s">
        <v>759</v>
      </c>
      <c r="BE225" s="54" t="str">
        <f>'PTEA 2020-2023'!A25</f>
        <v>4. San Antonio del Tequendama promueve la producción Agropecuaria sostenible</v>
      </c>
      <c r="BF225" s="54" t="str">
        <f>'PTEA 2020-2023'!B25</f>
        <v>1. Productores Sanantoniunos responsables con la utilización de Agroquímicos</v>
      </c>
      <c r="BG225" s="54" t="str">
        <f>'PTEA 2020-2023'!C25</f>
        <v>Realizar como mínimo una (1) capacitación anual a productores agrícolas en manejo adecuado de productos agroquímicos, en Buenas Prácticas Agrícolas - BPA y Buenas Prácticas Ganaderas - BPG.</v>
      </c>
    </row>
    <row r="226" spans="1:59" s="1" customFormat="1" ht="302.25" customHeight="1">
      <c r="A226" s="12" t="s">
        <v>206</v>
      </c>
      <c r="B226" s="131" t="s">
        <v>1277</v>
      </c>
      <c r="C226" s="131" t="s">
        <v>1278</v>
      </c>
      <c r="D226" s="132" t="s">
        <v>1279</v>
      </c>
      <c r="E226" s="13" t="s">
        <v>87</v>
      </c>
      <c r="F226" s="25" t="s">
        <v>221</v>
      </c>
      <c r="G226" s="25" t="s">
        <v>6</v>
      </c>
      <c r="H226" s="25" t="s">
        <v>5</v>
      </c>
      <c r="I226" s="25" t="s">
        <v>423</v>
      </c>
      <c r="J226" s="25" t="s">
        <v>25</v>
      </c>
      <c r="K226" s="14" t="s">
        <v>130</v>
      </c>
      <c r="L226" s="14" t="s">
        <v>129</v>
      </c>
      <c r="M226" s="14" t="s">
        <v>131</v>
      </c>
      <c r="N226" s="14" t="s">
        <v>92</v>
      </c>
      <c r="O226" s="14" t="s">
        <v>424</v>
      </c>
      <c r="P226" s="17" t="s">
        <v>180</v>
      </c>
      <c r="Q226" s="17" t="s">
        <v>357</v>
      </c>
      <c r="R226" s="17" t="s">
        <v>355</v>
      </c>
      <c r="S226" s="15" t="s">
        <v>52</v>
      </c>
      <c r="T226" s="15" t="s">
        <v>62</v>
      </c>
      <c r="U226" s="15" t="s">
        <v>66</v>
      </c>
      <c r="V226" s="15" t="s">
        <v>425</v>
      </c>
      <c r="W226" s="40" t="s">
        <v>471</v>
      </c>
      <c r="X226" s="40" t="s">
        <v>484</v>
      </c>
      <c r="Y226" s="40" t="s">
        <v>530</v>
      </c>
      <c r="Z226" s="55" t="s">
        <v>93</v>
      </c>
      <c r="AA226" s="55" t="s">
        <v>93</v>
      </c>
      <c r="AB226" s="55" t="s">
        <v>93</v>
      </c>
      <c r="AC226" s="51" t="s">
        <v>759</v>
      </c>
      <c r="AD226" s="51" t="s">
        <v>759</v>
      </c>
      <c r="AE226" s="51" t="s">
        <v>759</v>
      </c>
      <c r="AF226" s="51" t="s">
        <v>759</v>
      </c>
      <c r="AG226" s="51" t="s">
        <v>759</v>
      </c>
      <c r="AH226" s="51" t="s">
        <v>759</v>
      </c>
      <c r="AI226" s="50" t="s">
        <v>759</v>
      </c>
      <c r="AJ226" s="50" t="s">
        <v>759</v>
      </c>
      <c r="AK226" s="50" t="s">
        <v>759</v>
      </c>
      <c r="AL226" s="50" t="s">
        <v>759</v>
      </c>
      <c r="AM226" s="50" t="s">
        <v>759</v>
      </c>
      <c r="AN226" s="50" t="s">
        <v>759</v>
      </c>
      <c r="AO226" s="51" t="s">
        <v>759</v>
      </c>
      <c r="AP226" s="51" t="s">
        <v>759</v>
      </c>
      <c r="AQ226" s="51" t="s">
        <v>759</v>
      </c>
      <c r="AR226" s="24" t="s">
        <v>759</v>
      </c>
      <c r="AS226" s="24" t="s">
        <v>759</v>
      </c>
      <c r="AT226" s="24" t="s">
        <v>759</v>
      </c>
      <c r="AU226" s="53" t="s">
        <v>759</v>
      </c>
      <c r="AV226" s="53" t="s">
        <v>759</v>
      </c>
      <c r="AW226" s="53" t="s">
        <v>759</v>
      </c>
      <c r="AX226" s="55" t="s">
        <v>759</v>
      </c>
      <c r="AY226" s="55" t="s">
        <v>759</v>
      </c>
      <c r="AZ226" s="55" t="s">
        <v>759</v>
      </c>
      <c r="BA226" s="55" t="s">
        <v>759</v>
      </c>
      <c r="BB226" s="55" t="s">
        <v>759</v>
      </c>
      <c r="BC226" s="55" t="s">
        <v>759</v>
      </c>
      <c r="BD226" s="55" t="s">
        <v>759</v>
      </c>
      <c r="BE226" s="54" t="s">
        <v>759</v>
      </c>
      <c r="BF226" s="54" t="s">
        <v>759</v>
      </c>
      <c r="BG226" s="54" t="s">
        <v>759</v>
      </c>
    </row>
    <row r="227" spans="1:59" s="1" customFormat="1" ht="302.25" customHeight="1">
      <c r="A227" s="12" t="s">
        <v>206</v>
      </c>
      <c r="B227" s="131" t="s">
        <v>1277</v>
      </c>
      <c r="C227" s="131" t="s">
        <v>1278</v>
      </c>
      <c r="D227" s="132" t="s">
        <v>1279</v>
      </c>
      <c r="E227" s="13" t="s">
        <v>87</v>
      </c>
      <c r="F227" s="25" t="s">
        <v>221</v>
      </c>
      <c r="G227" s="25" t="s">
        <v>6</v>
      </c>
      <c r="H227" s="25" t="s">
        <v>5</v>
      </c>
      <c r="I227" s="25" t="s">
        <v>423</v>
      </c>
      <c r="J227" s="25" t="s">
        <v>25</v>
      </c>
      <c r="K227" s="14" t="s">
        <v>130</v>
      </c>
      <c r="L227" s="14" t="s">
        <v>129</v>
      </c>
      <c r="M227" s="14" t="s">
        <v>131</v>
      </c>
      <c r="N227" s="14" t="s">
        <v>92</v>
      </c>
      <c r="O227" s="14" t="s">
        <v>424</v>
      </c>
      <c r="P227" s="17" t="s">
        <v>180</v>
      </c>
      <c r="Q227" s="17" t="s">
        <v>357</v>
      </c>
      <c r="R227" s="17" t="s">
        <v>355</v>
      </c>
      <c r="S227" s="15" t="s">
        <v>52</v>
      </c>
      <c r="T227" s="15" t="s">
        <v>62</v>
      </c>
      <c r="U227" s="15" t="s">
        <v>66</v>
      </c>
      <c r="V227" s="15" t="s">
        <v>425</v>
      </c>
      <c r="W227" s="40" t="s">
        <v>471</v>
      </c>
      <c r="X227" s="40" t="s">
        <v>484</v>
      </c>
      <c r="Y227" s="40" t="s">
        <v>530</v>
      </c>
      <c r="Z227" s="55" t="s">
        <v>93</v>
      </c>
      <c r="AA227" s="55" t="s">
        <v>93</v>
      </c>
      <c r="AB227" s="55" t="s">
        <v>93</v>
      </c>
      <c r="AC227" s="51" t="s">
        <v>759</v>
      </c>
      <c r="AD227" s="51" t="s">
        <v>759</v>
      </c>
      <c r="AE227" s="51" t="s">
        <v>759</v>
      </c>
      <c r="AF227" s="51" t="s">
        <v>759</v>
      </c>
      <c r="AG227" s="51" t="s">
        <v>759</v>
      </c>
      <c r="AH227" s="51" t="s">
        <v>759</v>
      </c>
      <c r="AI227" s="50" t="s">
        <v>759</v>
      </c>
      <c r="AJ227" s="50" t="s">
        <v>759</v>
      </c>
      <c r="AK227" s="50" t="s">
        <v>759</v>
      </c>
      <c r="AL227" s="50" t="s">
        <v>759</v>
      </c>
      <c r="AM227" s="50" t="s">
        <v>759</v>
      </c>
      <c r="AN227" s="50" t="s">
        <v>759</v>
      </c>
      <c r="AO227" s="51" t="s">
        <v>759</v>
      </c>
      <c r="AP227" s="51" t="s">
        <v>759</v>
      </c>
      <c r="AQ227" s="51" t="s">
        <v>759</v>
      </c>
      <c r="AR227" s="24" t="s">
        <v>759</v>
      </c>
      <c r="AS227" s="24" t="s">
        <v>759</v>
      </c>
      <c r="AT227" s="24" t="s">
        <v>759</v>
      </c>
      <c r="AU227" s="53" t="s">
        <v>759</v>
      </c>
      <c r="AV227" s="53" t="s">
        <v>759</v>
      </c>
      <c r="AW227" s="53" t="s">
        <v>759</v>
      </c>
      <c r="AX227" s="55" t="s">
        <v>759</v>
      </c>
      <c r="AY227" s="55" t="s">
        <v>759</v>
      </c>
      <c r="AZ227" s="55" t="s">
        <v>759</v>
      </c>
      <c r="BA227" s="55" t="s">
        <v>759</v>
      </c>
      <c r="BB227" s="55" t="s">
        <v>759</v>
      </c>
      <c r="BC227" s="55" t="s">
        <v>759</v>
      </c>
      <c r="BD227" s="55" t="s">
        <v>759</v>
      </c>
      <c r="BE227" s="54" t="str">
        <f>'PTEA 2020-2023'!A25</f>
        <v>4. San Antonio del Tequendama promueve la producción Agropecuaria sostenible</v>
      </c>
      <c r="BF227" s="54" t="str">
        <f>'PTEA 2020-2023'!B25</f>
        <v>1. Productores Sanantoniunos responsables con la utilización de Agroquímicos</v>
      </c>
      <c r="BG227" s="54" t="str">
        <f>'PTEA 2020-2023'!C25</f>
        <v>Realizar como mínimo una (1) capacitación anual a productores agrícolas en manejo adecuado de productos agroquímicos, en Buenas Prácticas Agrícolas - BPA y Buenas Prácticas Ganaderas - BPG.</v>
      </c>
    </row>
    <row r="228" spans="1:59" s="1" customFormat="1" ht="333.75" customHeight="1">
      <c r="A228" s="12" t="s">
        <v>206</v>
      </c>
      <c r="B228" s="131" t="s">
        <v>93</v>
      </c>
      <c r="C228" s="131" t="s">
        <v>93</v>
      </c>
      <c r="D228" s="131" t="s">
        <v>93</v>
      </c>
      <c r="E228" s="13" t="s">
        <v>87</v>
      </c>
      <c r="F228" s="25" t="s">
        <v>221</v>
      </c>
      <c r="G228" s="25" t="s">
        <v>6</v>
      </c>
      <c r="H228" s="25" t="s">
        <v>5</v>
      </c>
      <c r="I228" s="25" t="s">
        <v>426</v>
      </c>
      <c r="J228" s="25" t="s">
        <v>26</v>
      </c>
      <c r="K228" s="14" t="s">
        <v>133</v>
      </c>
      <c r="L228" s="14" t="s">
        <v>137</v>
      </c>
      <c r="M228" s="14" t="s">
        <v>139</v>
      </c>
      <c r="N228" s="14" t="s">
        <v>138</v>
      </c>
      <c r="O228" s="14" t="s">
        <v>186</v>
      </c>
      <c r="P228" s="17" t="s">
        <v>180</v>
      </c>
      <c r="Q228" s="17" t="s">
        <v>357</v>
      </c>
      <c r="R228" s="17" t="s">
        <v>358</v>
      </c>
      <c r="S228" s="15" t="s">
        <v>93</v>
      </c>
      <c r="T228" s="15" t="s">
        <v>93</v>
      </c>
      <c r="U228" s="15" t="s">
        <v>93</v>
      </c>
      <c r="V228" s="15" t="s">
        <v>93</v>
      </c>
      <c r="W228" s="40" t="s">
        <v>471</v>
      </c>
      <c r="X228" s="40" t="s">
        <v>477</v>
      </c>
      <c r="Y228" s="40" t="s">
        <v>501</v>
      </c>
      <c r="Z228" s="55" t="s">
        <v>93</v>
      </c>
      <c r="AA228" s="55" t="s">
        <v>93</v>
      </c>
      <c r="AB228" s="55" t="s">
        <v>93</v>
      </c>
      <c r="AC228" s="51" t="s">
        <v>759</v>
      </c>
      <c r="AD228" s="51" t="s">
        <v>759</v>
      </c>
      <c r="AE228" s="51" t="s">
        <v>759</v>
      </c>
      <c r="AF228" s="51" t="s">
        <v>759</v>
      </c>
      <c r="AG228" s="51" t="s">
        <v>759</v>
      </c>
      <c r="AH228" s="51" t="s">
        <v>759</v>
      </c>
      <c r="AI228" s="50" t="s">
        <v>759</v>
      </c>
      <c r="AJ228" s="50" t="s">
        <v>759</v>
      </c>
      <c r="AK228" s="50" t="s">
        <v>759</v>
      </c>
      <c r="AL228" s="50" t="s">
        <v>759</v>
      </c>
      <c r="AM228" s="50" t="s">
        <v>759</v>
      </c>
      <c r="AN228" s="50" t="s">
        <v>759</v>
      </c>
      <c r="AO228" s="51" t="s">
        <v>759</v>
      </c>
      <c r="AP228" s="51" t="s">
        <v>759</v>
      </c>
      <c r="AQ228" s="51" t="s">
        <v>759</v>
      </c>
      <c r="AR228" s="24" t="s">
        <v>780</v>
      </c>
      <c r="AS228" s="24" t="s">
        <v>781</v>
      </c>
      <c r="AT228" s="24" t="s">
        <v>782</v>
      </c>
      <c r="AU228" s="53" t="s">
        <v>783</v>
      </c>
      <c r="AV228" s="53" t="s">
        <v>784</v>
      </c>
      <c r="AW228" s="53" t="s">
        <v>785</v>
      </c>
      <c r="AX228" s="55" t="s">
        <v>759</v>
      </c>
      <c r="AY228" s="55" t="s">
        <v>759</v>
      </c>
      <c r="AZ228" s="55" t="s">
        <v>759</v>
      </c>
      <c r="BA228" s="55" t="s">
        <v>759</v>
      </c>
      <c r="BB228" s="55" t="s">
        <v>759</v>
      </c>
      <c r="BC228" s="55" t="s">
        <v>759</v>
      </c>
      <c r="BD228" s="55" t="s">
        <v>759</v>
      </c>
      <c r="BE228" s="54" t="str">
        <f>'PTEA 2020-2023'!A26</f>
        <v>4. San Antonio del Tequendama promueve la producción Agropecuaria sostenible</v>
      </c>
      <c r="BF228" s="54" t="str">
        <f>'PTEA 2020-2023'!B26</f>
        <v>2. Productores Sanantoniunos fortalecidos en temas de conservación y sostenibilidad ambiental</v>
      </c>
      <c r="BG228" s="54" t="str">
        <f>'PTEA 2020-2023'!C26</f>
        <v>Realizar por lo mínimo una (1) capacitación anual a productores agropecuarios en prácticas agrícolas y pecuarias sostenibles con el medioambiente.</v>
      </c>
    </row>
    <row r="229" spans="1:59" s="1" customFormat="1" ht="318.75" customHeight="1">
      <c r="A229" s="12" t="s">
        <v>206</v>
      </c>
      <c r="B229" s="131" t="s">
        <v>93</v>
      </c>
      <c r="C229" s="131" t="s">
        <v>93</v>
      </c>
      <c r="D229" s="131" t="s">
        <v>93</v>
      </c>
      <c r="E229" s="13" t="s">
        <v>87</v>
      </c>
      <c r="F229" s="25" t="s">
        <v>221</v>
      </c>
      <c r="G229" s="25" t="s">
        <v>6</v>
      </c>
      <c r="H229" s="25" t="s">
        <v>5</v>
      </c>
      <c r="I229" s="25" t="s">
        <v>426</v>
      </c>
      <c r="J229" s="25" t="s">
        <v>26</v>
      </c>
      <c r="K229" s="14" t="s">
        <v>133</v>
      </c>
      <c r="L229" s="14" t="s">
        <v>137</v>
      </c>
      <c r="M229" s="14" t="s">
        <v>139</v>
      </c>
      <c r="N229" s="14" t="s">
        <v>138</v>
      </c>
      <c r="O229" s="14" t="s">
        <v>186</v>
      </c>
      <c r="P229" s="17" t="s">
        <v>180</v>
      </c>
      <c r="Q229" s="17" t="s">
        <v>357</v>
      </c>
      <c r="R229" s="17" t="s">
        <v>358</v>
      </c>
      <c r="S229" s="15" t="s">
        <v>93</v>
      </c>
      <c r="T229" s="15" t="s">
        <v>93</v>
      </c>
      <c r="U229" s="15" t="s">
        <v>93</v>
      </c>
      <c r="V229" s="15" t="s">
        <v>93</v>
      </c>
      <c r="W229" s="40" t="s">
        <v>471</v>
      </c>
      <c r="X229" s="40" t="s">
        <v>484</v>
      </c>
      <c r="Y229" s="40" t="s">
        <v>531</v>
      </c>
      <c r="Z229" s="55" t="s">
        <v>93</v>
      </c>
      <c r="AA229" s="55" t="s">
        <v>93</v>
      </c>
      <c r="AB229" s="55" t="s">
        <v>93</v>
      </c>
      <c r="AC229" s="51" t="s">
        <v>759</v>
      </c>
      <c r="AD229" s="51" t="s">
        <v>759</v>
      </c>
      <c r="AE229" s="51" t="s">
        <v>759</v>
      </c>
      <c r="AF229" s="51" t="s">
        <v>759</v>
      </c>
      <c r="AG229" s="51" t="s">
        <v>759</v>
      </c>
      <c r="AH229" s="51" t="s">
        <v>759</v>
      </c>
      <c r="AI229" s="50" t="s">
        <v>759</v>
      </c>
      <c r="AJ229" s="50" t="s">
        <v>759</v>
      </c>
      <c r="AK229" s="50" t="s">
        <v>759</v>
      </c>
      <c r="AL229" s="50" t="s">
        <v>759</v>
      </c>
      <c r="AM229" s="50" t="s">
        <v>759</v>
      </c>
      <c r="AN229" s="50" t="s">
        <v>759</v>
      </c>
      <c r="AO229" s="51" t="s">
        <v>759</v>
      </c>
      <c r="AP229" s="51" t="s">
        <v>759</v>
      </c>
      <c r="AQ229" s="51" t="s">
        <v>759</v>
      </c>
      <c r="AR229" s="24" t="s">
        <v>780</v>
      </c>
      <c r="AS229" s="24" t="s">
        <v>781</v>
      </c>
      <c r="AT229" s="24" t="s">
        <v>782</v>
      </c>
      <c r="AU229" s="53" t="s">
        <v>783</v>
      </c>
      <c r="AV229" s="53" t="s">
        <v>784</v>
      </c>
      <c r="AW229" s="53" t="s">
        <v>785</v>
      </c>
      <c r="AX229" s="55" t="s">
        <v>759</v>
      </c>
      <c r="AY229" s="55" t="s">
        <v>759</v>
      </c>
      <c r="AZ229" s="55" t="s">
        <v>759</v>
      </c>
      <c r="BA229" s="55" t="s">
        <v>759</v>
      </c>
      <c r="BB229" s="55" t="s">
        <v>759</v>
      </c>
      <c r="BC229" s="55" t="s">
        <v>759</v>
      </c>
      <c r="BD229" s="55" t="s">
        <v>759</v>
      </c>
      <c r="BE229" s="54" t="str">
        <f>'PTEA 2020-2023'!A25</f>
        <v>4. San Antonio del Tequendama promueve la producción Agropecuaria sostenible</v>
      </c>
      <c r="BF229" s="54" t="str">
        <f>'PTEA 2020-2023'!B25</f>
        <v>1. Productores Sanantoniunos responsables con la utilización de Agroquímicos</v>
      </c>
      <c r="BG229" s="54" t="str">
        <f>'PTEA 2020-2023'!C25</f>
        <v>Realizar como mínimo una (1) capacitación anual a productores agrícolas en manejo adecuado de productos agroquímicos, en Buenas Prácticas Agrícolas - BPA y Buenas Prácticas Ganaderas - BPG.</v>
      </c>
    </row>
    <row r="230" spans="1:59" s="1" customFormat="1" ht="299.25" customHeight="1">
      <c r="A230" s="12" t="s">
        <v>206</v>
      </c>
      <c r="B230" s="131" t="s">
        <v>93</v>
      </c>
      <c r="C230" s="131" t="s">
        <v>93</v>
      </c>
      <c r="D230" s="131" t="s">
        <v>93</v>
      </c>
      <c r="E230" s="13" t="s">
        <v>87</v>
      </c>
      <c r="F230" s="25" t="s">
        <v>221</v>
      </c>
      <c r="G230" s="25" t="s">
        <v>6</v>
      </c>
      <c r="H230" s="25" t="s">
        <v>5</v>
      </c>
      <c r="I230" s="25" t="s">
        <v>428</v>
      </c>
      <c r="J230" s="25" t="s">
        <v>27</v>
      </c>
      <c r="K230" s="14" t="s">
        <v>133</v>
      </c>
      <c r="L230" s="14" t="s">
        <v>146</v>
      </c>
      <c r="M230" s="14" t="s">
        <v>147</v>
      </c>
      <c r="N230" s="14" t="s">
        <v>149</v>
      </c>
      <c r="O230" s="14" t="s">
        <v>148</v>
      </c>
      <c r="P230" s="17" t="s">
        <v>193</v>
      </c>
      <c r="Q230" s="17" t="s">
        <v>440</v>
      </c>
      <c r="R230" s="17" t="s">
        <v>441</v>
      </c>
      <c r="S230" s="15" t="s">
        <v>52</v>
      </c>
      <c r="T230" s="15" t="s">
        <v>53</v>
      </c>
      <c r="U230" s="15" t="s">
        <v>54</v>
      </c>
      <c r="V230" s="15" t="s">
        <v>56</v>
      </c>
      <c r="W230" s="40" t="s">
        <v>442</v>
      </c>
      <c r="X230" s="40" t="s">
        <v>449</v>
      </c>
      <c r="Y230" s="40" t="s">
        <v>532</v>
      </c>
      <c r="Z230" s="55" t="s">
        <v>883</v>
      </c>
      <c r="AA230" s="55" t="s">
        <v>884</v>
      </c>
      <c r="AB230" s="55" t="s">
        <v>885</v>
      </c>
      <c r="AC230" s="51" t="s">
        <v>814</v>
      </c>
      <c r="AD230" s="51" t="s">
        <v>815</v>
      </c>
      <c r="AE230" s="51" t="s">
        <v>816</v>
      </c>
      <c r="AF230" s="51" t="s">
        <v>759</v>
      </c>
      <c r="AG230" s="51" t="s">
        <v>759</v>
      </c>
      <c r="AH230" s="51" t="s">
        <v>759</v>
      </c>
      <c r="AI230" s="50" t="s">
        <v>759</v>
      </c>
      <c r="AJ230" s="50" t="s">
        <v>759</v>
      </c>
      <c r="AK230" s="50" t="s">
        <v>759</v>
      </c>
      <c r="AL230" s="50" t="s">
        <v>759</v>
      </c>
      <c r="AM230" s="50" t="s">
        <v>759</v>
      </c>
      <c r="AN230" s="50" t="s">
        <v>759</v>
      </c>
      <c r="AO230" s="51" t="s">
        <v>759</v>
      </c>
      <c r="AP230" s="51" t="s">
        <v>759</v>
      </c>
      <c r="AQ230" s="51" t="s">
        <v>759</v>
      </c>
      <c r="AR230" s="24" t="s">
        <v>835</v>
      </c>
      <c r="AS230" s="24" t="s">
        <v>836</v>
      </c>
      <c r="AT230" s="24" t="s">
        <v>837</v>
      </c>
      <c r="AU230" s="53" t="s">
        <v>817</v>
      </c>
      <c r="AV230" s="53" t="s">
        <v>818</v>
      </c>
      <c r="AW230" s="53" t="s">
        <v>831</v>
      </c>
      <c r="AX230" s="293" t="s">
        <v>1040</v>
      </c>
      <c r="AY230" s="295" t="s">
        <v>1028</v>
      </c>
      <c r="AZ230" s="296" t="s">
        <v>1041</v>
      </c>
      <c r="BA230" s="296" t="s">
        <v>1042</v>
      </c>
      <c r="BB230" s="295" t="s">
        <v>1043</v>
      </c>
      <c r="BC230" s="292" t="s">
        <v>1044</v>
      </c>
      <c r="BD230" s="292" t="s">
        <v>1045</v>
      </c>
      <c r="BE230" s="54" t="str">
        <f>'PTEA 2020-2023'!A22</f>
        <v>3. San Antonio del Tequendama Educado para la protección y conservación del recurso hídrico</v>
      </c>
      <c r="BF230" s="54" t="str">
        <f>'PTEA 2020-2023'!B22</f>
        <v>2. Comunidad Sanantoniuna empoderada en el cuidado y la preservación del recurso hídrico.</v>
      </c>
      <c r="BG230" s="54" t="str">
        <f>'PTEA 2020-2023'!C22</f>
        <v>Realizar por lo menos dos (2) jornadas de reforestación anual con especies nativas en áreas de importancia hídrica.</v>
      </c>
    </row>
    <row r="231" spans="1:59" s="1" customFormat="1" ht="299.25" customHeight="1">
      <c r="A231" s="12" t="s">
        <v>206</v>
      </c>
      <c r="B231" s="131" t="s">
        <v>93</v>
      </c>
      <c r="C231" s="131" t="s">
        <v>93</v>
      </c>
      <c r="D231" s="131" t="s">
        <v>93</v>
      </c>
      <c r="E231" s="13" t="s">
        <v>87</v>
      </c>
      <c r="F231" s="25" t="s">
        <v>221</v>
      </c>
      <c r="G231" s="25" t="s">
        <v>6</v>
      </c>
      <c r="H231" s="25" t="s">
        <v>5</v>
      </c>
      <c r="I231" s="25" t="s">
        <v>428</v>
      </c>
      <c r="J231" s="25" t="s">
        <v>27</v>
      </c>
      <c r="K231" s="14" t="s">
        <v>133</v>
      </c>
      <c r="L231" s="14" t="s">
        <v>146</v>
      </c>
      <c r="M231" s="14" t="s">
        <v>147</v>
      </c>
      <c r="N231" s="14" t="s">
        <v>149</v>
      </c>
      <c r="O231" s="14" t="s">
        <v>148</v>
      </c>
      <c r="P231" s="17" t="s">
        <v>193</v>
      </c>
      <c r="Q231" s="17" t="s">
        <v>440</v>
      </c>
      <c r="R231" s="17" t="s">
        <v>441</v>
      </c>
      <c r="S231" s="15" t="s">
        <v>52</v>
      </c>
      <c r="T231" s="15" t="s">
        <v>53</v>
      </c>
      <c r="U231" s="15" t="s">
        <v>54</v>
      </c>
      <c r="V231" s="15" t="s">
        <v>56</v>
      </c>
      <c r="W231" s="40" t="s">
        <v>467</v>
      </c>
      <c r="X231" s="40" t="s">
        <v>494</v>
      </c>
      <c r="Y231" s="40" t="s">
        <v>495</v>
      </c>
      <c r="Z231" s="55" t="s">
        <v>868</v>
      </c>
      <c r="AA231" s="55" t="s">
        <v>877</v>
      </c>
      <c r="AB231" s="55" t="s">
        <v>882</v>
      </c>
      <c r="AC231" s="51" t="s">
        <v>814</v>
      </c>
      <c r="AD231" s="51" t="s">
        <v>815</v>
      </c>
      <c r="AE231" s="51" t="s">
        <v>834</v>
      </c>
      <c r="AF231" s="51" t="s">
        <v>759</v>
      </c>
      <c r="AG231" s="51" t="s">
        <v>759</v>
      </c>
      <c r="AH231" s="51" t="s">
        <v>759</v>
      </c>
      <c r="AI231" s="50" t="s">
        <v>759</v>
      </c>
      <c r="AJ231" s="50" t="s">
        <v>759</v>
      </c>
      <c r="AK231" s="50" t="s">
        <v>759</v>
      </c>
      <c r="AL231" s="50" t="s">
        <v>759</v>
      </c>
      <c r="AM231" s="50" t="s">
        <v>759</v>
      </c>
      <c r="AN231" s="50" t="s">
        <v>759</v>
      </c>
      <c r="AO231" s="51" t="s">
        <v>759</v>
      </c>
      <c r="AP231" s="51" t="s">
        <v>759</v>
      </c>
      <c r="AQ231" s="51" t="s">
        <v>759</v>
      </c>
      <c r="AR231" s="24" t="s">
        <v>835</v>
      </c>
      <c r="AS231" s="24" t="s">
        <v>836</v>
      </c>
      <c r="AT231" s="24" t="s">
        <v>837</v>
      </c>
      <c r="AU231" s="53" t="s">
        <v>759</v>
      </c>
      <c r="AV231" s="53" t="s">
        <v>759</v>
      </c>
      <c r="AW231" s="53" t="s">
        <v>759</v>
      </c>
      <c r="AX231" s="294"/>
      <c r="AY231" s="295"/>
      <c r="AZ231" s="296"/>
      <c r="BA231" s="296"/>
      <c r="BB231" s="295"/>
      <c r="BC231" s="292"/>
      <c r="BD231" s="292"/>
      <c r="BE231" s="54" t="str">
        <f>'PTEA 2020-2023'!A28</f>
        <v>4. San Antonio del Tequendama promueve la producción Agropecuaria sostenible</v>
      </c>
      <c r="BF231" s="54" t="str">
        <f>'PTEA 2020-2023'!B28</f>
        <v>4. Educar para propagar</v>
      </c>
      <c r="BG231" s="54" t="str">
        <f>'PTEA 2020-2023'!C28</f>
        <v>Promover como mínimo una (1) acción de educación ambiental anual con guardabosque relacionadas con la propagación de especies nativas.</v>
      </c>
    </row>
    <row r="232" spans="1:59" s="1" customFormat="1" ht="299.25" customHeight="1">
      <c r="A232" s="12" t="s">
        <v>206</v>
      </c>
      <c r="B232" s="131" t="s">
        <v>93</v>
      </c>
      <c r="C232" s="131" t="s">
        <v>93</v>
      </c>
      <c r="D232" s="131" t="s">
        <v>93</v>
      </c>
      <c r="E232" s="13" t="s">
        <v>87</v>
      </c>
      <c r="F232" s="25" t="s">
        <v>221</v>
      </c>
      <c r="G232" s="25" t="s">
        <v>6</v>
      </c>
      <c r="H232" s="25" t="s">
        <v>5</v>
      </c>
      <c r="I232" s="25" t="s">
        <v>428</v>
      </c>
      <c r="J232" s="25" t="s">
        <v>27</v>
      </c>
      <c r="K232" s="14" t="s">
        <v>133</v>
      </c>
      <c r="L232" s="14" t="s">
        <v>146</v>
      </c>
      <c r="M232" s="14" t="s">
        <v>147</v>
      </c>
      <c r="N232" s="14" t="s">
        <v>149</v>
      </c>
      <c r="O232" s="14" t="s">
        <v>148</v>
      </c>
      <c r="P232" s="17" t="s">
        <v>193</v>
      </c>
      <c r="Q232" s="17" t="s">
        <v>440</v>
      </c>
      <c r="R232" s="17" t="s">
        <v>441</v>
      </c>
      <c r="S232" s="15" t="s">
        <v>52</v>
      </c>
      <c r="T232" s="15" t="s">
        <v>53</v>
      </c>
      <c r="U232" s="15" t="s">
        <v>54</v>
      </c>
      <c r="V232" s="15" t="s">
        <v>56</v>
      </c>
      <c r="W232" s="40" t="s">
        <v>537</v>
      </c>
      <c r="X232" s="40" t="s">
        <v>538</v>
      </c>
      <c r="Y232" s="40" t="s">
        <v>539</v>
      </c>
      <c r="Z232" s="55" t="s">
        <v>93</v>
      </c>
      <c r="AA232" s="55" t="s">
        <v>93</v>
      </c>
      <c r="AB232" s="55" t="s">
        <v>93</v>
      </c>
      <c r="AC232" s="51" t="s">
        <v>759</v>
      </c>
      <c r="AD232" s="51" t="s">
        <v>759</v>
      </c>
      <c r="AE232" s="51" t="s">
        <v>759</v>
      </c>
      <c r="AF232" s="51" t="s">
        <v>759</v>
      </c>
      <c r="AG232" s="51" t="s">
        <v>759</v>
      </c>
      <c r="AH232" s="51" t="s">
        <v>759</v>
      </c>
      <c r="AI232" s="50" t="s">
        <v>759</v>
      </c>
      <c r="AJ232" s="50" t="s">
        <v>759</v>
      </c>
      <c r="AK232" s="50" t="s">
        <v>759</v>
      </c>
      <c r="AL232" s="50" t="s">
        <v>759</v>
      </c>
      <c r="AM232" s="50" t="s">
        <v>759</v>
      </c>
      <c r="AN232" s="50" t="s">
        <v>759</v>
      </c>
      <c r="AO232" s="51" t="s">
        <v>759</v>
      </c>
      <c r="AP232" s="51" t="s">
        <v>759</v>
      </c>
      <c r="AQ232" s="51" t="s">
        <v>759</v>
      </c>
      <c r="AR232" s="24" t="s">
        <v>759</v>
      </c>
      <c r="AS232" s="24" t="s">
        <v>759</v>
      </c>
      <c r="AT232" s="24" t="s">
        <v>759</v>
      </c>
      <c r="AU232" s="53" t="s">
        <v>759</v>
      </c>
      <c r="AV232" s="53" t="s">
        <v>759</v>
      </c>
      <c r="AW232" s="53" t="s">
        <v>759</v>
      </c>
      <c r="AX232" s="294"/>
      <c r="AY232" s="295"/>
      <c r="AZ232" s="296"/>
      <c r="BA232" s="296"/>
      <c r="BB232" s="295"/>
      <c r="BC232" s="292"/>
      <c r="BD232" s="292"/>
      <c r="BE232" s="54" t="s">
        <v>759</v>
      </c>
      <c r="BF232" s="54" t="s">
        <v>759</v>
      </c>
      <c r="BG232" s="54" t="s">
        <v>759</v>
      </c>
    </row>
    <row r="233" spans="1:59" customFormat="1" ht="252.75" customHeight="1">
      <c r="A233" s="12" t="s">
        <v>206</v>
      </c>
      <c r="B233" s="131" t="s">
        <v>1277</v>
      </c>
      <c r="C233" s="131" t="s">
        <v>1278</v>
      </c>
      <c r="D233" s="132" t="s">
        <v>1279</v>
      </c>
      <c r="E233" s="13" t="s">
        <v>87</v>
      </c>
      <c r="F233" s="25" t="s">
        <v>88</v>
      </c>
      <c r="G233" s="25" t="s">
        <v>6</v>
      </c>
      <c r="H233" s="25" t="s">
        <v>5</v>
      </c>
      <c r="I233" s="25" t="s">
        <v>285</v>
      </c>
      <c r="J233" s="25" t="s">
        <v>284</v>
      </c>
      <c r="K233" s="14" t="s">
        <v>142</v>
      </c>
      <c r="L233" s="14" t="s">
        <v>140</v>
      </c>
      <c r="M233" s="14" t="s">
        <v>433</v>
      </c>
      <c r="N233" s="14" t="s">
        <v>141</v>
      </c>
      <c r="O233" s="14" t="s">
        <v>432</v>
      </c>
      <c r="P233" s="17" t="s">
        <v>180</v>
      </c>
      <c r="Q233" s="17" t="s">
        <v>431</v>
      </c>
      <c r="R233" s="17" t="s">
        <v>189</v>
      </c>
      <c r="S233" s="15" t="s">
        <v>45</v>
      </c>
      <c r="T233" s="15" t="s">
        <v>46</v>
      </c>
      <c r="U233" s="15" t="s">
        <v>47</v>
      </c>
      <c r="V233" s="45" t="s">
        <v>411</v>
      </c>
      <c r="W233" s="40" t="s">
        <v>471</v>
      </c>
      <c r="X233" s="40" t="s">
        <v>486</v>
      </c>
      <c r="Y233" s="40" t="s">
        <v>491</v>
      </c>
      <c r="Z233" s="55" t="s">
        <v>93</v>
      </c>
      <c r="AA233" s="55" t="s">
        <v>93</v>
      </c>
      <c r="AB233" s="55" t="s">
        <v>93</v>
      </c>
      <c r="AC233" s="51" t="s">
        <v>814</v>
      </c>
      <c r="AD233" s="51" t="s">
        <v>838</v>
      </c>
      <c r="AE233" s="51" t="s">
        <v>839</v>
      </c>
      <c r="AF233" s="51" t="s">
        <v>759</v>
      </c>
      <c r="AG233" s="51" t="s">
        <v>759</v>
      </c>
      <c r="AH233" s="51" t="s">
        <v>759</v>
      </c>
      <c r="AI233" s="50" t="s">
        <v>759</v>
      </c>
      <c r="AJ233" s="50" t="s">
        <v>759</v>
      </c>
      <c r="AK233" s="50" t="s">
        <v>759</v>
      </c>
      <c r="AL233" s="50" t="s">
        <v>759</v>
      </c>
      <c r="AM233" s="50" t="s">
        <v>759</v>
      </c>
      <c r="AN233" s="50" t="s">
        <v>759</v>
      </c>
      <c r="AO233" s="51" t="s">
        <v>759</v>
      </c>
      <c r="AP233" s="51" t="s">
        <v>759</v>
      </c>
      <c r="AQ233" s="51" t="s">
        <v>759</v>
      </c>
      <c r="AR233" s="24" t="s">
        <v>759</v>
      </c>
      <c r="AS233" s="24" t="s">
        <v>759</v>
      </c>
      <c r="AT233" s="24" t="s">
        <v>759</v>
      </c>
      <c r="AU233" s="53" t="s">
        <v>759</v>
      </c>
      <c r="AV233" s="53" t="s">
        <v>759</v>
      </c>
      <c r="AW233" s="53" t="s">
        <v>759</v>
      </c>
      <c r="AX233" s="55" t="s">
        <v>759</v>
      </c>
      <c r="AY233" s="55" t="s">
        <v>759</v>
      </c>
      <c r="AZ233" s="55" t="s">
        <v>759</v>
      </c>
      <c r="BA233" s="55" t="s">
        <v>759</v>
      </c>
      <c r="BB233" s="55" t="s">
        <v>759</v>
      </c>
      <c r="BC233" s="55" t="s">
        <v>759</v>
      </c>
      <c r="BD233" s="55" t="s">
        <v>759</v>
      </c>
      <c r="BE233" s="54" t="str">
        <f>'PTEA 2020-2023'!A29</f>
        <v>4. San Antonio del Tequendama promueve la producción Agropecuaria sostenible</v>
      </c>
      <c r="BF233" s="54" t="str">
        <f>'PTEA 2020-2023'!B29</f>
        <v>5. Fortalecimiento de negocios verdes en el municipio</v>
      </c>
      <c r="BG233" s="54" t="str">
        <f>'PTEA 2020-2023'!C29</f>
        <v>Realizar por lo menos una (1) capacitación anual en estrategias de negocios verdes durante la vigencia del PTEA</v>
      </c>
    </row>
    <row r="234" spans="1:59" customFormat="1" ht="322.5" customHeight="1">
      <c r="A234" s="12" t="s">
        <v>206</v>
      </c>
      <c r="B234" s="131" t="s">
        <v>1277</v>
      </c>
      <c r="C234" s="131" t="s">
        <v>1278</v>
      </c>
      <c r="D234" s="132" t="s">
        <v>1279</v>
      </c>
      <c r="E234" s="13" t="s">
        <v>87</v>
      </c>
      <c r="F234" s="25" t="s">
        <v>221</v>
      </c>
      <c r="G234" s="25" t="s">
        <v>6</v>
      </c>
      <c r="H234" s="25" t="s">
        <v>5</v>
      </c>
      <c r="I234" s="25" t="s">
        <v>285</v>
      </c>
      <c r="J234" s="25" t="s">
        <v>284</v>
      </c>
      <c r="K234" s="14" t="s">
        <v>133</v>
      </c>
      <c r="L234" s="14" t="s">
        <v>134</v>
      </c>
      <c r="M234" s="14" t="s">
        <v>135</v>
      </c>
      <c r="N234" s="14" t="s">
        <v>136</v>
      </c>
      <c r="O234" s="14" t="s">
        <v>427</v>
      </c>
      <c r="P234" s="17" t="s">
        <v>180</v>
      </c>
      <c r="Q234" s="17" t="s">
        <v>357</v>
      </c>
      <c r="R234" s="17" t="s">
        <v>356</v>
      </c>
      <c r="S234" s="15" t="s">
        <v>52</v>
      </c>
      <c r="T234" s="15" t="s">
        <v>62</v>
      </c>
      <c r="U234" s="15" t="s">
        <v>63</v>
      </c>
      <c r="V234" s="15" t="s">
        <v>65</v>
      </c>
      <c r="W234" s="40" t="s">
        <v>442</v>
      </c>
      <c r="X234" s="40" t="s">
        <v>449</v>
      </c>
      <c r="Y234" s="40" t="s">
        <v>485</v>
      </c>
      <c r="Z234" s="55" t="s">
        <v>93</v>
      </c>
      <c r="AA234" s="55" t="s">
        <v>93</v>
      </c>
      <c r="AB234" s="55" t="s">
        <v>93</v>
      </c>
      <c r="AC234" s="51" t="s">
        <v>759</v>
      </c>
      <c r="AD234" s="51" t="s">
        <v>759</v>
      </c>
      <c r="AE234" s="51" t="s">
        <v>759</v>
      </c>
      <c r="AF234" s="51" t="s">
        <v>759</v>
      </c>
      <c r="AG234" s="51" t="s">
        <v>759</v>
      </c>
      <c r="AH234" s="51" t="s">
        <v>759</v>
      </c>
      <c r="AI234" s="50" t="s">
        <v>759</v>
      </c>
      <c r="AJ234" s="50" t="s">
        <v>759</v>
      </c>
      <c r="AK234" s="50" t="s">
        <v>759</v>
      </c>
      <c r="AL234" s="50" t="s">
        <v>759</v>
      </c>
      <c r="AM234" s="50" t="s">
        <v>759</v>
      </c>
      <c r="AN234" s="50" t="s">
        <v>759</v>
      </c>
      <c r="AO234" s="51" t="s">
        <v>759</v>
      </c>
      <c r="AP234" s="51" t="s">
        <v>759</v>
      </c>
      <c r="AQ234" s="51" t="s">
        <v>759</v>
      </c>
      <c r="AR234" s="24" t="s">
        <v>759</v>
      </c>
      <c r="AS234" s="24" t="s">
        <v>759</v>
      </c>
      <c r="AT234" s="24" t="s">
        <v>759</v>
      </c>
      <c r="AU234" s="53" t="s">
        <v>759</v>
      </c>
      <c r="AV234" s="53" t="s">
        <v>759</v>
      </c>
      <c r="AW234" s="53" t="s">
        <v>759</v>
      </c>
      <c r="AX234" s="55" t="s">
        <v>759</v>
      </c>
      <c r="AY234" s="55" t="s">
        <v>759</v>
      </c>
      <c r="AZ234" s="55" t="s">
        <v>759</v>
      </c>
      <c r="BA234" s="55" t="s">
        <v>759</v>
      </c>
      <c r="BB234" s="55" t="s">
        <v>759</v>
      </c>
      <c r="BC234" s="55" t="s">
        <v>759</v>
      </c>
      <c r="BD234" s="55" t="s">
        <v>759</v>
      </c>
      <c r="BE234" s="54" t="s">
        <v>759</v>
      </c>
      <c r="BF234" s="54" t="s">
        <v>759</v>
      </c>
      <c r="BG234" s="54" t="s">
        <v>759</v>
      </c>
    </row>
    <row r="235" spans="1:59" customFormat="1" ht="298.5" customHeight="1">
      <c r="A235" s="12" t="s">
        <v>206</v>
      </c>
      <c r="B235" s="131" t="s">
        <v>93</v>
      </c>
      <c r="C235" s="131" t="s">
        <v>93</v>
      </c>
      <c r="D235" s="131" t="s">
        <v>93</v>
      </c>
      <c r="E235" s="13" t="s">
        <v>87</v>
      </c>
      <c r="F235" s="25" t="s">
        <v>221</v>
      </c>
      <c r="G235" s="25" t="s">
        <v>6</v>
      </c>
      <c r="H235" s="25" t="s">
        <v>5</v>
      </c>
      <c r="I235" s="25" t="s">
        <v>286</v>
      </c>
      <c r="J235" s="25" t="s">
        <v>28</v>
      </c>
      <c r="K235" s="14" t="s">
        <v>100</v>
      </c>
      <c r="L235" s="14" t="s">
        <v>150</v>
      </c>
      <c r="M235" s="14" t="s">
        <v>151</v>
      </c>
      <c r="N235" s="14" t="s">
        <v>128</v>
      </c>
      <c r="O235" s="14" t="s">
        <v>429</v>
      </c>
      <c r="P235" s="17" t="s">
        <v>180</v>
      </c>
      <c r="Q235" s="17" t="s">
        <v>190</v>
      </c>
      <c r="R235" s="17" t="s">
        <v>191</v>
      </c>
      <c r="S235" s="15" t="s">
        <v>93</v>
      </c>
      <c r="T235" s="15" t="s">
        <v>93</v>
      </c>
      <c r="U235" s="15" t="s">
        <v>93</v>
      </c>
      <c r="V235" s="15" t="s">
        <v>93</v>
      </c>
      <c r="W235" s="40" t="s">
        <v>471</v>
      </c>
      <c r="X235" s="40" t="s">
        <v>479</v>
      </c>
      <c r="Y235" s="40" t="s">
        <v>482</v>
      </c>
      <c r="Z235" s="55" t="s">
        <v>868</v>
      </c>
      <c r="AA235" s="55" t="s">
        <v>869</v>
      </c>
      <c r="AB235" s="55" t="s">
        <v>870</v>
      </c>
      <c r="AC235" s="51" t="s">
        <v>814</v>
      </c>
      <c r="AD235" s="51" t="s">
        <v>838</v>
      </c>
      <c r="AE235" s="51" t="s">
        <v>840</v>
      </c>
      <c r="AF235" s="51" t="s">
        <v>759</v>
      </c>
      <c r="AG235" s="51" t="s">
        <v>759</v>
      </c>
      <c r="AH235" s="51" t="s">
        <v>759</v>
      </c>
      <c r="AI235" s="50" t="s">
        <v>759</v>
      </c>
      <c r="AJ235" s="50" t="s">
        <v>759</v>
      </c>
      <c r="AK235" s="50" t="s">
        <v>759</v>
      </c>
      <c r="AL235" s="50" t="s">
        <v>759</v>
      </c>
      <c r="AM235" s="50" t="s">
        <v>759</v>
      </c>
      <c r="AN235" s="50" t="s">
        <v>759</v>
      </c>
      <c r="AO235" s="51" t="s">
        <v>759</v>
      </c>
      <c r="AP235" s="51" t="s">
        <v>759</v>
      </c>
      <c r="AQ235" s="51" t="s">
        <v>759</v>
      </c>
      <c r="AR235" s="24" t="s">
        <v>759</v>
      </c>
      <c r="AS235" s="24" t="s">
        <v>759</v>
      </c>
      <c r="AT235" s="24" t="s">
        <v>759</v>
      </c>
      <c r="AU235" s="53" t="s">
        <v>759</v>
      </c>
      <c r="AV235" s="53" t="s">
        <v>759</v>
      </c>
      <c r="AW235" s="53" t="s">
        <v>759</v>
      </c>
      <c r="AX235" s="55" t="s">
        <v>759</v>
      </c>
      <c r="AY235" s="55" t="s">
        <v>759</v>
      </c>
      <c r="AZ235" s="55" t="s">
        <v>759</v>
      </c>
      <c r="BA235" s="55" t="s">
        <v>759</v>
      </c>
      <c r="BB235" s="55" t="s">
        <v>759</v>
      </c>
      <c r="BC235" s="55" t="s">
        <v>759</v>
      </c>
      <c r="BD235" s="55" t="s">
        <v>759</v>
      </c>
      <c r="BE235" s="54" t="str">
        <f>'PTEA 2020-2023'!A30</f>
        <v>4. San Antonio del Tequendama promueve la producción Agropecuaria sostenible</v>
      </c>
      <c r="BF235" s="54" t="str">
        <f>'PTEA 2020-2023'!B30</f>
        <v>5. Fortalecimiento de negocios verdes en el municipio</v>
      </c>
      <c r="BG235" s="54" t="str">
        <f>'PTEA 2020-2023'!C30</f>
        <v>Acompañar la formulación de por lo menos un (1) proyecto de negocio verde en el municipio.</v>
      </c>
    </row>
    <row r="236" spans="1:59" customFormat="1" ht="298.5" customHeight="1">
      <c r="A236" s="12" t="s">
        <v>206</v>
      </c>
      <c r="B236" s="131" t="s">
        <v>93</v>
      </c>
      <c r="C236" s="131" t="s">
        <v>93</v>
      </c>
      <c r="D236" s="131" t="s">
        <v>93</v>
      </c>
      <c r="E236" s="13" t="s">
        <v>87</v>
      </c>
      <c r="F236" s="25" t="s">
        <v>221</v>
      </c>
      <c r="G236" s="25" t="s">
        <v>6</v>
      </c>
      <c r="H236" s="25" t="s">
        <v>5</v>
      </c>
      <c r="I236" s="25" t="s">
        <v>286</v>
      </c>
      <c r="J236" s="25" t="s">
        <v>28</v>
      </c>
      <c r="K236" s="14" t="s">
        <v>100</v>
      </c>
      <c r="L236" s="14" t="s">
        <v>150</v>
      </c>
      <c r="M236" s="14" t="s">
        <v>151</v>
      </c>
      <c r="N236" s="14" t="s">
        <v>128</v>
      </c>
      <c r="O236" s="14" t="s">
        <v>429</v>
      </c>
      <c r="P236" s="17" t="s">
        <v>180</v>
      </c>
      <c r="Q236" s="17" t="s">
        <v>190</v>
      </c>
      <c r="R236" s="17" t="s">
        <v>191</v>
      </c>
      <c r="S236" s="15" t="s">
        <v>93</v>
      </c>
      <c r="T236" s="15" t="s">
        <v>93</v>
      </c>
      <c r="U236" s="15" t="s">
        <v>93</v>
      </c>
      <c r="V236" s="15" t="s">
        <v>93</v>
      </c>
      <c r="W236" s="40" t="s">
        <v>471</v>
      </c>
      <c r="X236" s="40" t="s">
        <v>480</v>
      </c>
      <c r="Y236" s="40" t="s">
        <v>481</v>
      </c>
      <c r="Z236" s="55" t="s">
        <v>868</v>
      </c>
      <c r="AA236" s="55" t="s">
        <v>869</v>
      </c>
      <c r="AB236" s="55" t="s">
        <v>870</v>
      </c>
      <c r="AC236" s="51" t="s">
        <v>759</v>
      </c>
      <c r="AD236" s="51" t="s">
        <v>759</v>
      </c>
      <c r="AE236" s="51" t="s">
        <v>759</v>
      </c>
      <c r="AF236" s="51" t="s">
        <v>759</v>
      </c>
      <c r="AG236" s="51" t="s">
        <v>759</v>
      </c>
      <c r="AH236" s="51" t="s">
        <v>759</v>
      </c>
      <c r="AI236" s="50" t="s">
        <v>759</v>
      </c>
      <c r="AJ236" s="50" t="s">
        <v>759</v>
      </c>
      <c r="AK236" s="50" t="s">
        <v>759</v>
      </c>
      <c r="AL236" s="50" t="s">
        <v>759</v>
      </c>
      <c r="AM236" s="50" t="s">
        <v>759</v>
      </c>
      <c r="AN236" s="50" t="s">
        <v>759</v>
      </c>
      <c r="AO236" s="51" t="s">
        <v>759</v>
      </c>
      <c r="AP236" s="51" t="s">
        <v>759</v>
      </c>
      <c r="AQ236" s="51" t="s">
        <v>759</v>
      </c>
      <c r="AR236" s="24" t="s">
        <v>759</v>
      </c>
      <c r="AS236" s="24" t="s">
        <v>759</v>
      </c>
      <c r="AT236" s="24" t="s">
        <v>759</v>
      </c>
      <c r="AU236" s="53" t="s">
        <v>759</v>
      </c>
      <c r="AV236" s="53" t="s">
        <v>759</v>
      </c>
      <c r="AW236" s="53" t="s">
        <v>759</v>
      </c>
      <c r="AX236" s="55" t="s">
        <v>759</v>
      </c>
      <c r="AY236" s="55" t="s">
        <v>759</v>
      </c>
      <c r="AZ236" s="55" t="s">
        <v>759</v>
      </c>
      <c r="BA236" s="55" t="s">
        <v>759</v>
      </c>
      <c r="BB236" s="55" t="s">
        <v>759</v>
      </c>
      <c r="BC236" s="55" t="s">
        <v>759</v>
      </c>
      <c r="BD236" s="55" t="s">
        <v>759</v>
      </c>
      <c r="BE236" s="54" t="s">
        <v>759</v>
      </c>
      <c r="BF236" s="54" t="s">
        <v>759</v>
      </c>
      <c r="BG236" s="54" t="s">
        <v>759</v>
      </c>
    </row>
    <row r="237" spans="1:59" customFormat="1" ht="298.5" customHeight="1">
      <c r="A237" s="12" t="s">
        <v>206</v>
      </c>
      <c r="B237" s="131" t="s">
        <v>93</v>
      </c>
      <c r="C237" s="131" t="s">
        <v>93</v>
      </c>
      <c r="D237" s="131" t="s">
        <v>93</v>
      </c>
      <c r="E237" s="13" t="s">
        <v>87</v>
      </c>
      <c r="F237" s="25" t="s">
        <v>221</v>
      </c>
      <c r="G237" s="25" t="s">
        <v>6</v>
      </c>
      <c r="H237" s="25" t="s">
        <v>5</v>
      </c>
      <c r="I237" s="25" t="s">
        <v>286</v>
      </c>
      <c r="J237" s="25" t="s">
        <v>28</v>
      </c>
      <c r="K237" s="14" t="s">
        <v>100</v>
      </c>
      <c r="L237" s="14" t="s">
        <v>150</v>
      </c>
      <c r="M237" s="14" t="s">
        <v>151</v>
      </c>
      <c r="N237" s="14" t="s">
        <v>128</v>
      </c>
      <c r="O237" s="14" t="s">
        <v>429</v>
      </c>
      <c r="P237" s="17" t="s">
        <v>180</v>
      </c>
      <c r="Q237" s="17" t="s">
        <v>190</v>
      </c>
      <c r="R237" s="17" t="s">
        <v>191</v>
      </c>
      <c r="S237" s="15" t="s">
        <v>52</v>
      </c>
      <c r="T237" s="15" t="s">
        <v>62</v>
      </c>
      <c r="U237" s="15" t="s">
        <v>63</v>
      </c>
      <c r="V237" s="15" t="s">
        <v>64</v>
      </c>
      <c r="W237" s="40" t="s">
        <v>471</v>
      </c>
      <c r="X237" s="40" t="s">
        <v>486</v>
      </c>
      <c r="Y237" s="40" t="s">
        <v>487</v>
      </c>
      <c r="Z237" s="55" t="s">
        <v>868</v>
      </c>
      <c r="AA237" s="55" t="s">
        <v>869</v>
      </c>
      <c r="AB237" s="55" t="s">
        <v>870</v>
      </c>
      <c r="AC237" s="51" t="s">
        <v>759</v>
      </c>
      <c r="AD237" s="51" t="s">
        <v>759</v>
      </c>
      <c r="AE237" s="51" t="s">
        <v>759</v>
      </c>
      <c r="AF237" s="51" t="s">
        <v>759</v>
      </c>
      <c r="AG237" s="51" t="s">
        <v>759</v>
      </c>
      <c r="AH237" s="51" t="s">
        <v>759</v>
      </c>
      <c r="AI237" s="50" t="s">
        <v>759</v>
      </c>
      <c r="AJ237" s="50" t="s">
        <v>759</v>
      </c>
      <c r="AK237" s="50" t="s">
        <v>759</v>
      </c>
      <c r="AL237" s="50" t="s">
        <v>759</v>
      </c>
      <c r="AM237" s="50" t="s">
        <v>759</v>
      </c>
      <c r="AN237" s="50" t="s">
        <v>759</v>
      </c>
      <c r="AO237" s="51" t="s">
        <v>759</v>
      </c>
      <c r="AP237" s="51" t="s">
        <v>759</v>
      </c>
      <c r="AQ237" s="51" t="s">
        <v>759</v>
      </c>
      <c r="AR237" s="24" t="s">
        <v>759</v>
      </c>
      <c r="AS237" s="24" t="s">
        <v>759</v>
      </c>
      <c r="AT237" s="24" t="s">
        <v>759</v>
      </c>
      <c r="AU237" s="53" t="s">
        <v>759</v>
      </c>
      <c r="AV237" s="53" t="s">
        <v>759</v>
      </c>
      <c r="AW237" s="53" t="s">
        <v>759</v>
      </c>
      <c r="AX237" s="55" t="s">
        <v>759</v>
      </c>
      <c r="AY237" s="55" t="s">
        <v>759</v>
      </c>
      <c r="AZ237" s="55" t="s">
        <v>759</v>
      </c>
      <c r="BA237" s="55" t="s">
        <v>759</v>
      </c>
      <c r="BB237" s="55" t="s">
        <v>759</v>
      </c>
      <c r="BC237" s="55" t="s">
        <v>759</v>
      </c>
      <c r="BD237" s="55" t="s">
        <v>759</v>
      </c>
      <c r="BE237" s="54" t="s">
        <v>759</v>
      </c>
      <c r="BF237" s="54" t="s">
        <v>759</v>
      </c>
      <c r="BG237" s="54" t="s">
        <v>759</v>
      </c>
    </row>
    <row r="238" spans="1:59" customFormat="1" ht="298.5" customHeight="1">
      <c r="A238" s="12" t="s">
        <v>206</v>
      </c>
      <c r="B238" s="131" t="s">
        <v>93</v>
      </c>
      <c r="C238" s="131" t="s">
        <v>93</v>
      </c>
      <c r="D238" s="131" t="s">
        <v>93</v>
      </c>
      <c r="E238" s="13" t="s">
        <v>87</v>
      </c>
      <c r="F238" s="25" t="s">
        <v>221</v>
      </c>
      <c r="G238" s="25" t="s">
        <v>6</v>
      </c>
      <c r="H238" s="25" t="s">
        <v>5</v>
      </c>
      <c r="I238" s="25" t="s">
        <v>286</v>
      </c>
      <c r="J238" s="25" t="s">
        <v>28</v>
      </c>
      <c r="K238" s="14" t="s">
        <v>100</v>
      </c>
      <c r="L238" s="14" t="s">
        <v>150</v>
      </c>
      <c r="M238" s="14" t="s">
        <v>151</v>
      </c>
      <c r="N238" s="14" t="s">
        <v>128</v>
      </c>
      <c r="O238" s="14" t="s">
        <v>429</v>
      </c>
      <c r="P238" s="17" t="s">
        <v>180</v>
      </c>
      <c r="Q238" s="17" t="s">
        <v>190</v>
      </c>
      <c r="R238" s="17" t="s">
        <v>191</v>
      </c>
      <c r="S238" s="15" t="s">
        <v>93</v>
      </c>
      <c r="T238" s="15" t="s">
        <v>93</v>
      </c>
      <c r="U238" s="15" t="s">
        <v>93</v>
      </c>
      <c r="V238" s="15" t="s">
        <v>93</v>
      </c>
      <c r="W238" s="40" t="s">
        <v>471</v>
      </c>
      <c r="X238" s="40" t="s">
        <v>479</v>
      </c>
      <c r="Y238" s="40" t="s">
        <v>482</v>
      </c>
      <c r="Z238" s="55" t="s">
        <v>93</v>
      </c>
      <c r="AA238" s="55" t="s">
        <v>93</v>
      </c>
      <c r="AB238" s="55" t="s">
        <v>93</v>
      </c>
      <c r="AC238" s="51" t="s">
        <v>814</v>
      </c>
      <c r="AD238" s="51" t="s">
        <v>838</v>
      </c>
      <c r="AE238" s="51" t="s">
        <v>840</v>
      </c>
      <c r="AF238" s="51" t="s">
        <v>759</v>
      </c>
      <c r="AG238" s="51" t="s">
        <v>759</v>
      </c>
      <c r="AH238" s="51" t="s">
        <v>759</v>
      </c>
      <c r="AI238" s="50" t="s">
        <v>759</v>
      </c>
      <c r="AJ238" s="50" t="s">
        <v>759</v>
      </c>
      <c r="AK238" s="50" t="s">
        <v>759</v>
      </c>
      <c r="AL238" s="50" t="s">
        <v>759</v>
      </c>
      <c r="AM238" s="50" t="s">
        <v>759</v>
      </c>
      <c r="AN238" s="50" t="s">
        <v>759</v>
      </c>
      <c r="AO238" s="51" t="s">
        <v>759</v>
      </c>
      <c r="AP238" s="51" t="s">
        <v>759</v>
      </c>
      <c r="AQ238" s="51" t="s">
        <v>759</v>
      </c>
      <c r="AR238" s="24" t="s">
        <v>759</v>
      </c>
      <c r="AS238" s="24" t="s">
        <v>759</v>
      </c>
      <c r="AT238" s="24" t="s">
        <v>759</v>
      </c>
      <c r="AU238" s="53" t="s">
        <v>759</v>
      </c>
      <c r="AV238" s="53" t="s">
        <v>759</v>
      </c>
      <c r="AW238" s="53" t="s">
        <v>759</v>
      </c>
      <c r="AX238" s="55" t="s">
        <v>759</v>
      </c>
      <c r="AY238" s="55" t="s">
        <v>759</v>
      </c>
      <c r="AZ238" s="55" t="s">
        <v>759</v>
      </c>
      <c r="BA238" s="55" t="s">
        <v>759</v>
      </c>
      <c r="BB238" s="55" t="s">
        <v>759</v>
      </c>
      <c r="BC238" s="55" t="s">
        <v>759</v>
      </c>
      <c r="BD238" s="55" t="s">
        <v>759</v>
      </c>
      <c r="BE238" s="54" t="str">
        <f>'PTEA 2020-2023'!A27</f>
        <v>4. San Antonio del Tequendama promueve la producción Agropecuaria sostenible</v>
      </c>
      <c r="BF238" s="54" t="str">
        <f>'PTEA 2020-2023'!B27</f>
        <v>3. Productores porcícolas fortalecidos en producción más limpia y autogestión ambiental</v>
      </c>
      <c r="BG238" s="54" t="str">
        <f>'PTEA 2020-2023'!C27</f>
        <v>Realizar como mínimo una (1) actividad anual de educación ambiental para el fomento del saneamiento básico de sistemas productivos Porcícolas del Municipio.</v>
      </c>
    </row>
    <row r="239" spans="1:59" s="1" customFormat="1" ht="293.25" customHeight="1">
      <c r="A239" s="12" t="s">
        <v>206</v>
      </c>
      <c r="B239" s="131" t="s">
        <v>93</v>
      </c>
      <c r="C239" s="131" t="s">
        <v>93</v>
      </c>
      <c r="D239" s="131" t="s">
        <v>93</v>
      </c>
      <c r="E239" s="13" t="s">
        <v>87</v>
      </c>
      <c r="F239" s="16" t="s">
        <v>414</v>
      </c>
      <c r="G239" s="16" t="s">
        <v>6</v>
      </c>
      <c r="H239" s="16" t="s">
        <v>5</v>
      </c>
      <c r="I239" s="16" t="s">
        <v>283</v>
      </c>
      <c r="J239" s="16" t="s">
        <v>13</v>
      </c>
      <c r="K239" s="14" t="s">
        <v>153</v>
      </c>
      <c r="L239" s="14" t="s">
        <v>129</v>
      </c>
      <c r="M239" s="14" t="s">
        <v>131</v>
      </c>
      <c r="N239" s="14" t="s">
        <v>154</v>
      </c>
      <c r="O239" s="14" t="s">
        <v>434</v>
      </c>
      <c r="P239" s="17" t="s">
        <v>193</v>
      </c>
      <c r="Q239" s="17" t="s">
        <v>212</v>
      </c>
      <c r="R239" s="17" t="s">
        <v>435</v>
      </c>
      <c r="S239" s="15" t="s">
        <v>52</v>
      </c>
      <c r="T239" s="15" t="s">
        <v>62</v>
      </c>
      <c r="U239" s="15" t="s">
        <v>63</v>
      </c>
      <c r="V239" s="15" t="s">
        <v>64</v>
      </c>
      <c r="W239" s="40" t="s">
        <v>471</v>
      </c>
      <c r="X239" s="40" t="s">
        <v>488</v>
      </c>
      <c r="Y239" s="40" t="s">
        <v>489</v>
      </c>
      <c r="Z239" s="55" t="s">
        <v>93</v>
      </c>
      <c r="AA239" s="55" t="s">
        <v>93</v>
      </c>
      <c r="AB239" s="55" t="s">
        <v>93</v>
      </c>
      <c r="AC239" s="51" t="s">
        <v>759</v>
      </c>
      <c r="AD239" s="51" t="s">
        <v>759</v>
      </c>
      <c r="AE239" s="51" t="s">
        <v>759</v>
      </c>
      <c r="AF239" s="51" t="s">
        <v>759</v>
      </c>
      <c r="AG239" s="51" t="s">
        <v>759</v>
      </c>
      <c r="AH239" s="51" t="s">
        <v>759</v>
      </c>
      <c r="AI239" s="50" t="s">
        <v>759</v>
      </c>
      <c r="AJ239" s="50" t="s">
        <v>759</v>
      </c>
      <c r="AK239" s="50" t="s">
        <v>759</v>
      </c>
      <c r="AL239" s="50" t="s">
        <v>759</v>
      </c>
      <c r="AM239" s="50" t="s">
        <v>759</v>
      </c>
      <c r="AN239" s="50" t="s">
        <v>759</v>
      </c>
      <c r="AO239" s="51" t="s">
        <v>759</v>
      </c>
      <c r="AP239" s="51" t="s">
        <v>759</v>
      </c>
      <c r="AQ239" s="51" t="s">
        <v>759</v>
      </c>
      <c r="AR239" s="24" t="s">
        <v>759</v>
      </c>
      <c r="AS239" s="24" t="s">
        <v>759</v>
      </c>
      <c r="AT239" s="24" t="s">
        <v>759</v>
      </c>
      <c r="AU239" s="53" t="s">
        <v>759</v>
      </c>
      <c r="AV239" s="53" t="s">
        <v>759</v>
      </c>
      <c r="AW239" s="53" t="s">
        <v>759</v>
      </c>
      <c r="AX239" s="55" t="s">
        <v>759</v>
      </c>
      <c r="AY239" s="55" t="s">
        <v>759</v>
      </c>
      <c r="AZ239" s="55" t="s">
        <v>759</v>
      </c>
      <c r="BA239" s="55" t="s">
        <v>759</v>
      </c>
      <c r="BB239" s="55" t="s">
        <v>759</v>
      </c>
      <c r="BC239" s="55" t="s">
        <v>759</v>
      </c>
      <c r="BD239" s="55" t="s">
        <v>759</v>
      </c>
      <c r="BE239" s="54" t="s">
        <v>759</v>
      </c>
      <c r="BF239" s="54" t="s">
        <v>759</v>
      </c>
      <c r="BG239" s="54" t="s">
        <v>759</v>
      </c>
    </row>
    <row r="240" spans="1:59" ht="409.5" customHeight="1">
      <c r="A240" s="12" t="s">
        <v>206</v>
      </c>
      <c r="B240" s="131" t="s">
        <v>93</v>
      </c>
      <c r="C240" s="131" t="s">
        <v>93</v>
      </c>
      <c r="D240" s="131" t="s">
        <v>93</v>
      </c>
      <c r="E240" s="13" t="s">
        <v>87</v>
      </c>
      <c r="F240" s="25" t="s">
        <v>221</v>
      </c>
      <c r="G240" s="25" t="s">
        <v>6</v>
      </c>
      <c r="H240" s="25" t="s">
        <v>5</v>
      </c>
      <c r="I240" s="25" t="s">
        <v>257</v>
      </c>
      <c r="J240" s="25" t="s">
        <v>29</v>
      </c>
      <c r="K240" s="14" t="s">
        <v>126</v>
      </c>
      <c r="L240" s="14" t="s">
        <v>99</v>
      </c>
      <c r="M240" s="14" t="s">
        <v>302</v>
      </c>
      <c r="N240" s="14" t="s">
        <v>303</v>
      </c>
      <c r="O240" s="14" t="s">
        <v>304</v>
      </c>
      <c r="P240" s="17" t="s">
        <v>196</v>
      </c>
      <c r="Q240" s="17" t="s">
        <v>344</v>
      </c>
      <c r="R240" s="17" t="s">
        <v>348</v>
      </c>
      <c r="S240" s="15" t="s">
        <v>52</v>
      </c>
      <c r="T240" s="15" t="s">
        <v>62</v>
      </c>
      <c r="U240" s="15" t="s">
        <v>67</v>
      </c>
      <c r="V240" s="15" t="s">
        <v>397</v>
      </c>
      <c r="W240" s="40" t="s">
        <v>442</v>
      </c>
      <c r="X240" s="40" t="s">
        <v>449</v>
      </c>
      <c r="Y240" s="40" t="s">
        <v>450</v>
      </c>
      <c r="Z240" s="55" t="s">
        <v>868</v>
      </c>
      <c r="AA240" s="55" t="s">
        <v>877</v>
      </c>
      <c r="AB240" s="55" t="s">
        <v>881</v>
      </c>
      <c r="AC240" s="51" t="s">
        <v>442</v>
      </c>
      <c r="AD240" s="51" t="s">
        <v>449</v>
      </c>
      <c r="AE240" s="51" t="s">
        <v>450</v>
      </c>
      <c r="AF240" s="51" t="s">
        <v>759</v>
      </c>
      <c r="AG240" s="51" t="s">
        <v>759</v>
      </c>
      <c r="AH240" s="51" t="s">
        <v>759</v>
      </c>
      <c r="AI240" s="50" t="s">
        <v>760</v>
      </c>
      <c r="AJ240" s="50" t="s">
        <v>761</v>
      </c>
      <c r="AK240" s="50" t="s">
        <v>762</v>
      </c>
      <c r="AL240" s="50" t="s">
        <v>759</v>
      </c>
      <c r="AM240" s="50" t="s">
        <v>759</v>
      </c>
      <c r="AN240" s="50" t="s">
        <v>759</v>
      </c>
      <c r="AO240" s="51" t="s">
        <v>759</v>
      </c>
      <c r="AP240" s="51" t="s">
        <v>759</v>
      </c>
      <c r="AQ240" s="51" t="s">
        <v>759</v>
      </c>
      <c r="AR240" s="24" t="s">
        <v>759</v>
      </c>
      <c r="AS240" s="24" t="s">
        <v>759</v>
      </c>
      <c r="AT240" s="24" t="s">
        <v>759</v>
      </c>
      <c r="AU240" s="53" t="s">
        <v>759</v>
      </c>
      <c r="AV240" s="53" t="s">
        <v>759</v>
      </c>
      <c r="AW240" s="53" t="s">
        <v>759</v>
      </c>
      <c r="AX240" s="55" t="s">
        <v>759</v>
      </c>
      <c r="AY240" s="55" t="s">
        <v>759</v>
      </c>
      <c r="AZ240" s="55" t="s">
        <v>759</v>
      </c>
      <c r="BA240" s="55" t="s">
        <v>759</v>
      </c>
      <c r="BB240" s="55" t="s">
        <v>759</v>
      </c>
      <c r="BC240" s="55" t="s">
        <v>759</v>
      </c>
      <c r="BD240" s="55" t="s">
        <v>759</v>
      </c>
      <c r="BE240" s="54" t="str">
        <f>'PTEA 2020-2023'!A3</f>
        <v xml:space="preserve"> 1. Educación Ambiental para la adopción de la gestión integral de los residuos solidos entre los Sanantoniunos</v>
      </c>
      <c r="BF240" s="54" t="str">
        <f>'PTEA 2020-2023'!B3</f>
        <v>1. Comunidad educativa empoderada en la gestión Integral de los residuos sólidos.</v>
      </c>
      <c r="BG240" s="54" t="str">
        <f>'PTEA 2020-2023'!C3</f>
        <v>Acompañar e implementar por lo menos nueve (9) talleres durante la vigencia del plan, sobre la estrategia de las 3R (Reducir, reutilizar y reciclar) y separación en la fuente con comunidad  educativa.</v>
      </c>
    </row>
    <row r="241" spans="1:59" ht="409.5" customHeight="1">
      <c r="A241" s="12" t="s">
        <v>206</v>
      </c>
      <c r="B241" s="131" t="s">
        <v>93</v>
      </c>
      <c r="C241" s="131" t="s">
        <v>93</v>
      </c>
      <c r="D241" s="131" t="s">
        <v>93</v>
      </c>
      <c r="E241" s="13" t="s">
        <v>87</v>
      </c>
      <c r="F241" s="25" t="s">
        <v>221</v>
      </c>
      <c r="G241" s="25" t="s">
        <v>6</v>
      </c>
      <c r="H241" s="25" t="s">
        <v>5</v>
      </c>
      <c r="I241" s="25" t="s">
        <v>257</v>
      </c>
      <c r="J241" s="25" t="s">
        <v>29</v>
      </c>
      <c r="K241" s="14" t="s">
        <v>126</v>
      </c>
      <c r="L241" s="14" t="s">
        <v>99</v>
      </c>
      <c r="M241" s="14" t="s">
        <v>302</v>
      </c>
      <c r="N241" s="14" t="s">
        <v>303</v>
      </c>
      <c r="O241" s="14" t="s">
        <v>304</v>
      </c>
      <c r="P241" s="17" t="s">
        <v>196</v>
      </c>
      <c r="Q241" s="17" t="s">
        <v>344</v>
      </c>
      <c r="R241" s="17" t="s">
        <v>348</v>
      </c>
      <c r="S241" s="15" t="s">
        <v>52</v>
      </c>
      <c r="T241" s="15" t="s">
        <v>62</v>
      </c>
      <c r="U241" s="15" t="s">
        <v>67</v>
      </c>
      <c r="V241" s="15" t="s">
        <v>397</v>
      </c>
      <c r="W241" s="40" t="s">
        <v>442</v>
      </c>
      <c r="X241" s="40" t="s">
        <v>449</v>
      </c>
      <c r="Y241" s="40" t="s">
        <v>450</v>
      </c>
      <c r="Z241" s="55" t="s">
        <v>860</v>
      </c>
      <c r="AA241" s="55" t="s">
        <v>861</v>
      </c>
      <c r="AB241" s="55" t="s">
        <v>862</v>
      </c>
      <c r="AC241" s="51" t="s">
        <v>759</v>
      </c>
      <c r="AD241" s="51" t="s">
        <v>759</v>
      </c>
      <c r="AE241" s="51" t="s">
        <v>759</v>
      </c>
      <c r="AF241" s="51" t="s">
        <v>759</v>
      </c>
      <c r="AG241" s="51" t="s">
        <v>759</v>
      </c>
      <c r="AH241" s="51" t="s">
        <v>759</v>
      </c>
      <c r="AI241" s="50" t="s">
        <v>760</v>
      </c>
      <c r="AJ241" s="50" t="s">
        <v>761</v>
      </c>
      <c r="AK241" s="50" t="s">
        <v>763</v>
      </c>
      <c r="AL241" s="50" t="s">
        <v>976</v>
      </c>
      <c r="AM241" s="50" t="s">
        <v>974</v>
      </c>
      <c r="AN241" s="50" t="s">
        <v>975</v>
      </c>
      <c r="AO241" s="51" t="s">
        <v>759</v>
      </c>
      <c r="AP241" s="51" t="s">
        <v>759</v>
      </c>
      <c r="AQ241" s="51" t="s">
        <v>759</v>
      </c>
      <c r="AR241" s="24" t="s">
        <v>759</v>
      </c>
      <c r="AS241" s="24" t="s">
        <v>759</v>
      </c>
      <c r="AT241" s="24" t="s">
        <v>759</v>
      </c>
      <c r="AU241" s="53" t="s">
        <v>764</v>
      </c>
      <c r="AV241" s="53" t="s">
        <v>765</v>
      </c>
      <c r="AW241" s="53" t="s">
        <v>766</v>
      </c>
      <c r="AX241" s="55" t="s">
        <v>759</v>
      </c>
      <c r="AY241" s="55" t="s">
        <v>759</v>
      </c>
      <c r="AZ241" s="55" t="s">
        <v>759</v>
      </c>
      <c r="BA241" s="55" t="s">
        <v>759</v>
      </c>
      <c r="BB241" s="55" t="s">
        <v>759</v>
      </c>
      <c r="BC241" s="55" t="s">
        <v>759</v>
      </c>
      <c r="BD241" s="55" t="s">
        <v>759</v>
      </c>
      <c r="BE241" s="54" t="str">
        <f>'PTEA 2020-2023'!A4</f>
        <v xml:space="preserve"> 1. Educación Ambiental para la adopción de la gestión integral de los residuos solidos entre los Sanantoniunos</v>
      </c>
      <c r="BF241" s="54" t="str">
        <f>'PTEA 2020-2023'!B4</f>
        <v>2. Comunidad empoderada en la Gestión Integral de los residuos sólidos aprovechables.</v>
      </c>
      <c r="BG241" s="54" t="str">
        <f>'PTEA 2020-2023'!C4</f>
        <v>Realizar como mínimo diez (10) actividades de Educación ambiental durante la vigencia del plan, socializando la estrategia de las 3R (Reducir, reutilizar y reciclar), separación en la fuente y disposición adecuada de residuos sólidos, con usuarios del sector urbano y rural del municipio.</v>
      </c>
    </row>
    <row r="242" spans="1:59" ht="342" customHeight="1">
      <c r="A242" s="12" t="s">
        <v>206</v>
      </c>
      <c r="B242" s="131" t="s">
        <v>93</v>
      </c>
      <c r="C242" s="131" t="s">
        <v>93</v>
      </c>
      <c r="D242" s="131" t="s">
        <v>93</v>
      </c>
      <c r="E242" s="13" t="s">
        <v>87</v>
      </c>
      <c r="F242" s="25" t="s">
        <v>221</v>
      </c>
      <c r="G242" s="25" t="s">
        <v>6</v>
      </c>
      <c r="H242" s="25" t="s">
        <v>5</v>
      </c>
      <c r="I242" s="25" t="s">
        <v>257</v>
      </c>
      <c r="J242" s="25" t="s">
        <v>29</v>
      </c>
      <c r="K242" s="14" t="s">
        <v>100</v>
      </c>
      <c r="L242" s="14" t="s">
        <v>115</v>
      </c>
      <c r="M242" s="14" t="s">
        <v>305</v>
      </c>
      <c r="N242" s="14" t="s">
        <v>93</v>
      </c>
      <c r="O242" s="14" t="s">
        <v>306</v>
      </c>
      <c r="P242" s="17" t="s">
        <v>182</v>
      </c>
      <c r="Q242" s="17" t="s">
        <v>344</v>
      </c>
      <c r="R242" s="17" t="s">
        <v>349</v>
      </c>
      <c r="S242" s="15" t="s">
        <v>69</v>
      </c>
      <c r="T242" s="15" t="s">
        <v>79</v>
      </c>
      <c r="U242" s="15" t="s">
        <v>78</v>
      </c>
      <c r="V242" s="15" t="s">
        <v>398</v>
      </c>
      <c r="W242" s="40" t="s">
        <v>513</v>
      </c>
      <c r="X242" s="40" t="s">
        <v>514</v>
      </c>
      <c r="Y242" s="40" t="s">
        <v>515</v>
      </c>
      <c r="Z242" s="55" t="s">
        <v>887</v>
      </c>
      <c r="AA242" s="55" t="s">
        <v>888</v>
      </c>
      <c r="AB242" s="55" t="s">
        <v>889</v>
      </c>
      <c r="AC242" s="51" t="s">
        <v>442</v>
      </c>
      <c r="AD242" s="51" t="s">
        <v>449</v>
      </c>
      <c r="AE242" s="51" t="s">
        <v>450</v>
      </c>
      <c r="AF242" s="51" t="s">
        <v>759</v>
      </c>
      <c r="AG242" s="51" t="s">
        <v>759</v>
      </c>
      <c r="AH242" s="51" t="s">
        <v>759</v>
      </c>
      <c r="AI242" s="50" t="s">
        <v>760</v>
      </c>
      <c r="AJ242" s="50" t="s">
        <v>767</v>
      </c>
      <c r="AK242" s="50" t="s">
        <v>768</v>
      </c>
      <c r="AL242" s="50" t="s">
        <v>759</v>
      </c>
      <c r="AM242" s="50" t="s">
        <v>759</v>
      </c>
      <c r="AN242" s="50" t="s">
        <v>759</v>
      </c>
      <c r="AO242" s="51" t="s">
        <v>759</v>
      </c>
      <c r="AP242" s="51" t="s">
        <v>759</v>
      </c>
      <c r="AQ242" s="51" t="s">
        <v>759</v>
      </c>
      <c r="AR242" s="24" t="s">
        <v>759</v>
      </c>
      <c r="AS242" s="24" t="s">
        <v>759</v>
      </c>
      <c r="AT242" s="24" t="s">
        <v>759</v>
      </c>
      <c r="AU242" s="53" t="s">
        <v>764</v>
      </c>
      <c r="AV242" s="53" t="s">
        <v>765</v>
      </c>
      <c r="AW242" s="53" t="s">
        <v>769</v>
      </c>
      <c r="AX242" s="55" t="s">
        <v>759</v>
      </c>
      <c r="AY242" s="55" t="s">
        <v>759</v>
      </c>
      <c r="AZ242" s="55" t="s">
        <v>759</v>
      </c>
      <c r="BA242" s="55" t="s">
        <v>759</v>
      </c>
      <c r="BB242" s="55" t="s">
        <v>759</v>
      </c>
      <c r="BC242" s="55" t="s">
        <v>759</v>
      </c>
      <c r="BD242" s="55" t="s">
        <v>759</v>
      </c>
      <c r="BE242" s="54" t="str">
        <f>'PTEA 2020-2023'!A5</f>
        <v xml:space="preserve"> 1. Educación Ambiental para la adopción de la gestión integral de los residuos solidos entre los Sanantoniunos</v>
      </c>
      <c r="BF242" s="54" t="str">
        <f>'PTEA 2020-2023'!B5</f>
        <v>2. Comunidad empoderada en la Gestión Integral de los residuos sólidos aprovechables.</v>
      </c>
      <c r="BG242" s="54" t="str">
        <f>'PTEA 2020-2023'!C5</f>
        <v>Realizar siete (7) jornadas de socialización de las rutas selectivas y horarios de recolección, con el sector urbano y rural del municipio, durante la vigencia del Plan.</v>
      </c>
    </row>
    <row r="243" spans="1:59" ht="351" customHeight="1">
      <c r="A243" s="12" t="s">
        <v>206</v>
      </c>
      <c r="B243" s="131" t="s">
        <v>93</v>
      </c>
      <c r="C243" s="131" t="s">
        <v>93</v>
      </c>
      <c r="D243" s="131" t="s">
        <v>93</v>
      </c>
      <c r="E243" s="13" t="s">
        <v>87</v>
      </c>
      <c r="F243" s="25" t="s">
        <v>221</v>
      </c>
      <c r="G243" s="25" t="s">
        <v>6</v>
      </c>
      <c r="H243" s="25" t="s">
        <v>5</v>
      </c>
      <c r="I243" s="25" t="s">
        <v>257</v>
      </c>
      <c r="J243" s="25" t="s">
        <v>29</v>
      </c>
      <c r="K243" s="14" t="s">
        <v>126</v>
      </c>
      <c r="L243" s="14" t="s">
        <v>99</v>
      </c>
      <c r="M243" s="14" t="s">
        <v>302</v>
      </c>
      <c r="N243" s="14" t="s">
        <v>303</v>
      </c>
      <c r="O243" s="14" t="s">
        <v>304</v>
      </c>
      <c r="P243" s="17" t="s">
        <v>196</v>
      </c>
      <c r="Q243" s="17" t="s">
        <v>344</v>
      </c>
      <c r="R243" s="17" t="s">
        <v>348</v>
      </c>
      <c r="S243" s="15" t="s">
        <v>52</v>
      </c>
      <c r="T243" s="15" t="s">
        <v>62</v>
      </c>
      <c r="U243" s="15" t="s">
        <v>67</v>
      </c>
      <c r="V243" s="15" t="s">
        <v>397</v>
      </c>
      <c r="W243" s="40" t="s">
        <v>442</v>
      </c>
      <c r="X243" s="40" t="s">
        <v>449</v>
      </c>
      <c r="Y243" s="40" t="s">
        <v>450</v>
      </c>
      <c r="Z243" s="55" t="s">
        <v>860</v>
      </c>
      <c r="AA243" s="55" t="s">
        <v>861</v>
      </c>
      <c r="AB243" s="55" t="s">
        <v>862</v>
      </c>
      <c r="AC243" s="51" t="s">
        <v>759</v>
      </c>
      <c r="AD243" s="51" t="s">
        <v>759</v>
      </c>
      <c r="AE243" s="51" t="s">
        <v>759</v>
      </c>
      <c r="AF243" s="51" t="s">
        <v>759</v>
      </c>
      <c r="AG243" s="51" t="s">
        <v>759</v>
      </c>
      <c r="AH243" s="51" t="s">
        <v>759</v>
      </c>
      <c r="AI243" s="50" t="s">
        <v>759</v>
      </c>
      <c r="AJ243" s="50" t="s">
        <v>759</v>
      </c>
      <c r="AK243" s="50" t="s">
        <v>759</v>
      </c>
      <c r="AL243" s="50" t="s">
        <v>759</v>
      </c>
      <c r="AM243" s="50" t="s">
        <v>759</v>
      </c>
      <c r="AN243" s="50" t="s">
        <v>759</v>
      </c>
      <c r="AO243" s="51" t="s">
        <v>759</v>
      </c>
      <c r="AP243" s="51" t="s">
        <v>759</v>
      </c>
      <c r="AQ243" s="51" t="s">
        <v>759</v>
      </c>
      <c r="AR243" s="24" t="s">
        <v>759</v>
      </c>
      <c r="AS243" s="24" t="s">
        <v>759</v>
      </c>
      <c r="AT243" s="24" t="s">
        <v>759</v>
      </c>
      <c r="AU243" s="53" t="s">
        <v>770</v>
      </c>
      <c r="AV243" s="53" t="s">
        <v>771</v>
      </c>
      <c r="AW243" s="53" t="s">
        <v>772</v>
      </c>
      <c r="AX243" s="55" t="s">
        <v>759</v>
      </c>
      <c r="AY243" s="55" t="s">
        <v>759</v>
      </c>
      <c r="AZ243" s="55" t="s">
        <v>759</v>
      </c>
      <c r="BA243" s="55" t="s">
        <v>759</v>
      </c>
      <c r="BB243" s="55" t="s">
        <v>759</v>
      </c>
      <c r="BC243" s="55" t="s">
        <v>759</v>
      </c>
      <c r="BD243" s="55" t="s">
        <v>759</v>
      </c>
      <c r="BE243" s="54" t="str">
        <f>'PTEA 2020-2023'!A6</f>
        <v xml:space="preserve"> 1. Educación Ambiental para la adopción de la gestión integral de los residuos solidos entre los Sanantoniunos</v>
      </c>
      <c r="BF243" s="54" t="str">
        <f>'PTEA 2020-2023'!B6</f>
        <v>2. Comunidad empoderada en la Gestión Integral de los residuos sólidos aprovechables.</v>
      </c>
      <c r="BG243" s="54" t="str">
        <f>'PTEA 2020-2023'!C6</f>
        <v>Apoyar la formulación de por lo menos un (1) proyecto ciudadano de educación ambiental orientado en el manejo de los residuos sólidos y/o liquidos, durante la vigencia del Plan.</v>
      </c>
    </row>
    <row r="244" spans="1:59" ht="361.5" customHeight="1">
      <c r="A244" s="12" t="s">
        <v>206</v>
      </c>
      <c r="B244" s="131" t="s">
        <v>93</v>
      </c>
      <c r="C244" s="131" t="s">
        <v>93</v>
      </c>
      <c r="D244" s="131" t="s">
        <v>93</v>
      </c>
      <c r="E244" s="13" t="s">
        <v>87</v>
      </c>
      <c r="F244" s="25" t="s">
        <v>221</v>
      </c>
      <c r="G244" s="25" t="s">
        <v>6</v>
      </c>
      <c r="H244" s="25" t="s">
        <v>5</v>
      </c>
      <c r="I244" s="25" t="s">
        <v>257</v>
      </c>
      <c r="J244" s="25" t="s">
        <v>29</v>
      </c>
      <c r="K244" s="14" t="s">
        <v>126</v>
      </c>
      <c r="L244" s="14" t="s">
        <v>99</v>
      </c>
      <c r="M244" s="14" t="s">
        <v>302</v>
      </c>
      <c r="N244" s="14" t="s">
        <v>303</v>
      </c>
      <c r="O244" s="14" t="s">
        <v>304</v>
      </c>
      <c r="P244" s="17" t="s">
        <v>196</v>
      </c>
      <c r="Q244" s="17" t="s">
        <v>344</v>
      </c>
      <c r="R244" s="17" t="s">
        <v>348</v>
      </c>
      <c r="S244" s="15" t="s">
        <v>52</v>
      </c>
      <c r="T244" s="15" t="s">
        <v>62</v>
      </c>
      <c r="U244" s="15" t="s">
        <v>67</v>
      </c>
      <c r="V244" s="15" t="s">
        <v>397</v>
      </c>
      <c r="W244" s="40" t="s">
        <v>442</v>
      </c>
      <c r="X244" s="40" t="s">
        <v>449</v>
      </c>
      <c r="Y244" s="40" t="s">
        <v>450</v>
      </c>
      <c r="Z244" s="55" t="s">
        <v>860</v>
      </c>
      <c r="AA244" s="55" t="s">
        <v>861</v>
      </c>
      <c r="AB244" s="55" t="s">
        <v>862</v>
      </c>
      <c r="AC244" s="51" t="s">
        <v>759</v>
      </c>
      <c r="AD244" s="51" t="s">
        <v>759</v>
      </c>
      <c r="AE244" s="51" t="s">
        <v>759</v>
      </c>
      <c r="AF244" s="51" t="s">
        <v>759</v>
      </c>
      <c r="AG244" s="51" t="s">
        <v>759</v>
      </c>
      <c r="AH244" s="51" t="s">
        <v>759</v>
      </c>
      <c r="AI244" s="50" t="s">
        <v>777</v>
      </c>
      <c r="AJ244" s="50" t="s">
        <v>778</v>
      </c>
      <c r="AK244" s="50" t="s">
        <v>779</v>
      </c>
      <c r="AL244" s="50" t="s">
        <v>759</v>
      </c>
      <c r="AM244" s="50" t="s">
        <v>759</v>
      </c>
      <c r="AN244" s="50" t="s">
        <v>759</v>
      </c>
      <c r="AO244" s="51" t="s">
        <v>759</v>
      </c>
      <c r="AP244" s="51" t="s">
        <v>759</v>
      </c>
      <c r="AQ244" s="51" t="s">
        <v>759</v>
      </c>
      <c r="AR244" s="24" t="s">
        <v>759</v>
      </c>
      <c r="AS244" s="24" t="s">
        <v>759</v>
      </c>
      <c r="AT244" s="24" t="s">
        <v>759</v>
      </c>
      <c r="AU244" s="53" t="s">
        <v>759</v>
      </c>
      <c r="AV244" s="53" t="s">
        <v>759</v>
      </c>
      <c r="AW244" s="53" t="s">
        <v>759</v>
      </c>
      <c r="AX244" s="55" t="s">
        <v>759</v>
      </c>
      <c r="AY244" s="55" t="s">
        <v>759</v>
      </c>
      <c r="AZ244" s="55" t="s">
        <v>759</v>
      </c>
      <c r="BA244" s="55" t="s">
        <v>759</v>
      </c>
      <c r="BB244" s="55" t="s">
        <v>759</v>
      </c>
      <c r="BC244" s="55" t="s">
        <v>759</v>
      </c>
      <c r="BD244" s="55" t="s">
        <v>759</v>
      </c>
      <c r="BE244" s="54" t="str">
        <f>'PTEA 2020-2023'!A8</f>
        <v xml:space="preserve"> 1. Educación Ambiental para la adopción de la gestión integral de los residuos solidos entre los Sanantoniunos</v>
      </c>
      <c r="BF244" s="54" t="str">
        <f>'PTEA 2020-2023'!B8</f>
        <v>2. Comunidad empoderada en la Gestión Integral de los residuos sólidos aprovechables.</v>
      </c>
      <c r="BG244" s="54" t="str">
        <f>'PTEA 2020-2023'!C8</f>
        <v>Desarrollar por lo menos nueve (9) jornadas de reciclatón, anuales de recolección de residuos sólidos aprovechables, como cartón, vidrio, plástico, botellas tipo PET, metal entre otros.</v>
      </c>
    </row>
    <row r="245" spans="1:59" ht="339" customHeight="1">
      <c r="A245" s="12" t="s">
        <v>206</v>
      </c>
      <c r="B245" s="131" t="s">
        <v>93</v>
      </c>
      <c r="C245" s="131" t="s">
        <v>93</v>
      </c>
      <c r="D245" s="131" t="s">
        <v>93</v>
      </c>
      <c r="E245" s="13" t="s">
        <v>87</v>
      </c>
      <c r="F245" s="25" t="s">
        <v>221</v>
      </c>
      <c r="G245" s="25" t="s">
        <v>6</v>
      </c>
      <c r="H245" s="25" t="s">
        <v>5</v>
      </c>
      <c r="I245" s="25" t="s">
        <v>257</v>
      </c>
      <c r="J245" s="25" t="s">
        <v>29</v>
      </c>
      <c r="K245" s="14" t="s">
        <v>126</v>
      </c>
      <c r="L245" s="14" t="s">
        <v>99</v>
      </c>
      <c r="M245" s="14" t="s">
        <v>302</v>
      </c>
      <c r="N245" s="14" t="s">
        <v>303</v>
      </c>
      <c r="O245" s="14" t="s">
        <v>304</v>
      </c>
      <c r="P245" s="17" t="s">
        <v>196</v>
      </c>
      <c r="Q245" s="17" t="s">
        <v>344</v>
      </c>
      <c r="R245" s="17" t="s">
        <v>348</v>
      </c>
      <c r="S245" s="15" t="s">
        <v>52</v>
      </c>
      <c r="T245" s="15" t="s">
        <v>62</v>
      </c>
      <c r="U245" s="15" t="s">
        <v>67</v>
      </c>
      <c r="V245" s="15" t="s">
        <v>397</v>
      </c>
      <c r="W245" s="40" t="s">
        <v>442</v>
      </c>
      <c r="X245" s="40" t="s">
        <v>449</v>
      </c>
      <c r="Y245" s="40" t="s">
        <v>450</v>
      </c>
      <c r="Z245" s="55" t="s">
        <v>868</v>
      </c>
      <c r="AA245" s="55" t="s">
        <v>877</v>
      </c>
      <c r="AB245" s="55" t="s">
        <v>881</v>
      </c>
      <c r="AC245" s="51" t="s">
        <v>759</v>
      </c>
      <c r="AD245" s="51" t="s">
        <v>759</v>
      </c>
      <c r="AE245" s="51" t="s">
        <v>759</v>
      </c>
      <c r="AF245" s="51" t="s">
        <v>759</v>
      </c>
      <c r="AG245" s="51" t="s">
        <v>759</v>
      </c>
      <c r="AH245" s="51" t="s">
        <v>759</v>
      </c>
      <c r="AI245" s="50" t="s">
        <v>759</v>
      </c>
      <c r="AJ245" s="50" t="s">
        <v>759</v>
      </c>
      <c r="AK245" s="50" t="s">
        <v>759</v>
      </c>
      <c r="AL245" s="50" t="s">
        <v>759</v>
      </c>
      <c r="AM245" s="50" t="s">
        <v>759</v>
      </c>
      <c r="AN245" s="50" t="s">
        <v>759</v>
      </c>
      <c r="AO245" s="51" t="s">
        <v>759</v>
      </c>
      <c r="AP245" s="51" t="s">
        <v>759</v>
      </c>
      <c r="AQ245" s="51" t="s">
        <v>759</v>
      </c>
      <c r="AR245" s="24" t="s">
        <v>780</v>
      </c>
      <c r="AS245" s="24" t="s">
        <v>781</v>
      </c>
      <c r="AT245" s="24" t="s">
        <v>782</v>
      </c>
      <c r="AU245" s="53" t="s">
        <v>783</v>
      </c>
      <c r="AV245" s="53" t="s">
        <v>784</v>
      </c>
      <c r="AW245" s="53" t="s">
        <v>785</v>
      </c>
      <c r="AX245" s="55" t="s">
        <v>759</v>
      </c>
      <c r="AY245" s="55" t="s">
        <v>759</v>
      </c>
      <c r="AZ245" s="55" t="s">
        <v>759</v>
      </c>
      <c r="BA245" s="55" t="s">
        <v>759</v>
      </c>
      <c r="BB245" s="55" t="s">
        <v>759</v>
      </c>
      <c r="BC245" s="55" t="s">
        <v>759</v>
      </c>
      <c r="BD245" s="55" t="s">
        <v>759</v>
      </c>
      <c r="BE245" s="54" t="str">
        <f>'PTEA 2020-2023'!A9</f>
        <v xml:space="preserve"> 1. Educación Ambiental para la adopción de la gestión integral de los residuos solidos entre los Sanantoniunos</v>
      </c>
      <c r="BF245" s="54" t="str">
        <f>'PTEA 2020-2023'!B9</f>
        <v>3. Comunidad empoderada en la Gestión Integral de residuos peligrosos.</v>
      </c>
      <c r="BG245" s="54" t="str">
        <f>'PTEA 2020-2023'!C9</f>
        <v>Realizar como mínimo tres (3) capacitaciones a productores agrícolas y pecuarios en manejo adecuado y disposición de residuos peligrosos, durante la vigencia del Plan.</v>
      </c>
    </row>
    <row r="246" spans="1:59" ht="339" customHeight="1">
      <c r="A246" s="12" t="s">
        <v>206</v>
      </c>
      <c r="B246" s="131" t="s">
        <v>93</v>
      </c>
      <c r="C246" s="131" t="s">
        <v>93</v>
      </c>
      <c r="D246" s="131" t="s">
        <v>93</v>
      </c>
      <c r="E246" s="13" t="s">
        <v>87</v>
      </c>
      <c r="F246" s="25" t="s">
        <v>221</v>
      </c>
      <c r="G246" s="25" t="s">
        <v>6</v>
      </c>
      <c r="H246" s="25" t="s">
        <v>5</v>
      </c>
      <c r="I246" s="25" t="s">
        <v>257</v>
      </c>
      <c r="J246" s="25" t="s">
        <v>29</v>
      </c>
      <c r="K246" s="14" t="s">
        <v>126</v>
      </c>
      <c r="L246" s="14" t="s">
        <v>99</v>
      </c>
      <c r="M246" s="14" t="s">
        <v>302</v>
      </c>
      <c r="N246" s="14" t="s">
        <v>303</v>
      </c>
      <c r="O246" s="14" t="s">
        <v>304</v>
      </c>
      <c r="P246" s="17" t="s">
        <v>196</v>
      </c>
      <c r="Q246" s="17" t="s">
        <v>344</v>
      </c>
      <c r="R246" s="17" t="s">
        <v>348</v>
      </c>
      <c r="S246" s="15" t="s">
        <v>52</v>
      </c>
      <c r="T246" s="15" t="s">
        <v>62</v>
      </c>
      <c r="U246" s="15" t="s">
        <v>67</v>
      </c>
      <c r="V246" s="15" t="s">
        <v>397</v>
      </c>
      <c r="W246" s="40" t="s">
        <v>442</v>
      </c>
      <c r="X246" s="40" t="s">
        <v>449</v>
      </c>
      <c r="Y246" s="40" t="s">
        <v>450</v>
      </c>
      <c r="Z246" s="55" t="s">
        <v>868</v>
      </c>
      <c r="AA246" s="55" t="s">
        <v>877</v>
      </c>
      <c r="AB246" s="55" t="s">
        <v>881</v>
      </c>
      <c r="AC246" s="51" t="s">
        <v>759</v>
      </c>
      <c r="AD246" s="51" t="s">
        <v>759</v>
      </c>
      <c r="AE246" s="51" t="s">
        <v>759</v>
      </c>
      <c r="AF246" s="51" t="s">
        <v>759</v>
      </c>
      <c r="AG246" s="51" t="s">
        <v>759</v>
      </c>
      <c r="AH246" s="51" t="s">
        <v>759</v>
      </c>
      <c r="AI246" s="50" t="s">
        <v>786</v>
      </c>
      <c r="AJ246" s="50" t="s">
        <v>787</v>
      </c>
      <c r="AK246" s="50" t="s">
        <v>788</v>
      </c>
      <c r="AL246" s="50" t="s">
        <v>759</v>
      </c>
      <c r="AM246" s="50" t="s">
        <v>759</v>
      </c>
      <c r="AN246" s="50" t="s">
        <v>759</v>
      </c>
      <c r="AO246" s="51" t="s">
        <v>759</v>
      </c>
      <c r="AP246" s="51" t="s">
        <v>759</v>
      </c>
      <c r="AQ246" s="51" t="s">
        <v>759</v>
      </c>
      <c r="AR246" s="24" t="s">
        <v>780</v>
      </c>
      <c r="AS246" s="24" t="s">
        <v>781</v>
      </c>
      <c r="AT246" s="24" t="s">
        <v>789</v>
      </c>
      <c r="AU246" s="53" t="s">
        <v>770</v>
      </c>
      <c r="AV246" s="53" t="s">
        <v>771</v>
      </c>
      <c r="AW246" s="53" t="s">
        <v>790</v>
      </c>
      <c r="AX246" s="55" t="s">
        <v>759</v>
      </c>
      <c r="AY246" s="55" t="s">
        <v>759</v>
      </c>
      <c r="AZ246" s="55" t="s">
        <v>759</v>
      </c>
      <c r="BA246" s="55" t="s">
        <v>759</v>
      </c>
      <c r="BB246" s="55" t="s">
        <v>759</v>
      </c>
      <c r="BC246" s="55" t="s">
        <v>759</v>
      </c>
      <c r="BD246" s="55" t="s">
        <v>759</v>
      </c>
      <c r="BE246" s="54" t="str">
        <f>'PTEA 2020-2023'!A10</f>
        <v xml:space="preserve"> 1. Educación Ambiental para la adopción de la gestión integral de los residuos solidos entre los Sanantoniunos</v>
      </c>
      <c r="BF246" s="54" t="str">
        <f>'PTEA 2020-2023'!B10</f>
        <v>3. Comunidad empoderada en la Gestión Integral de residuos peligrosos.</v>
      </c>
      <c r="BG246" s="54" t="str">
        <f>'PTEA 2020-2023'!C10</f>
        <v>Desarrollar por lo menos una (1) jornada anual de recolección de residuos de envases de agroquímicos.</v>
      </c>
    </row>
    <row r="247" spans="1:59" ht="339" customHeight="1">
      <c r="A247" s="12" t="s">
        <v>206</v>
      </c>
      <c r="B247" s="131" t="s">
        <v>93</v>
      </c>
      <c r="C247" s="131" t="s">
        <v>93</v>
      </c>
      <c r="D247" s="131" t="s">
        <v>93</v>
      </c>
      <c r="E247" s="13" t="s">
        <v>87</v>
      </c>
      <c r="F247" s="25" t="s">
        <v>221</v>
      </c>
      <c r="G247" s="25" t="s">
        <v>6</v>
      </c>
      <c r="H247" s="25" t="s">
        <v>5</v>
      </c>
      <c r="I247" s="25" t="s">
        <v>257</v>
      </c>
      <c r="J247" s="25" t="s">
        <v>29</v>
      </c>
      <c r="K247" s="14" t="s">
        <v>126</v>
      </c>
      <c r="L247" s="14" t="s">
        <v>99</v>
      </c>
      <c r="M247" s="14" t="s">
        <v>302</v>
      </c>
      <c r="N247" s="14" t="s">
        <v>303</v>
      </c>
      <c r="O247" s="14" t="s">
        <v>304</v>
      </c>
      <c r="P247" s="17" t="s">
        <v>196</v>
      </c>
      <c r="Q247" s="17" t="s">
        <v>344</v>
      </c>
      <c r="R247" s="17" t="s">
        <v>348</v>
      </c>
      <c r="S247" s="15" t="s">
        <v>52</v>
      </c>
      <c r="T247" s="15" t="s">
        <v>62</v>
      </c>
      <c r="U247" s="15" t="s">
        <v>67</v>
      </c>
      <c r="V247" s="15" t="s">
        <v>397</v>
      </c>
      <c r="W247" s="40" t="s">
        <v>442</v>
      </c>
      <c r="X247" s="40" t="s">
        <v>449</v>
      </c>
      <c r="Y247" s="40" t="s">
        <v>450</v>
      </c>
      <c r="Z247" s="55" t="s">
        <v>868</v>
      </c>
      <c r="AA247" s="55" t="s">
        <v>877</v>
      </c>
      <c r="AB247" s="55" t="s">
        <v>881</v>
      </c>
      <c r="AC247" s="51" t="s">
        <v>759</v>
      </c>
      <c r="AD247" s="51" t="s">
        <v>759</v>
      </c>
      <c r="AE247" s="51" t="s">
        <v>759</v>
      </c>
      <c r="AF247" s="51" t="s">
        <v>759</v>
      </c>
      <c r="AG247" s="51" t="s">
        <v>759</v>
      </c>
      <c r="AH247" s="51" t="s">
        <v>759</v>
      </c>
      <c r="AI247" s="50" t="s">
        <v>791</v>
      </c>
      <c r="AJ247" s="50" t="s">
        <v>792</v>
      </c>
      <c r="AK247" s="50" t="s">
        <v>793</v>
      </c>
      <c r="AL247" s="50" t="s">
        <v>759</v>
      </c>
      <c r="AM247" s="50" t="s">
        <v>759</v>
      </c>
      <c r="AN247" s="50" t="s">
        <v>759</v>
      </c>
      <c r="AO247" s="51" t="s">
        <v>759</v>
      </c>
      <c r="AP247" s="51" t="s">
        <v>759</v>
      </c>
      <c r="AQ247" s="51" t="s">
        <v>759</v>
      </c>
      <c r="AR247" s="24" t="s">
        <v>759</v>
      </c>
      <c r="AS247" s="24" t="s">
        <v>759</v>
      </c>
      <c r="AT247" s="24" t="s">
        <v>759</v>
      </c>
      <c r="AU247" s="53" t="s">
        <v>759</v>
      </c>
      <c r="AV247" s="53" t="s">
        <v>759</v>
      </c>
      <c r="AW247" s="53" t="s">
        <v>759</v>
      </c>
      <c r="AX247" s="55" t="s">
        <v>759</v>
      </c>
      <c r="AY247" s="55" t="s">
        <v>759</v>
      </c>
      <c r="AZ247" s="55" t="s">
        <v>759</v>
      </c>
      <c r="BA247" s="55" t="s">
        <v>759</v>
      </c>
      <c r="BB247" s="55" t="s">
        <v>759</v>
      </c>
      <c r="BC247" s="55" t="s">
        <v>759</v>
      </c>
      <c r="BD247" s="55" t="s">
        <v>759</v>
      </c>
      <c r="BE247" s="54" t="str">
        <f>'PTEA 2020-2023'!A11</f>
        <v xml:space="preserve"> 1. Educación Ambiental para la adopción de la gestión integral de los residuos solidos entre los Sanantoniunos</v>
      </c>
      <c r="BF247" s="54" t="str">
        <f>'PTEA 2020-2023'!B11</f>
        <v>4. Comunidad empoderada en la Gestión Integral de residuos especiales.</v>
      </c>
      <c r="BG247" s="54" t="str">
        <f>'PTEA 2020-2023'!C11</f>
        <v>Desarrollar por lo menos una (1) jornada anual de recolección de  Residuos de Aparatos Eléctricos y Electrónicos (RAEEs), entre otros.</v>
      </c>
    </row>
    <row r="248" spans="1:59" ht="342" customHeight="1">
      <c r="A248" s="12" t="s">
        <v>206</v>
      </c>
      <c r="B248" s="131" t="s">
        <v>93</v>
      </c>
      <c r="C248" s="131" t="s">
        <v>93</v>
      </c>
      <c r="D248" s="131" t="s">
        <v>93</v>
      </c>
      <c r="E248" s="13" t="s">
        <v>87</v>
      </c>
      <c r="F248" s="25" t="s">
        <v>221</v>
      </c>
      <c r="G248" s="25" t="s">
        <v>6</v>
      </c>
      <c r="H248" s="25" t="s">
        <v>5</v>
      </c>
      <c r="I248" s="25" t="s">
        <v>257</v>
      </c>
      <c r="J248" s="25" t="s">
        <v>29</v>
      </c>
      <c r="K248" s="14" t="s">
        <v>100</v>
      </c>
      <c r="L248" s="14" t="s">
        <v>115</v>
      </c>
      <c r="M248" s="14" t="s">
        <v>305</v>
      </c>
      <c r="N248" s="14" t="s">
        <v>93</v>
      </c>
      <c r="O248" s="14" t="s">
        <v>306</v>
      </c>
      <c r="P248" s="17" t="s">
        <v>182</v>
      </c>
      <c r="Q248" s="17" t="s">
        <v>344</v>
      </c>
      <c r="R248" s="17" t="s">
        <v>349</v>
      </c>
      <c r="S248" s="15" t="s">
        <v>69</v>
      </c>
      <c r="T248" s="15" t="s">
        <v>79</v>
      </c>
      <c r="U248" s="15" t="s">
        <v>78</v>
      </c>
      <c r="V248" s="15" t="s">
        <v>398</v>
      </c>
      <c r="W248" s="40" t="s">
        <v>513</v>
      </c>
      <c r="X248" s="40" t="s">
        <v>514</v>
      </c>
      <c r="Y248" s="40" t="s">
        <v>515</v>
      </c>
      <c r="Z248" s="55" t="s">
        <v>860</v>
      </c>
      <c r="AA248" s="55" t="s">
        <v>861</v>
      </c>
      <c r="AB248" s="55" t="s">
        <v>862</v>
      </c>
      <c r="AC248" s="51" t="s">
        <v>759</v>
      </c>
      <c r="AD248" s="51" t="s">
        <v>759</v>
      </c>
      <c r="AE248" s="51" t="s">
        <v>759</v>
      </c>
      <c r="AF248" s="51" t="s">
        <v>759</v>
      </c>
      <c r="AG248" s="51" t="s">
        <v>759</v>
      </c>
      <c r="AH248" s="51" t="s">
        <v>759</v>
      </c>
      <c r="AI248" s="50" t="s">
        <v>791</v>
      </c>
      <c r="AJ248" s="50" t="s">
        <v>792</v>
      </c>
      <c r="AK248" s="50" t="s">
        <v>793</v>
      </c>
      <c r="AL248" s="50" t="s">
        <v>759</v>
      </c>
      <c r="AM248" s="50" t="s">
        <v>759</v>
      </c>
      <c r="AN248" s="50" t="s">
        <v>759</v>
      </c>
      <c r="AO248" s="51" t="s">
        <v>759</v>
      </c>
      <c r="AP248" s="51" t="s">
        <v>759</v>
      </c>
      <c r="AQ248" s="51" t="s">
        <v>759</v>
      </c>
      <c r="AR248" s="24" t="s">
        <v>759</v>
      </c>
      <c r="AS248" s="24" t="s">
        <v>759</v>
      </c>
      <c r="AT248" s="24" t="s">
        <v>759</v>
      </c>
      <c r="AU248" s="53" t="s">
        <v>759</v>
      </c>
      <c r="AV248" s="53" t="s">
        <v>759</v>
      </c>
      <c r="AW248" s="53" t="s">
        <v>759</v>
      </c>
      <c r="AX248" s="55" t="s">
        <v>759</v>
      </c>
      <c r="AY248" s="55" t="s">
        <v>759</v>
      </c>
      <c r="AZ248" s="55" t="s">
        <v>759</v>
      </c>
      <c r="BA248" s="55" t="s">
        <v>759</v>
      </c>
      <c r="BB248" s="55" t="s">
        <v>759</v>
      </c>
      <c r="BC248" s="55" t="s">
        <v>759</v>
      </c>
      <c r="BD248" s="55" t="s">
        <v>759</v>
      </c>
      <c r="BE248" s="54" t="str">
        <f>'PTEA 2020-2023'!A11</f>
        <v xml:space="preserve"> 1. Educación Ambiental para la adopción de la gestión integral de los residuos solidos entre los Sanantoniunos</v>
      </c>
      <c r="BF248" s="54" t="str">
        <f>'PTEA 2020-2023'!B11</f>
        <v>4. Comunidad empoderada en la Gestión Integral de residuos especiales.</v>
      </c>
      <c r="BG248" s="54" t="str">
        <f>'PTEA 2020-2023'!C11</f>
        <v>Desarrollar por lo menos una (1) jornada anual de recolección de  Residuos de Aparatos Eléctricos y Electrónicos (RAEEs), entre otros.</v>
      </c>
    </row>
    <row r="249" spans="1:59" customFormat="1" ht="327" customHeight="1">
      <c r="A249" s="12" t="s">
        <v>206</v>
      </c>
      <c r="B249" s="131" t="s">
        <v>93</v>
      </c>
      <c r="C249" s="131" t="s">
        <v>93</v>
      </c>
      <c r="D249" s="131" t="s">
        <v>93</v>
      </c>
      <c r="E249" s="13" t="s">
        <v>89</v>
      </c>
      <c r="F249" s="16" t="s">
        <v>261</v>
      </c>
      <c r="G249" s="16" t="s">
        <v>6</v>
      </c>
      <c r="H249" s="16" t="s">
        <v>7</v>
      </c>
      <c r="I249" s="16" t="s">
        <v>281</v>
      </c>
      <c r="J249" s="16" t="s">
        <v>282</v>
      </c>
      <c r="K249" s="14" t="s">
        <v>156</v>
      </c>
      <c r="L249" s="14" t="s">
        <v>155</v>
      </c>
      <c r="M249" s="14" t="s">
        <v>313</v>
      </c>
      <c r="N249" s="14" t="s">
        <v>93</v>
      </c>
      <c r="O249" s="14" t="s">
        <v>314</v>
      </c>
      <c r="P249" s="17" t="s">
        <v>254</v>
      </c>
      <c r="Q249" s="17" t="s">
        <v>364</v>
      </c>
      <c r="R249" s="17" t="s">
        <v>365</v>
      </c>
      <c r="S249" s="15" t="s">
        <v>45</v>
      </c>
      <c r="T249" s="15" t="s">
        <v>50</v>
      </c>
      <c r="U249" s="15" t="s">
        <v>51</v>
      </c>
      <c r="V249" s="15" t="s">
        <v>400</v>
      </c>
      <c r="W249" s="40" t="s">
        <v>442</v>
      </c>
      <c r="X249" s="40" t="s">
        <v>443</v>
      </c>
      <c r="Y249" s="40" t="s">
        <v>444</v>
      </c>
      <c r="Z249" s="55" t="s">
        <v>93</v>
      </c>
      <c r="AA249" s="55" t="s">
        <v>93</v>
      </c>
      <c r="AB249" s="55" t="s">
        <v>93</v>
      </c>
      <c r="AC249" s="51" t="s">
        <v>759</v>
      </c>
      <c r="AD249" s="51" t="s">
        <v>759</v>
      </c>
      <c r="AE249" s="51" t="s">
        <v>759</v>
      </c>
      <c r="AF249" s="51" t="s">
        <v>759</v>
      </c>
      <c r="AG249" s="51" t="s">
        <v>759</v>
      </c>
      <c r="AH249" s="51" t="s">
        <v>759</v>
      </c>
      <c r="AI249" s="50" t="s">
        <v>759</v>
      </c>
      <c r="AJ249" s="50" t="s">
        <v>759</v>
      </c>
      <c r="AK249" s="50" t="s">
        <v>759</v>
      </c>
      <c r="AL249" s="50" t="s">
        <v>759</v>
      </c>
      <c r="AM249" s="50" t="s">
        <v>759</v>
      </c>
      <c r="AN249" s="50" t="s">
        <v>759</v>
      </c>
      <c r="AO249" s="51" t="s">
        <v>759</v>
      </c>
      <c r="AP249" s="51" t="s">
        <v>759</v>
      </c>
      <c r="AQ249" s="51" t="s">
        <v>759</v>
      </c>
      <c r="AR249" s="24" t="s">
        <v>842</v>
      </c>
      <c r="AS249" s="24" t="s">
        <v>843</v>
      </c>
      <c r="AT249" s="24" t="s">
        <v>852</v>
      </c>
      <c r="AU249" s="53" t="s">
        <v>817</v>
      </c>
      <c r="AV249" s="53" t="s">
        <v>818</v>
      </c>
      <c r="AW249" s="53" t="s">
        <v>851</v>
      </c>
      <c r="AX249" s="55" t="s">
        <v>759</v>
      </c>
      <c r="AY249" s="55" t="s">
        <v>759</v>
      </c>
      <c r="AZ249" s="55" t="s">
        <v>759</v>
      </c>
      <c r="BA249" s="55" t="s">
        <v>759</v>
      </c>
      <c r="BB249" s="55" t="s">
        <v>759</v>
      </c>
      <c r="BC249" s="55" t="s">
        <v>759</v>
      </c>
      <c r="BD249" s="55" t="s">
        <v>759</v>
      </c>
      <c r="BE249" s="54" t="str">
        <f>'PTEA 2020-2023'!A46</f>
        <v>5. Gestión del conocimiento para la Dinamización Ambiental</v>
      </c>
      <c r="BF249" s="54" t="str">
        <f>'PTEA 2020-2023'!B46</f>
        <v>7. Comunicación y Divulgación de experiencias exitosas en educación e innovación ambiental</v>
      </c>
      <c r="BG249" s="54" t="str">
        <f>'PTEA 2020-2023'!C46</f>
        <v>Realizar por lo menos dos (2) campañas anuales de divulgación de experiencias exitosas en educación e innovación ambiental del municipio en medios de comunicación y/o plataformas para la participación ciudadana; en temas como agua, suelo, biodiversidad, residuos sólidos y/o Sentencia Rio Bogotá.</v>
      </c>
    </row>
    <row r="250" spans="1:59" customFormat="1" ht="312" customHeight="1">
      <c r="A250" s="12" t="s">
        <v>206</v>
      </c>
      <c r="B250" s="131" t="s">
        <v>1281</v>
      </c>
      <c r="C250" s="131" t="s">
        <v>1284</v>
      </c>
      <c r="D250" s="132" t="s">
        <v>1285</v>
      </c>
      <c r="E250" s="13" t="s">
        <v>89</v>
      </c>
      <c r="F250" s="16" t="s">
        <v>220</v>
      </c>
      <c r="G250" s="16" t="s">
        <v>6</v>
      </c>
      <c r="H250" s="16" t="s">
        <v>7</v>
      </c>
      <c r="I250" s="16" t="s">
        <v>210</v>
      </c>
      <c r="J250" s="16" t="s">
        <v>219</v>
      </c>
      <c r="K250" s="14" t="s">
        <v>102</v>
      </c>
      <c r="L250" s="14" t="s">
        <v>157</v>
      </c>
      <c r="M250" s="14" t="s">
        <v>315</v>
      </c>
      <c r="N250" s="14" t="s">
        <v>198</v>
      </c>
      <c r="O250" s="14" t="s">
        <v>255</v>
      </c>
      <c r="P250" s="17" t="s">
        <v>180</v>
      </c>
      <c r="Q250" s="17" t="s">
        <v>212</v>
      </c>
      <c r="R250" s="17" t="s">
        <v>366</v>
      </c>
      <c r="S250" s="15" t="s">
        <v>86</v>
      </c>
      <c r="T250" s="15" t="s">
        <v>85</v>
      </c>
      <c r="U250" s="15" t="s">
        <v>84</v>
      </c>
      <c r="V250" s="15" t="s">
        <v>401</v>
      </c>
      <c r="W250" s="40" t="s">
        <v>442</v>
      </c>
      <c r="X250" s="40" t="s">
        <v>447</v>
      </c>
      <c r="Y250" s="40" t="s">
        <v>596</v>
      </c>
      <c r="Z250" s="55" t="s">
        <v>868</v>
      </c>
      <c r="AA250" s="55" t="s">
        <v>872</v>
      </c>
      <c r="AB250" s="55" t="s">
        <v>876</v>
      </c>
      <c r="AC250" s="51" t="s">
        <v>759</v>
      </c>
      <c r="AD250" s="51" t="s">
        <v>759</v>
      </c>
      <c r="AE250" s="51" t="s">
        <v>759</v>
      </c>
      <c r="AF250" s="51" t="s">
        <v>759</v>
      </c>
      <c r="AG250" s="51" t="s">
        <v>759</v>
      </c>
      <c r="AH250" s="51" t="s">
        <v>759</v>
      </c>
      <c r="AI250" s="50" t="s">
        <v>759</v>
      </c>
      <c r="AJ250" s="50" t="s">
        <v>759</v>
      </c>
      <c r="AK250" s="50" t="s">
        <v>759</v>
      </c>
      <c r="AL250" s="50" t="s">
        <v>759</v>
      </c>
      <c r="AM250" s="50" t="s">
        <v>759</v>
      </c>
      <c r="AN250" s="50" t="s">
        <v>759</v>
      </c>
      <c r="AO250" s="51" t="s">
        <v>759</v>
      </c>
      <c r="AP250" s="51" t="s">
        <v>759</v>
      </c>
      <c r="AQ250" s="51" t="s">
        <v>759</v>
      </c>
      <c r="AR250" s="24" t="s">
        <v>759</v>
      </c>
      <c r="AS250" s="24" t="s">
        <v>759</v>
      </c>
      <c r="AT250" s="24" t="s">
        <v>759</v>
      </c>
      <c r="AU250" s="53" t="s">
        <v>775</v>
      </c>
      <c r="AV250" s="53" t="s">
        <v>832</v>
      </c>
      <c r="AW250" s="53" t="s">
        <v>841</v>
      </c>
      <c r="AX250" s="82" t="s">
        <v>1027</v>
      </c>
      <c r="AY250" s="83" t="s">
        <v>1028</v>
      </c>
      <c r="AZ250" s="84" t="s">
        <v>1029</v>
      </c>
      <c r="BA250" s="84" t="s">
        <v>1030</v>
      </c>
      <c r="BB250" s="83" t="s">
        <v>1031</v>
      </c>
      <c r="BC250" s="84" t="s">
        <v>1032</v>
      </c>
      <c r="BD250" s="86" t="s">
        <v>1033</v>
      </c>
      <c r="BE250" s="54" t="str">
        <f>'PTEA 2020-2023'!A31</f>
        <v>5. Gestión del conocimiento para la Dinamización Ambiental</v>
      </c>
      <c r="BF250" s="54" t="str">
        <f>'PTEA 2020-2023'!B31</f>
        <v>1. Fortalecimiento de la Comunidad Educativa Sanantoniuna en procesos de educación ambiental</v>
      </c>
      <c r="BG250" s="54" t="str">
        <f>'PTEA 2020-2023'!C31</f>
        <v>Fortalecimiento y seguimiento de por lo menos un (1) PRAE de cada institución educativa.</v>
      </c>
    </row>
    <row r="251" spans="1:59" s="1" customFormat="1" ht="245.25" customHeight="1">
      <c r="A251" s="12" t="s">
        <v>206</v>
      </c>
      <c r="B251" s="131" t="s">
        <v>1281</v>
      </c>
      <c r="C251" s="131" t="s">
        <v>1284</v>
      </c>
      <c r="D251" s="132" t="s">
        <v>1285</v>
      </c>
      <c r="E251" s="13" t="s">
        <v>218</v>
      </c>
      <c r="F251" s="16" t="s">
        <v>220</v>
      </c>
      <c r="G251" s="25" t="s">
        <v>6</v>
      </c>
      <c r="H251" s="25" t="s">
        <v>7</v>
      </c>
      <c r="I251" s="25" t="s">
        <v>210</v>
      </c>
      <c r="J251" s="25" t="s">
        <v>219</v>
      </c>
      <c r="K251" s="14" t="s">
        <v>102</v>
      </c>
      <c r="L251" s="14" t="s">
        <v>158</v>
      </c>
      <c r="M251" s="14" t="s">
        <v>292</v>
      </c>
      <c r="N251" s="14" t="s">
        <v>198</v>
      </c>
      <c r="O251" s="14" t="s">
        <v>291</v>
      </c>
      <c r="P251" s="17" t="s">
        <v>211</v>
      </c>
      <c r="Q251" s="17" t="s">
        <v>212</v>
      </c>
      <c r="R251" s="17" t="s">
        <v>341</v>
      </c>
      <c r="S251" s="15" t="s">
        <v>52</v>
      </c>
      <c r="T251" s="15" t="s">
        <v>62</v>
      </c>
      <c r="U251" s="15" t="s">
        <v>66</v>
      </c>
      <c r="V251" s="15" t="s">
        <v>952</v>
      </c>
      <c r="W251" s="40" t="s">
        <v>442</v>
      </c>
      <c r="X251" s="40" t="s">
        <v>447</v>
      </c>
      <c r="Y251" s="40" t="s">
        <v>596</v>
      </c>
      <c r="Z251" s="55" t="s">
        <v>868</v>
      </c>
      <c r="AA251" s="55" t="s">
        <v>877</v>
      </c>
      <c r="AB251" s="55" t="s">
        <v>880</v>
      </c>
      <c r="AC251" s="51" t="s">
        <v>759</v>
      </c>
      <c r="AD251" s="51" t="s">
        <v>759</v>
      </c>
      <c r="AE251" s="51" t="s">
        <v>759</v>
      </c>
      <c r="AF251" s="51" t="s">
        <v>759</v>
      </c>
      <c r="AG251" s="51" t="s">
        <v>759</v>
      </c>
      <c r="AH251" s="51" t="s">
        <v>759</v>
      </c>
      <c r="AI251" s="50" t="s">
        <v>759</v>
      </c>
      <c r="AJ251" s="50" t="s">
        <v>759</v>
      </c>
      <c r="AK251" s="50" t="s">
        <v>759</v>
      </c>
      <c r="AL251" s="50" t="s">
        <v>759</v>
      </c>
      <c r="AM251" s="50" t="s">
        <v>759</v>
      </c>
      <c r="AN251" s="50" t="s">
        <v>759</v>
      </c>
      <c r="AO251" s="51" t="s">
        <v>759</v>
      </c>
      <c r="AP251" s="51" t="s">
        <v>759</v>
      </c>
      <c r="AQ251" s="51" t="s">
        <v>759</v>
      </c>
      <c r="AR251" s="24" t="s">
        <v>842</v>
      </c>
      <c r="AS251" s="24" t="s">
        <v>843</v>
      </c>
      <c r="AT251" s="24" t="s">
        <v>844</v>
      </c>
      <c r="AU251" s="53" t="s">
        <v>817</v>
      </c>
      <c r="AV251" s="53" t="s">
        <v>818</v>
      </c>
      <c r="AW251" s="53" t="s">
        <v>845</v>
      </c>
      <c r="AX251" s="87" t="s">
        <v>1059</v>
      </c>
      <c r="AY251" s="88" t="s">
        <v>1028</v>
      </c>
      <c r="AZ251" s="89" t="s">
        <v>1060</v>
      </c>
      <c r="BA251" s="89" t="s">
        <v>1061</v>
      </c>
      <c r="BB251" s="88" t="s">
        <v>1062</v>
      </c>
      <c r="BC251" s="84" t="s">
        <v>1063</v>
      </c>
      <c r="BD251" s="90" t="s">
        <v>1064</v>
      </c>
      <c r="BE251" s="54" t="str">
        <f>'PTEA 2020-2023'!A35</f>
        <v>5. Gestión del conocimiento para la Dinamización Ambiental</v>
      </c>
      <c r="BF251" s="54" t="str">
        <f>'PTEA 2020-2023'!B35</f>
        <v>2. Comunidad Sanantoniuna vinculada en la Gestión Ambiental Participativa</v>
      </c>
      <c r="BG251" s="54" t="str">
        <f>'PTEA 2020-2023'!C35</f>
        <v>Generar espacios de socialización,  asesoría y seguimiento de por lo menos, una (1) iniciativa ciudadana de educación Ambiental PROCEDA, anual del PTEA Municipal.</v>
      </c>
    </row>
    <row r="252" spans="1:59" s="1" customFormat="1" ht="245.25" customHeight="1">
      <c r="A252" s="12" t="s">
        <v>206</v>
      </c>
      <c r="B252" s="131" t="s">
        <v>1281</v>
      </c>
      <c r="C252" s="131" t="s">
        <v>1284</v>
      </c>
      <c r="D252" s="132" t="s">
        <v>1285</v>
      </c>
      <c r="E252" s="13" t="s">
        <v>218</v>
      </c>
      <c r="F252" s="16" t="s">
        <v>220</v>
      </c>
      <c r="G252" s="25" t="s">
        <v>6</v>
      </c>
      <c r="H252" s="25" t="s">
        <v>7</v>
      </c>
      <c r="I252" s="25" t="s">
        <v>210</v>
      </c>
      <c r="J252" s="25" t="s">
        <v>219</v>
      </c>
      <c r="K252" s="14" t="s">
        <v>102</v>
      </c>
      <c r="L252" s="14" t="s">
        <v>158</v>
      </c>
      <c r="M252" s="14" t="s">
        <v>292</v>
      </c>
      <c r="N252" s="14" t="s">
        <v>198</v>
      </c>
      <c r="O252" s="14" t="s">
        <v>291</v>
      </c>
      <c r="P252" s="17" t="s">
        <v>211</v>
      </c>
      <c r="Q252" s="17" t="s">
        <v>212</v>
      </c>
      <c r="R252" s="17" t="s">
        <v>341</v>
      </c>
      <c r="S252" s="15" t="s">
        <v>52</v>
      </c>
      <c r="T252" s="15" t="s">
        <v>62</v>
      </c>
      <c r="U252" s="15" t="s">
        <v>66</v>
      </c>
      <c r="V252" s="15" t="s">
        <v>952</v>
      </c>
      <c r="W252" s="40" t="s">
        <v>442</v>
      </c>
      <c r="X252" s="40" t="s">
        <v>447</v>
      </c>
      <c r="Y252" s="40" t="s">
        <v>596</v>
      </c>
      <c r="Z252" s="55" t="s">
        <v>868</v>
      </c>
      <c r="AA252" s="55" t="s">
        <v>877</v>
      </c>
      <c r="AB252" s="55" t="s">
        <v>880</v>
      </c>
      <c r="AC252" s="51" t="s">
        <v>759</v>
      </c>
      <c r="AD252" s="51" t="s">
        <v>759</v>
      </c>
      <c r="AE252" s="51" t="s">
        <v>759</v>
      </c>
      <c r="AF252" s="51" t="s">
        <v>759</v>
      </c>
      <c r="AG252" s="51" t="s">
        <v>759</v>
      </c>
      <c r="AH252" s="51" t="s">
        <v>759</v>
      </c>
      <c r="AI252" s="50" t="s">
        <v>759</v>
      </c>
      <c r="AJ252" s="50" t="s">
        <v>759</v>
      </c>
      <c r="AK252" s="50" t="s">
        <v>759</v>
      </c>
      <c r="AL252" s="50" t="s">
        <v>759</v>
      </c>
      <c r="AM252" s="50" t="s">
        <v>759</v>
      </c>
      <c r="AN252" s="50" t="s">
        <v>759</v>
      </c>
      <c r="AO252" s="51" t="s">
        <v>759</v>
      </c>
      <c r="AP252" s="51" t="s">
        <v>759</v>
      </c>
      <c r="AQ252" s="51" t="s">
        <v>759</v>
      </c>
      <c r="AR252" s="24" t="s">
        <v>842</v>
      </c>
      <c r="AS252" s="24" t="s">
        <v>843</v>
      </c>
      <c r="AT252" s="24" t="s">
        <v>844</v>
      </c>
      <c r="AU252" s="53" t="s">
        <v>817</v>
      </c>
      <c r="AV252" s="53" t="s">
        <v>818</v>
      </c>
      <c r="AW252" s="53" t="s">
        <v>845</v>
      </c>
      <c r="AX252" s="87" t="s">
        <v>1065</v>
      </c>
      <c r="AY252" s="88" t="s">
        <v>1047</v>
      </c>
      <c r="AZ252" s="89" t="s">
        <v>1066</v>
      </c>
      <c r="BA252" s="89" t="s">
        <v>1067</v>
      </c>
      <c r="BB252" s="88" t="s">
        <v>1068</v>
      </c>
      <c r="BC252" s="85" t="s">
        <v>1069</v>
      </c>
      <c r="BD252" s="90" t="s">
        <v>1070</v>
      </c>
      <c r="BE252" s="54" t="str">
        <f>'PTEA 2020-2023'!A35</f>
        <v>5. Gestión del conocimiento para la Dinamización Ambiental</v>
      </c>
      <c r="BF252" s="54" t="str">
        <f>'PTEA 2020-2023'!B35</f>
        <v>2. Comunidad Sanantoniuna vinculada en la Gestión Ambiental Participativa</v>
      </c>
      <c r="BG252" s="54" t="str">
        <f>'PTEA 2020-2023'!C35</f>
        <v>Generar espacios de socialización,  asesoría y seguimiento de por lo menos, una (1) iniciativa ciudadana de educación Ambiental PROCEDA, anual del PTEA Municipal.</v>
      </c>
    </row>
    <row r="253" spans="1:59" s="1" customFormat="1" ht="245.25" customHeight="1">
      <c r="A253" s="12" t="s">
        <v>206</v>
      </c>
      <c r="B253" s="131" t="s">
        <v>1281</v>
      </c>
      <c r="C253" s="131" t="s">
        <v>1284</v>
      </c>
      <c r="D253" s="132" t="s">
        <v>1285</v>
      </c>
      <c r="E253" s="13" t="s">
        <v>218</v>
      </c>
      <c r="F253" s="16" t="s">
        <v>220</v>
      </c>
      <c r="G253" s="25" t="s">
        <v>6</v>
      </c>
      <c r="H253" s="25" t="s">
        <v>7</v>
      </c>
      <c r="I253" s="25" t="s">
        <v>210</v>
      </c>
      <c r="J253" s="25" t="s">
        <v>219</v>
      </c>
      <c r="K253" s="14" t="s">
        <v>102</v>
      </c>
      <c r="L253" s="14" t="s">
        <v>158</v>
      </c>
      <c r="M253" s="14" t="s">
        <v>292</v>
      </c>
      <c r="N253" s="14" t="s">
        <v>198</v>
      </c>
      <c r="O253" s="14" t="s">
        <v>291</v>
      </c>
      <c r="P253" s="17" t="s">
        <v>211</v>
      </c>
      <c r="Q253" s="17" t="s">
        <v>212</v>
      </c>
      <c r="R253" s="17" t="s">
        <v>341</v>
      </c>
      <c r="S253" s="15" t="s">
        <v>52</v>
      </c>
      <c r="T253" s="15" t="s">
        <v>62</v>
      </c>
      <c r="U253" s="15" t="s">
        <v>66</v>
      </c>
      <c r="V253" s="15" t="s">
        <v>952</v>
      </c>
      <c r="W253" s="40" t="s">
        <v>442</v>
      </c>
      <c r="X253" s="40" t="s">
        <v>447</v>
      </c>
      <c r="Y253" s="40" t="s">
        <v>596</v>
      </c>
      <c r="Z253" s="55" t="s">
        <v>868</v>
      </c>
      <c r="AA253" s="55" t="s">
        <v>877</v>
      </c>
      <c r="AB253" s="55" t="s">
        <v>1016</v>
      </c>
      <c r="AC253" s="51" t="s">
        <v>759</v>
      </c>
      <c r="AD253" s="51" t="s">
        <v>759</v>
      </c>
      <c r="AE253" s="51" t="s">
        <v>759</v>
      </c>
      <c r="AF253" s="51" t="s">
        <v>759</v>
      </c>
      <c r="AG253" s="51" t="s">
        <v>759</v>
      </c>
      <c r="AH253" s="51" t="s">
        <v>759</v>
      </c>
      <c r="AI253" s="50" t="s">
        <v>759</v>
      </c>
      <c r="AJ253" s="50" t="s">
        <v>759</v>
      </c>
      <c r="AK253" s="50" t="s">
        <v>759</v>
      </c>
      <c r="AL253" s="50" t="s">
        <v>759</v>
      </c>
      <c r="AM253" s="50" t="s">
        <v>759</v>
      </c>
      <c r="AN253" s="50" t="s">
        <v>759</v>
      </c>
      <c r="AO253" s="51" t="s">
        <v>759</v>
      </c>
      <c r="AP253" s="51" t="s">
        <v>759</v>
      </c>
      <c r="AQ253" s="51" t="s">
        <v>759</v>
      </c>
      <c r="AR253" s="24" t="s">
        <v>842</v>
      </c>
      <c r="AS253" s="24" t="s">
        <v>843</v>
      </c>
      <c r="AT253" s="24" t="s">
        <v>844</v>
      </c>
      <c r="AU253" s="53" t="s">
        <v>817</v>
      </c>
      <c r="AV253" s="53" t="s">
        <v>818</v>
      </c>
      <c r="AW253" s="53" t="s">
        <v>845</v>
      </c>
      <c r="AX253" s="87" t="s">
        <v>1078</v>
      </c>
      <c r="AY253" s="94" t="s">
        <v>1072</v>
      </c>
      <c r="AZ253" s="89" t="s">
        <v>1079</v>
      </c>
      <c r="BA253" s="89" t="s">
        <v>1080</v>
      </c>
      <c r="BB253" s="88" t="s">
        <v>1081</v>
      </c>
      <c r="BC253" s="84" t="s">
        <v>1082</v>
      </c>
      <c r="BD253" s="90" t="s">
        <v>1083</v>
      </c>
      <c r="BE253" s="54" t="str">
        <f>'PTEA 2020-2023'!A35</f>
        <v>5. Gestión del conocimiento para la Dinamización Ambiental</v>
      </c>
      <c r="BF253" s="54" t="str">
        <f>'PTEA 2020-2023'!B35</f>
        <v>2. Comunidad Sanantoniuna vinculada en la Gestión Ambiental Participativa</v>
      </c>
      <c r="BG253" s="54" t="str">
        <f>'PTEA 2020-2023'!C35</f>
        <v>Generar espacios de socialización,  asesoría y seguimiento de por lo menos, una (1) iniciativa ciudadana de educación Ambiental PROCEDA, anual del PTEA Municipal.</v>
      </c>
    </row>
    <row r="254" spans="1:59" s="1" customFormat="1" ht="245.25" customHeight="1">
      <c r="A254" s="12" t="s">
        <v>206</v>
      </c>
      <c r="B254" s="131" t="s">
        <v>1281</v>
      </c>
      <c r="C254" s="131" t="s">
        <v>1284</v>
      </c>
      <c r="D254" s="132" t="s">
        <v>1285</v>
      </c>
      <c r="E254" s="13" t="s">
        <v>218</v>
      </c>
      <c r="F254" s="16" t="s">
        <v>220</v>
      </c>
      <c r="G254" s="25" t="s">
        <v>6</v>
      </c>
      <c r="H254" s="25" t="s">
        <v>7</v>
      </c>
      <c r="I254" s="25" t="s">
        <v>210</v>
      </c>
      <c r="J254" s="25" t="s">
        <v>219</v>
      </c>
      <c r="K254" s="14" t="s">
        <v>102</v>
      </c>
      <c r="L254" s="14" t="s">
        <v>158</v>
      </c>
      <c r="M254" s="14" t="s">
        <v>292</v>
      </c>
      <c r="N254" s="14" t="s">
        <v>198</v>
      </c>
      <c r="O254" s="14" t="s">
        <v>291</v>
      </c>
      <c r="P254" s="17" t="s">
        <v>211</v>
      </c>
      <c r="Q254" s="17" t="s">
        <v>212</v>
      </c>
      <c r="R254" s="17" t="s">
        <v>341</v>
      </c>
      <c r="S254" s="15" t="s">
        <v>69</v>
      </c>
      <c r="T254" s="15" t="s">
        <v>81</v>
      </c>
      <c r="U254" s="15" t="s">
        <v>80</v>
      </c>
      <c r="V254" s="15" t="s">
        <v>393</v>
      </c>
      <c r="W254" s="40" t="s">
        <v>442</v>
      </c>
      <c r="X254" s="40" t="s">
        <v>447</v>
      </c>
      <c r="Y254" s="40" t="s">
        <v>596</v>
      </c>
      <c r="Z254" s="55" t="s">
        <v>868</v>
      </c>
      <c r="AA254" s="55" t="s">
        <v>872</v>
      </c>
      <c r="AB254" s="55" t="s">
        <v>876</v>
      </c>
      <c r="AC254" s="51" t="s">
        <v>759</v>
      </c>
      <c r="AD254" s="51" t="s">
        <v>759</v>
      </c>
      <c r="AE254" s="51" t="s">
        <v>759</v>
      </c>
      <c r="AF254" s="51" t="s">
        <v>759</v>
      </c>
      <c r="AG254" s="51" t="s">
        <v>759</v>
      </c>
      <c r="AH254" s="51" t="s">
        <v>759</v>
      </c>
      <c r="AI254" s="50" t="s">
        <v>759</v>
      </c>
      <c r="AJ254" s="50" t="s">
        <v>759</v>
      </c>
      <c r="AK254" s="50" t="s">
        <v>759</v>
      </c>
      <c r="AL254" s="50" t="s">
        <v>759</v>
      </c>
      <c r="AM254" s="50" t="s">
        <v>759</v>
      </c>
      <c r="AN254" s="50" t="s">
        <v>759</v>
      </c>
      <c r="AO254" s="51" t="s">
        <v>759</v>
      </c>
      <c r="AP254" s="51" t="s">
        <v>759</v>
      </c>
      <c r="AQ254" s="51" t="s">
        <v>759</v>
      </c>
      <c r="AR254" s="24" t="s">
        <v>780</v>
      </c>
      <c r="AS254" s="24" t="s">
        <v>830</v>
      </c>
      <c r="AT254" s="24" t="s">
        <v>853</v>
      </c>
      <c r="AU254" s="53" t="s">
        <v>759</v>
      </c>
      <c r="AV254" s="53" t="s">
        <v>759</v>
      </c>
      <c r="AW254" s="53" t="s">
        <v>759</v>
      </c>
      <c r="AX254" s="55" t="s">
        <v>759</v>
      </c>
      <c r="AY254" s="55" t="s">
        <v>759</v>
      </c>
      <c r="AZ254" s="55" t="s">
        <v>759</v>
      </c>
      <c r="BA254" s="55" t="s">
        <v>759</v>
      </c>
      <c r="BB254" s="55" t="s">
        <v>759</v>
      </c>
      <c r="BC254" s="55" t="s">
        <v>759</v>
      </c>
      <c r="BD254" s="55" t="s">
        <v>759</v>
      </c>
      <c r="BE254" s="54" t="str">
        <f>'PTEA 2020-2023'!A48</f>
        <v>5. Gestión del conocimiento para la Dinamización Ambiental</v>
      </c>
      <c r="BF254" s="54" t="str">
        <f>'PTEA 2020-2023'!B48</f>
        <v>8. Gobernanza corredor Ecológico, difusión y apropiación</v>
      </c>
      <c r="BG254" s="54" t="str">
        <f>'PTEA 2020-2023'!C48</f>
        <v>Participar en por lo menos un (1) encuentro regional de CIDEA durante el periodo de vigencia, para el fortalecimiento del corredor ecológico y sus áreas protegidas.</v>
      </c>
    </row>
    <row r="255" spans="1:59" customFormat="1" ht="250.5" customHeight="1">
      <c r="A255" s="12" t="s">
        <v>206</v>
      </c>
      <c r="B255" s="131" t="s">
        <v>93</v>
      </c>
      <c r="C255" s="131" t="s">
        <v>93</v>
      </c>
      <c r="D255" s="131" t="s">
        <v>93</v>
      </c>
      <c r="E255" s="13" t="s">
        <v>218</v>
      </c>
      <c r="F255" s="16" t="s">
        <v>220</v>
      </c>
      <c r="G255" s="25" t="s">
        <v>6</v>
      </c>
      <c r="H255" s="25" t="s">
        <v>7</v>
      </c>
      <c r="I255" s="25" t="s">
        <v>213</v>
      </c>
      <c r="J255" s="25" t="s">
        <v>214</v>
      </c>
      <c r="K255" s="14" t="s">
        <v>106</v>
      </c>
      <c r="L255" s="14" t="s">
        <v>107</v>
      </c>
      <c r="M255" s="14" t="s">
        <v>215</v>
      </c>
      <c r="N255" s="14" t="s">
        <v>93</v>
      </c>
      <c r="O255" s="14" t="s">
        <v>216</v>
      </c>
      <c r="P255" s="17" t="s">
        <v>183</v>
      </c>
      <c r="Q255" s="17" t="s">
        <v>342</v>
      </c>
      <c r="R255" s="17" t="s">
        <v>343</v>
      </c>
      <c r="S255" s="15" t="s">
        <v>18</v>
      </c>
      <c r="T255" s="15" t="s">
        <v>40</v>
      </c>
      <c r="U255" s="15" t="s">
        <v>41</v>
      </c>
      <c r="V255" s="15" t="s">
        <v>394</v>
      </c>
      <c r="W255" s="40" t="s">
        <v>442</v>
      </c>
      <c r="X255" s="40" t="s">
        <v>447</v>
      </c>
      <c r="Y255" s="40" t="s">
        <v>596</v>
      </c>
      <c r="Z255" s="55" t="s">
        <v>93</v>
      </c>
      <c r="AA255" s="55" t="s">
        <v>93</v>
      </c>
      <c r="AB255" s="55" t="s">
        <v>93</v>
      </c>
      <c r="AC255" s="51" t="s">
        <v>814</v>
      </c>
      <c r="AD255" s="51" t="s">
        <v>815</v>
      </c>
      <c r="AE255" s="51" t="s">
        <v>816</v>
      </c>
      <c r="AF255" s="51" t="s">
        <v>759</v>
      </c>
      <c r="AG255" s="51" t="s">
        <v>759</v>
      </c>
      <c r="AH255" s="51" t="s">
        <v>759</v>
      </c>
      <c r="AI255" s="50" t="s">
        <v>759</v>
      </c>
      <c r="AJ255" s="50" t="s">
        <v>759</v>
      </c>
      <c r="AK255" s="50" t="s">
        <v>759</v>
      </c>
      <c r="AL255" s="50" t="s">
        <v>971</v>
      </c>
      <c r="AM255" s="50" t="s">
        <v>972</v>
      </c>
      <c r="AN255" s="50" t="s">
        <v>973</v>
      </c>
      <c r="AO255" s="51" t="s">
        <v>759</v>
      </c>
      <c r="AP255" s="51" t="s">
        <v>759</v>
      </c>
      <c r="AQ255" s="51" t="s">
        <v>759</v>
      </c>
      <c r="AR255" s="24" t="s">
        <v>759</v>
      </c>
      <c r="AS255" s="24" t="s">
        <v>759</v>
      </c>
      <c r="AT255" s="24" t="s">
        <v>759</v>
      </c>
      <c r="AU255" s="53" t="s">
        <v>817</v>
      </c>
      <c r="AV255" s="53" t="s">
        <v>818</v>
      </c>
      <c r="AW255" s="53" t="s">
        <v>819</v>
      </c>
      <c r="AX255" s="55" t="s">
        <v>759</v>
      </c>
      <c r="AY255" s="55" t="s">
        <v>759</v>
      </c>
      <c r="AZ255" s="55" t="s">
        <v>759</v>
      </c>
      <c r="BA255" s="55" t="s">
        <v>759</v>
      </c>
      <c r="BB255" s="55" t="s">
        <v>759</v>
      </c>
      <c r="BC255" s="55" t="s">
        <v>759</v>
      </c>
      <c r="BD255" s="55" t="s">
        <v>759</v>
      </c>
      <c r="BE255" s="54" t="str">
        <f>'PTEA 2020-2023'!A16</f>
        <v>2. San Antonio del Tequendama Educado para la gestión del riesgo y resiliente en la adaptación al cambio climático</v>
      </c>
      <c r="BF255" s="54" t="str">
        <f>'PTEA 2020-2023'!B16</f>
        <v>4. Comunidad Sanantoniuna resiliente con medidas de prevención y adaptación a un ambiente cambiante.</v>
      </c>
      <c r="BG255" s="54" t="str">
        <f>'PTEA 2020-2023'!C16</f>
        <v>Implementar como mínimo una (1) jornada anual de limpieza y/o reforestación de fuentes hídricas que puedan presentar riesgo de represamiento, previamente identificadas por el Comité Municipal de gestión del Riesgo de Desastres y comunidad.</v>
      </c>
    </row>
    <row r="256" spans="1:59" customFormat="1" ht="243" customHeight="1">
      <c r="A256" s="12" t="s">
        <v>206</v>
      </c>
      <c r="B256" s="131" t="s">
        <v>93</v>
      </c>
      <c r="C256" s="131" t="s">
        <v>93</v>
      </c>
      <c r="D256" s="131" t="s">
        <v>93</v>
      </c>
      <c r="E256" s="13" t="s">
        <v>218</v>
      </c>
      <c r="F256" s="16" t="s">
        <v>220</v>
      </c>
      <c r="G256" s="25" t="s">
        <v>6</v>
      </c>
      <c r="H256" s="25" t="s">
        <v>7</v>
      </c>
      <c r="I256" s="25" t="s">
        <v>213</v>
      </c>
      <c r="J256" s="25" t="s">
        <v>214</v>
      </c>
      <c r="K256" s="14" t="s">
        <v>106</v>
      </c>
      <c r="L256" s="14" t="s">
        <v>107</v>
      </c>
      <c r="M256" s="14" t="s">
        <v>215</v>
      </c>
      <c r="N256" s="14" t="s">
        <v>93</v>
      </c>
      <c r="O256" s="14" t="s">
        <v>216</v>
      </c>
      <c r="P256" s="17" t="s">
        <v>183</v>
      </c>
      <c r="Q256" s="17" t="s">
        <v>342</v>
      </c>
      <c r="R256" s="17" t="s">
        <v>343</v>
      </c>
      <c r="S256" s="15" t="s">
        <v>18</v>
      </c>
      <c r="T256" s="15" t="s">
        <v>40</v>
      </c>
      <c r="U256" s="15" t="s">
        <v>41</v>
      </c>
      <c r="V256" s="15" t="s">
        <v>394</v>
      </c>
      <c r="W256" s="40" t="s">
        <v>442</v>
      </c>
      <c r="X256" s="40" t="s">
        <v>447</v>
      </c>
      <c r="Y256" s="40" t="s">
        <v>596</v>
      </c>
      <c r="Z256" s="55" t="s">
        <v>93</v>
      </c>
      <c r="AA256" s="55" t="s">
        <v>93</v>
      </c>
      <c r="AB256" s="55" t="s">
        <v>93</v>
      </c>
      <c r="AC256" s="51" t="s">
        <v>759</v>
      </c>
      <c r="AD256" s="51" t="s">
        <v>759</v>
      </c>
      <c r="AE256" s="51" t="s">
        <v>759</v>
      </c>
      <c r="AF256" s="51" t="s">
        <v>759</v>
      </c>
      <c r="AG256" s="51" t="s">
        <v>759</v>
      </c>
      <c r="AH256" s="51" t="s">
        <v>759</v>
      </c>
      <c r="AI256" s="50" t="s">
        <v>759</v>
      </c>
      <c r="AJ256" s="50" t="s">
        <v>759</v>
      </c>
      <c r="AK256" s="50" t="s">
        <v>759</v>
      </c>
      <c r="AL256" s="50" t="s">
        <v>759</v>
      </c>
      <c r="AM256" s="50" t="s">
        <v>759</v>
      </c>
      <c r="AN256" s="50" t="s">
        <v>759</v>
      </c>
      <c r="AO256" s="51" t="s">
        <v>759</v>
      </c>
      <c r="AP256" s="51" t="s">
        <v>759</v>
      </c>
      <c r="AQ256" s="51" t="s">
        <v>759</v>
      </c>
      <c r="AR256" s="24" t="s">
        <v>759</v>
      </c>
      <c r="AS256" s="24" t="s">
        <v>759</v>
      </c>
      <c r="AT256" s="24" t="s">
        <v>759</v>
      </c>
      <c r="AU256" s="53" t="s">
        <v>759</v>
      </c>
      <c r="AV256" s="53" t="s">
        <v>759</v>
      </c>
      <c r="AW256" s="53" t="s">
        <v>759</v>
      </c>
      <c r="AX256" s="55" t="s">
        <v>759</v>
      </c>
      <c r="AY256" s="55" t="s">
        <v>759</v>
      </c>
      <c r="AZ256" s="55" t="s">
        <v>759</v>
      </c>
      <c r="BA256" s="55" t="s">
        <v>759</v>
      </c>
      <c r="BB256" s="55" t="s">
        <v>759</v>
      </c>
      <c r="BC256" s="55" t="s">
        <v>759</v>
      </c>
      <c r="BD256" s="55" t="s">
        <v>759</v>
      </c>
      <c r="BE256" s="54" t="s">
        <v>759</v>
      </c>
      <c r="BF256" s="54" t="s">
        <v>759</v>
      </c>
      <c r="BG256" s="54" t="s">
        <v>759</v>
      </c>
    </row>
    <row r="257" spans="1:59" customFormat="1" ht="347.25" customHeight="1">
      <c r="A257" s="12" t="s">
        <v>206</v>
      </c>
      <c r="B257" s="131" t="s">
        <v>93</v>
      </c>
      <c r="C257" s="131" t="s">
        <v>93</v>
      </c>
      <c r="D257" s="131" t="s">
        <v>93</v>
      </c>
      <c r="E257" s="13" t="s">
        <v>89</v>
      </c>
      <c r="F257" s="16" t="s">
        <v>266</v>
      </c>
      <c r="G257" s="25" t="s">
        <v>6</v>
      </c>
      <c r="H257" s="25" t="s">
        <v>7</v>
      </c>
      <c r="I257" s="25" t="s">
        <v>268</v>
      </c>
      <c r="J257" s="46" t="s">
        <v>267</v>
      </c>
      <c r="K257" s="14" t="s">
        <v>109</v>
      </c>
      <c r="L257" s="14" t="s">
        <v>108</v>
      </c>
      <c r="M257" s="14" t="s">
        <v>293</v>
      </c>
      <c r="N257" s="14" t="s">
        <v>175</v>
      </c>
      <c r="O257" s="14" t="s">
        <v>340</v>
      </c>
      <c r="P257" s="17" t="s">
        <v>180</v>
      </c>
      <c r="Q257" s="17" t="s">
        <v>392</v>
      </c>
      <c r="R257" s="17" t="s">
        <v>249</v>
      </c>
      <c r="S257" s="15" t="s">
        <v>39</v>
      </c>
      <c r="T257" s="15" t="s">
        <v>40</v>
      </c>
      <c r="U257" s="15" t="s">
        <v>42</v>
      </c>
      <c r="V257" s="15" t="s">
        <v>402</v>
      </c>
      <c r="W257" s="40" t="s">
        <v>93</v>
      </c>
      <c r="X257" s="40" t="s">
        <v>93</v>
      </c>
      <c r="Y257" s="40" t="s">
        <v>93</v>
      </c>
      <c r="Z257" s="55" t="s">
        <v>93</v>
      </c>
      <c r="AA257" s="55" t="s">
        <v>93</v>
      </c>
      <c r="AB257" s="55" t="s">
        <v>93</v>
      </c>
      <c r="AC257" s="51" t="s">
        <v>759</v>
      </c>
      <c r="AD257" s="51" t="s">
        <v>759</v>
      </c>
      <c r="AE257" s="51" t="s">
        <v>759</v>
      </c>
      <c r="AF257" s="51" t="s">
        <v>759</v>
      </c>
      <c r="AG257" s="51" t="s">
        <v>759</v>
      </c>
      <c r="AH257" s="51" t="s">
        <v>759</v>
      </c>
      <c r="AI257" s="50" t="s">
        <v>759</v>
      </c>
      <c r="AJ257" s="50" t="s">
        <v>759</v>
      </c>
      <c r="AK257" s="50" t="s">
        <v>759</v>
      </c>
      <c r="AL257" s="50" t="s">
        <v>759</v>
      </c>
      <c r="AM257" s="50" t="s">
        <v>759</v>
      </c>
      <c r="AN257" s="50" t="s">
        <v>759</v>
      </c>
      <c r="AO257" s="51" t="s">
        <v>797</v>
      </c>
      <c r="AP257" s="51" t="s">
        <v>811</v>
      </c>
      <c r="AQ257" s="51" t="s">
        <v>812</v>
      </c>
      <c r="AR257" s="24" t="s">
        <v>800</v>
      </c>
      <c r="AS257" s="24" t="s">
        <v>801</v>
      </c>
      <c r="AT257" s="24" t="s">
        <v>802</v>
      </c>
      <c r="AU257" s="53" t="s">
        <v>803</v>
      </c>
      <c r="AV257" s="53" t="s">
        <v>804</v>
      </c>
      <c r="AW257" s="53" t="s">
        <v>813</v>
      </c>
      <c r="AX257" s="55" t="s">
        <v>759</v>
      </c>
      <c r="AY257" s="55" t="s">
        <v>759</v>
      </c>
      <c r="AZ257" s="55" t="s">
        <v>759</v>
      </c>
      <c r="BA257" s="55" t="s">
        <v>759</v>
      </c>
      <c r="BB257" s="55" t="s">
        <v>759</v>
      </c>
      <c r="BC257" s="55" t="s">
        <v>759</v>
      </c>
      <c r="BD257" s="55" t="s">
        <v>759</v>
      </c>
      <c r="BE257" s="54" t="str">
        <f>'PTEA 2020-2023'!A15</f>
        <v>2. San Antonio del Tequendama Educado para la gestión del riesgo y resiliente en la adaptación al cambio climático</v>
      </c>
      <c r="BF257" s="54" t="str">
        <f>'PTEA 2020-2023'!B15</f>
        <v>3. Comunidad educativa Sanantoniuna, preparada con educación ambiental frente al cambio climático y sus efectos</v>
      </c>
      <c r="BG257" s="54" t="str">
        <f>'PTEA 2020-2023'!C15</f>
        <v>Acompañar e implementar por lo menos un (1) proceso de formación (simulacro de evacuación)  anual a partir del segundo año de vigencia del Plan, en estrategias de adaptación al cambio climático y medidas de prevención del riesgo de desastres, con docentes, niños y jóvenes de instituciones educativas.</v>
      </c>
    </row>
    <row r="258" spans="1:59" s="1" customFormat="1" ht="312" customHeight="1">
      <c r="A258" s="12" t="s">
        <v>206</v>
      </c>
      <c r="B258" s="131" t="s">
        <v>93</v>
      </c>
      <c r="C258" s="131" t="s">
        <v>93</v>
      </c>
      <c r="D258" s="131" t="s">
        <v>93</v>
      </c>
      <c r="E258" s="13" t="s">
        <v>89</v>
      </c>
      <c r="F258" s="16" t="s">
        <v>266</v>
      </c>
      <c r="G258" s="25" t="s">
        <v>6</v>
      </c>
      <c r="H258" s="25" t="s">
        <v>7</v>
      </c>
      <c r="I258" s="25" t="s">
        <v>268</v>
      </c>
      <c r="J258" s="46" t="s">
        <v>267</v>
      </c>
      <c r="K258" s="14" t="s">
        <v>109</v>
      </c>
      <c r="L258" s="14" t="s">
        <v>108</v>
      </c>
      <c r="M258" s="14" t="s">
        <v>293</v>
      </c>
      <c r="N258" s="14" t="s">
        <v>175</v>
      </c>
      <c r="O258" s="14" t="s">
        <v>340</v>
      </c>
      <c r="P258" s="17" t="s">
        <v>180</v>
      </c>
      <c r="Q258" s="17" t="s">
        <v>392</v>
      </c>
      <c r="R258" s="17" t="s">
        <v>249</v>
      </c>
      <c r="S258" s="15" t="s">
        <v>52</v>
      </c>
      <c r="T258" s="15" t="s">
        <v>58</v>
      </c>
      <c r="U258" s="15" t="s">
        <v>59</v>
      </c>
      <c r="V258" s="15" t="s">
        <v>250</v>
      </c>
      <c r="W258" s="40" t="s">
        <v>452</v>
      </c>
      <c r="X258" s="40" t="s">
        <v>454</v>
      </c>
      <c r="Y258" s="40" t="s">
        <v>455</v>
      </c>
      <c r="Z258" s="55" t="s">
        <v>868</v>
      </c>
      <c r="AA258" s="55" t="s">
        <v>877</v>
      </c>
      <c r="AB258" s="55" t="s">
        <v>886</v>
      </c>
      <c r="AC258" s="51" t="s">
        <v>759</v>
      </c>
      <c r="AD258" s="51" t="s">
        <v>759</v>
      </c>
      <c r="AE258" s="51" t="s">
        <v>759</v>
      </c>
      <c r="AF258" s="51" t="s">
        <v>759</v>
      </c>
      <c r="AG258" s="51" t="s">
        <v>759</v>
      </c>
      <c r="AH258" s="51" t="s">
        <v>759</v>
      </c>
      <c r="AI258" s="50" t="s">
        <v>794</v>
      </c>
      <c r="AJ258" s="50" t="s">
        <v>795</v>
      </c>
      <c r="AK258" s="50" t="s">
        <v>796</v>
      </c>
      <c r="AL258" s="50" t="s">
        <v>759</v>
      </c>
      <c r="AM258" s="50" t="s">
        <v>759</v>
      </c>
      <c r="AN258" s="50" t="s">
        <v>759</v>
      </c>
      <c r="AO258" s="51" t="s">
        <v>797</v>
      </c>
      <c r="AP258" s="51" t="s">
        <v>798</v>
      </c>
      <c r="AQ258" s="51" t="s">
        <v>799</v>
      </c>
      <c r="AR258" s="24" t="s">
        <v>800</v>
      </c>
      <c r="AS258" s="24" t="s">
        <v>801</v>
      </c>
      <c r="AT258" s="24" t="s">
        <v>802</v>
      </c>
      <c r="AU258" s="53" t="s">
        <v>803</v>
      </c>
      <c r="AV258" s="53" t="s">
        <v>804</v>
      </c>
      <c r="AW258" s="53" t="s">
        <v>805</v>
      </c>
      <c r="AX258" s="55" t="s">
        <v>759</v>
      </c>
      <c r="AY258" s="55" t="s">
        <v>759</v>
      </c>
      <c r="AZ258" s="55" t="s">
        <v>759</v>
      </c>
      <c r="BA258" s="55" t="s">
        <v>759</v>
      </c>
      <c r="BB258" s="55" t="s">
        <v>759</v>
      </c>
      <c r="BC258" s="55" t="s">
        <v>759</v>
      </c>
      <c r="BD258" s="55" t="s">
        <v>759</v>
      </c>
      <c r="BE258" s="54" t="str">
        <f>'PTEA 2020-2023'!A12</f>
        <v>2. San Antonio del Tequendama Educado para la gestión del riesgo y resiliente en la adaptación al cambio climático</v>
      </c>
      <c r="BF258" s="54" t="str">
        <f>'PTEA 2020-2023'!B12</f>
        <v>1. Comunidad Sanantoniuna preparada para prevención del riesgo de desastres</v>
      </c>
      <c r="BG258" s="54" t="str">
        <f>'PTEA 2020-2023'!C12</f>
        <v>Organizar y/o fortalecer como mínimo un (1) comité comunitario de prevención del riesgo en la zona rural y otro en la zona Urbana</v>
      </c>
    </row>
    <row r="259" spans="1:59" s="1" customFormat="1" ht="312" customHeight="1">
      <c r="A259" s="12" t="s">
        <v>206</v>
      </c>
      <c r="B259" s="131" t="s">
        <v>93</v>
      </c>
      <c r="C259" s="131" t="s">
        <v>93</v>
      </c>
      <c r="D259" s="131" t="s">
        <v>93</v>
      </c>
      <c r="E259" s="13" t="s">
        <v>89</v>
      </c>
      <c r="F259" s="16" t="s">
        <v>266</v>
      </c>
      <c r="G259" s="25" t="s">
        <v>6</v>
      </c>
      <c r="H259" s="25" t="s">
        <v>7</v>
      </c>
      <c r="I259" s="25" t="s">
        <v>268</v>
      </c>
      <c r="J259" s="46" t="s">
        <v>267</v>
      </c>
      <c r="K259" s="14" t="s">
        <v>109</v>
      </c>
      <c r="L259" s="14" t="s">
        <v>108</v>
      </c>
      <c r="M259" s="14" t="s">
        <v>293</v>
      </c>
      <c r="N259" s="14" t="s">
        <v>175</v>
      </c>
      <c r="O259" s="14" t="s">
        <v>340</v>
      </c>
      <c r="P259" s="17" t="s">
        <v>180</v>
      </c>
      <c r="Q259" s="17" t="s">
        <v>392</v>
      </c>
      <c r="R259" s="17" t="s">
        <v>249</v>
      </c>
      <c r="S259" s="15" t="s">
        <v>52</v>
      </c>
      <c r="T259" s="15" t="s">
        <v>58</v>
      </c>
      <c r="U259" s="15" t="s">
        <v>59</v>
      </c>
      <c r="V259" s="15" t="s">
        <v>250</v>
      </c>
      <c r="W259" s="40" t="s">
        <v>452</v>
      </c>
      <c r="X259" s="40" t="s">
        <v>454</v>
      </c>
      <c r="Y259" s="40" t="s">
        <v>455</v>
      </c>
      <c r="Z259" s="55" t="s">
        <v>93</v>
      </c>
      <c r="AA259" s="55" t="s">
        <v>93</v>
      </c>
      <c r="AB259" s="55" t="s">
        <v>93</v>
      </c>
      <c r="AC259" s="51" t="s">
        <v>759</v>
      </c>
      <c r="AD259" s="51" t="s">
        <v>759</v>
      </c>
      <c r="AE259" s="51" t="s">
        <v>759</v>
      </c>
      <c r="AF259" s="51" t="s">
        <v>759</v>
      </c>
      <c r="AG259" s="51" t="s">
        <v>759</v>
      </c>
      <c r="AH259" s="51" t="s">
        <v>759</v>
      </c>
      <c r="AI259" s="50" t="s">
        <v>794</v>
      </c>
      <c r="AJ259" s="50" t="s">
        <v>795</v>
      </c>
      <c r="AK259" s="50" t="s">
        <v>796</v>
      </c>
      <c r="AL259" s="50" t="s">
        <v>759</v>
      </c>
      <c r="AM259" s="50" t="s">
        <v>759</v>
      </c>
      <c r="AN259" s="50" t="s">
        <v>759</v>
      </c>
      <c r="AO259" s="51" t="s">
        <v>808</v>
      </c>
      <c r="AP259" s="51" t="s">
        <v>809</v>
      </c>
      <c r="AQ259" s="51" t="s">
        <v>810</v>
      </c>
      <c r="AR259" s="24" t="s">
        <v>800</v>
      </c>
      <c r="AS259" s="24" t="s">
        <v>801</v>
      </c>
      <c r="AT259" s="24" t="s">
        <v>802</v>
      </c>
      <c r="AU259" s="53" t="s">
        <v>803</v>
      </c>
      <c r="AV259" s="53" t="s">
        <v>804</v>
      </c>
      <c r="AW259" s="53" t="s">
        <v>805</v>
      </c>
      <c r="AX259" s="55" t="s">
        <v>759</v>
      </c>
      <c r="AY259" s="55" t="s">
        <v>759</v>
      </c>
      <c r="AZ259" s="55" t="s">
        <v>759</v>
      </c>
      <c r="BA259" s="55" t="s">
        <v>759</v>
      </c>
      <c r="BB259" s="55" t="s">
        <v>759</v>
      </c>
      <c r="BC259" s="55" t="s">
        <v>759</v>
      </c>
      <c r="BD259" s="55" t="s">
        <v>759</v>
      </c>
      <c r="BE259" s="54" t="str">
        <f>'PTEA 2020-2023'!A14</f>
        <v>2. San Antonio del Tequendama Educado para la gestión del riesgo y resiliente en la adaptación al cambio climático</v>
      </c>
      <c r="BF259" s="54" t="str">
        <f>'PTEA 2020-2023'!B14</f>
        <v>2. Comunidad productora Sanantoniuna, preparada con educación ambiental frente al cambio climático y sus efectos</v>
      </c>
      <c r="BG259" s="54" t="str">
        <f>'PTEA 2020-2023'!C14</f>
        <v>Realizar como mínimo una (1) actividad de sensibilización anual a productores agrícolas, frente a las afectaciones al ecosistema y el aumento del riesgo de incendios forestales que conlleva realizar quemas, como práctica cultural de renovación de cultivos y quema de residuos sólidos generales.</v>
      </c>
    </row>
    <row r="260" spans="1:59" s="1" customFormat="1" ht="312" customHeight="1">
      <c r="A260" s="12" t="s">
        <v>206</v>
      </c>
      <c r="B260" s="131" t="s">
        <v>93</v>
      </c>
      <c r="C260" s="131" t="s">
        <v>93</v>
      </c>
      <c r="D260" s="131" t="s">
        <v>93</v>
      </c>
      <c r="E260" s="13" t="s">
        <v>89</v>
      </c>
      <c r="F260" s="16" t="s">
        <v>266</v>
      </c>
      <c r="G260" s="25" t="s">
        <v>6</v>
      </c>
      <c r="H260" s="25" t="s">
        <v>7</v>
      </c>
      <c r="I260" s="25" t="s">
        <v>268</v>
      </c>
      <c r="J260" s="46" t="s">
        <v>267</v>
      </c>
      <c r="K260" s="14" t="s">
        <v>109</v>
      </c>
      <c r="L260" s="14" t="s">
        <v>108</v>
      </c>
      <c r="M260" s="14" t="s">
        <v>293</v>
      </c>
      <c r="N260" s="14" t="s">
        <v>175</v>
      </c>
      <c r="O260" s="14" t="s">
        <v>340</v>
      </c>
      <c r="P260" s="17" t="s">
        <v>180</v>
      </c>
      <c r="Q260" s="17" t="s">
        <v>392</v>
      </c>
      <c r="R260" s="17" t="s">
        <v>249</v>
      </c>
      <c r="S260" s="15" t="s">
        <v>52</v>
      </c>
      <c r="T260" s="15" t="s">
        <v>58</v>
      </c>
      <c r="U260" s="15" t="s">
        <v>59</v>
      </c>
      <c r="V260" s="15" t="s">
        <v>250</v>
      </c>
      <c r="W260" s="40" t="s">
        <v>452</v>
      </c>
      <c r="X260" s="40" t="s">
        <v>453</v>
      </c>
      <c r="Y260" s="40" t="s">
        <v>524</v>
      </c>
      <c r="Z260" s="55" t="s">
        <v>868</v>
      </c>
      <c r="AA260" s="55" t="s">
        <v>877</v>
      </c>
      <c r="AB260" s="55" t="s">
        <v>886</v>
      </c>
      <c r="AC260" s="51" t="s">
        <v>759</v>
      </c>
      <c r="AD260" s="51" t="s">
        <v>759</v>
      </c>
      <c r="AE260" s="51" t="s">
        <v>759</v>
      </c>
      <c r="AF260" s="51" t="s">
        <v>759</v>
      </c>
      <c r="AG260" s="51" t="s">
        <v>759</v>
      </c>
      <c r="AH260" s="51" t="s">
        <v>759</v>
      </c>
      <c r="AI260" s="50" t="s">
        <v>794</v>
      </c>
      <c r="AJ260" s="50" t="s">
        <v>795</v>
      </c>
      <c r="AK260" s="50" t="s">
        <v>796</v>
      </c>
      <c r="AL260" s="50" t="s">
        <v>759</v>
      </c>
      <c r="AM260" s="50" t="s">
        <v>759</v>
      </c>
      <c r="AN260" s="50" t="s">
        <v>759</v>
      </c>
      <c r="AO260" s="51" t="s">
        <v>797</v>
      </c>
      <c r="AP260" s="51" t="s">
        <v>806</v>
      </c>
      <c r="AQ260" s="51" t="s">
        <v>807</v>
      </c>
      <c r="AR260" s="24" t="s">
        <v>800</v>
      </c>
      <c r="AS260" s="24" t="s">
        <v>801</v>
      </c>
      <c r="AT260" s="24" t="s">
        <v>802</v>
      </c>
      <c r="AU260" s="53" t="s">
        <v>803</v>
      </c>
      <c r="AV260" s="53" t="s">
        <v>804</v>
      </c>
      <c r="AW260" s="53" t="s">
        <v>805</v>
      </c>
      <c r="AX260" s="55" t="s">
        <v>759</v>
      </c>
      <c r="AY260" s="55" t="s">
        <v>759</v>
      </c>
      <c r="AZ260" s="55" t="s">
        <v>759</v>
      </c>
      <c r="BA260" s="55" t="s">
        <v>759</v>
      </c>
      <c r="BB260" s="55" t="s">
        <v>759</v>
      </c>
      <c r="BC260" s="55" t="s">
        <v>759</v>
      </c>
      <c r="BD260" s="55" t="s">
        <v>759</v>
      </c>
      <c r="BE260" s="54" t="str">
        <f>'PTEA 2020-2023'!A13</f>
        <v>2. San Antonio del Tequendama Educado para la gestión del riesgo y resiliente en la adaptación al cambio climático</v>
      </c>
      <c r="BF260" s="54" t="str">
        <f>'PTEA 2020-2023'!B13</f>
        <v>1. Comunidad Sanantoniuna preparada para prevención del riesgo de desastres</v>
      </c>
      <c r="BG260" s="54" t="str">
        <f>'PTEA 2020-2023'!C13</f>
        <v>Realizar como mínimo un (1) taller de formación anual a partir del segundo año de vigencia del Plan, en estrategias de adaptación al cambio climático y medidas de prevención del riesgo de desastres, con comunidad del sector urbano y rural del municipio.</v>
      </c>
    </row>
    <row r="261" spans="1:59" ht="302.25" customHeight="1">
      <c r="A261" s="12" t="s">
        <v>206</v>
      </c>
      <c r="B261" s="131" t="s">
        <v>93</v>
      </c>
      <c r="C261" s="131" t="s">
        <v>93</v>
      </c>
      <c r="D261" s="131" t="s">
        <v>93</v>
      </c>
      <c r="E261" s="13" t="s">
        <v>89</v>
      </c>
      <c r="F261" s="16" t="s">
        <v>261</v>
      </c>
      <c r="G261" s="25" t="s">
        <v>6</v>
      </c>
      <c r="H261" s="25" t="s">
        <v>7</v>
      </c>
      <c r="I261" s="25" t="s">
        <v>279</v>
      </c>
      <c r="J261" s="44" t="s">
        <v>280</v>
      </c>
      <c r="K261" s="20" t="s">
        <v>227</v>
      </c>
      <c r="L261" s="14" t="s">
        <v>152</v>
      </c>
      <c r="M261" s="14" t="s">
        <v>316</v>
      </c>
      <c r="N261" s="14" t="s">
        <v>93</v>
      </c>
      <c r="O261" s="14" t="s">
        <v>317</v>
      </c>
      <c r="P261" s="17" t="s">
        <v>180</v>
      </c>
      <c r="Q261" s="17" t="s">
        <v>212</v>
      </c>
      <c r="R261" s="17" t="s">
        <v>366</v>
      </c>
      <c r="S261" s="15" t="s">
        <v>39</v>
      </c>
      <c r="T261" s="15" t="s">
        <v>40</v>
      </c>
      <c r="U261" s="15" t="s">
        <v>42</v>
      </c>
      <c r="V261" s="45" t="s">
        <v>404</v>
      </c>
      <c r="W261" s="40" t="s">
        <v>467</v>
      </c>
      <c r="X261" s="40" t="s">
        <v>468</v>
      </c>
      <c r="Y261" s="40" t="s">
        <v>527</v>
      </c>
      <c r="Z261" s="55" t="s">
        <v>855</v>
      </c>
      <c r="AA261" s="55" t="s">
        <v>856</v>
      </c>
      <c r="AB261" s="55" t="s">
        <v>857</v>
      </c>
      <c r="AC261" s="51" t="s">
        <v>759</v>
      </c>
      <c r="AD261" s="51" t="s">
        <v>759</v>
      </c>
      <c r="AE261" s="51" t="s">
        <v>759</v>
      </c>
      <c r="AF261" s="51" t="s">
        <v>759</v>
      </c>
      <c r="AG261" s="51" t="s">
        <v>759</v>
      </c>
      <c r="AH261" s="51" t="s">
        <v>759</v>
      </c>
      <c r="AI261" s="50" t="s">
        <v>760</v>
      </c>
      <c r="AJ261" s="50" t="s">
        <v>761</v>
      </c>
      <c r="AK261" s="50" t="s">
        <v>773</v>
      </c>
      <c r="AL261" s="50" t="s">
        <v>759</v>
      </c>
      <c r="AM261" s="50" t="s">
        <v>759</v>
      </c>
      <c r="AN261" s="50" t="s">
        <v>759</v>
      </c>
      <c r="AO261" s="51" t="s">
        <v>759</v>
      </c>
      <c r="AP261" s="51" t="s">
        <v>759</v>
      </c>
      <c r="AQ261" s="51" t="s">
        <v>759</v>
      </c>
      <c r="AR261" s="24" t="s">
        <v>759</v>
      </c>
      <c r="AS261" s="24" t="s">
        <v>759</v>
      </c>
      <c r="AT261" s="24" t="s">
        <v>759</v>
      </c>
      <c r="AU261" s="53" t="s">
        <v>764</v>
      </c>
      <c r="AV261" s="53" t="s">
        <v>765</v>
      </c>
      <c r="AW261" s="53" t="s">
        <v>774</v>
      </c>
      <c r="AX261" s="55" t="s">
        <v>759</v>
      </c>
      <c r="AY261" s="55" t="s">
        <v>759</v>
      </c>
      <c r="AZ261" s="55" t="s">
        <v>759</v>
      </c>
      <c r="BA261" s="55" t="s">
        <v>759</v>
      </c>
      <c r="BB261" s="55" t="s">
        <v>759</v>
      </c>
      <c r="BC261" s="55" t="s">
        <v>759</v>
      </c>
      <c r="BD261" s="55" t="s">
        <v>759</v>
      </c>
      <c r="BE261" s="54" t="str">
        <f>'PTEA 2020-2023'!A7</f>
        <v xml:space="preserve"> 1. Educación Ambiental para la adopción de la gestión integral de los residuos solidos entre los Sanantoniunos</v>
      </c>
      <c r="BF261" s="54" t="str">
        <f>'PTEA 2020-2023'!B7</f>
        <v>2. Comunidad empoderada en la Gestión Integral de los residuos sólidos aprovechables.</v>
      </c>
      <c r="BG261" s="54" t="str">
        <f>'PTEA 2020-2023'!C7</f>
        <v>Desarrollar por lo menos un (1) taller anual, de aprovechamiento de residuos sólidos para elaborar arte ambiental con la comunidad.</v>
      </c>
    </row>
    <row r="262" spans="1:59" ht="275.25" customHeight="1">
      <c r="A262" s="12" t="s">
        <v>206</v>
      </c>
      <c r="B262" s="131" t="s">
        <v>93</v>
      </c>
      <c r="C262" s="131" t="s">
        <v>93</v>
      </c>
      <c r="D262" s="131" t="s">
        <v>93</v>
      </c>
      <c r="E262" s="13" t="s">
        <v>89</v>
      </c>
      <c r="F262" s="16" t="s">
        <v>261</v>
      </c>
      <c r="G262" s="16" t="s">
        <v>6</v>
      </c>
      <c r="H262" s="16" t="s">
        <v>7</v>
      </c>
      <c r="I262" s="25" t="s">
        <v>279</v>
      </c>
      <c r="J262" s="44" t="s">
        <v>280</v>
      </c>
      <c r="K262" s="14" t="s">
        <v>104</v>
      </c>
      <c r="L262" s="14" t="s">
        <v>105</v>
      </c>
      <c r="M262" s="14" t="s">
        <v>318</v>
      </c>
      <c r="N262" s="14" t="s">
        <v>92</v>
      </c>
      <c r="O262" s="14" t="s">
        <v>291</v>
      </c>
      <c r="P262" s="17" t="s">
        <v>179</v>
      </c>
      <c r="Q262" s="17" t="s">
        <v>369</v>
      </c>
      <c r="R262" s="17" t="s">
        <v>370</v>
      </c>
      <c r="S262" s="15" t="s">
        <v>39</v>
      </c>
      <c r="T262" s="15" t="s">
        <v>40</v>
      </c>
      <c r="U262" s="15" t="s">
        <v>42</v>
      </c>
      <c r="V262" s="15" t="s">
        <v>402</v>
      </c>
      <c r="W262" s="40" t="s">
        <v>93</v>
      </c>
      <c r="X262" s="40" t="s">
        <v>93</v>
      </c>
      <c r="Y262" s="40" t="s">
        <v>93</v>
      </c>
      <c r="Z262" s="55" t="s">
        <v>93</v>
      </c>
      <c r="AA262" s="55" t="s">
        <v>93</v>
      </c>
      <c r="AB262" s="55" t="s">
        <v>93</v>
      </c>
      <c r="AC262" s="51" t="s">
        <v>759</v>
      </c>
      <c r="AD262" s="51" t="s">
        <v>759</v>
      </c>
      <c r="AE262" s="51" t="s">
        <v>759</v>
      </c>
      <c r="AF262" s="51" t="s">
        <v>759</v>
      </c>
      <c r="AG262" s="51" t="s">
        <v>759</v>
      </c>
      <c r="AH262" s="51" t="s">
        <v>759</v>
      </c>
      <c r="AI262" s="50" t="s">
        <v>760</v>
      </c>
      <c r="AJ262" s="50" t="s">
        <v>761</v>
      </c>
      <c r="AK262" s="50" t="s">
        <v>773</v>
      </c>
      <c r="AL262" s="50" t="s">
        <v>759</v>
      </c>
      <c r="AM262" s="50" t="s">
        <v>759</v>
      </c>
      <c r="AN262" s="50" t="s">
        <v>759</v>
      </c>
      <c r="AO262" s="51" t="s">
        <v>759</v>
      </c>
      <c r="AP262" s="51" t="s">
        <v>759</v>
      </c>
      <c r="AQ262" s="51" t="s">
        <v>759</v>
      </c>
      <c r="AR262" s="24" t="s">
        <v>759</v>
      </c>
      <c r="AS262" s="24" t="s">
        <v>759</v>
      </c>
      <c r="AT262" s="24" t="s">
        <v>759</v>
      </c>
      <c r="AU262" s="53" t="s">
        <v>764</v>
      </c>
      <c r="AV262" s="53" t="s">
        <v>765</v>
      </c>
      <c r="AW262" s="53" t="s">
        <v>774</v>
      </c>
      <c r="AX262" s="55" t="s">
        <v>759</v>
      </c>
      <c r="AY262" s="55" t="s">
        <v>759</v>
      </c>
      <c r="AZ262" s="55" t="s">
        <v>759</v>
      </c>
      <c r="BA262" s="55" t="s">
        <v>759</v>
      </c>
      <c r="BB262" s="55" t="s">
        <v>759</v>
      </c>
      <c r="BC262" s="55" t="s">
        <v>759</v>
      </c>
      <c r="BD262" s="55" t="s">
        <v>759</v>
      </c>
      <c r="BE262" s="54" t="str">
        <f>'PTEA 2020-2023'!A7</f>
        <v xml:space="preserve"> 1. Educación Ambiental para la adopción de la gestión integral de los residuos solidos entre los Sanantoniunos</v>
      </c>
      <c r="BF262" s="54" t="str">
        <f>'PTEA 2020-2023'!B7</f>
        <v>2. Comunidad empoderada en la Gestión Integral de los residuos sólidos aprovechables.</v>
      </c>
      <c r="BG262" s="54" t="str">
        <f>'PTEA 2020-2023'!C7</f>
        <v>Desarrollar por lo menos un (1) taller anual, de aprovechamiento de residuos sólidos para elaborar arte ambiental con la comunidad.</v>
      </c>
    </row>
    <row r="263" spans="1:59" ht="275.25" customHeight="1">
      <c r="A263" s="12" t="s">
        <v>206</v>
      </c>
      <c r="B263" s="131" t="s">
        <v>93</v>
      </c>
      <c r="C263" s="131" t="s">
        <v>93</v>
      </c>
      <c r="D263" s="131" t="s">
        <v>93</v>
      </c>
      <c r="E263" s="13" t="s">
        <v>89</v>
      </c>
      <c r="F263" s="16" t="s">
        <v>261</v>
      </c>
      <c r="G263" s="16" t="s">
        <v>6</v>
      </c>
      <c r="H263" s="16" t="s">
        <v>7</v>
      </c>
      <c r="I263" s="25" t="s">
        <v>279</v>
      </c>
      <c r="J263" s="44" t="s">
        <v>280</v>
      </c>
      <c r="K263" s="14" t="s">
        <v>104</v>
      </c>
      <c r="L263" s="14" t="s">
        <v>105</v>
      </c>
      <c r="M263" s="14" t="s">
        <v>318</v>
      </c>
      <c r="N263" s="14" t="s">
        <v>92</v>
      </c>
      <c r="O263" s="14" t="s">
        <v>291</v>
      </c>
      <c r="P263" s="17" t="s">
        <v>179</v>
      </c>
      <c r="Q263" s="17" t="s">
        <v>369</v>
      </c>
      <c r="R263" s="17" t="s">
        <v>370</v>
      </c>
      <c r="S263" s="15" t="s">
        <v>39</v>
      </c>
      <c r="T263" s="15" t="s">
        <v>40</v>
      </c>
      <c r="U263" s="15" t="s">
        <v>42</v>
      </c>
      <c r="V263" s="15" t="s">
        <v>402</v>
      </c>
      <c r="W263" s="40" t="s">
        <v>93</v>
      </c>
      <c r="X263" s="40" t="s">
        <v>93</v>
      </c>
      <c r="Y263" s="40" t="s">
        <v>93</v>
      </c>
      <c r="Z263" s="55" t="s">
        <v>855</v>
      </c>
      <c r="AA263" s="55" t="s">
        <v>856</v>
      </c>
      <c r="AB263" s="55" t="s">
        <v>857</v>
      </c>
      <c r="AC263" s="51" t="s">
        <v>814</v>
      </c>
      <c r="AD263" s="51" t="s">
        <v>815</v>
      </c>
      <c r="AE263" s="51" t="s">
        <v>826</v>
      </c>
      <c r="AF263" s="51" t="s">
        <v>759</v>
      </c>
      <c r="AG263" s="51" t="s">
        <v>759</v>
      </c>
      <c r="AH263" s="51" t="s">
        <v>759</v>
      </c>
      <c r="AI263" s="50" t="s">
        <v>759</v>
      </c>
      <c r="AJ263" s="50" t="s">
        <v>759</v>
      </c>
      <c r="AK263" s="50" t="s">
        <v>759</v>
      </c>
      <c r="AL263" s="50" t="s">
        <v>759</v>
      </c>
      <c r="AM263" s="50" t="s">
        <v>759</v>
      </c>
      <c r="AN263" s="50" t="s">
        <v>759</v>
      </c>
      <c r="AO263" s="51" t="s">
        <v>759</v>
      </c>
      <c r="AP263" s="51" t="s">
        <v>759</v>
      </c>
      <c r="AQ263" s="51" t="s">
        <v>759</v>
      </c>
      <c r="AR263" s="24" t="s">
        <v>759</v>
      </c>
      <c r="AS263" s="24" t="s">
        <v>759</v>
      </c>
      <c r="AT263" s="24" t="s">
        <v>759</v>
      </c>
      <c r="AU263" s="53" t="s">
        <v>775</v>
      </c>
      <c r="AV263" s="53" t="s">
        <v>776</v>
      </c>
      <c r="AW263" s="53" t="s">
        <v>848</v>
      </c>
      <c r="AX263" s="55" t="s">
        <v>759</v>
      </c>
      <c r="AY263" s="55" t="s">
        <v>759</v>
      </c>
      <c r="AZ263" s="55" t="s">
        <v>759</v>
      </c>
      <c r="BA263" s="55" t="s">
        <v>759</v>
      </c>
      <c r="BB263" s="55" t="s">
        <v>759</v>
      </c>
      <c r="BC263" s="55" t="s">
        <v>759</v>
      </c>
      <c r="BD263" s="55" t="s">
        <v>759</v>
      </c>
      <c r="BE263" s="54" t="str">
        <f>'PTEA 2020-2023'!A40</f>
        <v>5. Gestión del conocimiento para la Dinamización Ambiental</v>
      </c>
      <c r="BF263" s="54" t="str">
        <f>'PTEA 2020-2023'!B40</f>
        <v>4. San Antonio del Tequendama conmemora días del Calendario Ambiental</v>
      </c>
      <c r="BG263" s="54" t="str">
        <f>'PTEA 2020-2023'!C40</f>
        <v>Realizar como mínimo tres (3) actos anuales de celebración de días del calendario ambiental.</v>
      </c>
    </row>
    <row r="264" spans="1:59" ht="275.25" customHeight="1">
      <c r="A264" s="12" t="s">
        <v>206</v>
      </c>
      <c r="B264" s="131" t="s">
        <v>93</v>
      </c>
      <c r="C264" s="131" t="s">
        <v>93</v>
      </c>
      <c r="D264" s="131" t="s">
        <v>93</v>
      </c>
      <c r="E264" s="13" t="s">
        <v>89</v>
      </c>
      <c r="F264" s="16" t="s">
        <v>261</v>
      </c>
      <c r="G264" s="16" t="s">
        <v>6</v>
      </c>
      <c r="H264" s="16" t="s">
        <v>7</v>
      </c>
      <c r="I264" s="25" t="s">
        <v>279</v>
      </c>
      <c r="J264" s="44" t="s">
        <v>280</v>
      </c>
      <c r="K264" s="14" t="s">
        <v>104</v>
      </c>
      <c r="L264" s="14" t="s">
        <v>105</v>
      </c>
      <c r="M264" s="14" t="s">
        <v>318</v>
      </c>
      <c r="N264" s="14" t="s">
        <v>92</v>
      </c>
      <c r="O264" s="14" t="s">
        <v>291</v>
      </c>
      <c r="P264" s="17" t="s">
        <v>179</v>
      </c>
      <c r="Q264" s="17" t="s">
        <v>369</v>
      </c>
      <c r="R264" s="17" t="s">
        <v>370</v>
      </c>
      <c r="S264" s="15" t="s">
        <v>39</v>
      </c>
      <c r="T264" s="15" t="s">
        <v>40</v>
      </c>
      <c r="U264" s="15" t="s">
        <v>42</v>
      </c>
      <c r="V264" s="15" t="s">
        <v>402</v>
      </c>
      <c r="W264" s="40" t="s">
        <v>93</v>
      </c>
      <c r="X264" s="40" t="s">
        <v>93</v>
      </c>
      <c r="Y264" s="40" t="s">
        <v>93</v>
      </c>
      <c r="Z264" s="55" t="s">
        <v>93</v>
      </c>
      <c r="AA264" s="55" t="s">
        <v>93</v>
      </c>
      <c r="AB264" s="55" t="s">
        <v>93</v>
      </c>
      <c r="AC264" s="51" t="s">
        <v>759</v>
      </c>
      <c r="AD264" s="51" t="s">
        <v>759</v>
      </c>
      <c r="AE264" s="51" t="s">
        <v>759</v>
      </c>
      <c r="AF264" s="51" t="s">
        <v>759</v>
      </c>
      <c r="AG264" s="51" t="s">
        <v>759</v>
      </c>
      <c r="AH264" s="51" t="s">
        <v>759</v>
      </c>
      <c r="AI264" s="50" t="s">
        <v>759</v>
      </c>
      <c r="AJ264" s="50" t="s">
        <v>759</v>
      </c>
      <c r="AK264" s="50" t="s">
        <v>759</v>
      </c>
      <c r="AL264" s="50" t="s">
        <v>759</v>
      </c>
      <c r="AM264" s="50" t="s">
        <v>759</v>
      </c>
      <c r="AN264" s="50" t="s">
        <v>759</v>
      </c>
      <c r="AO264" s="51" t="s">
        <v>759</v>
      </c>
      <c r="AP264" s="51" t="s">
        <v>759</v>
      </c>
      <c r="AQ264" s="51" t="s">
        <v>759</v>
      </c>
      <c r="AR264" s="24" t="s">
        <v>759</v>
      </c>
      <c r="AS264" s="24" t="s">
        <v>759</v>
      </c>
      <c r="AT264" s="24" t="s">
        <v>759</v>
      </c>
      <c r="AU264" s="53" t="s">
        <v>849</v>
      </c>
      <c r="AV264" s="53" t="s">
        <v>818</v>
      </c>
      <c r="AW264" s="53" t="s">
        <v>850</v>
      </c>
      <c r="AX264" s="55" t="s">
        <v>759</v>
      </c>
      <c r="AY264" s="55" t="s">
        <v>759</v>
      </c>
      <c r="AZ264" s="55" t="s">
        <v>759</v>
      </c>
      <c r="BA264" s="55" t="s">
        <v>759</v>
      </c>
      <c r="BB264" s="55" t="s">
        <v>759</v>
      </c>
      <c r="BC264" s="55" t="s">
        <v>759</v>
      </c>
      <c r="BD264" s="55" t="s">
        <v>759</v>
      </c>
      <c r="BE264" s="54" t="str">
        <f>'PTEA 2020-2023'!A41</f>
        <v>5. Gestión del conocimiento para la Dinamización Ambiental</v>
      </c>
      <c r="BF264" s="54" t="str">
        <f>'PTEA 2020-2023'!B41</f>
        <v>5. Fortalecimiento de los Dinamizadores Ambientales del municipio</v>
      </c>
      <c r="BG264" s="54" t="str">
        <f>'PTEA 2020-2023'!C41</f>
        <v>Fortalecer a los promotores y dinamizadores ambientales del municipio con la implementación de por lo menos una (1) actividad anual de educación ambiental</v>
      </c>
    </row>
    <row r="265" spans="1:59" ht="275.25" customHeight="1">
      <c r="A265" s="12" t="s">
        <v>206</v>
      </c>
      <c r="B265" s="131" t="s">
        <v>93</v>
      </c>
      <c r="C265" s="131" t="s">
        <v>93</v>
      </c>
      <c r="D265" s="131" t="s">
        <v>93</v>
      </c>
      <c r="E265" s="13" t="s">
        <v>89</v>
      </c>
      <c r="F265" s="16" t="s">
        <v>261</v>
      </c>
      <c r="G265" s="16" t="s">
        <v>6</v>
      </c>
      <c r="H265" s="16" t="s">
        <v>7</v>
      </c>
      <c r="I265" s="25" t="s">
        <v>279</v>
      </c>
      <c r="J265" s="44" t="s">
        <v>280</v>
      </c>
      <c r="K265" s="14" t="s">
        <v>104</v>
      </c>
      <c r="L265" s="14" t="s">
        <v>105</v>
      </c>
      <c r="M265" s="14" t="s">
        <v>318</v>
      </c>
      <c r="N265" s="14" t="s">
        <v>92</v>
      </c>
      <c r="O265" s="14" t="s">
        <v>291</v>
      </c>
      <c r="P265" s="17" t="s">
        <v>179</v>
      </c>
      <c r="Q265" s="17" t="s">
        <v>369</v>
      </c>
      <c r="R265" s="17" t="s">
        <v>370</v>
      </c>
      <c r="S265" s="15" t="s">
        <v>39</v>
      </c>
      <c r="T265" s="15" t="s">
        <v>40</v>
      </c>
      <c r="U265" s="15" t="s">
        <v>42</v>
      </c>
      <c r="V265" s="15" t="s">
        <v>402</v>
      </c>
      <c r="W265" s="40" t="s">
        <v>93</v>
      </c>
      <c r="X265" s="40" t="s">
        <v>93</v>
      </c>
      <c r="Y265" s="40" t="s">
        <v>93</v>
      </c>
      <c r="Z265" s="55" t="s">
        <v>93</v>
      </c>
      <c r="AA265" s="55" t="s">
        <v>93</v>
      </c>
      <c r="AB265" s="55" t="s">
        <v>93</v>
      </c>
      <c r="AC265" s="51" t="s">
        <v>759</v>
      </c>
      <c r="AD265" s="51" t="s">
        <v>759</v>
      </c>
      <c r="AE265" s="51" t="s">
        <v>759</v>
      </c>
      <c r="AF265" s="51" t="s">
        <v>759</v>
      </c>
      <c r="AG265" s="51" t="s">
        <v>759</v>
      </c>
      <c r="AH265" s="51" t="s">
        <v>759</v>
      </c>
      <c r="AI265" s="50" t="s">
        <v>759</v>
      </c>
      <c r="AJ265" s="50" t="s">
        <v>759</v>
      </c>
      <c r="AK265" s="50" t="s">
        <v>759</v>
      </c>
      <c r="AL265" s="50" t="s">
        <v>759</v>
      </c>
      <c r="AM265" s="50" t="s">
        <v>759</v>
      </c>
      <c r="AN265" s="50" t="s">
        <v>759</v>
      </c>
      <c r="AO265" s="51" t="s">
        <v>759</v>
      </c>
      <c r="AP265" s="51" t="s">
        <v>759</v>
      </c>
      <c r="AQ265" s="51" t="s">
        <v>759</v>
      </c>
      <c r="AR265" s="24" t="s">
        <v>842</v>
      </c>
      <c r="AS265" s="24" t="s">
        <v>843</v>
      </c>
      <c r="AT265" s="24" t="s">
        <v>852</v>
      </c>
      <c r="AU265" s="53" t="s">
        <v>817</v>
      </c>
      <c r="AV265" s="53" t="s">
        <v>818</v>
      </c>
      <c r="AW265" s="53" t="s">
        <v>851</v>
      </c>
      <c r="AX265" s="55" t="s">
        <v>759</v>
      </c>
      <c r="AY265" s="55" t="s">
        <v>759</v>
      </c>
      <c r="AZ265" s="55" t="s">
        <v>759</v>
      </c>
      <c r="BA265" s="55" t="s">
        <v>759</v>
      </c>
      <c r="BB265" s="55" t="s">
        <v>759</v>
      </c>
      <c r="BC265" s="55" t="s">
        <v>759</v>
      </c>
      <c r="BD265" s="55" t="s">
        <v>759</v>
      </c>
      <c r="BE265" s="54" t="str">
        <f>'PTEA 2020-2023'!A46</f>
        <v>5. Gestión del conocimiento para la Dinamización Ambiental</v>
      </c>
      <c r="BF265" s="54" t="str">
        <f>'PTEA 2020-2023'!B46</f>
        <v>7. Comunicación y Divulgación de experiencias exitosas en educación e innovación ambiental</v>
      </c>
      <c r="BG265" s="54" t="str">
        <f>'PTEA 2020-2023'!C46</f>
        <v>Realizar por lo menos dos (2) campañas anuales de divulgación de experiencias exitosas en educación e innovación ambiental del municipio en medios de comunicación y/o plataformas para la participación ciudadana; en temas como agua, suelo, biodiversidad, residuos sólidos y/o Sentencia Rio Bogotá.</v>
      </c>
    </row>
    <row r="266" spans="1:59" customFormat="1" ht="288" customHeight="1">
      <c r="A266" s="12" t="s">
        <v>206</v>
      </c>
      <c r="B266" s="133" t="s">
        <v>1291</v>
      </c>
      <c r="C266" s="133" t="s">
        <v>1292</v>
      </c>
      <c r="D266" s="134" t="s">
        <v>1293</v>
      </c>
      <c r="E266" s="13" t="s">
        <v>236</v>
      </c>
      <c r="F266" s="25" t="s">
        <v>222</v>
      </c>
      <c r="G266" s="25" t="s">
        <v>6</v>
      </c>
      <c r="H266" s="25" t="s">
        <v>8</v>
      </c>
      <c r="I266" s="25" t="s">
        <v>240</v>
      </c>
      <c r="J266" s="25" t="s">
        <v>237</v>
      </c>
      <c r="K266" s="20" t="s">
        <v>227</v>
      </c>
      <c r="L266" s="14" t="s">
        <v>152</v>
      </c>
      <c r="M266" s="14" t="s">
        <v>316</v>
      </c>
      <c r="N266" s="14" t="s">
        <v>93</v>
      </c>
      <c r="O266" s="14" t="s">
        <v>317</v>
      </c>
      <c r="P266" s="17" t="s">
        <v>180</v>
      </c>
      <c r="Q266" s="17" t="s">
        <v>212</v>
      </c>
      <c r="R266" s="17" t="s">
        <v>366</v>
      </c>
      <c r="S266" s="15" t="s">
        <v>39</v>
      </c>
      <c r="T266" s="15" t="s">
        <v>40</v>
      </c>
      <c r="U266" s="15" t="s">
        <v>42</v>
      </c>
      <c r="V266" s="45" t="s">
        <v>404</v>
      </c>
      <c r="W266" s="40" t="s">
        <v>471</v>
      </c>
      <c r="X266" s="40" t="s">
        <v>472</v>
      </c>
      <c r="Y266" s="40" t="s">
        <v>473</v>
      </c>
      <c r="Z266" s="55" t="s">
        <v>868</v>
      </c>
      <c r="AA266" s="55" t="s">
        <v>877</v>
      </c>
      <c r="AB266" s="55" t="s">
        <v>879</v>
      </c>
      <c r="AC266" s="51" t="s">
        <v>759</v>
      </c>
      <c r="AD266" s="51" t="s">
        <v>759</v>
      </c>
      <c r="AE266" s="51" t="s">
        <v>759</v>
      </c>
      <c r="AF266" s="51" t="s">
        <v>759</v>
      </c>
      <c r="AG266" s="51" t="s">
        <v>759</v>
      </c>
      <c r="AH266" s="51" t="s">
        <v>759</v>
      </c>
      <c r="AI266" s="50" t="s">
        <v>759</v>
      </c>
      <c r="AJ266" s="50" t="s">
        <v>759</v>
      </c>
      <c r="AK266" s="50" t="s">
        <v>759</v>
      </c>
      <c r="AL266" s="50" t="s">
        <v>759</v>
      </c>
      <c r="AM266" s="50" t="s">
        <v>759</v>
      </c>
      <c r="AN266" s="50" t="s">
        <v>759</v>
      </c>
      <c r="AO266" s="51" t="s">
        <v>759</v>
      </c>
      <c r="AP266" s="51" t="s">
        <v>759</v>
      </c>
      <c r="AQ266" s="51" t="s">
        <v>759</v>
      </c>
      <c r="AR266" s="24" t="s">
        <v>759</v>
      </c>
      <c r="AS266" s="24" t="s">
        <v>759</v>
      </c>
      <c r="AT266" s="24" t="s">
        <v>759</v>
      </c>
      <c r="AU266" s="53" t="s">
        <v>759</v>
      </c>
      <c r="AV266" s="53" t="s">
        <v>759</v>
      </c>
      <c r="AW266" s="53" t="s">
        <v>759</v>
      </c>
      <c r="AX266" s="55" t="s">
        <v>759</v>
      </c>
      <c r="AY266" s="55" t="s">
        <v>759</v>
      </c>
      <c r="AZ266" s="55" t="s">
        <v>759</v>
      </c>
      <c r="BA266" s="55" t="s">
        <v>759</v>
      </c>
      <c r="BB266" s="55" t="s">
        <v>759</v>
      </c>
      <c r="BC266" s="55" t="s">
        <v>759</v>
      </c>
      <c r="BD266" s="55" t="s">
        <v>759</v>
      </c>
      <c r="BE266" s="54" t="str">
        <f>'PTEA 2020-2023'!A39</f>
        <v>5. Gestión del conocimiento para la Dinamización Ambiental</v>
      </c>
      <c r="BF266" s="54" t="str">
        <f>'PTEA 2020-2023'!B39</f>
        <v>3. Comunidad Sanantoniuna promoviendo el Turismo Ambiental</v>
      </c>
      <c r="BG266" s="54" t="str">
        <f>'PTEA 2020-2023'!C39</f>
        <v>Realizar  por lo menos un  (1) recorrido anual de caminos reales del municipio</v>
      </c>
    </row>
    <row r="267" spans="1:59" customFormat="1" ht="243" customHeight="1">
      <c r="A267" s="12" t="s">
        <v>206</v>
      </c>
      <c r="B267" s="133" t="s">
        <v>1291</v>
      </c>
      <c r="C267" s="133" t="s">
        <v>1292</v>
      </c>
      <c r="D267" s="134" t="s">
        <v>1293</v>
      </c>
      <c r="E267" s="13" t="s">
        <v>236</v>
      </c>
      <c r="F267" s="25" t="s">
        <v>222</v>
      </c>
      <c r="G267" s="25" t="s">
        <v>6</v>
      </c>
      <c r="H267" s="25" t="s">
        <v>8</v>
      </c>
      <c r="I267" s="25" t="s">
        <v>240</v>
      </c>
      <c r="J267" s="25" t="s">
        <v>237</v>
      </c>
      <c r="K267" s="20" t="s">
        <v>227</v>
      </c>
      <c r="L267" s="14" t="s">
        <v>152</v>
      </c>
      <c r="M267" s="14" t="s">
        <v>316</v>
      </c>
      <c r="N267" s="14" t="s">
        <v>93</v>
      </c>
      <c r="O267" s="14" t="s">
        <v>317</v>
      </c>
      <c r="P267" s="17" t="s">
        <v>180</v>
      </c>
      <c r="Q267" s="17" t="s">
        <v>212</v>
      </c>
      <c r="R267" s="17" t="s">
        <v>366</v>
      </c>
      <c r="S267" s="15" t="s">
        <v>39</v>
      </c>
      <c r="T267" s="15" t="s">
        <v>40</v>
      </c>
      <c r="U267" s="15" t="s">
        <v>42</v>
      </c>
      <c r="V267" s="45" t="s">
        <v>404</v>
      </c>
      <c r="W267" s="40" t="s">
        <v>467</v>
      </c>
      <c r="X267" s="40" t="s">
        <v>468</v>
      </c>
      <c r="Y267" s="40" t="s">
        <v>527</v>
      </c>
      <c r="Z267" s="55" t="s">
        <v>868</v>
      </c>
      <c r="AA267" s="55" t="s">
        <v>877</v>
      </c>
      <c r="AB267" s="55" t="s">
        <v>879</v>
      </c>
      <c r="AC267" s="51" t="s">
        <v>814</v>
      </c>
      <c r="AD267" s="51" t="s">
        <v>846</v>
      </c>
      <c r="AE267" s="51" t="s">
        <v>847</v>
      </c>
      <c r="AF267" s="51" t="s">
        <v>759</v>
      </c>
      <c r="AG267" s="51" t="s">
        <v>759</v>
      </c>
      <c r="AH267" s="51" t="s">
        <v>759</v>
      </c>
      <c r="AI267" s="50" t="s">
        <v>759</v>
      </c>
      <c r="AJ267" s="50" t="s">
        <v>759</v>
      </c>
      <c r="AK267" s="50" t="s">
        <v>759</v>
      </c>
      <c r="AL267" s="50" t="s">
        <v>759</v>
      </c>
      <c r="AM267" s="50" t="s">
        <v>759</v>
      </c>
      <c r="AN267" s="50" t="s">
        <v>759</v>
      </c>
      <c r="AO267" s="51" t="s">
        <v>759</v>
      </c>
      <c r="AP267" s="51" t="s">
        <v>759</v>
      </c>
      <c r="AQ267" s="51" t="s">
        <v>759</v>
      </c>
      <c r="AR267" s="24" t="s">
        <v>759</v>
      </c>
      <c r="AS267" s="24" t="s">
        <v>759</v>
      </c>
      <c r="AT267" s="24" t="s">
        <v>759</v>
      </c>
      <c r="AU267" s="53" t="s">
        <v>759</v>
      </c>
      <c r="AV267" s="53" t="s">
        <v>759</v>
      </c>
      <c r="AW267" s="53" t="s">
        <v>759</v>
      </c>
      <c r="AX267" s="55" t="s">
        <v>759</v>
      </c>
      <c r="AY267" s="55" t="s">
        <v>759</v>
      </c>
      <c r="AZ267" s="55" t="s">
        <v>759</v>
      </c>
      <c r="BA267" s="55" t="s">
        <v>759</v>
      </c>
      <c r="BB267" s="55" t="s">
        <v>759</v>
      </c>
      <c r="BC267" s="55" t="s">
        <v>759</v>
      </c>
      <c r="BD267" s="55" t="s">
        <v>759</v>
      </c>
      <c r="BE267" s="54" t="str">
        <f>'PTEA 2020-2023'!A37</f>
        <v>5. Gestión del conocimiento para la Dinamización Ambiental</v>
      </c>
      <c r="BF267" s="54" t="str">
        <f>'PTEA 2020-2023'!B37</f>
        <v>3. Comunidad Sanantoniuna promoviendo el Turismo Ambiental</v>
      </c>
      <c r="BG267" s="54" t="str">
        <f>'PTEA 2020-2023'!C37</f>
        <v>Realizar como mínimo dos (2) recorridos de reconocimiento e identificación de senderos o rutas ecológicas del municipio.</v>
      </c>
    </row>
    <row r="268" spans="1:59" customFormat="1" ht="307.5" customHeight="1">
      <c r="A268" s="12" t="s">
        <v>206</v>
      </c>
      <c r="B268" s="133" t="s">
        <v>1291</v>
      </c>
      <c r="C268" s="133" t="s">
        <v>1292</v>
      </c>
      <c r="D268" s="134" t="s">
        <v>1293</v>
      </c>
      <c r="E268" s="13" t="s">
        <v>236</v>
      </c>
      <c r="F268" s="25" t="s">
        <v>222</v>
      </c>
      <c r="G268" s="25" t="s">
        <v>6</v>
      </c>
      <c r="H268" s="25" t="s">
        <v>8</v>
      </c>
      <c r="I268" s="25" t="s">
        <v>240</v>
      </c>
      <c r="J268" s="25" t="s">
        <v>237</v>
      </c>
      <c r="K268" s="20" t="s">
        <v>227</v>
      </c>
      <c r="L268" s="14" t="s">
        <v>152</v>
      </c>
      <c r="M268" s="14" t="s">
        <v>316</v>
      </c>
      <c r="N268" s="14" t="s">
        <v>93</v>
      </c>
      <c r="O268" s="14" t="s">
        <v>317</v>
      </c>
      <c r="P268" s="17" t="s">
        <v>180</v>
      </c>
      <c r="Q268" s="17" t="s">
        <v>212</v>
      </c>
      <c r="R268" s="17" t="s">
        <v>366</v>
      </c>
      <c r="S268" s="15" t="s">
        <v>39</v>
      </c>
      <c r="T268" s="15" t="s">
        <v>40</v>
      </c>
      <c r="U268" s="15" t="s">
        <v>42</v>
      </c>
      <c r="V268" s="45" t="s">
        <v>404</v>
      </c>
      <c r="W268" s="40" t="s">
        <v>467</v>
      </c>
      <c r="X268" s="40" t="s">
        <v>468</v>
      </c>
      <c r="Y268" s="40" t="s">
        <v>527</v>
      </c>
      <c r="Z268" s="55" t="s">
        <v>887</v>
      </c>
      <c r="AA268" s="55" t="s">
        <v>890</v>
      </c>
      <c r="AB268" s="55" t="s">
        <v>891</v>
      </c>
      <c r="AC268" s="51" t="s">
        <v>814</v>
      </c>
      <c r="AD268" s="51" t="s">
        <v>846</v>
      </c>
      <c r="AE268" s="51" t="s">
        <v>847</v>
      </c>
      <c r="AF268" s="51" t="s">
        <v>759</v>
      </c>
      <c r="AG268" s="51" t="s">
        <v>759</v>
      </c>
      <c r="AH268" s="51" t="s">
        <v>759</v>
      </c>
      <c r="AI268" s="50" t="s">
        <v>759</v>
      </c>
      <c r="AJ268" s="50" t="s">
        <v>759</v>
      </c>
      <c r="AK268" s="50" t="s">
        <v>759</v>
      </c>
      <c r="AL268" s="50" t="s">
        <v>759</v>
      </c>
      <c r="AM268" s="50" t="s">
        <v>759</v>
      </c>
      <c r="AN268" s="50" t="s">
        <v>759</v>
      </c>
      <c r="AO268" s="51" t="s">
        <v>759</v>
      </c>
      <c r="AP268" s="51" t="s">
        <v>759</v>
      </c>
      <c r="AQ268" s="51" t="s">
        <v>759</v>
      </c>
      <c r="AR268" s="24" t="s">
        <v>759</v>
      </c>
      <c r="AS268" s="24" t="s">
        <v>759</v>
      </c>
      <c r="AT268" s="24" t="s">
        <v>759</v>
      </c>
      <c r="AU268" s="53" t="s">
        <v>759</v>
      </c>
      <c r="AV268" s="53" t="s">
        <v>759</v>
      </c>
      <c r="AW268" s="53" t="s">
        <v>759</v>
      </c>
      <c r="AX268" s="55" t="s">
        <v>759</v>
      </c>
      <c r="AY268" s="55" t="s">
        <v>759</v>
      </c>
      <c r="AZ268" s="55" t="s">
        <v>759</v>
      </c>
      <c r="BA268" s="55" t="s">
        <v>759</v>
      </c>
      <c r="BB268" s="55" t="s">
        <v>759</v>
      </c>
      <c r="BC268" s="55" t="s">
        <v>759</v>
      </c>
      <c r="BD268" s="55" t="s">
        <v>759</v>
      </c>
      <c r="BE268" s="54" t="str">
        <f>'PTEA 2020-2023'!A38</f>
        <v>5. Gestión del conocimiento para la Dinamización Ambiental</v>
      </c>
      <c r="BF268" s="54" t="str">
        <f>'PTEA 2020-2023'!B38</f>
        <v>3. Comunidad Sanantoniuna promoviendo el Turismo Ambiental</v>
      </c>
      <c r="BG268" s="54" t="str">
        <f>'PTEA 2020-2023'!C38</f>
        <v xml:space="preserve">Realizar como mínimo una (1) jornada de capacitación y sensibilización anual en prácticas de Turismo sostenible. </v>
      </c>
    </row>
    <row r="269" spans="1:59" customFormat="1" ht="312.75" customHeight="1">
      <c r="A269" s="12" t="s">
        <v>206</v>
      </c>
      <c r="B269" s="133" t="s">
        <v>1291</v>
      </c>
      <c r="C269" s="133" t="s">
        <v>1292</v>
      </c>
      <c r="D269" s="134" t="s">
        <v>1293</v>
      </c>
      <c r="E269" s="13" t="s">
        <v>236</v>
      </c>
      <c r="F269" s="25" t="s">
        <v>222</v>
      </c>
      <c r="G269" s="25" t="s">
        <v>6</v>
      </c>
      <c r="H269" s="25" t="s">
        <v>8</v>
      </c>
      <c r="I269" s="25" t="s">
        <v>240</v>
      </c>
      <c r="J269" s="25" t="s">
        <v>32</v>
      </c>
      <c r="K269" s="14" t="s">
        <v>106</v>
      </c>
      <c r="L269" s="14" t="s">
        <v>170</v>
      </c>
      <c r="M269" s="14" t="s">
        <v>332</v>
      </c>
      <c r="N269" s="14" t="s">
        <v>92</v>
      </c>
      <c r="O269" s="14" t="s">
        <v>333</v>
      </c>
      <c r="P269" s="17" t="s">
        <v>238</v>
      </c>
      <c r="Q269" s="17" t="s">
        <v>384</v>
      </c>
      <c r="R269" s="17" t="s">
        <v>385</v>
      </c>
      <c r="S269" s="15" t="s">
        <v>69</v>
      </c>
      <c r="T269" s="15" t="s">
        <v>70</v>
      </c>
      <c r="U269" s="15" t="s">
        <v>74</v>
      </c>
      <c r="V269" s="15" t="s">
        <v>407</v>
      </c>
      <c r="W269" s="40" t="s">
        <v>471</v>
      </c>
      <c r="X269" s="40" t="s">
        <v>472</v>
      </c>
      <c r="Y269" s="40" t="s">
        <v>475</v>
      </c>
      <c r="Z269" s="55" t="s">
        <v>855</v>
      </c>
      <c r="AA269" s="55" t="s">
        <v>858</v>
      </c>
      <c r="AB269" s="55" t="s">
        <v>859</v>
      </c>
      <c r="AC269" s="51" t="s">
        <v>759</v>
      </c>
      <c r="AD269" s="51" t="s">
        <v>759</v>
      </c>
      <c r="AE269" s="51" t="s">
        <v>759</v>
      </c>
      <c r="AF269" s="51" t="s">
        <v>759</v>
      </c>
      <c r="AG269" s="51" t="s">
        <v>759</v>
      </c>
      <c r="AH269" s="51" t="s">
        <v>759</v>
      </c>
      <c r="AI269" s="50" t="s">
        <v>759</v>
      </c>
      <c r="AJ269" s="50" t="s">
        <v>759</v>
      </c>
      <c r="AK269" s="50" t="s">
        <v>759</v>
      </c>
      <c r="AL269" s="50" t="s">
        <v>759</v>
      </c>
      <c r="AM269" s="50" t="s">
        <v>759</v>
      </c>
      <c r="AN269" s="50" t="s">
        <v>759</v>
      </c>
      <c r="AO269" s="51" t="s">
        <v>759</v>
      </c>
      <c r="AP269" s="51" t="s">
        <v>759</v>
      </c>
      <c r="AQ269" s="51" t="s">
        <v>759</v>
      </c>
      <c r="AR269" s="24" t="s">
        <v>780</v>
      </c>
      <c r="AS269" s="24" t="s">
        <v>830</v>
      </c>
      <c r="AT269" s="24" t="s">
        <v>853</v>
      </c>
      <c r="AU269" s="53" t="s">
        <v>759</v>
      </c>
      <c r="AV269" s="53" t="s">
        <v>759</v>
      </c>
      <c r="AW269" s="53" t="s">
        <v>759</v>
      </c>
      <c r="AX269" s="55" t="s">
        <v>759</v>
      </c>
      <c r="AY269" s="55" t="s">
        <v>759</v>
      </c>
      <c r="AZ269" s="55" t="s">
        <v>759</v>
      </c>
      <c r="BA269" s="55" t="s">
        <v>759</v>
      </c>
      <c r="BB269" s="55" t="s">
        <v>759</v>
      </c>
      <c r="BC269" s="55" t="s">
        <v>759</v>
      </c>
      <c r="BD269" s="55" t="s">
        <v>759</v>
      </c>
      <c r="BE269" s="54" t="str">
        <f>'PTEA 2020-2023'!A47</f>
        <v>5. Gestión del conocimiento para la Dinamización Ambiental</v>
      </c>
      <c r="BF269" s="54" t="str">
        <f>'PTEA 2020-2023'!B47</f>
        <v>8. Gobernanza corredor Ecológico, difusión y apropiación</v>
      </c>
      <c r="BG269" s="54" t="str">
        <f>'PTEA 2020-2023'!C47</f>
        <v>Capacitar y/o sensibilizar a por lo menos (100) actores sociales de las unidades territoriales para que reconozcan la importancia del corredor ecológico y sus áreas protegidas.</v>
      </c>
    </row>
    <row r="270" spans="1:59" s="1" customFormat="1" ht="409.5" customHeight="1">
      <c r="A270" s="12" t="s">
        <v>206</v>
      </c>
      <c r="B270" s="131" t="s">
        <v>93</v>
      </c>
      <c r="C270" s="131" t="s">
        <v>93</v>
      </c>
      <c r="D270" s="131" t="s">
        <v>93</v>
      </c>
      <c r="E270" s="13" t="s">
        <v>226</v>
      </c>
      <c r="F270" s="16" t="s">
        <v>222</v>
      </c>
      <c r="G270" s="16" t="s">
        <v>6</v>
      </c>
      <c r="H270" s="16" t="s">
        <v>8</v>
      </c>
      <c r="I270" s="16" t="s">
        <v>260</v>
      </c>
      <c r="J270" s="16" t="s">
        <v>259</v>
      </c>
      <c r="K270" s="14" t="s">
        <v>159</v>
      </c>
      <c r="L270" s="14" t="s">
        <v>134</v>
      </c>
      <c r="M270" s="14" t="s">
        <v>319</v>
      </c>
      <c r="N270" s="14" t="s">
        <v>160</v>
      </c>
      <c r="O270" s="14" t="s">
        <v>256</v>
      </c>
      <c r="P270" s="17" t="s">
        <v>183</v>
      </c>
      <c r="Q270" s="17" t="s">
        <v>342</v>
      </c>
      <c r="R270" s="17" t="s">
        <v>371</v>
      </c>
      <c r="S270" s="15" t="s">
        <v>52</v>
      </c>
      <c r="T270" s="15" t="s">
        <v>53</v>
      </c>
      <c r="U270" s="15" t="s">
        <v>54</v>
      </c>
      <c r="V270" s="15" t="s">
        <v>399</v>
      </c>
      <c r="W270" s="40" t="s">
        <v>467</v>
      </c>
      <c r="X270" s="40" t="s">
        <v>494</v>
      </c>
      <c r="Y270" s="40" t="s">
        <v>495</v>
      </c>
      <c r="Z270" s="55" t="s">
        <v>868</v>
      </c>
      <c r="AA270" s="55" t="s">
        <v>877</v>
      </c>
      <c r="AB270" s="55" t="s">
        <v>882</v>
      </c>
      <c r="AC270" s="51" t="s">
        <v>814</v>
      </c>
      <c r="AD270" s="51" t="s">
        <v>815</v>
      </c>
      <c r="AE270" s="51" t="s">
        <v>816</v>
      </c>
      <c r="AF270" s="51" t="s">
        <v>759</v>
      </c>
      <c r="AG270" s="51" t="s">
        <v>759</v>
      </c>
      <c r="AH270" s="51" t="s">
        <v>759</v>
      </c>
      <c r="AI270" s="50" t="s">
        <v>759</v>
      </c>
      <c r="AJ270" s="50" t="s">
        <v>759</v>
      </c>
      <c r="AK270" s="50" t="s">
        <v>759</v>
      </c>
      <c r="AL270" s="50" t="s">
        <v>759</v>
      </c>
      <c r="AM270" s="50" t="s">
        <v>759</v>
      </c>
      <c r="AN270" s="50" t="s">
        <v>759</v>
      </c>
      <c r="AO270" s="51" t="s">
        <v>759</v>
      </c>
      <c r="AP270" s="51" t="s">
        <v>759</v>
      </c>
      <c r="AQ270" s="51" t="s">
        <v>759</v>
      </c>
      <c r="AR270" s="24" t="s">
        <v>835</v>
      </c>
      <c r="AS270" s="24" t="s">
        <v>836</v>
      </c>
      <c r="AT270" s="24" t="s">
        <v>837</v>
      </c>
      <c r="AU270" s="53" t="s">
        <v>817</v>
      </c>
      <c r="AV270" s="53" t="s">
        <v>818</v>
      </c>
      <c r="AW270" s="53" t="s">
        <v>831</v>
      </c>
      <c r="AX270" s="55" t="s">
        <v>759</v>
      </c>
      <c r="AY270" s="55" t="s">
        <v>759</v>
      </c>
      <c r="AZ270" s="55" t="s">
        <v>759</v>
      </c>
      <c r="BA270" s="55" t="s">
        <v>759</v>
      </c>
      <c r="BB270" s="55" t="s">
        <v>759</v>
      </c>
      <c r="BC270" s="55" t="s">
        <v>759</v>
      </c>
      <c r="BD270" s="55" t="s">
        <v>759</v>
      </c>
      <c r="BE270" s="54" t="str">
        <f>'PTEA 2020-2023'!A22</f>
        <v>3. San Antonio del Tequendama Educado para la protección y conservación del recurso hídrico</v>
      </c>
      <c r="BF270" s="54" t="str">
        <f>'PTEA 2020-2023'!B22</f>
        <v>2. Comunidad Sanantoniuna empoderada en el cuidado y la preservación del recurso hídrico.</v>
      </c>
      <c r="BG270" s="54" t="str">
        <f>'PTEA 2020-2023'!C22</f>
        <v>Realizar por lo menos dos (2) jornadas de reforestación anual con especies nativas en áreas de importancia hídrica.</v>
      </c>
    </row>
    <row r="271" spans="1:59" customFormat="1" ht="321.75" customHeight="1">
      <c r="A271" s="12" t="s">
        <v>206</v>
      </c>
      <c r="B271" s="131" t="s">
        <v>93</v>
      </c>
      <c r="C271" s="131" t="s">
        <v>93</v>
      </c>
      <c r="D271" s="131" t="s">
        <v>93</v>
      </c>
      <c r="E271" s="13" t="s">
        <v>226</v>
      </c>
      <c r="F271" s="16" t="s">
        <v>222</v>
      </c>
      <c r="G271" s="16" t="s">
        <v>6</v>
      </c>
      <c r="H271" s="16" t="s">
        <v>8</v>
      </c>
      <c r="I271" s="16" t="s">
        <v>260</v>
      </c>
      <c r="J271" s="16" t="s">
        <v>259</v>
      </c>
      <c r="K271" s="14" t="s">
        <v>159</v>
      </c>
      <c r="L271" s="14" t="s">
        <v>134</v>
      </c>
      <c r="M271" s="14" t="s">
        <v>319</v>
      </c>
      <c r="N271" s="14" t="s">
        <v>160</v>
      </c>
      <c r="O271" s="14" t="s">
        <v>256</v>
      </c>
      <c r="P271" s="17" t="s">
        <v>183</v>
      </c>
      <c r="Q271" s="17" t="s">
        <v>342</v>
      </c>
      <c r="R271" s="17" t="s">
        <v>371</v>
      </c>
      <c r="S271" s="15" t="s">
        <v>52</v>
      </c>
      <c r="T271" s="15" t="s">
        <v>53</v>
      </c>
      <c r="U271" s="15" t="s">
        <v>54</v>
      </c>
      <c r="V271" s="15" t="s">
        <v>399</v>
      </c>
      <c r="W271" s="40" t="s">
        <v>507</v>
      </c>
      <c r="X271" s="40" t="s">
        <v>508</v>
      </c>
      <c r="Y271" s="40" t="s">
        <v>516</v>
      </c>
      <c r="Z271" s="55" t="s">
        <v>93</v>
      </c>
      <c r="AA271" s="55" t="s">
        <v>93</v>
      </c>
      <c r="AB271" s="55" t="s">
        <v>93</v>
      </c>
      <c r="AC271" s="51" t="s">
        <v>759</v>
      </c>
      <c r="AD271" s="51" t="s">
        <v>759</v>
      </c>
      <c r="AE271" s="51" t="s">
        <v>759</v>
      </c>
      <c r="AF271" s="51" t="s">
        <v>759</v>
      </c>
      <c r="AG271" s="51" t="s">
        <v>759</v>
      </c>
      <c r="AH271" s="51" t="s">
        <v>759</v>
      </c>
      <c r="AI271" s="50" t="s">
        <v>759</v>
      </c>
      <c r="AJ271" s="50" t="s">
        <v>759</v>
      </c>
      <c r="AK271" s="50" t="s">
        <v>759</v>
      </c>
      <c r="AL271" s="50" t="s">
        <v>759</v>
      </c>
      <c r="AM271" s="50" t="s">
        <v>759</v>
      </c>
      <c r="AN271" s="50" t="s">
        <v>759</v>
      </c>
      <c r="AO271" s="51" t="s">
        <v>759</v>
      </c>
      <c r="AP271" s="51" t="s">
        <v>759</v>
      </c>
      <c r="AQ271" s="51" t="s">
        <v>759</v>
      </c>
      <c r="AR271" s="24" t="s">
        <v>780</v>
      </c>
      <c r="AS271" s="24" t="s">
        <v>830</v>
      </c>
      <c r="AT271" s="24" t="s">
        <v>853</v>
      </c>
      <c r="AU271" s="53" t="s">
        <v>759</v>
      </c>
      <c r="AV271" s="53" t="s">
        <v>759</v>
      </c>
      <c r="AW271" s="53" t="s">
        <v>759</v>
      </c>
      <c r="AX271" s="55" t="s">
        <v>759</v>
      </c>
      <c r="AY271" s="55" t="s">
        <v>759</v>
      </c>
      <c r="AZ271" s="55" t="s">
        <v>759</v>
      </c>
      <c r="BA271" s="55" t="s">
        <v>759</v>
      </c>
      <c r="BB271" s="55" t="s">
        <v>759</v>
      </c>
      <c r="BC271" s="55" t="s">
        <v>759</v>
      </c>
      <c r="BD271" s="55" t="s">
        <v>759</v>
      </c>
      <c r="BE271" s="54" t="str">
        <f>'PTEA 2020-2023'!A47</f>
        <v>5. Gestión del conocimiento para la Dinamización Ambiental</v>
      </c>
      <c r="BF271" s="54" t="str">
        <f>'PTEA 2020-2023'!B47</f>
        <v>8. Gobernanza corredor Ecológico, difusión y apropiación</v>
      </c>
      <c r="BG271" s="54" t="str">
        <f>'PTEA 2020-2023'!C47</f>
        <v>Capacitar y/o sensibilizar a por lo menos (100) actores sociales de las unidades territoriales para que reconozcan la importancia del corredor ecológico y sus áreas protegidas.</v>
      </c>
    </row>
    <row r="272" spans="1:59" s="1" customFormat="1" ht="299.25" customHeight="1">
      <c r="A272" s="12" t="s">
        <v>206</v>
      </c>
      <c r="B272" s="131" t="s">
        <v>1281</v>
      </c>
      <c r="C272" s="131" t="s">
        <v>1278</v>
      </c>
      <c r="D272" s="132" t="s">
        <v>1282</v>
      </c>
      <c r="E272" s="13" t="s">
        <v>226</v>
      </c>
      <c r="F272" s="16" t="s">
        <v>222</v>
      </c>
      <c r="G272" s="16" t="s">
        <v>6</v>
      </c>
      <c r="H272" s="16" t="s">
        <v>8</v>
      </c>
      <c r="I272" s="16" t="s">
        <v>270</v>
      </c>
      <c r="J272" s="16" t="s">
        <v>33</v>
      </c>
      <c r="K272" s="14" t="s">
        <v>133</v>
      </c>
      <c r="L272" s="14" t="s">
        <v>146</v>
      </c>
      <c r="M272" s="14" t="s">
        <v>147</v>
      </c>
      <c r="N272" s="14" t="s">
        <v>149</v>
      </c>
      <c r="O272" s="14" t="s">
        <v>148</v>
      </c>
      <c r="P272" s="17" t="s">
        <v>185</v>
      </c>
      <c r="Q272" s="17" t="s">
        <v>184</v>
      </c>
      <c r="R272" s="17" t="s">
        <v>438</v>
      </c>
      <c r="S272" s="15" t="s">
        <v>52</v>
      </c>
      <c r="T272" s="15" t="s">
        <v>53</v>
      </c>
      <c r="U272" s="15" t="s">
        <v>54</v>
      </c>
      <c r="V272" s="15" t="s">
        <v>56</v>
      </c>
      <c r="W272" s="40" t="s">
        <v>467</v>
      </c>
      <c r="X272" s="40" t="s">
        <v>494</v>
      </c>
      <c r="Y272" s="40" t="s">
        <v>495</v>
      </c>
      <c r="Z272" s="55" t="s">
        <v>860</v>
      </c>
      <c r="AA272" s="55" t="s">
        <v>861</v>
      </c>
      <c r="AB272" s="55" t="s">
        <v>865</v>
      </c>
      <c r="AC272" s="51" t="s">
        <v>814</v>
      </c>
      <c r="AD272" s="51" t="s">
        <v>815</v>
      </c>
      <c r="AE272" s="51" t="s">
        <v>823</v>
      </c>
      <c r="AF272" s="51" t="s">
        <v>759</v>
      </c>
      <c r="AG272" s="51" t="s">
        <v>759</v>
      </c>
      <c r="AH272" s="51" t="s">
        <v>759</v>
      </c>
      <c r="AI272" s="50" t="s">
        <v>759</v>
      </c>
      <c r="AJ272" s="50" t="s">
        <v>759</v>
      </c>
      <c r="AK272" s="50" t="s">
        <v>759</v>
      </c>
      <c r="AL272" s="50" t="s">
        <v>956</v>
      </c>
      <c r="AM272" s="50" t="s">
        <v>955</v>
      </c>
      <c r="AN272" s="50" t="s">
        <v>957</v>
      </c>
      <c r="AO272" s="51" t="s">
        <v>759</v>
      </c>
      <c r="AP272" s="51" t="s">
        <v>759</v>
      </c>
      <c r="AQ272" s="51" t="s">
        <v>759</v>
      </c>
      <c r="AR272" s="24" t="s">
        <v>759</v>
      </c>
      <c r="AS272" s="24" t="s">
        <v>759</v>
      </c>
      <c r="AT272" s="24" t="s">
        <v>759</v>
      </c>
      <c r="AU272" s="53" t="s">
        <v>770</v>
      </c>
      <c r="AV272" s="53" t="s">
        <v>824</v>
      </c>
      <c r="AW272" s="53" t="s">
        <v>825</v>
      </c>
      <c r="AX272" s="55" t="s">
        <v>759</v>
      </c>
      <c r="AY272" s="55" t="s">
        <v>759</v>
      </c>
      <c r="AZ272" s="55" t="s">
        <v>759</v>
      </c>
      <c r="BA272" s="55" t="s">
        <v>759</v>
      </c>
      <c r="BB272" s="55" t="s">
        <v>759</v>
      </c>
      <c r="BC272" s="55" t="s">
        <v>759</v>
      </c>
      <c r="BD272" s="55" t="s">
        <v>759</v>
      </c>
      <c r="BE272" s="54" t="str">
        <f>'PTEA 2020-2023'!A18</f>
        <v>3. San Antonio del Tequendama Educado para la protección y conservación del recurso hídrico</v>
      </c>
      <c r="BF272" s="54" t="str">
        <f>'PTEA 2020-2023'!B18</f>
        <v>1. Comunidad Sanantoniuna consciente en el ahorro y uso eficiente del recurso hídrico.</v>
      </c>
      <c r="BG272" s="54" t="str">
        <f>'PTEA 2020-2023'!C18</f>
        <v>Realizar por lo menos una (1) capacitación y/o sensibilización anual, con funcionarios y usuarios de acueductos veredales no adscritos a PROGRESAR, en técnicas de uso eficiente y ahorro del agua.</v>
      </c>
    </row>
    <row r="273" spans="1:59" s="1" customFormat="1" ht="342" customHeight="1">
      <c r="A273" s="12" t="s">
        <v>206</v>
      </c>
      <c r="B273" s="131" t="s">
        <v>1281</v>
      </c>
      <c r="C273" s="131" t="s">
        <v>1278</v>
      </c>
      <c r="D273" s="132" t="s">
        <v>1282</v>
      </c>
      <c r="E273" s="13" t="s">
        <v>226</v>
      </c>
      <c r="F273" s="16" t="s">
        <v>222</v>
      </c>
      <c r="G273" s="16" t="s">
        <v>6</v>
      </c>
      <c r="H273" s="16" t="s">
        <v>8</v>
      </c>
      <c r="I273" s="16" t="s">
        <v>270</v>
      </c>
      <c r="J273" s="16" t="s">
        <v>33</v>
      </c>
      <c r="K273" s="18" t="s">
        <v>116</v>
      </c>
      <c r="L273" s="18" t="s">
        <v>161</v>
      </c>
      <c r="M273" s="18" t="s">
        <v>320</v>
      </c>
      <c r="N273" s="18" t="s">
        <v>93</v>
      </c>
      <c r="O273" s="18" t="s">
        <v>321</v>
      </c>
      <c r="P273" s="21" t="s">
        <v>182</v>
      </c>
      <c r="Q273" s="21" t="s">
        <v>344</v>
      </c>
      <c r="R273" s="21" t="s">
        <v>372</v>
      </c>
      <c r="S273" s="15" t="s">
        <v>39</v>
      </c>
      <c r="T273" s="15" t="s">
        <v>40</v>
      </c>
      <c r="U273" s="15" t="s">
        <v>42</v>
      </c>
      <c r="V273" s="45" t="s">
        <v>404</v>
      </c>
      <c r="W273" s="40" t="s">
        <v>467</v>
      </c>
      <c r="X273" s="40" t="s">
        <v>468</v>
      </c>
      <c r="Y273" s="40" t="s">
        <v>527</v>
      </c>
      <c r="Z273" s="55" t="s">
        <v>860</v>
      </c>
      <c r="AA273" s="55" t="s">
        <v>861</v>
      </c>
      <c r="AB273" s="55" t="s">
        <v>863</v>
      </c>
      <c r="AC273" s="51" t="s">
        <v>814</v>
      </c>
      <c r="AD273" s="51" t="s">
        <v>815</v>
      </c>
      <c r="AE273" s="51" t="s">
        <v>823</v>
      </c>
      <c r="AF273" s="51" t="s">
        <v>759</v>
      </c>
      <c r="AG273" s="51" t="s">
        <v>759</v>
      </c>
      <c r="AH273" s="51" t="s">
        <v>759</v>
      </c>
      <c r="AI273" s="50" t="s">
        <v>759</v>
      </c>
      <c r="AJ273" s="50" t="s">
        <v>759</v>
      </c>
      <c r="AK273" s="50" t="s">
        <v>759</v>
      </c>
      <c r="AL273" s="50" t="s">
        <v>960</v>
      </c>
      <c r="AM273" s="50" t="s">
        <v>958</v>
      </c>
      <c r="AN273" s="50" t="s">
        <v>959</v>
      </c>
      <c r="AO273" s="51" t="s">
        <v>759</v>
      </c>
      <c r="AP273" s="51" t="s">
        <v>759</v>
      </c>
      <c r="AQ273" s="51" t="s">
        <v>759</v>
      </c>
      <c r="AR273" s="24" t="s">
        <v>759</v>
      </c>
      <c r="AS273" s="24" t="s">
        <v>759</v>
      </c>
      <c r="AT273" s="24" t="s">
        <v>759</v>
      </c>
      <c r="AU273" s="53" t="s">
        <v>770</v>
      </c>
      <c r="AV273" s="53" t="s">
        <v>824</v>
      </c>
      <c r="AW273" s="53" t="s">
        <v>825</v>
      </c>
      <c r="AX273" s="55" t="s">
        <v>759</v>
      </c>
      <c r="AY273" s="55" t="s">
        <v>759</v>
      </c>
      <c r="AZ273" s="55" t="s">
        <v>759</v>
      </c>
      <c r="BA273" s="55" t="s">
        <v>759</v>
      </c>
      <c r="BB273" s="55" t="s">
        <v>759</v>
      </c>
      <c r="BC273" s="55" t="s">
        <v>759</v>
      </c>
      <c r="BD273" s="55" t="s">
        <v>759</v>
      </c>
      <c r="BE273" s="54" t="str">
        <f>'PTEA 2020-2023'!A18</f>
        <v>3. San Antonio del Tequendama Educado para la protección y conservación del recurso hídrico</v>
      </c>
      <c r="BF273" s="54" t="str">
        <f>'PTEA 2020-2023'!B18</f>
        <v>1. Comunidad Sanantoniuna consciente en el ahorro y uso eficiente del recurso hídrico.</v>
      </c>
      <c r="BG273" s="54" t="str">
        <f>'PTEA 2020-2023'!C18</f>
        <v>Realizar por lo menos una (1) capacitación y/o sensibilización anual, con funcionarios y usuarios de acueductos veredales no adscritos a PROGRESAR, en técnicas de uso eficiente y ahorro del agua.</v>
      </c>
    </row>
    <row r="274" spans="1:59" s="1" customFormat="1" ht="342" customHeight="1">
      <c r="A274" s="12" t="s">
        <v>206</v>
      </c>
      <c r="B274" s="131" t="s">
        <v>1281</v>
      </c>
      <c r="C274" s="131" t="s">
        <v>1278</v>
      </c>
      <c r="D274" s="132" t="s">
        <v>1282</v>
      </c>
      <c r="E274" s="13" t="s">
        <v>226</v>
      </c>
      <c r="F274" s="16" t="s">
        <v>222</v>
      </c>
      <c r="G274" s="16" t="s">
        <v>6</v>
      </c>
      <c r="H274" s="16" t="s">
        <v>8</v>
      </c>
      <c r="I274" s="16" t="s">
        <v>270</v>
      </c>
      <c r="J274" s="16" t="s">
        <v>33</v>
      </c>
      <c r="K274" s="18" t="s">
        <v>116</v>
      </c>
      <c r="L274" s="18" t="s">
        <v>161</v>
      </c>
      <c r="M274" s="18" t="s">
        <v>320</v>
      </c>
      <c r="N274" s="18" t="s">
        <v>93</v>
      </c>
      <c r="O274" s="18" t="s">
        <v>321</v>
      </c>
      <c r="P274" s="21" t="s">
        <v>182</v>
      </c>
      <c r="Q274" s="21" t="s">
        <v>344</v>
      </c>
      <c r="R274" s="21" t="s">
        <v>372</v>
      </c>
      <c r="S274" s="15" t="s">
        <v>39</v>
      </c>
      <c r="T274" s="15" t="s">
        <v>40</v>
      </c>
      <c r="U274" s="15" t="s">
        <v>42</v>
      </c>
      <c r="V274" s="45" t="s">
        <v>404</v>
      </c>
      <c r="W274" s="40" t="s">
        <v>467</v>
      </c>
      <c r="X274" s="40" t="s">
        <v>468</v>
      </c>
      <c r="Y274" s="40" t="s">
        <v>527</v>
      </c>
      <c r="Z274" s="55" t="s">
        <v>860</v>
      </c>
      <c r="AA274" s="55" t="s">
        <v>861</v>
      </c>
      <c r="AB274" s="55" t="s">
        <v>863</v>
      </c>
      <c r="AC274" s="51" t="s">
        <v>814</v>
      </c>
      <c r="AD274" s="51" t="s">
        <v>815</v>
      </c>
      <c r="AE274" s="51" t="s">
        <v>823</v>
      </c>
      <c r="AF274" s="51" t="s">
        <v>759</v>
      </c>
      <c r="AG274" s="51" t="s">
        <v>759</v>
      </c>
      <c r="AH274" s="51" t="s">
        <v>759</v>
      </c>
      <c r="AI274" s="50" t="s">
        <v>759</v>
      </c>
      <c r="AJ274" s="50" t="s">
        <v>759</v>
      </c>
      <c r="AK274" s="50" t="s">
        <v>759</v>
      </c>
      <c r="AL274" s="50" t="s">
        <v>962</v>
      </c>
      <c r="AM274" s="50" t="s">
        <v>961</v>
      </c>
      <c r="AN274" s="50" t="s">
        <v>959</v>
      </c>
      <c r="AO274" s="51" t="s">
        <v>759</v>
      </c>
      <c r="AP274" s="51" t="s">
        <v>759</v>
      </c>
      <c r="AQ274" s="51" t="s">
        <v>759</v>
      </c>
      <c r="AR274" s="24" t="s">
        <v>759</v>
      </c>
      <c r="AS274" s="24" t="s">
        <v>759</v>
      </c>
      <c r="AT274" s="24" t="s">
        <v>759</v>
      </c>
      <c r="AU274" s="53" t="s">
        <v>770</v>
      </c>
      <c r="AV274" s="53" t="s">
        <v>824</v>
      </c>
      <c r="AW274" s="53" t="s">
        <v>825</v>
      </c>
      <c r="AX274" s="55" t="s">
        <v>759</v>
      </c>
      <c r="AY274" s="55" t="s">
        <v>759</v>
      </c>
      <c r="AZ274" s="55" t="s">
        <v>759</v>
      </c>
      <c r="BA274" s="55" t="s">
        <v>759</v>
      </c>
      <c r="BB274" s="55" t="s">
        <v>759</v>
      </c>
      <c r="BC274" s="55" t="s">
        <v>759</v>
      </c>
      <c r="BD274" s="55" t="s">
        <v>759</v>
      </c>
      <c r="BE274" s="54" t="str">
        <f>'PTEA 2020-2023'!A18</f>
        <v>3. San Antonio del Tequendama Educado para la protección y conservación del recurso hídrico</v>
      </c>
      <c r="BF274" s="54" t="str">
        <f>'PTEA 2020-2023'!B18</f>
        <v>1. Comunidad Sanantoniuna consciente en el ahorro y uso eficiente del recurso hídrico.</v>
      </c>
      <c r="BG274" s="54" t="str">
        <f>'PTEA 2020-2023'!C18</f>
        <v>Realizar por lo menos una (1) capacitación y/o sensibilización anual, con funcionarios y usuarios de acueductos veredales no adscritos a PROGRESAR, en técnicas de uso eficiente y ahorro del agua.</v>
      </c>
    </row>
    <row r="275" spans="1:59" s="1" customFormat="1" ht="342" customHeight="1">
      <c r="A275" s="12" t="s">
        <v>206</v>
      </c>
      <c r="B275" s="131" t="s">
        <v>1281</v>
      </c>
      <c r="C275" s="131" t="s">
        <v>1278</v>
      </c>
      <c r="D275" s="132" t="s">
        <v>1282</v>
      </c>
      <c r="E275" s="13" t="s">
        <v>226</v>
      </c>
      <c r="F275" s="16" t="s">
        <v>222</v>
      </c>
      <c r="G275" s="16" t="s">
        <v>6</v>
      </c>
      <c r="H275" s="16" t="s">
        <v>8</v>
      </c>
      <c r="I275" s="16" t="s">
        <v>270</v>
      </c>
      <c r="J275" s="16" t="s">
        <v>33</v>
      </c>
      <c r="K275" s="18" t="s">
        <v>116</v>
      </c>
      <c r="L275" s="18" t="s">
        <v>161</v>
      </c>
      <c r="M275" s="18" t="s">
        <v>320</v>
      </c>
      <c r="N275" s="18" t="s">
        <v>93</v>
      </c>
      <c r="O275" s="18" t="s">
        <v>321</v>
      </c>
      <c r="P275" s="21" t="s">
        <v>182</v>
      </c>
      <c r="Q275" s="21" t="s">
        <v>344</v>
      </c>
      <c r="R275" s="21" t="s">
        <v>372</v>
      </c>
      <c r="S275" s="15" t="s">
        <v>39</v>
      </c>
      <c r="T275" s="15" t="s">
        <v>40</v>
      </c>
      <c r="U275" s="15" t="s">
        <v>42</v>
      </c>
      <c r="V275" s="45" t="s">
        <v>404</v>
      </c>
      <c r="W275" s="40" t="s">
        <v>467</v>
      </c>
      <c r="X275" s="40" t="s">
        <v>468</v>
      </c>
      <c r="Y275" s="40" t="s">
        <v>527</v>
      </c>
      <c r="Z275" s="55" t="s">
        <v>860</v>
      </c>
      <c r="AA275" s="55" t="s">
        <v>861</v>
      </c>
      <c r="AB275" s="55" t="s">
        <v>863</v>
      </c>
      <c r="AC275" s="51" t="s">
        <v>814</v>
      </c>
      <c r="AD275" s="51" t="s">
        <v>815</v>
      </c>
      <c r="AE275" s="51" t="s">
        <v>823</v>
      </c>
      <c r="AF275" s="51" t="s">
        <v>759</v>
      </c>
      <c r="AG275" s="51" t="s">
        <v>759</v>
      </c>
      <c r="AH275" s="51" t="s">
        <v>759</v>
      </c>
      <c r="AI275" s="50" t="s">
        <v>759</v>
      </c>
      <c r="AJ275" s="50" t="s">
        <v>759</v>
      </c>
      <c r="AK275" s="50" t="s">
        <v>759</v>
      </c>
      <c r="AL275" s="50" t="s">
        <v>963</v>
      </c>
      <c r="AM275" s="50" t="s">
        <v>969</v>
      </c>
      <c r="AN275" s="50" t="s">
        <v>970</v>
      </c>
      <c r="AO275" s="51" t="s">
        <v>759</v>
      </c>
      <c r="AP275" s="51" t="s">
        <v>759</v>
      </c>
      <c r="AQ275" s="51" t="s">
        <v>759</v>
      </c>
      <c r="AR275" s="24" t="s">
        <v>759</v>
      </c>
      <c r="AS275" s="24" t="s">
        <v>759</v>
      </c>
      <c r="AT275" s="24" t="s">
        <v>759</v>
      </c>
      <c r="AU275" s="53" t="s">
        <v>770</v>
      </c>
      <c r="AV275" s="53" t="s">
        <v>824</v>
      </c>
      <c r="AW275" s="53" t="s">
        <v>825</v>
      </c>
      <c r="AX275" s="55" t="s">
        <v>759</v>
      </c>
      <c r="AY275" s="55" t="s">
        <v>759</v>
      </c>
      <c r="AZ275" s="55" t="s">
        <v>759</v>
      </c>
      <c r="BA275" s="55" t="s">
        <v>759</v>
      </c>
      <c r="BB275" s="55" t="s">
        <v>759</v>
      </c>
      <c r="BC275" s="55" t="s">
        <v>759</v>
      </c>
      <c r="BD275" s="55" t="s">
        <v>759</v>
      </c>
      <c r="BE275" s="54" t="str">
        <f>'PTEA 2020-2023'!A18</f>
        <v>3. San Antonio del Tequendama Educado para la protección y conservación del recurso hídrico</v>
      </c>
      <c r="BF275" s="54" t="str">
        <f>'PTEA 2020-2023'!B18</f>
        <v>1. Comunidad Sanantoniuna consciente en el ahorro y uso eficiente del recurso hídrico.</v>
      </c>
      <c r="BG275" s="54" t="str">
        <f>'PTEA 2020-2023'!C18</f>
        <v>Realizar por lo menos una (1) capacitación y/o sensibilización anual, con funcionarios y usuarios de acueductos veredales no adscritos a PROGRESAR, en técnicas de uso eficiente y ahorro del agua.</v>
      </c>
    </row>
    <row r="276" spans="1:59" s="1" customFormat="1" ht="342" customHeight="1">
      <c r="A276" s="12" t="s">
        <v>206</v>
      </c>
      <c r="B276" s="131" t="s">
        <v>1281</v>
      </c>
      <c r="C276" s="131" t="s">
        <v>1278</v>
      </c>
      <c r="D276" s="132" t="s">
        <v>1282</v>
      </c>
      <c r="E276" s="13" t="s">
        <v>226</v>
      </c>
      <c r="F276" s="16" t="s">
        <v>222</v>
      </c>
      <c r="G276" s="16" t="s">
        <v>6</v>
      </c>
      <c r="H276" s="16" t="s">
        <v>8</v>
      </c>
      <c r="I276" s="16" t="s">
        <v>270</v>
      </c>
      <c r="J276" s="16" t="s">
        <v>33</v>
      </c>
      <c r="K276" s="18" t="s">
        <v>116</v>
      </c>
      <c r="L276" s="18" t="s">
        <v>161</v>
      </c>
      <c r="M276" s="18" t="s">
        <v>320</v>
      </c>
      <c r="N276" s="18" t="s">
        <v>93</v>
      </c>
      <c r="O276" s="18" t="s">
        <v>321</v>
      </c>
      <c r="P276" s="21" t="s">
        <v>182</v>
      </c>
      <c r="Q276" s="21" t="s">
        <v>344</v>
      </c>
      <c r="R276" s="21" t="s">
        <v>372</v>
      </c>
      <c r="S276" s="15" t="s">
        <v>39</v>
      </c>
      <c r="T276" s="15" t="s">
        <v>40</v>
      </c>
      <c r="U276" s="15" t="s">
        <v>42</v>
      </c>
      <c r="V276" s="45" t="s">
        <v>404</v>
      </c>
      <c r="W276" s="40" t="s">
        <v>467</v>
      </c>
      <c r="X276" s="40" t="s">
        <v>468</v>
      </c>
      <c r="Y276" s="40" t="s">
        <v>527</v>
      </c>
      <c r="Z276" s="55" t="s">
        <v>860</v>
      </c>
      <c r="AA276" s="55" t="s">
        <v>861</v>
      </c>
      <c r="AB276" s="55" t="s">
        <v>863</v>
      </c>
      <c r="AC276" s="51" t="s">
        <v>814</v>
      </c>
      <c r="AD276" s="51" t="s">
        <v>815</v>
      </c>
      <c r="AE276" s="51" t="s">
        <v>823</v>
      </c>
      <c r="AF276" s="51" t="s">
        <v>759</v>
      </c>
      <c r="AG276" s="51" t="s">
        <v>759</v>
      </c>
      <c r="AH276" s="51" t="s">
        <v>759</v>
      </c>
      <c r="AI276" s="50" t="s">
        <v>759</v>
      </c>
      <c r="AJ276" s="50" t="s">
        <v>759</v>
      </c>
      <c r="AK276" s="50" t="s">
        <v>759</v>
      </c>
      <c r="AL276" s="50" t="s">
        <v>966</v>
      </c>
      <c r="AM276" s="50" t="s">
        <v>964</v>
      </c>
      <c r="AN276" s="50" t="s">
        <v>965</v>
      </c>
      <c r="AO276" s="51" t="s">
        <v>759</v>
      </c>
      <c r="AP276" s="51" t="s">
        <v>759</v>
      </c>
      <c r="AQ276" s="51" t="s">
        <v>759</v>
      </c>
      <c r="AR276" s="24" t="s">
        <v>759</v>
      </c>
      <c r="AS276" s="24" t="s">
        <v>759</v>
      </c>
      <c r="AT276" s="24" t="s">
        <v>759</v>
      </c>
      <c r="AU276" s="53" t="s">
        <v>770</v>
      </c>
      <c r="AV276" s="53" t="s">
        <v>824</v>
      </c>
      <c r="AW276" s="53" t="s">
        <v>825</v>
      </c>
      <c r="AX276" s="55" t="s">
        <v>759</v>
      </c>
      <c r="AY276" s="55" t="s">
        <v>759</v>
      </c>
      <c r="AZ276" s="55" t="s">
        <v>759</v>
      </c>
      <c r="BA276" s="55" t="s">
        <v>759</v>
      </c>
      <c r="BB276" s="55" t="s">
        <v>759</v>
      </c>
      <c r="BC276" s="55" t="s">
        <v>759</v>
      </c>
      <c r="BD276" s="55" t="s">
        <v>759</v>
      </c>
      <c r="BE276" s="54" t="str">
        <f>'PTEA 2020-2023'!A18</f>
        <v>3. San Antonio del Tequendama Educado para la protección y conservación del recurso hídrico</v>
      </c>
      <c r="BF276" s="54" t="str">
        <f>'PTEA 2020-2023'!B18</f>
        <v>1. Comunidad Sanantoniuna consciente en el ahorro y uso eficiente del recurso hídrico.</v>
      </c>
      <c r="BG276" s="54" t="str">
        <f>'PTEA 2020-2023'!C18</f>
        <v>Realizar por lo menos una (1) capacitación y/o sensibilización anual, con funcionarios y usuarios de acueductos veredales no adscritos a PROGRESAR, en técnicas de uso eficiente y ahorro del agua.</v>
      </c>
    </row>
    <row r="277" spans="1:59" s="1" customFormat="1" ht="299.25" customHeight="1">
      <c r="A277" s="12" t="s">
        <v>206</v>
      </c>
      <c r="B277" s="131" t="s">
        <v>1281</v>
      </c>
      <c r="C277" s="131" t="s">
        <v>1278</v>
      </c>
      <c r="D277" s="132" t="s">
        <v>1282</v>
      </c>
      <c r="E277" s="13" t="s">
        <v>226</v>
      </c>
      <c r="F277" s="16" t="s">
        <v>222</v>
      </c>
      <c r="G277" s="16" t="s">
        <v>6</v>
      </c>
      <c r="H277" s="16" t="s">
        <v>8</v>
      </c>
      <c r="I277" s="16" t="s">
        <v>270</v>
      </c>
      <c r="J277" s="16" t="s">
        <v>33</v>
      </c>
      <c r="K277" s="18" t="s">
        <v>116</v>
      </c>
      <c r="L277" s="18" t="s">
        <v>161</v>
      </c>
      <c r="M277" s="18" t="s">
        <v>320</v>
      </c>
      <c r="N277" s="18" t="s">
        <v>93</v>
      </c>
      <c r="O277" s="18" t="s">
        <v>321</v>
      </c>
      <c r="P277" s="21" t="s">
        <v>182</v>
      </c>
      <c r="Q277" s="21" t="s">
        <v>344</v>
      </c>
      <c r="R277" s="21" t="s">
        <v>372</v>
      </c>
      <c r="S277" s="15" t="s">
        <v>39</v>
      </c>
      <c r="T277" s="15" t="s">
        <v>40</v>
      </c>
      <c r="U277" s="15" t="s">
        <v>42</v>
      </c>
      <c r="V277" s="45" t="s">
        <v>404</v>
      </c>
      <c r="W277" s="40" t="s">
        <v>93</v>
      </c>
      <c r="X277" s="40" t="s">
        <v>93</v>
      </c>
      <c r="Y277" s="40" t="s">
        <v>93</v>
      </c>
      <c r="Z277" s="56" t="s">
        <v>860</v>
      </c>
      <c r="AA277" s="56" t="s">
        <v>861</v>
      </c>
      <c r="AB277" s="56" t="s">
        <v>864</v>
      </c>
      <c r="AC277" s="51" t="s">
        <v>759</v>
      </c>
      <c r="AD277" s="51" t="s">
        <v>759</v>
      </c>
      <c r="AE277" s="51" t="s">
        <v>759</v>
      </c>
      <c r="AF277" s="51" t="s">
        <v>759</v>
      </c>
      <c r="AG277" s="51" t="s">
        <v>759</v>
      </c>
      <c r="AH277" s="51" t="s">
        <v>759</v>
      </c>
      <c r="AI277" s="50" t="s">
        <v>759</v>
      </c>
      <c r="AJ277" s="50" t="s">
        <v>759</v>
      </c>
      <c r="AK277" s="50" t="s">
        <v>759</v>
      </c>
      <c r="AL277" s="50" t="s">
        <v>759</v>
      </c>
      <c r="AM277" s="50" t="s">
        <v>759</v>
      </c>
      <c r="AN277" s="50" t="s">
        <v>759</v>
      </c>
      <c r="AO277" s="51" t="s">
        <v>759</v>
      </c>
      <c r="AP277" s="51" t="s">
        <v>759</v>
      </c>
      <c r="AQ277" s="51" t="s">
        <v>759</v>
      </c>
      <c r="AR277" s="24" t="s">
        <v>759</v>
      </c>
      <c r="AS277" s="24" t="s">
        <v>759</v>
      </c>
      <c r="AT277" s="24" t="s">
        <v>759</v>
      </c>
      <c r="AU277" s="53" t="s">
        <v>775</v>
      </c>
      <c r="AV277" s="53" t="s">
        <v>832</v>
      </c>
      <c r="AW277" s="53" t="s">
        <v>833</v>
      </c>
      <c r="AX277" s="55" t="s">
        <v>759</v>
      </c>
      <c r="AY277" s="55" t="s">
        <v>759</v>
      </c>
      <c r="AZ277" s="55" t="s">
        <v>759</v>
      </c>
      <c r="BA277" s="55" t="s">
        <v>759</v>
      </c>
      <c r="BB277" s="55" t="s">
        <v>759</v>
      </c>
      <c r="BC277" s="55" t="s">
        <v>759</v>
      </c>
      <c r="BD277" s="55" t="s">
        <v>759</v>
      </c>
      <c r="BE277" s="54" t="str">
        <f>'PTEA 2020-2023'!A23</f>
        <v>3. San Antonio del Tequendama Educado para la protección y conservación del recurso hídrico</v>
      </c>
      <c r="BF277" s="54" t="str">
        <f>'PTEA 2020-2023'!B23</f>
        <v>3. Promoción del uso eficiente y ahorro del agua en Instituciones Educativas</v>
      </c>
      <c r="BG277" s="54" t="str">
        <f>'PTEA 2020-2023'!C23</f>
        <v>Realizar por lo menos una (1) jornada de Capacitación y/o sensibilización con Instituciones educativas del Municipio en tematicas del cuidado del agua y protección de los bienes y servicios ecositemicos.</v>
      </c>
    </row>
    <row r="278" spans="1:59" s="1" customFormat="1" ht="299.25" customHeight="1">
      <c r="A278" s="12" t="s">
        <v>206</v>
      </c>
      <c r="B278" s="131" t="s">
        <v>1281</v>
      </c>
      <c r="C278" s="131" t="s">
        <v>1278</v>
      </c>
      <c r="D278" s="132" t="s">
        <v>1282</v>
      </c>
      <c r="E278" s="13" t="s">
        <v>226</v>
      </c>
      <c r="F278" s="16" t="s">
        <v>222</v>
      </c>
      <c r="G278" s="16" t="s">
        <v>6</v>
      </c>
      <c r="H278" s="16" t="s">
        <v>8</v>
      </c>
      <c r="I278" s="16" t="s">
        <v>270</v>
      </c>
      <c r="J278" s="16" t="s">
        <v>33</v>
      </c>
      <c r="K278" s="18" t="s">
        <v>116</v>
      </c>
      <c r="L278" s="18" t="s">
        <v>161</v>
      </c>
      <c r="M278" s="18" t="s">
        <v>320</v>
      </c>
      <c r="N278" s="18" t="s">
        <v>93</v>
      </c>
      <c r="O278" s="18" t="s">
        <v>321</v>
      </c>
      <c r="P278" s="21" t="s">
        <v>182</v>
      </c>
      <c r="Q278" s="21" t="s">
        <v>344</v>
      </c>
      <c r="R278" s="21" t="s">
        <v>372</v>
      </c>
      <c r="S278" s="15" t="s">
        <v>39</v>
      </c>
      <c r="T278" s="15" t="s">
        <v>40</v>
      </c>
      <c r="U278" s="15" t="s">
        <v>42</v>
      </c>
      <c r="V278" s="45" t="s">
        <v>404</v>
      </c>
      <c r="W278" s="40" t="s">
        <v>93</v>
      </c>
      <c r="X278" s="40" t="s">
        <v>93</v>
      </c>
      <c r="Y278" s="40" t="s">
        <v>93</v>
      </c>
      <c r="Z278" s="55" t="s">
        <v>868</v>
      </c>
      <c r="AA278" s="55" t="s">
        <v>877</v>
      </c>
      <c r="AB278" s="55" t="s">
        <v>882</v>
      </c>
      <c r="AC278" s="51" t="s">
        <v>814</v>
      </c>
      <c r="AD278" s="51" t="s">
        <v>815</v>
      </c>
      <c r="AE278" s="51" t="s">
        <v>826</v>
      </c>
      <c r="AF278" s="51" t="s">
        <v>759</v>
      </c>
      <c r="AG278" s="51" t="s">
        <v>759</v>
      </c>
      <c r="AH278" s="51" t="s">
        <v>759</v>
      </c>
      <c r="AI278" s="50" t="s">
        <v>759</v>
      </c>
      <c r="AJ278" s="50" t="s">
        <v>759</v>
      </c>
      <c r="AK278" s="50" t="s">
        <v>759</v>
      </c>
      <c r="AL278" s="50" t="s">
        <v>981</v>
      </c>
      <c r="AM278" s="50" t="s">
        <v>979</v>
      </c>
      <c r="AN278" s="50" t="s">
        <v>980</v>
      </c>
      <c r="AO278" s="51" t="s">
        <v>808</v>
      </c>
      <c r="AP278" s="51" t="s">
        <v>827</v>
      </c>
      <c r="AQ278" s="51" t="s">
        <v>828</v>
      </c>
      <c r="AR278" s="24" t="s">
        <v>759</v>
      </c>
      <c r="AS278" s="24" t="s">
        <v>759</v>
      </c>
      <c r="AT278" s="24" t="s">
        <v>759</v>
      </c>
      <c r="AU278" s="53" t="s">
        <v>817</v>
      </c>
      <c r="AV278" s="53" t="s">
        <v>818</v>
      </c>
      <c r="AW278" s="53" t="s">
        <v>829</v>
      </c>
      <c r="AX278" s="55" t="s">
        <v>759</v>
      </c>
      <c r="AY278" s="55" t="s">
        <v>759</v>
      </c>
      <c r="AZ278" s="55" t="s">
        <v>759</v>
      </c>
      <c r="BA278" s="55" t="s">
        <v>759</v>
      </c>
      <c r="BB278" s="55" t="s">
        <v>759</v>
      </c>
      <c r="BC278" s="55" t="s">
        <v>759</v>
      </c>
      <c r="BD278" s="55" t="s">
        <v>759</v>
      </c>
      <c r="BE278" s="54" t="str">
        <f>'PTEA 2020-2023'!A19</f>
        <v>3. San Antonio del Tequendama Educado para la protección y conservación del recurso hídrico</v>
      </c>
      <c r="BF278" s="54" t="str">
        <f>'PTEA 2020-2023'!B19</f>
        <v>2. Comunidad Sanantoniuna empoderada en el cuidado y la preservación del recurso hídrico.</v>
      </c>
      <c r="BG278" s="54" t="str">
        <f>'PTEA 2020-2023'!C19</f>
        <v>Desarrollar por lo menos una (1) salida pedagógica anual, a áreas de interés e importancia ambiental, donde se sensibilice a los habitantes del área influencia, sobre los bienes y servicios ecosistémicos amenazados para protegerlos y conservarlos.</v>
      </c>
    </row>
    <row r="279" spans="1:59" s="1" customFormat="1" ht="299.25" customHeight="1">
      <c r="A279" s="12" t="s">
        <v>206</v>
      </c>
      <c r="B279" s="131" t="s">
        <v>1281</v>
      </c>
      <c r="C279" s="131" t="s">
        <v>1278</v>
      </c>
      <c r="D279" s="132" t="s">
        <v>1282</v>
      </c>
      <c r="E279" s="13" t="s">
        <v>226</v>
      </c>
      <c r="F279" s="16" t="s">
        <v>222</v>
      </c>
      <c r="G279" s="16" t="s">
        <v>6</v>
      </c>
      <c r="H279" s="16" t="s">
        <v>8</v>
      </c>
      <c r="I279" s="16" t="s">
        <v>270</v>
      </c>
      <c r="J279" s="16" t="s">
        <v>33</v>
      </c>
      <c r="K279" s="18" t="s">
        <v>116</v>
      </c>
      <c r="L279" s="18" t="s">
        <v>161</v>
      </c>
      <c r="M279" s="18" t="s">
        <v>320</v>
      </c>
      <c r="N279" s="18" t="s">
        <v>93</v>
      </c>
      <c r="O279" s="18" t="s">
        <v>321</v>
      </c>
      <c r="P279" s="21" t="s">
        <v>182</v>
      </c>
      <c r="Q279" s="21" t="s">
        <v>344</v>
      </c>
      <c r="R279" s="21" t="s">
        <v>372</v>
      </c>
      <c r="S279" s="15" t="s">
        <v>52</v>
      </c>
      <c r="T279" s="15" t="s">
        <v>58</v>
      </c>
      <c r="U279" s="15" t="s">
        <v>59</v>
      </c>
      <c r="V279" s="15" t="s">
        <v>250</v>
      </c>
      <c r="W279" s="40" t="s">
        <v>452</v>
      </c>
      <c r="X279" s="40" t="s">
        <v>457</v>
      </c>
      <c r="Y279" s="40" t="s">
        <v>464</v>
      </c>
      <c r="Z279" s="55" t="s">
        <v>868</v>
      </c>
      <c r="AA279" s="55" t="s">
        <v>877</v>
      </c>
      <c r="AB279" s="55" t="s">
        <v>882</v>
      </c>
      <c r="AC279" s="51" t="s">
        <v>814</v>
      </c>
      <c r="AD279" s="51" t="s">
        <v>815</v>
      </c>
      <c r="AE279" s="51" t="s">
        <v>816</v>
      </c>
      <c r="AF279" s="51" t="s">
        <v>759</v>
      </c>
      <c r="AG279" s="51" t="s">
        <v>759</v>
      </c>
      <c r="AH279" s="51" t="s">
        <v>759</v>
      </c>
      <c r="AI279" s="50" t="s">
        <v>759</v>
      </c>
      <c r="AJ279" s="50" t="s">
        <v>759</v>
      </c>
      <c r="AK279" s="50" t="s">
        <v>759</v>
      </c>
      <c r="AL279" s="50" t="s">
        <v>976</v>
      </c>
      <c r="AM279" s="50" t="s">
        <v>978</v>
      </c>
      <c r="AN279" s="50" t="s">
        <v>977</v>
      </c>
      <c r="AO279" s="51" t="s">
        <v>759</v>
      </c>
      <c r="AP279" s="51" t="s">
        <v>759</v>
      </c>
      <c r="AQ279" s="51" t="s">
        <v>759</v>
      </c>
      <c r="AR279" s="24" t="s">
        <v>759</v>
      </c>
      <c r="AS279" s="24" t="s">
        <v>759</v>
      </c>
      <c r="AT279" s="24" t="s">
        <v>759</v>
      </c>
      <c r="AU279" s="53" t="s">
        <v>817</v>
      </c>
      <c r="AV279" s="53" t="s">
        <v>818</v>
      </c>
      <c r="AW279" s="53" t="s">
        <v>819</v>
      </c>
      <c r="AX279" s="55" t="s">
        <v>759</v>
      </c>
      <c r="AY279" s="55" t="s">
        <v>759</v>
      </c>
      <c r="AZ279" s="55" t="s">
        <v>759</v>
      </c>
      <c r="BA279" s="55" t="s">
        <v>759</v>
      </c>
      <c r="BB279" s="55" t="s">
        <v>759</v>
      </c>
      <c r="BC279" s="55" t="s">
        <v>759</v>
      </c>
      <c r="BD279" s="55" t="s">
        <v>759</v>
      </c>
      <c r="BE279" s="54" t="str">
        <f>'PTEA 2020-2023'!A20</f>
        <v>3. San Antonio del Tequendama Educado para la protección y conservación del recurso hídrico</v>
      </c>
      <c r="BF279" s="54" t="str">
        <f>'PTEA 2020-2023'!B20</f>
        <v>2. Comunidad Sanantoniuna empoderada en el cuidado y la preservación del recurso hídrico.</v>
      </c>
      <c r="BG279" s="54" t="str">
        <f>'PTEA 2020-2023'!C20</f>
        <v>Realizar por lo menos una (1) jornada de limpieza de residuos sólidos anual de fuentes hídricas  priorizadas por el municipio.</v>
      </c>
    </row>
    <row r="280" spans="1:59" s="1" customFormat="1" ht="342" customHeight="1">
      <c r="A280" s="12" t="s">
        <v>206</v>
      </c>
      <c r="B280" s="131" t="s">
        <v>1281</v>
      </c>
      <c r="C280" s="131" t="s">
        <v>1278</v>
      </c>
      <c r="D280" s="132" t="s">
        <v>1282</v>
      </c>
      <c r="E280" s="13" t="s">
        <v>226</v>
      </c>
      <c r="F280" s="16" t="s">
        <v>222</v>
      </c>
      <c r="G280" s="16" t="s">
        <v>6</v>
      </c>
      <c r="H280" s="16" t="s">
        <v>8</v>
      </c>
      <c r="I280" s="16" t="s">
        <v>270</v>
      </c>
      <c r="J280" s="16" t="s">
        <v>33</v>
      </c>
      <c r="K280" s="18" t="s">
        <v>116</v>
      </c>
      <c r="L280" s="18" t="s">
        <v>161</v>
      </c>
      <c r="M280" s="18" t="s">
        <v>320</v>
      </c>
      <c r="N280" s="18" t="s">
        <v>93</v>
      </c>
      <c r="O280" s="18" t="s">
        <v>321</v>
      </c>
      <c r="P280" s="21" t="s">
        <v>182</v>
      </c>
      <c r="Q280" s="21" t="s">
        <v>344</v>
      </c>
      <c r="R280" s="21" t="s">
        <v>372</v>
      </c>
      <c r="S280" s="15" t="s">
        <v>39</v>
      </c>
      <c r="T280" s="15" t="s">
        <v>40</v>
      </c>
      <c r="U280" s="15" t="s">
        <v>42</v>
      </c>
      <c r="V280" s="45" t="s">
        <v>404</v>
      </c>
      <c r="W280" s="40" t="s">
        <v>467</v>
      </c>
      <c r="X280" s="40" t="s">
        <v>468</v>
      </c>
      <c r="Y280" s="40" t="s">
        <v>527</v>
      </c>
      <c r="Z280" s="55" t="s">
        <v>868</v>
      </c>
      <c r="AA280" s="55" t="s">
        <v>877</v>
      </c>
      <c r="AB280" s="55" t="s">
        <v>882</v>
      </c>
      <c r="AC280" s="51" t="s">
        <v>814</v>
      </c>
      <c r="AD280" s="51" t="s">
        <v>815</v>
      </c>
      <c r="AE280" s="51" t="s">
        <v>816</v>
      </c>
      <c r="AF280" s="51" t="s">
        <v>759</v>
      </c>
      <c r="AG280" s="51" t="s">
        <v>759</v>
      </c>
      <c r="AH280" s="51" t="s">
        <v>759</v>
      </c>
      <c r="AI280" s="50" t="s">
        <v>759</v>
      </c>
      <c r="AJ280" s="50" t="s">
        <v>759</v>
      </c>
      <c r="AK280" s="50" t="s">
        <v>759</v>
      </c>
      <c r="AL280" s="50" t="s">
        <v>759</v>
      </c>
      <c r="AM280" s="50" t="s">
        <v>759</v>
      </c>
      <c r="AN280" s="50" t="s">
        <v>759</v>
      </c>
      <c r="AO280" s="51" t="s">
        <v>759</v>
      </c>
      <c r="AP280" s="51" t="s">
        <v>759</v>
      </c>
      <c r="AQ280" s="51" t="s">
        <v>759</v>
      </c>
      <c r="AR280" s="24" t="s">
        <v>835</v>
      </c>
      <c r="AS280" s="24" t="s">
        <v>836</v>
      </c>
      <c r="AT280" s="24" t="s">
        <v>837</v>
      </c>
      <c r="AU280" s="53" t="s">
        <v>817</v>
      </c>
      <c r="AV280" s="53" t="s">
        <v>818</v>
      </c>
      <c r="AW280" s="53" t="s">
        <v>831</v>
      </c>
      <c r="AX280" s="55" t="s">
        <v>759</v>
      </c>
      <c r="AY280" s="55" t="s">
        <v>759</v>
      </c>
      <c r="AZ280" s="55" t="s">
        <v>759</v>
      </c>
      <c r="BA280" s="55" t="s">
        <v>759</v>
      </c>
      <c r="BB280" s="55" t="s">
        <v>759</v>
      </c>
      <c r="BC280" s="55" t="s">
        <v>759</v>
      </c>
      <c r="BD280" s="55" t="s">
        <v>759</v>
      </c>
      <c r="BE280" s="54" t="str">
        <f>'PTEA 2020-2023'!A22</f>
        <v>3. San Antonio del Tequendama Educado para la protección y conservación del recurso hídrico</v>
      </c>
      <c r="BF280" s="54" t="str">
        <f>'PTEA 2020-2023'!B22</f>
        <v>2. Comunidad Sanantoniuna empoderada en el cuidado y la preservación del recurso hídrico.</v>
      </c>
      <c r="BG280" s="54" t="str">
        <f>'PTEA 2020-2023'!C22</f>
        <v>Realizar por lo menos dos (2) jornadas de reforestación anual con especies nativas en áreas de importancia hídrica.</v>
      </c>
    </row>
    <row r="281" spans="1:59" s="1" customFormat="1" ht="296.25" customHeight="1">
      <c r="A281" s="12" t="s">
        <v>206</v>
      </c>
      <c r="B281" s="131" t="s">
        <v>1270</v>
      </c>
      <c r="C281" s="131" t="s">
        <v>1271</v>
      </c>
      <c r="D281" s="132" t="s">
        <v>1272</v>
      </c>
      <c r="E281" s="13" t="s">
        <v>209</v>
      </c>
      <c r="F281" s="25" t="s">
        <v>222</v>
      </c>
      <c r="G281" s="25" t="s">
        <v>6</v>
      </c>
      <c r="H281" s="25" t="s">
        <v>8</v>
      </c>
      <c r="I281" s="25" t="s">
        <v>223</v>
      </c>
      <c r="J281" s="25" t="s">
        <v>34</v>
      </c>
      <c r="K281" s="14" t="s">
        <v>116</v>
      </c>
      <c r="L281" s="14" t="s">
        <v>118</v>
      </c>
      <c r="M281" s="14" t="s">
        <v>307</v>
      </c>
      <c r="N281" s="14" t="s">
        <v>117</v>
      </c>
      <c r="O281" s="14" t="s">
        <v>308</v>
      </c>
      <c r="P281" s="17" t="s">
        <v>183</v>
      </c>
      <c r="Q281" s="17" t="s">
        <v>342</v>
      </c>
      <c r="R281" s="17" t="s">
        <v>350</v>
      </c>
      <c r="S281" s="15" t="s">
        <v>52</v>
      </c>
      <c r="T281" s="15" t="s">
        <v>53</v>
      </c>
      <c r="U281" s="15" t="s">
        <v>54</v>
      </c>
      <c r="V281" s="15" t="s">
        <v>399</v>
      </c>
      <c r="W281" s="40" t="s">
        <v>93</v>
      </c>
      <c r="X281" s="40" t="s">
        <v>93</v>
      </c>
      <c r="Y281" s="40" t="s">
        <v>93</v>
      </c>
      <c r="Z281" s="55" t="s">
        <v>860</v>
      </c>
      <c r="AA281" s="55" t="s">
        <v>866</v>
      </c>
      <c r="AB281" s="55" t="s">
        <v>867</v>
      </c>
      <c r="AC281" s="51" t="s">
        <v>814</v>
      </c>
      <c r="AD281" s="51" t="s">
        <v>815</v>
      </c>
      <c r="AE281" s="51" t="s">
        <v>823</v>
      </c>
      <c r="AF281" s="51" t="s">
        <v>759</v>
      </c>
      <c r="AG281" s="51" t="s">
        <v>759</v>
      </c>
      <c r="AH281" s="51" t="s">
        <v>759</v>
      </c>
      <c r="AI281" s="50" t="s">
        <v>759</v>
      </c>
      <c r="AJ281" s="50" t="s">
        <v>759</v>
      </c>
      <c r="AK281" s="50" t="s">
        <v>759</v>
      </c>
      <c r="AL281" s="50" t="s">
        <v>759</v>
      </c>
      <c r="AM281" s="50" t="s">
        <v>759</v>
      </c>
      <c r="AN281" s="50" t="s">
        <v>759</v>
      </c>
      <c r="AO281" s="51" t="s">
        <v>759</v>
      </c>
      <c r="AP281" s="51" t="s">
        <v>759</v>
      </c>
      <c r="AQ281" s="51" t="s">
        <v>759</v>
      </c>
      <c r="AR281" s="24" t="s">
        <v>759</v>
      </c>
      <c r="AS281" s="24" t="s">
        <v>759</v>
      </c>
      <c r="AT281" s="24" t="s">
        <v>759</v>
      </c>
      <c r="AU281" s="53" t="s">
        <v>775</v>
      </c>
      <c r="AV281" s="53" t="s">
        <v>832</v>
      </c>
      <c r="AW281" s="53" t="s">
        <v>833</v>
      </c>
      <c r="AX281" s="55" t="s">
        <v>759</v>
      </c>
      <c r="AY281" s="55" t="s">
        <v>759</v>
      </c>
      <c r="AZ281" s="55" t="s">
        <v>759</v>
      </c>
      <c r="BA281" s="55" t="s">
        <v>759</v>
      </c>
      <c r="BB281" s="55" t="s">
        <v>759</v>
      </c>
      <c r="BC281" s="55" t="s">
        <v>759</v>
      </c>
      <c r="BD281" s="55" t="s">
        <v>759</v>
      </c>
      <c r="BE281" s="54" t="str">
        <f>'PTEA 2020-2023'!A23</f>
        <v>3. San Antonio del Tequendama Educado para la protección y conservación del recurso hídrico</v>
      </c>
      <c r="BF281" s="54" t="str">
        <f>'PTEA 2020-2023'!B23</f>
        <v>3. Promoción del uso eficiente y ahorro del agua en Instituciones Educativas</v>
      </c>
      <c r="BG281" s="54" t="str">
        <f>'PTEA 2020-2023'!C23</f>
        <v>Realizar por lo menos una (1) jornada de Capacitación y/o sensibilización con Instituciones educativas del Municipio en tematicas del cuidado del agua y protección de los bienes y servicios ecositemicos.</v>
      </c>
    </row>
    <row r="282" spans="1:59" s="1" customFormat="1" ht="296.25" customHeight="1">
      <c r="A282" s="12" t="s">
        <v>206</v>
      </c>
      <c r="B282" s="131" t="s">
        <v>1270</v>
      </c>
      <c r="C282" s="131" t="s">
        <v>1271</v>
      </c>
      <c r="D282" s="132" t="s">
        <v>1272</v>
      </c>
      <c r="E282" s="13" t="s">
        <v>209</v>
      </c>
      <c r="F282" s="25" t="s">
        <v>222</v>
      </c>
      <c r="G282" s="25" t="s">
        <v>6</v>
      </c>
      <c r="H282" s="25" t="s">
        <v>8</v>
      </c>
      <c r="I282" s="25" t="s">
        <v>223</v>
      </c>
      <c r="J282" s="25" t="s">
        <v>34</v>
      </c>
      <c r="K282" s="14" t="s">
        <v>116</v>
      </c>
      <c r="L282" s="14" t="s">
        <v>118</v>
      </c>
      <c r="M282" s="14" t="s">
        <v>307</v>
      </c>
      <c r="N282" s="14" t="s">
        <v>117</v>
      </c>
      <c r="O282" s="14" t="s">
        <v>308</v>
      </c>
      <c r="P282" s="17" t="s">
        <v>183</v>
      </c>
      <c r="Q282" s="17" t="s">
        <v>342</v>
      </c>
      <c r="R282" s="17" t="s">
        <v>350</v>
      </c>
      <c r="S282" s="15" t="s">
        <v>52</v>
      </c>
      <c r="T282" s="15" t="s">
        <v>53</v>
      </c>
      <c r="U282" s="15" t="s">
        <v>54</v>
      </c>
      <c r="V282" s="15" t="s">
        <v>399</v>
      </c>
      <c r="W282" s="40" t="s">
        <v>505</v>
      </c>
      <c r="X282" s="40" t="s">
        <v>506</v>
      </c>
      <c r="Y282" s="40" t="s">
        <v>596</v>
      </c>
      <c r="Z282" s="55" t="s">
        <v>860</v>
      </c>
      <c r="AA282" s="55" t="s">
        <v>866</v>
      </c>
      <c r="AB282" s="55" t="s">
        <v>867</v>
      </c>
      <c r="AC282" s="51" t="s">
        <v>814</v>
      </c>
      <c r="AD282" s="51" t="s">
        <v>815</v>
      </c>
      <c r="AE282" s="51" t="s">
        <v>823</v>
      </c>
      <c r="AF282" s="51" t="s">
        <v>759</v>
      </c>
      <c r="AG282" s="51" t="s">
        <v>759</v>
      </c>
      <c r="AH282" s="51" t="s">
        <v>759</v>
      </c>
      <c r="AI282" s="50" t="s">
        <v>759</v>
      </c>
      <c r="AJ282" s="50" t="s">
        <v>759</v>
      </c>
      <c r="AK282" s="50" t="s">
        <v>759</v>
      </c>
      <c r="AL282" s="50" t="s">
        <v>759</v>
      </c>
      <c r="AM282" s="50" t="s">
        <v>759</v>
      </c>
      <c r="AN282" s="50" t="s">
        <v>759</v>
      </c>
      <c r="AO282" s="51" t="s">
        <v>759</v>
      </c>
      <c r="AP282" s="51" t="s">
        <v>759</v>
      </c>
      <c r="AQ282" s="51" t="s">
        <v>759</v>
      </c>
      <c r="AR282" s="24" t="s">
        <v>759</v>
      </c>
      <c r="AS282" s="24" t="s">
        <v>759</v>
      </c>
      <c r="AT282" s="24" t="s">
        <v>759</v>
      </c>
      <c r="AU282" s="53" t="s">
        <v>770</v>
      </c>
      <c r="AV282" s="53" t="s">
        <v>824</v>
      </c>
      <c r="AW282" s="53" t="s">
        <v>825</v>
      </c>
      <c r="AX282" s="55" t="s">
        <v>759</v>
      </c>
      <c r="AY282" s="55" t="s">
        <v>759</v>
      </c>
      <c r="AZ282" s="55" t="s">
        <v>759</v>
      </c>
      <c r="BA282" s="55" t="s">
        <v>759</v>
      </c>
      <c r="BB282" s="55" t="s">
        <v>759</v>
      </c>
      <c r="BC282" s="55" t="s">
        <v>759</v>
      </c>
      <c r="BD282" s="55" t="s">
        <v>759</v>
      </c>
      <c r="BE282" s="54" t="str">
        <f>'PTEA 2020-2023'!A24</f>
        <v>3. San Antonio del Tequendama Educado para la protección y conservación del recurso hídrico</v>
      </c>
      <c r="BF282" s="54" t="str">
        <f>'PTEA 2020-2023'!B24</f>
        <v>4. Promover la organización comunitaria entre los Sanantoniunos para el desarrollo de proyectos de protección y conservación de fuentes hídricas.</v>
      </c>
      <c r="BG282" s="54" t="str">
        <f>'PTEA 2020-2023'!C24</f>
        <v xml:space="preserve">Postular como mínimo un (1) proyecto de participación ciudana, para la protección y conservación de fuentes hídricas con organizaciones comunitarias de la cuenca. </v>
      </c>
    </row>
    <row r="283" spans="1:59" customFormat="1" ht="253.5" customHeight="1">
      <c r="A283" s="12" t="s">
        <v>206</v>
      </c>
      <c r="B283" s="131" t="s">
        <v>1270</v>
      </c>
      <c r="C283" s="131" t="s">
        <v>1271</v>
      </c>
      <c r="D283" s="132" t="s">
        <v>1272</v>
      </c>
      <c r="E283" s="13" t="s">
        <v>209</v>
      </c>
      <c r="F283" s="25" t="s">
        <v>222</v>
      </c>
      <c r="G283" s="25" t="s">
        <v>6</v>
      </c>
      <c r="H283" s="25" t="s">
        <v>8</v>
      </c>
      <c r="I283" s="25" t="s">
        <v>223</v>
      </c>
      <c r="J283" s="25" t="s">
        <v>34</v>
      </c>
      <c r="K283" s="14" t="s">
        <v>116</v>
      </c>
      <c r="L283" s="14" t="s">
        <v>118</v>
      </c>
      <c r="M283" s="14" t="s">
        <v>307</v>
      </c>
      <c r="N283" s="14" t="s">
        <v>117</v>
      </c>
      <c r="O283" s="14" t="s">
        <v>308</v>
      </c>
      <c r="P283" s="17" t="s">
        <v>183</v>
      </c>
      <c r="Q283" s="17" t="s">
        <v>342</v>
      </c>
      <c r="R283" s="17" t="s">
        <v>350</v>
      </c>
      <c r="S283" s="15" t="s">
        <v>52</v>
      </c>
      <c r="T283" s="15" t="s">
        <v>53</v>
      </c>
      <c r="U283" s="15" t="s">
        <v>54</v>
      </c>
      <c r="V283" s="15" t="s">
        <v>399</v>
      </c>
      <c r="W283" s="40" t="s">
        <v>93</v>
      </c>
      <c r="X283" s="40" t="s">
        <v>93</v>
      </c>
      <c r="Y283" s="40" t="s">
        <v>93</v>
      </c>
      <c r="Z283" s="55" t="s">
        <v>860</v>
      </c>
      <c r="AA283" s="55" t="s">
        <v>866</v>
      </c>
      <c r="AB283" s="55" t="s">
        <v>867</v>
      </c>
      <c r="AC283" s="51" t="s">
        <v>759</v>
      </c>
      <c r="AD283" s="51" t="s">
        <v>759</v>
      </c>
      <c r="AE283" s="51" t="s">
        <v>759</v>
      </c>
      <c r="AF283" s="51" t="s">
        <v>759</v>
      </c>
      <c r="AG283" s="51" t="s">
        <v>759</v>
      </c>
      <c r="AH283" s="51" t="s">
        <v>759</v>
      </c>
      <c r="AI283" s="50" t="s">
        <v>759</v>
      </c>
      <c r="AJ283" s="50" t="s">
        <v>759</v>
      </c>
      <c r="AK283" s="50" t="s">
        <v>759</v>
      </c>
      <c r="AL283" s="50" t="s">
        <v>759</v>
      </c>
      <c r="AM283" s="50" t="s">
        <v>759</v>
      </c>
      <c r="AN283" s="50" t="s">
        <v>759</v>
      </c>
      <c r="AO283" s="51" t="s">
        <v>759</v>
      </c>
      <c r="AP283" s="51" t="s">
        <v>759</v>
      </c>
      <c r="AQ283" s="51" t="s">
        <v>759</v>
      </c>
      <c r="AR283" s="24" t="s">
        <v>759</v>
      </c>
      <c r="AS283" s="24" t="s">
        <v>759</v>
      </c>
      <c r="AT283" s="24" t="s">
        <v>759</v>
      </c>
      <c r="AU283" s="53" t="s">
        <v>759</v>
      </c>
      <c r="AV283" s="53" t="s">
        <v>759</v>
      </c>
      <c r="AW283" s="53" t="s">
        <v>759</v>
      </c>
      <c r="AX283" s="55" t="s">
        <v>759</v>
      </c>
      <c r="AY283" s="55" t="s">
        <v>759</v>
      </c>
      <c r="AZ283" s="55" t="s">
        <v>759</v>
      </c>
      <c r="BA283" s="55" t="s">
        <v>759</v>
      </c>
      <c r="BB283" s="55" t="s">
        <v>759</v>
      </c>
      <c r="BC283" s="55" t="s">
        <v>759</v>
      </c>
      <c r="BD283" s="55" t="s">
        <v>759</v>
      </c>
      <c r="BE283" s="54" t="s">
        <v>759</v>
      </c>
      <c r="BF283" s="54" t="s">
        <v>759</v>
      </c>
      <c r="BG283" s="54" t="s">
        <v>759</v>
      </c>
    </row>
    <row r="284" spans="1:59" customFormat="1" ht="253.5" customHeight="1">
      <c r="A284" s="12" t="s">
        <v>206</v>
      </c>
      <c r="B284" s="131" t="s">
        <v>93</v>
      </c>
      <c r="C284" s="131" t="s">
        <v>93</v>
      </c>
      <c r="D284" s="131" t="s">
        <v>93</v>
      </c>
      <c r="E284" s="13" t="s">
        <v>236</v>
      </c>
      <c r="F284" s="25" t="s">
        <v>222</v>
      </c>
      <c r="G284" s="25" t="s">
        <v>6</v>
      </c>
      <c r="H284" s="25" t="s">
        <v>8</v>
      </c>
      <c r="I284" s="25" t="s">
        <v>272</v>
      </c>
      <c r="J284" s="25" t="s">
        <v>35</v>
      </c>
      <c r="K284" s="14" t="s">
        <v>106</v>
      </c>
      <c r="L284" s="14" t="s">
        <v>170</v>
      </c>
      <c r="M284" s="14" t="s">
        <v>332</v>
      </c>
      <c r="N284" s="14" t="s">
        <v>92</v>
      </c>
      <c r="O284" s="14" t="s">
        <v>333</v>
      </c>
      <c r="P284" s="17" t="s">
        <v>195</v>
      </c>
      <c r="Q284" s="17" t="s">
        <v>387</v>
      </c>
      <c r="R284" s="17" t="s">
        <v>241</v>
      </c>
      <c r="S284" s="15" t="s">
        <v>39</v>
      </c>
      <c r="T284" s="15" t="s">
        <v>43</v>
      </c>
      <c r="U284" s="15" t="s">
        <v>44</v>
      </c>
      <c r="V284" s="15" t="s">
        <v>410</v>
      </c>
      <c r="W284" s="40" t="s">
        <v>467</v>
      </c>
      <c r="X284" s="40" t="s">
        <v>468</v>
      </c>
      <c r="Y284" s="40" t="s">
        <v>527</v>
      </c>
      <c r="Z284" s="55" t="s">
        <v>868</v>
      </c>
      <c r="AA284" s="55" t="s">
        <v>877</v>
      </c>
      <c r="AB284" s="55" t="s">
        <v>878</v>
      </c>
      <c r="AC284" s="51" t="s">
        <v>759</v>
      </c>
      <c r="AD284" s="51" t="s">
        <v>759</v>
      </c>
      <c r="AE284" s="51" t="s">
        <v>759</v>
      </c>
      <c r="AF284" s="51" t="s">
        <v>759</v>
      </c>
      <c r="AG284" s="51" t="s">
        <v>759</v>
      </c>
      <c r="AH284" s="51" t="s">
        <v>759</v>
      </c>
      <c r="AI284" s="50" t="s">
        <v>759</v>
      </c>
      <c r="AJ284" s="50" t="s">
        <v>759</v>
      </c>
      <c r="AK284" s="50" t="s">
        <v>759</v>
      </c>
      <c r="AL284" s="50" t="s">
        <v>759</v>
      </c>
      <c r="AM284" s="50" t="s">
        <v>759</v>
      </c>
      <c r="AN284" s="50" t="s">
        <v>759</v>
      </c>
      <c r="AO284" s="51" t="s">
        <v>759</v>
      </c>
      <c r="AP284" s="51" t="s">
        <v>759</v>
      </c>
      <c r="AQ284" s="51" t="s">
        <v>759</v>
      </c>
      <c r="AR284" s="24" t="s">
        <v>780</v>
      </c>
      <c r="AS284" s="24" t="s">
        <v>830</v>
      </c>
      <c r="AT284" s="24" t="s">
        <v>853</v>
      </c>
      <c r="AU284" s="53" t="s">
        <v>759</v>
      </c>
      <c r="AV284" s="53" t="s">
        <v>759</v>
      </c>
      <c r="AW284" s="53" t="s">
        <v>759</v>
      </c>
      <c r="AX284" s="55" t="s">
        <v>759</v>
      </c>
      <c r="AY284" s="55" t="s">
        <v>759</v>
      </c>
      <c r="AZ284" s="55" t="s">
        <v>759</v>
      </c>
      <c r="BA284" s="55" t="s">
        <v>759</v>
      </c>
      <c r="BB284" s="55" t="s">
        <v>759</v>
      </c>
      <c r="BC284" s="55" t="s">
        <v>759</v>
      </c>
      <c r="BD284" s="55" t="s">
        <v>759</v>
      </c>
      <c r="BE284" s="54" t="str">
        <f>'PTEA 2020-2023'!A47</f>
        <v>5. Gestión del conocimiento para la Dinamización Ambiental</v>
      </c>
      <c r="BF284" s="54" t="str">
        <f>'PTEA 2020-2023'!B47</f>
        <v>8. Gobernanza corredor Ecológico, difusión y apropiación</v>
      </c>
      <c r="BG284" s="54" t="str">
        <f>'PTEA 2020-2023'!C47</f>
        <v>Capacitar y/o sensibilizar a por lo menos (100) actores sociales de las unidades territoriales para que reconozcan la importancia del corredor ecológico y sus áreas protegidas.</v>
      </c>
    </row>
    <row r="285" spans="1:59" customFormat="1" ht="253.5" customHeight="1">
      <c r="A285" s="12" t="s">
        <v>206</v>
      </c>
      <c r="B285" s="131" t="s">
        <v>93</v>
      </c>
      <c r="C285" s="131" t="s">
        <v>93</v>
      </c>
      <c r="D285" s="131" t="s">
        <v>93</v>
      </c>
      <c r="E285" s="13" t="s">
        <v>236</v>
      </c>
      <c r="F285" s="25" t="s">
        <v>222</v>
      </c>
      <c r="G285" s="25" t="s">
        <v>6</v>
      </c>
      <c r="H285" s="25" t="s">
        <v>8</v>
      </c>
      <c r="I285" s="25" t="s">
        <v>272</v>
      </c>
      <c r="J285" s="25" t="s">
        <v>35</v>
      </c>
      <c r="K285" s="14" t="s">
        <v>106</v>
      </c>
      <c r="L285" s="14" t="s">
        <v>170</v>
      </c>
      <c r="M285" s="14" t="s">
        <v>332</v>
      </c>
      <c r="N285" s="14" t="s">
        <v>92</v>
      </c>
      <c r="O285" s="14" t="s">
        <v>333</v>
      </c>
      <c r="P285" s="17" t="s">
        <v>195</v>
      </c>
      <c r="Q285" s="17" t="s">
        <v>387</v>
      </c>
      <c r="R285" s="17" t="s">
        <v>241</v>
      </c>
      <c r="S285" s="15" t="s">
        <v>39</v>
      </c>
      <c r="T285" s="15" t="s">
        <v>43</v>
      </c>
      <c r="U285" s="15" t="s">
        <v>44</v>
      </c>
      <c r="V285" s="15" t="s">
        <v>410</v>
      </c>
      <c r="W285" s="40" t="s">
        <v>467</v>
      </c>
      <c r="X285" s="40" t="s">
        <v>468</v>
      </c>
      <c r="Y285" s="40" t="s">
        <v>527</v>
      </c>
      <c r="Z285" s="55" t="s">
        <v>868</v>
      </c>
      <c r="AA285" s="55" t="s">
        <v>877</v>
      </c>
      <c r="AB285" s="55" t="s">
        <v>878</v>
      </c>
      <c r="AC285" s="51" t="s">
        <v>759</v>
      </c>
      <c r="AD285" s="51" t="s">
        <v>759</v>
      </c>
      <c r="AE285" s="51" t="s">
        <v>759</v>
      </c>
      <c r="AF285" s="51" t="s">
        <v>759</v>
      </c>
      <c r="AG285" s="51" t="s">
        <v>759</v>
      </c>
      <c r="AH285" s="51" t="s">
        <v>759</v>
      </c>
      <c r="AI285" s="50" t="s">
        <v>759</v>
      </c>
      <c r="AJ285" s="50" t="s">
        <v>759</v>
      </c>
      <c r="AK285" s="50" t="s">
        <v>759</v>
      </c>
      <c r="AL285" s="50" t="s">
        <v>759</v>
      </c>
      <c r="AM285" s="50" t="s">
        <v>759</v>
      </c>
      <c r="AN285" s="50" t="s">
        <v>759</v>
      </c>
      <c r="AO285" s="51" t="s">
        <v>759</v>
      </c>
      <c r="AP285" s="51" t="s">
        <v>759</v>
      </c>
      <c r="AQ285" s="51" t="s">
        <v>759</v>
      </c>
      <c r="AR285" s="24" t="s">
        <v>759</v>
      </c>
      <c r="AS285" s="24" t="s">
        <v>759</v>
      </c>
      <c r="AT285" s="24" t="s">
        <v>759</v>
      </c>
      <c r="AU285" s="53" t="s">
        <v>759</v>
      </c>
      <c r="AV285" s="53" t="s">
        <v>759</v>
      </c>
      <c r="AW285" s="53" t="s">
        <v>759</v>
      </c>
      <c r="AX285" s="55" t="s">
        <v>759</v>
      </c>
      <c r="AY285" s="55" t="s">
        <v>759</v>
      </c>
      <c r="AZ285" s="55" t="s">
        <v>759</v>
      </c>
      <c r="BA285" s="55" t="s">
        <v>759</v>
      </c>
      <c r="BB285" s="55" t="s">
        <v>759</v>
      </c>
      <c r="BC285" s="55" t="s">
        <v>759</v>
      </c>
      <c r="BD285" s="55" t="s">
        <v>759</v>
      </c>
      <c r="BE285" s="54" t="s">
        <v>759</v>
      </c>
      <c r="BF285" s="54" t="s">
        <v>759</v>
      </c>
      <c r="BG285" s="54" t="s">
        <v>759</v>
      </c>
    </row>
    <row r="286" spans="1:59" customFormat="1" ht="253.5" customHeight="1">
      <c r="A286" s="12" t="s">
        <v>206</v>
      </c>
      <c r="B286" s="131" t="s">
        <v>93</v>
      </c>
      <c r="C286" s="131" t="s">
        <v>93</v>
      </c>
      <c r="D286" s="131" t="s">
        <v>93</v>
      </c>
      <c r="E286" s="13" t="s">
        <v>236</v>
      </c>
      <c r="F286" s="25" t="s">
        <v>222</v>
      </c>
      <c r="G286" s="25" t="s">
        <v>6</v>
      </c>
      <c r="H286" s="25" t="s">
        <v>8</v>
      </c>
      <c r="I286" s="25" t="s">
        <v>272</v>
      </c>
      <c r="J286" s="25" t="s">
        <v>35</v>
      </c>
      <c r="K286" s="14" t="s">
        <v>106</v>
      </c>
      <c r="L286" s="14" t="s">
        <v>170</v>
      </c>
      <c r="M286" s="14" t="s">
        <v>332</v>
      </c>
      <c r="N286" s="14" t="s">
        <v>92</v>
      </c>
      <c r="O286" s="14" t="s">
        <v>333</v>
      </c>
      <c r="P286" s="17" t="s">
        <v>195</v>
      </c>
      <c r="Q286" s="17" t="s">
        <v>387</v>
      </c>
      <c r="R286" s="17" t="s">
        <v>241</v>
      </c>
      <c r="S286" s="15" t="s">
        <v>39</v>
      </c>
      <c r="T286" s="15" t="s">
        <v>43</v>
      </c>
      <c r="U286" s="15" t="s">
        <v>44</v>
      </c>
      <c r="V286" s="15" t="s">
        <v>410</v>
      </c>
      <c r="W286" s="40" t="s">
        <v>467</v>
      </c>
      <c r="X286" s="40" t="s">
        <v>468</v>
      </c>
      <c r="Y286" s="40" t="s">
        <v>527</v>
      </c>
      <c r="Z286" s="55" t="s">
        <v>868</v>
      </c>
      <c r="AA286" s="55" t="s">
        <v>877</v>
      </c>
      <c r="AB286" s="55" t="s">
        <v>878</v>
      </c>
      <c r="AC286" s="51" t="s">
        <v>759</v>
      </c>
      <c r="AD286" s="51" t="s">
        <v>759</v>
      </c>
      <c r="AE286" s="51" t="s">
        <v>759</v>
      </c>
      <c r="AF286" s="51" t="s">
        <v>759</v>
      </c>
      <c r="AG286" s="51" t="s">
        <v>759</v>
      </c>
      <c r="AH286" s="51" t="s">
        <v>759</v>
      </c>
      <c r="AI286" s="50" t="s">
        <v>759</v>
      </c>
      <c r="AJ286" s="50" t="s">
        <v>759</v>
      </c>
      <c r="AK286" s="50" t="s">
        <v>759</v>
      </c>
      <c r="AL286" s="50" t="s">
        <v>759</v>
      </c>
      <c r="AM286" s="50" t="s">
        <v>759</v>
      </c>
      <c r="AN286" s="50" t="s">
        <v>759</v>
      </c>
      <c r="AO286" s="51" t="s">
        <v>759</v>
      </c>
      <c r="AP286" s="51" t="s">
        <v>759</v>
      </c>
      <c r="AQ286" s="51" t="s">
        <v>759</v>
      </c>
      <c r="AR286" s="24" t="s">
        <v>759</v>
      </c>
      <c r="AS286" s="24" t="s">
        <v>759</v>
      </c>
      <c r="AT286" s="24" t="s">
        <v>759</v>
      </c>
      <c r="AU286" s="53" t="s">
        <v>759</v>
      </c>
      <c r="AV286" s="53" t="s">
        <v>759</v>
      </c>
      <c r="AW286" s="53" t="s">
        <v>759</v>
      </c>
      <c r="AX286" s="55" t="s">
        <v>759</v>
      </c>
      <c r="AY286" s="55" t="s">
        <v>759</v>
      </c>
      <c r="AZ286" s="55" t="s">
        <v>759</v>
      </c>
      <c r="BA286" s="55" t="s">
        <v>759</v>
      </c>
      <c r="BB286" s="55" t="s">
        <v>759</v>
      </c>
      <c r="BC286" s="55" t="s">
        <v>759</v>
      </c>
      <c r="BD286" s="55" t="s">
        <v>759</v>
      </c>
      <c r="BE286" s="54" t="s">
        <v>759</v>
      </c>
      <c r="BF286" s="54" t="s">
        <v>759</v>
      </c>
      <c r="BG286" s="54" t="s">
        <v>759</v>
      </c>
    </row>
    <row r="287" spans="1:59" customFormat="1" ht="267.75" customHeight="1">
      <c r="A287" s="12" t="s">
        <v>206</v>
      </c>
      <c r="B287" s="131" t="s">
        <v>93</v>
      </c>
      <c r="C287" s="131" t="s">
        <v>93</v>
      </c>
      <c r="D287" s="131" t="s">
        <v>93</v>
      </c>
      <c r="E287" s="13" t="s">
        <v>236</v>
      </c>
      <c r="F287" s="25" t="s">
        <v>222</v>
      </c>
      <c r="G287" s="25" t="s">
        <v>6</v>
      </c>
      <c r="H287" s="25" t="s">
        <v>8</v>
      </c>
      <c r="I287" s="25" t="s">
        <v>242</v>
      </c>
      <c r="J287" s="25" t="s">
        <v>36</v>
      </c>
      <c r="K287" s="14" t="s">
        <v>172</v>
      </c>
      <c r="L287" s="14" t="s">
        <v>171</v>
      </c>
      <c r="M287" s="14" t="s">
        <v>262</v>
      </c>
      <c r="N287" s="14" t="s">
        <v>93</v>
      </c>
      <c r="O287" s="14" t="s">
        <v>334</v>
      </c>
      <c r="P287" s="17" t="s">
        <v>195</v>
      </c>
      <c r="Q287" s="17" t="s">
        <v>387</v>
      </c>
      <c r="R287" s="17" t="s">
        <v>241</v>
      </c>
      <c r="S287" s="15" t="s">
        <v>39</v>
      </c>
      <c r="T287" s="15" t="s">
        <v>43</v>
      </c>
      <c r="U287" s="15" t="s">
        <v>44</v>
      </c>
      <c r="V287" s="15" t="s">
        <v>410</v>
      </c>
      <c r="W287" s="40" t="s">
        <v>442</v>
      </c>
      <c r="X287" s="40" t="s">
        <v>447</v>
      </c>
      <c r="Y287" s="40" t="s">
        <v>490</v>
      </c>
      <c r="Z287" s="55" t="s">
        <v>883</v>
      </c>
      <c r="AA287" s="55" t="s">
        <v>884</v>
      </c>
      <c r="AB287" s="55" t="s">
        <v>885</v>
      </c>
      <c r="AC287" s="51" t="s">
        <v>814</v>
      </c>
      <c r="AD287" s="51" t="s">
        <v>815</v>
      </c>
      <c r="AE287" s="51" t="s">
        <v>826</v>
      </c>
      <c r="AF287" s="51" t="s">
        <v>759</v>
      </c>
      <c r="AG287" s="51" t="s">
        <v>759</v>
      </c>
      <c r="AH287" s="51" t="s">
        <v>759</v>
      </c>
      <c r="AI287" s="50" t="s">
        <v>759</v>
      </c>
      <c r="AJ287" s="50" t="s">
        <v>759</v>
      </c>
      <c r="AK287" s="50" t="s">
        <v>759</v>
      </c>
      <c r="AL287" s="50" t="s">
        <v>759</v>
      </c>
      <c r="AM287" s="50" t="s">
        <v>759</v>
      </c>
      <c r="AN287" s="50" t="s">
        <v>759</v>
      </c>
      <c r="AO287" s="51" t="s">
        <v>759</v>
      </c>
      <c r="AP287" s="51" t="s">
        <v>759</v>
      </c>
      <c r="AQ287" s="51" t="s">
        <v>759</v>
      </c>
      <c r="AR287" s="24" t="s">
        <v>759</v>
      </c>
      <c r="AS287" s="24" t="s">
        <v>759</v>
      </c>
      <c r="AT287" s="24" t="s">
        <v>759</v>
      </c>
      <c r="AU287" s="53" t="s">
        <v>759</v>
      </c>
      <c r="AV287" s="53" t="s">
        <v>759</v>
      </c>
      <c r="AW287" s="53" t="s">
        <v>759</v>
      </c>
      <c r="AX287" s="55" t="s">
        <v>759</v>
      </c>
      <c r="AY287" s="55" t="s">
        <v>759</v>
      </c>
      <c r="AZ287" s="55" t="s">
        <v>759</v>
      </c>
      <c r="BA287" s="55" t="s">
        <v>759</v>
      </c>
      <c r="BB287" s="55" t="s">
        <v>759</v>
      </c>
      <c r="BC287" s="55" t="s">
        <v>759</v>
      </c>
      <c r="BD287" s="55" t="s">
        <v>759</v>
      </c>
      <c r="BE287" s="54" t="str">
        <f>'PTEA 2020-2023'!A21</f>
        <v>3. San Antonio del Tequendama Educado para la protección y conservación del recurso hídrico</v>
      </c>
      <c r="BF287" s="54" t="str">
        <f>'PTEA 2020-2023'!B21</f>
        <v>2. Comunidad Sanantoniuna empoderada en el cuidado y la preservación del recurso hídrico.</v>
      </c>
      <c r="BG287" s="54" t="str">
        <f>'PTEA 2020-2023'!C21</f>
        <v>Realizar por lo menos una (1) jornada de socialización de la estrategia Pago por servicios ambientales, con dueños de áreas de importancia ambiental e hídrica del municipio, durante la vigencia del PTEA.</v>
      </c>
    </row>
    <row r="288" spans="1:59" customFormat="1" ht="322.5" customHeight="1">
      <c r="A288" s="12" t="s">
        <v>206</v>
      </c>
      <c r="B288" s="131" t="s">
        <v>93</v>
      </c>
      <c r="C288" s="131" t="s">
        <v>93</v>
      </c>
      <c r="D288" s="131" t="s">
        <v>93</v>
      </c>
      <c r="E288" s="13" t="s">
        <v>236</v>
      </c>
      <c r="F288" s="25" t="s">
        <v>222</v>
      </c>
      <c r="G288" s="25" t="s">
        <v>6</v>
      </c>
      <c r="H288" s="25" t="s">
        <v>8</v>
      </c>
      <c r="I288" s="25" t="s">
        <v>242</v>
      </c>
      <c r="J288" s="25" t="s">
        <v>36</v>
      </c>
      <c r="K288" s="14" t="s">
        <v>243</v>
      </c>
      <c r="L288" s="14" t="s">
        <v>173</v>
      </c>
      <c r="M288" s="14" t="s">
        <v>335</v>
      </c>
      <c r="N288" s="14" t="s">
        <v>93</v>
      </c>
      <c r="O288" s="14" t="s">
        <v>336</v>
      </c>
      <c r="P288" s="17" t="s">
        <v>93</v>
      </c>
      <c r="Q288" s="17" t="s">
        <v>93</v>
      </c>
      <c r="R288" s="17" t="s">
        <v>93</v>
      </c>
      <c r="S288" s="15" t="s">
        <v>69</v>
      </c>
      <c r="T288" s="15" t="s">
        <v>75</v>
      </c>
      <c r="U288" s="15" t="s">
        <v>76</v>
      </c>
      <c r="V288" s="15" t="s">
        <v>412</v>
      </c>
      <c r="W288" s="40" t="s">
        <v>467</v>
      </c>
      <c r="X288" s="40" t="s">
        <v>468</v>
      </c>
      <c r="Y288" s="40" t="s">
        <v>527</v>
      </c>
      <c r="Z288" s="55" t="s">
        <v>883</v>
      </c>
      <c r="AA288" s="55" t="s">
        <v>884</v>
      </c>
      <c r="AB288" s="55" t="s">
        <v>885</v>
      </c>
      <c r="AC288" s="51" t="s">
        <v>814</v>
      </c>
      <c r="AD288" s="51" t="s">
        <v>815</v>
      </c>
      <c r="AE288" s="51" t="s">
        <v>816</v>
      </c>
      <c r="AF288" s="51" t="s">
        <v>759</v>
      </c>
      <c r="AG288" s="51" t="s">
        <v>759</v>
      </c>
      <c r="AH288" s="51" t="s">
        <v>759</v>
      </c>
      <c r="AI288" s="50" t="s">
        <v>759</v>
      </c>
      <c r="AJ288" s="50" t="s">
        <v>759</v>
      </c>
      <c r="AK288" s="50" t="s">
        <v>759</v>
      </c>
      <c r="AL288" s="50" t="s">
        <v>759</v>
      </c>
      <c r="AM288" s="50" t="s">
        <v>759</v>
      </c>
      <c r="AN288" s="50" t="s">
        <v>759</v>
      </c>
      <c r="AO288" s="51" t="s">
        <v>759</v>
      </c>
      <c r="AP288" s="51" t="s">
        <v>759</v>
      </c>
      <c r="AQ288" s="51" t="s">
        <v>759</v>
      </c>
      <c r="AR288" s="24" t="s">
        <v>835</v>
      </c>
      <c r="AS288" s="24" t="s">
        <v>836</v>
      </c>
      <c r="AT288" s="24" t="s">
        <v>837</v>
      </c>
      <c r="AU288" s="53" t="s">
        <v>817</v>
      </c>
      <c r="AV288" s="53" t="s">
        <v>818</v>
      </c>
      <c r="AW288" s="53" t="s">
        <v>831</v>
      </c>
      <c r="AX288" s="55" t="s">
        <v>759</v>
      </c>
      <c r="AY288" s="55" t="s">
        <v>759</v>
      </c>
      <c r="AZ288" s="55" t="s">
        <v>759</v>
      </c>
      <c r="BA288" s="55" t="s">
        <v>759</v>
      </c>
      <c r="BB288" s="55" t="s">
        <v>759</v>
      </c>
      <c r="BC288" s="55" t="s">
        <v>759</v>
      </c>
      <c r="BD288" s="55" t="s">
        <v>759</v>
      </c>
      <c r="BE288" s="54" t="str">
        <f>'PTEA 2020-2023'!A22</f>
        <v>3. San Antonio del Tequendama Educado para la protección y conservación del recurso hídrico</v>
      </c>
      <c r="BF288" s="54" t="str">
        <f>'PTEA 2020-2023'!B22</f>
        <v>2. Comunidad Sanantoniuna empoderada en el cuidado y la preservación del recurso hídrico.</v>
      </c>
      <c r="BG288" s="54" t="str">
        <f>'PTEA 2020-2023'!C22</f>
        <v>Realizar por lo menos dos (2) jornadas de reforestación anual con especies nativas en áreas de importancia hídrica.</v>
      </c>
    </row>
    <row r="289" spans="1:59" customFormat="1" ht="322.5" customHeight="1">
      <c r="A289" s="12" t="s">
        <v>206</v>
      </c>
      <c r="B289" s="131" t="s">
        <v>93</v>
      </c>
      <c r="C289" s="131" t="s">
        <v>93</v>
      </c>
      <c r="D289" s="131" t="s">
        <v>93</v>
      </c>
      <c r="E289" s="13" t="s">
        <v>236</v>
      </c>
      <c r="F289" s="25" t="s">
        <v>222</v>
      </c>
      <c r="G289" s="25" t="s">
        <v>6</v>
      </c>
      <c r="H289" s="25" t="s">
        <v>8</v>
      </c>
      <c r="I289" s="25" t="s">
        <v>242</v>
      </c>
      <c r="J289" s="25" t="s">
        <v>36</v>
      </c>
      <c r="K289" s="14" t="s">
        <v>243</v>
      </c>
      <c r="L289" s="14" t="s">
        <v>173</v>
      </c>
      <c r="M289" s="14" t="s">
        <v>335</v>
      </c>
      <c r="N289" s="14" t="s">
        <v>93</v>
      </c>
      <c r="O289" s="14" t="s">
        <v>336</v>
      </c>
      <c r="P289" s="17" t="s">
        <v>93</v>
      </c>
      <c r="Q289" s="17" t="s">
        <v>93</v>
      </c>
      <c r="R289" s="17" t="s">
        <v>93</v>
      </c>
      <c r="S289" s="15" t="s">
        <v>69</v>
      </c>
      <c r="T289" s="15" t="s">
        <v>75</v>
      </c>
      <c r="U289" s="15" t="s">
        <v>76</v>
      </c>
      <c r="V289" s="15" t="s">
        <v>412</v>
      </c>
      <c r="W289" s="40" t="s">
        <v>442</v>
      </c>
      <c r="X289" s="40" t="s">
        <v>497</v>
      </c>
      <c r="Y289" s="40" t="s">
        <v>498</v>
      </c>
      <c r="Z289" s="55" t="s">
        <v>883</v>
      </c>
      <c r="AA289" s="55" t="s">
        <v>884</v>
      </c>
      <c r="AB289" s="55" t="s">
        <v>885</v>
      </c>
      <c r="AC289" s="51" t="s">
        <v>814</v>
      </c>
      <c r="AD289" s="51" t="s">
        <v>815</v>
      </c>
      <c r="AE289" s="51" t="s">
        <v>816</v>
      </c>
      <c r="AF289" s="51" t="s">
        <v>759</v>
      </c>
      <c r="AG289" s="51" t="s">
        <v>759</v>
      </c>
      <c r="AH289" s="51" t="s">
        <v>759</v>
      </c>
      <c r="AI289" s="50" t="s">
        <v>759</v>
      </c>
      <c r="AJ289" s="50" t="s">
        <v>759</v>
      </c>
      <c r="AK289" s="50" t="s">
        <v>759</v>
      </c>
      <c r="AL289" s="50" t="s">
        <v>759</v>
      </c>
      <c r="AM289" s="50" t="s">
        <v>759</v>
      </c>
      <c r="AN289" s="50" t="s">
        <v>759</v>
      </c>
      <c r="AO289" s="51" t="s">
        <v>759</v>
      </c>
      <c r="AP289" s="51" t="s">
        <v>759</v>
      </c>
      <c r="AQ289" s="51" t="s">
        <v>759</v>
      </c>
      <c r="AR289" s="24" t="s">
        <v>759</v>
      </c>
      <c r="AS289" s="24" t="s">
        <v>759</v>
      </c>
      <c r="AT289" s="24" t="s">
        <v>759</v>
      </c>
      <c r="AU289" s="53" t="s">
        <v>770</v>
      </c>
      <c r="AV289" s="53" t="s">
        <v>824</v>
      </c>
      <c r="AW289" s="53" t="s">
        <v>825</v>
      </c>
      <c r="AX289" s="55" t="s">
        <v>759</v>
      </c>
      <c r="AY289" s="55" t="s">
        <v>759</v>
      </c>
      <c r="AZ289" s="55" t="s">
        <v>759</v>
      </c>
      <c r="BA289" s="55" t="s">
        <v>759</v>
      </c>
      <c r="BB289" s="55" t="s">
        <v>759</v>
      </c>
      <c r="BC289" s="55" t="s">
        <v>759</v>
      </c>
      <c r="BD289" s="55" t="s">
        <v>759</v>
      </c>
      <c r="BE289" s="54" t="str">
        <f>'PTEA 2020-2023'!A24</f>
        <v>3. San Antonio del Tequendama Educado para la protección y conservación del recurso hídrico</v>
      </c>
      <c r="BF289" s="54" t="str">
        <f>'PTEA 2020-2023'!B24</f>
        <v>4. Promover la organización comunitaria entre los Sanantoniunos para el desarrollo de proyectos de protección y conservación de fuentes hídricas.</v>
      </c>
      <c r="BG289" s="54" t="str">
        <f>'PTEA 2020-2023'!C24</f>
        <v xml:space="preserve">Postular como mínimo un (1) proyecto de participación ciudana, para la protección y conservación de fuentes hídricas con organizaciones comunitarias de la cuenca. </v>
      </c>
    </row>
    <row r="290" spans="1:59" customFormat="1" ht="322.5" customHeight="1">
      <c r="A290" s="12" t="s">
        <v>206</v>
      </c>
      <c r="B290" s="131" t="s">
        <v>93</v>
      </c>
      <c r="C290" s="131" t="s">
        <v>93</v>
      </c>
      <c r="D290" s="131" t="s">
        <v>93</v>
      </c>
      <c r="E290" s="13" t="s">
        <v>236</v>
      </c>
      <c r="F290" s="25" t="s">
        <v>222</v>
      </c>
      <c r="G290" s="25" t="s">
        <v>6</v>
      </c>
      <c r="H290" s="25" t="s">
        <v>8</v>
      </c>
      <c r="I290" s="25" t="s">
        <v>242</v>
      </c>
      <c r="J290" s="25" t="s">
        <v>36</v>
      </c>
      <c r="K290" s="14" t="s">
        <v>243</v>
      </c>
      <c r="L290" s="14" t="s">
        <v>173</v>
      </c>
      <c r="M290" s="14" t="s">
        <v>335</v>
      </c>
      <c r="N290" s="14" t="s">
        <v>93</v>
      </c>
      <c r="O290" s="14" t="s">
        <v>336</v>
      </c>
      <c r="P290" s="17" t="s">
        <v>93</v>
      </c>
      <c r="Q290" s="17" t="s">
        <v>93</v>
      </c>
      <c r="R290" s="17" t="s">
        <v>93</v>
      </c>
      <c r="S290" s="15" t="s">
        <v>69</v>
      </c>
      <c r="T290" s="15" t="s">
        <v>75</v>
      </c>
      <c r="U290" s="15" t="s">
        <v>76</v>
      </c>
      <c r="V290" s="15" t="s">
        <v>412</v>
      </c>
      <c r="W290" s="40" t="s">
        <v>467</v>
      </c>
      <c r="X290" s="40" t="s">
        <v>468</v>
      </c>
      <c r="Y290" s="40" t="s">
        <v>527</v>
      </c>
      <c r="Z290" s="55" t="s">
        <v>883</v>
      </c>
      <c r="AA290" s="55" t="s">
        <v>884</v>
      </c>
      <c r="AB290" s="55" t="s">
        <v>885</v>
      </c>
      <c r="AC290" s="51" t="s">
        <v>759</v>
      </c>
      <c r="AD290" s="51" t="s">
        <v>759</v>
      </c>
      <c r="AE290" s="51" t="s">
        <v>759</v>
      </c>
      <c r="AF290" s="51" t="s">
        <v>759</v>
      </c>
      <c r="AG290" s="51" t="s">
        <v>759</v>
      </c>
      <c r="AH290" s="51" t="s">
        <v>759</v>
      </c>
      <c r="AI290" s="50" t="s">
        <v>759</v>
      </c>
      <c r="AJ290" s="50" t="s">
        <v>759</v>
      </c>
      <c r="AK290" s="50" t="s">
        <v>759</v>
      </c>
      <c r="AL290" s="50" t="s">
        <v>759</v>
      </c>
      <c r="AM290" s="50" t="s">
        <v>759</v>
      </c>
      <c r="AN290" s="50" t="s">
        <v>759</v>
      </c>
      <c r="AO290" s="51" t="s">
        <v>759</v>
      </c>
      <c r="AP290" s="51" t="s">
        <v>759</v>
      </c>
      <c r="AQ290" s="51" t="s">
        <v>759</v>
      </c>
      <c r="AR290" s="24" t="s">
        <v>759</v>
      </c>
      <c r="AS290" s="24" t="s">
        <v>759</v>
      </c>
      <c r="AT290" s="24" t="s">
        <v>759</v>
      </c>
      <c r="AU290" s="53" t="s">
        <v>759</v>
      </c>
      <c r="AV290" s="53" t="s">
        <v>759</v>
      </c>
      <c r="AW290" s="53" t="s">
        <v>759</v>
      </c>
      <c r="AX290" s="55" t="s">
        <v>759</v>
      </c>
      <c r="AY290" s="55" t="s">
        <v>759</v>
      </c>
      <c r="AZ290" s="55" t="s">
        <v>759</v>
      </c>
      <c r="BA290" s="55" t="s">
        <v>759</v>
      </c>
      <c r="BB290" s="55" t="s">
        <v>759</v>
      </c>
      <c r="BC290" s="55" t="s">
        <v>759</v>
      </c>
      <c r="BD290" s="55" t="s">
        <v>759</v>
      </c>
      <c r="BE290" s="54" t="s">
        <v>759</v>
      </c>
      <c r="BF290" s="54" t="s">
        <v>759</v>
      </c>
      <c r="BG290" s="54" t="s">
        <v>759</v>
      </c>
    </row>
    <row r="291" spans="1:59" customFormat="1" ht="322.5" customHeight="1">
      <c r="A291" s="12" t="s">
        <v>206</v>
      </c>
      <c r="B291" s="131" t="s">
        <v>93</v>
      </c>
      <c r="C291" s="131" t="s">
        <v>93</v>
      </c>
      <c r="D291" s="131" t="s">
        <v>93</v>
      </c>
      <c r="E291" s="13" t="s">
        <v>236</v>
      </c>
      <c r="F291" s="25" t="s">
        <v>222</v>
      </c>
      <c r="G291" s="25" t="s">
        <v>6</v>
      </c>
      <c r="H291" s="25" t="s">
        <v>8</v>
      </c>
      <c r="I291" s="25" t="s">
        <v>242</v>
      </c>
      <c r="J291" s="25" t="s">
        <v>36</v>
      </c>
      <c r="K291" s="14" t="s">
        <v>243</v>
      </c>
      <c r="L291" s="14" t="s">
        <v>173</v>
      </c>
      <c r="M291" s="14" t="s">
        <v>335</v>
      </c>
      <c r="N291" s="14" t="s">
        <v>93</v>
      </c>
      <c r="O291" s="14" t="s">
        <v>336</v>
      </c>
      <c r="P291" s="17" t="s">
        <v>93</v>
      </c>
      <c r="Q291" s="17" t="s">
        <v>93</v>
      </c>
      <c r="R291" s="17" t="s">
        <v>93</v>
      </c>
      <c r="S291" s="15" t="s">
        <v>69</v>
      </c>
      <c r="T291" s="15" t="s">
        <v>75</v>
      </c>
      <c r="U291" s="15" t="s">
        <v>76</v>
      </c>
      <c r="V291" s="15" t="s">
        <v>412</v>
      </c>
      <c r="W291" s="40" t="s">
        <v>442</v>
      </c>
      <c r="X291" s="40" t="s">
        <v>449</v>
      </c>
      <c r="Y291" s="40" t="s">
        <v>496</v>
      </c>
      <c r="Z291" s="55" t="s">
        <v>883</v>
      </c>
      <c r="AA291" s="55" t="s">
        <v>884</v>
      </c>
      <c r="AB291" s="55" t="s">
        <v>885</v>
      </c>
      <c r="AC291" s="51" t="s">
        <v>759</v>
      </c>
      <c r="AD291" s="51" t="s">
        <v>759</v>
      </c>
      <c r="AE291" s="51" t="s">
        <v>759</v>
      </c>
      <c r="AF291" s="51" t="s">
        <v>759</v>
      </c>
      <c r="AG291" s="51" t="s">
        <v>759</v>
      </c>
      <c r="AH291" s="51" t="s">
        <v>759</v>
      </c>
      <c r="AI291" s="50" t="s">
        <v>759</v>
      </c>
      <c r="AJ291" s="50" t="s">
        <v>759</v>
      </c>
      <c r="AK291" s="50" t="s">
        <v>759</v>
      </c>
      <c r="AL291" s="50" t="s">
        <v>759</v>
      </c>
      <c r="AM291" s="50" t="s">
        <v>759</v>
      </c>
      <c r="AN291" s="50" t="s">
        <v>759</v>
      </c>
      <c r="AO291" s="51" t="s">
        <v>759</v>
      </c>
      <c r="AP291" s="51" t="s">
        <v>759</v>
      </c>
      <c r="AQ291" s="51" t="s">
        <v>759</v>
      </c>
      <c r="AR291" s="24" t="s">
        <v>759</v>
      </c>
      <c r="AS291" s="24" t="s">
        <v>759</v>
      </c>
      <c r="AT291" s="24" t="s">
        <v>759</v>
      </c>
      <c r="AU291" s="53" t="s">
        <v>759</v>
      </c>
      <c r="AV291" s="53" t="s">
        <v>759</v>
      </c>
      <c r="AW291" s="53" t="s">
        <v>759</v>
      </c>
      <c r="AX291" s="55" t="s">
        <v>759</v>
      </c>
      <c r="AY291" s="55" t="s">
        <v>759</v>
      </c>
      <c r="AZ291" s="55" t="s">
        <v>759</v>
      </c>
      <c r="BA291" s="55" t="s">
        <v>759</v>
      </c>
      <c r="BB291" s="55" t="s">
        <v>759</v>
      </c>
      <c r="BC291" s="55" t="s">
        <v>759</v>
      </c>
      <c r="BD291" s="55" t="s">
        <v>759</v>
      </c>
      <c r="BE291" s="54" t="s">
        <v>759</v>
      </c>
      <c r="BF291" s="54" t="s">
        <v>759</v>
      </c>
      <c r="BG291" s="54" t="s">
        <v>759</v>
      </c>
    </row>
    <row r="292" spans="1:59" customFormat="1" ht="322.5" customHeight="1">
      <c r="A292" s="12" t="s">
        <v>206</v>
      </c>
      <c r="B292" s="131" t="s">
        <v>93</v>
      </c>
      <c r="C292" s="131" t="s">
        <v>93</v>
      </c>
      <c r="D292" s="131" t="s">
        <v>93</v>
      </c>
      <c r="E292" s="13" t="s">
        <v>236</v>
      </c>
      <c r="F292" s="25" t="s">
        <v>222</v>
      </c>
      <c r="G292" s="25" t="s">
        <v>6</v>
      </c>
      <c r="H292" s="25" t="s">
        <v>8</v>
      </c>
      <c r="I292" s="25" t="s">
        <v>242</v>
      </c>
      <c r="J292" s="25" t="s">
        <v>36</v>
      </c>
      <c r="K292" s="14" t="s">
        <v>243</v>
      </c>
      <c r="L292" s="14" t="s">
        <v>173</v>
      </c>
      <c r="M292" s="14" t="s">
        <v>335</v>
      </c>
      <c r="N292" s="14" t="s">
        <v>93</v>
      </c>
      <c r="O292" s="14" t="s">
        <v>336</v>
      </c>
      <c r="P292" s="17" t="s">
        <v>93</v>
      </c>
      <c r="Q292" s="17" t="s">
        <v>93</v>
      </c>
      <c r="R292" s="17" t="s">
        <v>93</v>
      </c>
      <c r="S292" s="15" t="s">
        <v>69</v>
      </c>
      <c r="T292" s="15" t="s">
        <v>75</v>
      </c>
      <c r="U292" s="15" t="s">
        <v>76</v>
      </c>
      <c r="V292" s="15" t="s">
        <v>412</v>
      </c>
      <c r="W292" s="40" t="s">
        <v>442</v>
      </c>
      <c r="X292" s="40" t="s">
        <v>497</v>
      </c>
      <c r="Y292" s="40" t="s">
        <v>498</v>
      </c>
      <c r="Z292" s="55" t="s">
        <v>883</v>
      </c>
      <c r="AA292" s="55" t="s">
        <v>884</v>
      </c>
      <c r="AB292" s="55" t="s">
        <v>885</v>
      </c>
      <c r="AC292" s="51" t="s">
        <v>759</v>
      </c>
      <c r="AD292" s="51" t="s">
        <v>759</v>
      </c>
      <c r="AE292" s="51" t="s">
        <v>759</v>
      </c>
      <c r="AF292" s="51" t="s">
        <v>759</v>
      </c>
      <c r="AG292" s="51" t="s">
        <v>759</v>
      </c>
      <c r="AH292" s="51" t="s">
        <v>759</v>
      </c>
      <c r="AI292" s="50" t="s">
        <v>759</v>
      </c>
      <c r="AJ292" s="50" t="s">
        <v>759</v>
      </c>
      <c r="AK292" s="50" t="s">
        <v>759</v>
      </c>
      <c r="AL292" s="50" t="s">
        <v>759</v>
      </c>
      <c r="AM292" s="50" t="s">
        <v>759</v>
      </c>
      <c r="AN292" s="50" t="s">
        <v>759</v>
      </c>
      <c r="AO292" s="51" t="s">
        <v>759</v>
      </c>
      <c r="AP292" s="51" t="s">
        <v>759</v>
      </c>
      <c r="AQ292" s="51" t="s">
        <v>759</v>
      </c>
      <c r="AR292" s="24" t="s">
        <v>759</v>
      </c>
      <c r="AS292" s="24" t="s">
        <v>759</v>
      </c>
      <c r="AT292" s="24" t="s">
        <v>759</v>
      </c>
      <c r="AU292" s="53" t="s">
        <v>759</v>
      </c>
      <c r="AV292" s="53" t="s">
        <v>759</v>
      </c>
      <c r="AW292" s="53" t="s">
        <v>759</v>
      </c>
      <c r="AX292" s="55" t="s">
        <v>759</v>
      </c>
      <c r="AY292" s="55" t="s">
        <v>759</v>
      </c>
      <c r="AZ292" s="55" t="s">
        <v>759</v>
      </c>
      <c r="BA292" s="55" t="s">
        <v>759</v>
      </c>
      <c r="BB292" s="55" t="s">
        <v>759</v>
      </c>
      <c r="BC292" s="55" t="s">
        <v>759</v>
      </c>
      <c r="BD292" s="55" t="s">
        <v>759</v>
      </c>
      <c r="BE292" s="54" t="s">
        <v>759</v>
      </c>
      <c r="BF292" s="54" t="s">
        <v>759</v>
      </c>
      <c r="BG292" s="54" t="s">
        <v>759</v>
      </c>
    </row>
    <row r="293" spans="1:59" customFormat="1" ht="322.5" customHeight="1">
      <c r="A293" s="12" t="s">
        <v>206</v>
      </c>
      <c r="B293" s="131" t="s">
        <v>93</v>
      </c>
      <c r="C293" s="131" t="s">
        <v>93</v>
      </c>
      <c r="D293" s="131" t="s">
        <v>93</v>
      </c>
      <c r="E293" s="29" t="s">
        <v>90</v>
      </c>
      <c r="F293" s="25" t="s">
        <v>264</v>
      </c>
      <c r="G293" s="25" t="s">
        <v>6</v>
      </c>
      <c r="H293" s="25" t="s">
        <v>9</v>
      </c>
      <c r="I293" s="25" t="s">
        <v>275</v>
      </c>
      <c r="J293" s="47" t="s">
        <v>37</v>
      </c>
      <c r="K293" s="14" t="s">
        <v>102</v>
      </c>
      <c r="L293" s="14" t="s">
        <v>167</v>
      </c>
      <c r="M293" s="14" t="s">
        <v>328</v>
      </c>
      <c r="N293" s="14" t="s">
        <v>93</v>
      </c>
      <c r="O293" s="14" t="s">
        <v>329</v>
      </c>
      <c r="P293" s="17" t="s">
        <v>180</v>
      </c>
      <c r="Q293" s="17" t="s">
        <v>212</v>
      </c>
      <c r="R293" s="17" t="s">
        <v>379</v>
      </c>
      <c r="S293" s="15" t="s">
        <v>69</v>
      </c>
      <c r="T293" s="15" t="s">
        <v>81</v>
      </c>
      <c r="U293" s="15" t="s">
        <v>80</v>
      </c>
      <c r="V293" s="15" t="s">
        <v>405</v>
      </c>
      <c r="W293" s="40" t="s">
        <v>467</v>
      </c>
      <c r="X293" s="40" t="s">
        <v>468</v>
      </c>
      <c r="Y293" s="40" t="s">
        <v>527</v>
      </c>
      <c r="Z293" s="55" t="s">
        <v>93</v>
      </c>
      <c r="AA293" s="55" t="s">
        <v>93</v>
      </c>
      <c r="AB293" s="55" t="s">
        <v>93</v>
      </c>
      <c r="AC293" s="51" t="s">
        <v>759</v>
      </c>
      <c r="AD293" s="51" t="s">
        <v>759</v>
      </c>
      <c r="AE293" s="51" t="s">
        <v>759</v>
      </c>
      <c r="AF293" s="51" t="s">
        <v>759</v>
      </c>
      <c r="AG293" s="51" t="s">
        <v>759</v>
      </c>
      <c r="AH293" s="51" t="s">
        <v>759</v>
      </c>
      <c r="AI293" s="50" t="s">
        <v>759</v>
      </c>
      <c r="AJ293" s="50" t="s">
        <v>759</v>
      </c>
      <c r="AK293" s="50" t="s">
        <v>759</v>
      </c>
      <c r="AL293" s="50" t="s">
        <v>759</v>
      </c>
      <c r="AM293" s="50" t="s">
        <v>759</v>
      </c>
      <c r="AN293" s="50" t="s">
        <v>759</v>
      </c>
      <c r="AO293" s="51" t="s">
        <v>759</v>
      </c>
      <c r="AP293" s="51" t="s">
        <v>759</v>
      </c>
      <c r="AQ293" s="51" t="s">
        <v>759</v>
      </c>
      <c r="AR293" s="24" t="s">
        <v>842</v>
      </c>
      <c r="AS293" s="24" t="s">
        <v>843</v>
      </c>
      <c r="AT293" s="24" t="s">
        <v>844</v>
      </c>
      <c r="AU293" s="53" t="s">
        <v>817</v>
      </c>
      <c r="AV293" s="53" t="s">
        <v>818</v>
      </c>
      <c r="AW293" s="53" t="s">
        <v>851</v>
      </c>
      <c r="AX293" s="55" t="s">
        <v>759</v>
      </c>
      <c r="AY293" s="55" t="s">
        <v>759</v>
      </c>
      <c r="AZ293" s="55" t="s">
        <v>759</v>
      </c>
      <c r="BA293" s="55" t="s">
        <v>759</v>
      </c>
      <c r="BB293" s="55" t="s">
        <v>759</v>
      </c>
      <c r="BC293" s="55" t="s">
        <v>759</v>
      </c>
      <c r="BD293" s="55" t="s">
        <v>759</v>
      </c>
      <c r="BE293" s="54" t="str">
        <f>'PTEA 2020-2023'!A42</f>
        <v>5. Gestión del conocimiento para la Dinamización Ambiental</v>
      </c>
      <c r="BF293" s="54" t="str">
        <f>'PTEA 2020-2023'!B42</f>
        <v>6. Comunidad Sanantoniuna capacitada en Legalidad Ambiental.</v>
      </c>
      <c r="BG293" s="54" t="str">
        <f>'PTEA 2020-2023'!C42</f>
        <v xml:space="preserve">Capacitar a grupos de representantes de como mínimo cuatro (4) sectores del municipio en Legalidad Ambiental acompañada de la reglamentación y tramites existentes, que conlleven a la concientización del uso legal y racional de bienes y servicios ecosistémicos; así como el vertimiento de aguas residuales </v>
      </c>
    </row>
    <row r="294" spans="1:59" customFormat="1" ht="271.5" customHeight="1">
      <c r="A294" s="12" t="s">
        <v>206</v>
      </c>
      <c r="B294" s="131" t="s">
        <v>93</v>
      </c>
      <c r="C294" s="131" t="s">
        <v>93</v>
      </c>
      <c r="D294" s="131" t="s">
        <v>93</v>
      </c>
      <c r="E294" s="29" t="s">
        <v>90</v>
      </c>
      <c r="F294" s="25" t="s">
        <v>264</v>
      </c>
      <c r="G294" s="25" t="s">
        <v>6</v>
      </c>
      <c r="H294" s="25" t="s">
        <v>9</v>
      </c>
      <c r="I294" s="25" t="s">
        <v>275</v>
      </c>
      <c r="J294" s="47" t="s">
        <v>37</v>
      </c>
      <c r="K294" s="14" t="s">
        <v>102</v>
      </c>
      <c r="L294" s="14" t="s">
        <v>167</v>
      </c>
      <c r="M294" s="14" t="s">
        <v>328</v>
      </c>
      <c r="N294" s="14" t="s">
        <v>93</v>
      </c>
      <c r="O294" s="14" t="s">
        <v>329</v>
      </c>
      <c r="P294" s="17" t="s">
        <v>180</v>
      </c>
      <c r="Q294" s="17" t="s">
        <v>212</v>
      </c>
      <c r="R294" s="17" t="s">
        <v>379</v>
      </c>
      <c r="S294" s="15" t="s">
        <v>69</v>
      </c>
      <c r="T294" s="15" t="s">
        <v>81</v>
      </c>
      <c r="U294" s="15" t="s">
        <v>80</v>
      </c>
      <c r="V294" s="15" t="s">
        <v>405</v>
      </c>
      <c r="W294" s="40" t="s">
        <v>467</v>
      </c>
      <c r="X294" s="40" t="s">
        <v>468</v>
      </c>
      <c r="Y294" s="40" t="s">
        <v>527</v>
      </c>
      <c r="Z294" s="55" t="s">
        <v>93</v>
      </c>
      <c r="AA294" s="55" t="s">
        <v>93</v>
      </c>
      <c r="AB294" s="55" t="s">
        <v>93</v>
      </c>
      <c r="AC294" s="51" t="s">
        <v>759</v>
      </c>
      <c r="AD294" s="51" t="s">
        <v>759</v>
      </c>
      <c r="AE294" s="51" t="s">
        <v>759</v>
      </c>
      <c r="AF294" s="51" t="s">
        <v>759</v>
      </c>
      <c r="AG294" s="51" t="s">
        <v>759</v>
      </c>
      <c r="AH294" s="51" t="s">
        <v>759</v>
      </c>
      <c r="AI294" s="50" t="s">
        <v>759</v>
      </c>
      <c r="AJ294" s="50" t="s">
        <v>759</v>
      </c>
      <c r="AK294" s="50" t="s">
        <v>759</v>
      </c>
      <c r="AL294" s="50" t="s">
        <v>759</v>
      </c>
      <c r="AM294" s="50" t="s">
        <v>759</v>
      </c>
      <c r="AN294" s="50" t="s">
        <v>759</v>
      </c>
      <c r="AO294" s="51" t="s">
        <v>759</v>
      </c>
      <c r="AP294" s="51" t="s">
        <v>759</v>
      </c>
      <c r="AQ294" s="51" t="s">
        <v>759</v>
      </c>
      <c r="AR294" s="24" t="s">
        <v>842</v>
      </c>
      <c r="AS294" s="24" t="s">
        <v>843</v>
      </c>
      <c r="AT294" s="24" t="s">
        <v>852</v>
      </c>
      <c r="AU294" s="53" t="s">
        <v>817</v>
      </c>
      <c r="AV294" s="53" t="s">
        <v>818</v>
      </c>
      <c r="AW294" s="53" t="s">
        <v>851</v>
      </c>
      <c r="AX294" s="55" t="s">
        <v>759</v>
      </c>
      <c r="AY294" s="55" t="s">
        <v>759</v>
      </c>
      <c r="AZ294" s="55" t="s">
        <v>759</v>
      </c>
      <c r="BA294" s="55" t="s">
        <v>759</v>
      </c>
      <c r="BB294" s="55" t="s">
        <v>759</v>
      </c>
      <c r="BC294" s="55" t="s">
        <v>759</v>
      </c>
      <c r="BD294" s="55" t="s">
        <v>759</v>
      </c>
      <c r="BE294" s="54" t="str">
        <f>'PTEA 2020-2023'!A43</f>
        <v>5. Gestión del conocimiento para la Dinamización Ambiental</v>
      </c>
      <c r="BF294" s="54" t="str">
        <f>'PTEA 2020-2023'!B43</f>
        <v>6. Comunidad Sanantoniuna capacitada en Legalidad Ambiental.</v>
      </c>
      <c r="BG294" s="54" t="str">
        <f>'PTEA 2020-2023'!C43</f>
        <v>Realizar como mínimo dos (2) capacitaciones durante el periodo de vigencia con comunidad priorizada, en Legalidad Ambiental, donde se socialicen las afectaciones ambientales que conlleva el tráfico y tenencia en cautiverio de fauna silvestre; además de las sanciones que traen este tipo de prácticas.</v>
      </c>
    </row>
    <row r="295" spans="1:59" customFormat="1" ht="280.5" customHeight="1">
      <c r="A295" s="12" t="s">
        <v>206</v>
      </c>
      <c r="B295" s="131" t="s">
        <v>93</v>
      </c>
      <c r="C295" s="131" t="s">
        <v>93</v>
      </c>
      <c r="D295" s="131" t="s">
        <v>93</v>
      </c>
      <c r="E295" s="29" t="s">
        <v>90</v>
      </c>
      <c r="F295" s="25" t="s">
        <v>264</v>
      </c>
      <c r="G295" s="25" t="s">
        <v>6</v>
      </c>
      <c r="H295" s="25" t="s">
        <v>9</v>
      </c>
      <c r="I295" s="25" t="s">
        <v>275</v>
      </c>
      <c r="J295" s="47" t="s">
        <v>37</v>
      </c>
      <c r="K295" s="14" t="s">
        <v>102</v>
      </c>
      <c r="L295" s="14" t="s">
        <v>167</v>
      </c>
      <c r="M295" s="14" t="s">
        <v>328</v>
      </c>
      <c r="N295" s="14" t="s">
        <v>93</v>
      </c>
      <c r="O295" s="14" t="s">
        <v>329</v>
      </c>
      <c r="P295" s="17" t="s">
        <v>180</v>
      </c>
      <c r="Q295" s="17" t="s">
        <v>212</v>
      </c>
      <c r="R295" s="17" t="s">
        <v>379</v>
      </c>
      <c r="S295" s="15" t="s">
        <v>69</v>
      </c>
      <c r="T295" s="15" t="s">
        <v>81</v>
      </c>
      <c r="U295" s="15" t="s">
        <v>80</v>
      </c>
      <c r="V295" s="15" t="s">
        <v>405</v>
      </c>
      <c r="W295" s="40" t="s">
        <v>467</v>
      </c>
      <c r="X295" s="40" t="s">
        <v>468</v>
      </c>
      <c r="Y295" s="40" t="s">
        <v>527</v>
      </c>
      <c r="Z295" s="55" t="s">
        <v>93</v>
      </c>
      <c r="AA295" s="55" t="s">
        <v>93</v>
      </c>
      <c r="AB295" s="55" t="s">
        <v>93</v>
      </c>
      <c r="AC295" s="51" t="s">
        <v>759</v>
      </c>
      <c r="AD295" s="51" t="s">
        <v>759</v>
      </c>
      <c r="AE295" s="51" t="s">
        <v>759</v>
      </c>
      <c r="AF295" s="51" t="s">
        <v>759</v>
      </c>
      <c r="AG295" s="51" t="s">
        <v>759</v>
      </c>
      <c r="AH295" s="51" t="s">
        <v>759</v>
      </c>
      <c r="AI295" s="50" t="s">
        <v>759</v>
      </c>
      <c r="AJ295" s="50" t="s">
        <v>759</v>
      </c>
      <c r="AK295" s="50" t="s">
        <v>759</v>
      </c>
      <c r="AL295" s="50" t="s">
        <v>759</v>
      </c>
      <c r="AM295" s="50" t="s">
        <v>759</v>
      </c>
      <c r="AN295" s="50" t="s">
        <v>759</v>
      </c>
      <c r="AO295" s="51" t="s">
        <v>759</v>
      </c>
      <c r="AP295" s="51" t="s">
        <v>759</v>
      </c>
      <c r="AQ295" s="51" t="s">
        <v>759</v>
      </c>
      <c r="AR295" s="24" t="s">
        <v>759</v>
      </c>
      <c r="AS295" s="24" t="s">
        <v>759</v>
      </c>
      <c r="AT295" s="24" t="s">
        <v>759</v>
      </c>
      <c r="AU295" s="53" t="s">
        <v>759</v>
      </c>
      <c r="AV295" s="53" t="s">
        <v>759</v>
      </c>
      <c r="AW295" s="53" t="s">
        <v>759</v>
      </c>
      <c r="AX295" s="55" t="s">
        <v>759</v>
      </c>
      <c r="AY295" s="55" t="s">
        <v>759</v>
      </c>
      <c r="AZ295" s="55" t="s">
        <v>759</v>
      </c>
      <c r="BA295" s="55" t="s">
        <v>759</v>
      </c>
      <c r="BB295" s="55" t="s">
        <v>759</v>
      </c>
      <c r="BC295" s="55" t="s">
        <v>759</v>
      </c>
      <c r="BD295" s="55" t="s">
        <v>759</v>
      </c>
      <c r="BE295" s="54" t="s">
        <v>759</v>
      </c>
      <c r="BF295" s="54" t="s">
        <v>759</v>
      </c>
      <c r="BG295" s="54" t="s">
        <v>759</v>
      </c>
    </row>
    <row r="296" spans="1:59" customFormat="1" ht="271.5" customHeight="1">
      <c r="A296" s="12" t="s">
        <v>206</v>
      </c>
      <c r="B296" s="131" t="s">
        <v>93</v>
      </c>
      <c r="C296" s="131" t="s">
        <v>93</v>
      </c>
      <c r="D296" s="131" t="s">
        <v>93</v>
      </c>
      <c r="E296" s="29" t="s">
        <v>90</v>
      </c>
      <c r="F296" s="25" t="s">
        <v>264</v>
      </c>
      <c r="G296" s="25" t="s">
        <v>6</v>
      </c>
      <c r="H296" s="25" t="s">
        <v>9</v>
      </c>
      <c r="I296" s="25" t="s">
        <v>275</v>
      </c>
      <c r="J296" s="47" t="s">
        <v>37</v>
      </c>
      <c r="K296" s="14" t="s">
        <v>102</v>
      </c>
      <c r="L296" s="14" t="s">
        <v>167</v>
      </c>
      <c r="M296" s="14" t="s">
        <v>328</v>
      </c>
      <c r="N296" s="14" t="s">
        <v>93</v>
      </c>
      <c r="O296" s="14" t="s">
        <v>329</v>
      </c>
      <c r="P296" s="17" t="s">
        <v>180</v>
      </c>
      <c r="Q296" s="17" t="s">
        <v>212</v>
      </c>
      <c r="R296" s="17" t="s">
        <v>379</v>
      </c>
      <c r="S296" s="15" t="s">
        <v>69</v>
      </c>
      <c r="T296" s="15" t="s">
        <v>81</v>
      </c>
      <c r="U296" s="15" t="s">
        <v>80</v>
      </c>
      <c r="V296" s="15" t="s">
        <v>405</v>
      </c>
      <c r="W296" s="40" t="s">
        <v>467</v>
      </c>
      <c r="X296" s="40" t="s">
        <v>468</v>
      </c>
      <c r="Y296" s="40" t="s">
        <v>527</v>
      </c>
      <c r="Z296" s="55" t="s">
        <v>93</v>
      </c>
      <c r="AA296" s="55" t="s">
        <v>93</v>
      </c>
      <c r="AB296" s="55" t="s">
        <v>93</v>
      </c>
      <c r="AC296" s="51" t="s">
        <v>759</v>
      </c>
      <c r="AD296" s="51" t="s">
        <v>759</v>
      </c>
      <c r="AE296" s="51" t="s">
        <v>759</v>
      </c>
      <c r="AF296" s="51" t="s">
        <v>759</v>
      </c>
      <c r="AG296" s="51" t="s">
        <v>759</v>
      </c>
      <c r="AH296" s="51" t="s">
        <v>759</v>
      </c>
      <c r="AI296" s="50" t="s">
        <v>759</v>
      </c>
      <c r="AJ296" s="50" t="s">
        <v>759</v>
      </c>
      <c r="AK296" s="50" t="s">
        <v>759</v>
      </c>
      <c r="AL296" s="50" t="s">
        <v>759</v>
      </c>
      <c r="AM296" s="50" t="s">
        <v>759</v>
      </c>
      <c r="AN296" s="50" t="s">
        <v>759</v>
      </c>
      <c r="AO296" s="51" t="s">
        <v>759</v>
      </c>
      <c r="AP296" s="51" t="s">
        <v>759</v>
      </c>
      <c r="AQ296" s="51" t="s">
        <v>759</v>
      </c>
      <c r="AR296" s="24" t="s">
        <v>842</v>
      </c>
      <c r="AS296" s="24" t="s">
        <v>843</v>
      </c>
      <c r="AT296" s="24" t="s">
        <v>852</v>
      </c>
      <c r="AU296" s="53" t="s">
        <v>817</v>
      </c>
      <c r="AV296" s="53" t="s">
        <v>818</v>
      </c>
      <c r="AW296" s="53" t="s">
        <v>851</v>
      </c>
      <c r="AX296" s="55" t="s">
        <v>759</v>
      </c>
      <c r="AY296" s="55" t="s">
        <v>759</v>
      </c>
      <c r="AZ296" s="55" t="s">
        <v>759</v>
      </c>
      <c r="BA296" s="55" t="s">
        <v>759</v>
      </c>
      <c r="BB296" s="55" t="s">
        <v>759</v>
      </c>
      <c r="BC296" s="55" t="s">
        <v>759</v>
      </c>
      <c r="BD296" s="55" t="s">
        <v>759</v>
      </c>
      <c r="BE296" s="54" t="str">
        <f>'PTEA 2020-2023'!A44</f>
        <v>5. Gestión del conocimiento para la Dinamización Ambiental</v>
      </c>
      <c r="BF296" s="54" t="str">
        <f>'PTEA 2020-2023'!B44</f>
        <v>6. Comunidad Sanantoniuna capacitada en Legalidad Ambiental.</v>
      </c>
      <c r="BG296" s="54" t="str">
        <f>'PTEA 2020-2023'!C44</f>
        <v>Realizar como mínimo cuatro (4) campañas a la comunidad  del municipio sobre las sanciones que trae la incorrecta disposición de residuos en áreas no habilitadas por la empresa de servicios públicos PROGRESAR</v>
      </c>
    </row>
    <row r="297" spans="1:59" customFormat="1" ht="271.5" customHeight="1">
      <c r="A297" s="12" t="s">
        <v>206</v>
      </c>
      <c r="B297" s="131" t="s">
        <v>93</v>
      </c>
      <c r="C297" s="131" t="s">
        <v>93</v>
      </c>
      <c r="D297" s="131" t="s">
        <v>93</v>
      </c>
      <c r="E297" s="29" t="s">
        <v>90</v>
      </c>
      <c r="F297" s="25" t="s">
        <v>264</v>
      </c>
      <c r="G297" s="25" t="s">
        <v>6</v>
      </c>
      <c r="H297" s="25" t="s">
        <v>9</v>
      </c>
      <c r="I297" s="25" t="s">
        <v>275</v>
      </c>
      <c r="J297" s="47" t="s">
        <v>37</v>
      </c>
      <c r="K297" s="14" t="s">
        <v>102</v>
      </c>
      <c r="L297" s="14" t="s">
        <v>167</v>
      </c>
      <c r="M297" s="14" t="s">
        <v>328</v>
      </c>
      <c r="N297" s="14" t="s">
        <v>93</v>
      </c>
      <c r="O297" s="14" t="s">
        <v>329</v>
      </c>
      <c r="P297" s="17" t="s">
        <v>180</v>
      </c>
      <c r="Q297" s="17" t="s">
        <v>212</v>
      </c>
      <c r="R297" s="17" t="s">
        <v>379</v>
      </c>
      <c r="S297" s="15" t="s">
        <v>69</v>
      </c>
      <c r="T297" s="15" t="s">
        <v>81</v>
      </c>
      <c r="U297" s="15" t="s">
        <v>80</v>
      </c>
      <c r="V297" s="15" t="s">
        <v>405</v>
      </c>
      <c r="W297" s="40" t="s">
        <v>467</v>
      </c>
      <c r="X297" s="40" t="s">
        <v>468</v>
      </c>
      <c r="Y297" s="40" t="s">
        <v>527</v>
      </c>
      <c r="Z297" s="55" t="s">
        <v>93</v>
      </c>
      <c r="AA297" s="55" t="s">
        <v>93</v>
      </c>
      <c r="AB297" s="55" t="s">
        <v>93</v>
      </c>
      <c r="AC297" s="51" t="s">
        <v>759</v>
      </c>
      <c r="AD297" s="51" t="s">
        <v>759</v>
      </c>
      <c r="AE297" s="51" t="s">
        <v>759</v>
      </c>
      <c r="AF297" s="51" t="s">
        <v>759</v>
      </c>
      <c r="AG297" s="51" t="s">
        <v>759</v>
      </c>
      <c r="AH297" s="51" t="s">
        <v>759</v>
      </c>
      <c r="AI297" s="50" t="s">
        <v>759</v>
      </c>
      <c r="AJ297" s="50" t="s">
        <v>759</v>
      </c>
      <c r="AK297" s="50" t="s">
        <v>759</v>
      </c>
      <c r="AL297" s="50" t="s">
        <v>759</v>
      </c>
      <c r="AM297" s="50" t="s">
        <v>759</v>
      </c>
      <c r="AN297" s="50" t="s">
        <v>759</v>
      </c>
      <c r="AO297" s="51" t="s">
        <v>759</v>
      </c>
      <c r="AP297" s="51" t="s">
        <v>759</v>
      </c>
      <c r="AQ297" s="51" t="s">
        <v>759</v>
      </c>
      <c r="AR297" s="24" t="s">
        <v>842</v>
      </c>
      <c r="AS297" s="24" t="s">
        <v>843</v>
      </c>
      <c r="AT297" s="24" t="s">
        <v>852</v>
      </c>
      <c r="AU297" s="53" t="s">
        <v>817</v>
      </c>
      <c r="AV297" s="53" t="s">
        <v>818</v>
      </c>
      <c r="AW297" s="53" t="s">
        <v>851</v>
      </c>
      <c r="AX297" s="55" t="s">
        <v>759</v>
      </c>
      <c r="AY297" s="55" t="s">
        <v>759</v>
      </c>
      <c r="AZ297" s="55" t="s">
        <v>759</v>
      </c>
      <c r="BA297" s="55" t="s">
        <v>759</v>
      </c>
      <c r="BB297" s="55" t="s">
        <v>759</v>
      </c>
      <c r="BC297" s="55" t="s">
        <v>759</v>
      </c>
      <c r="BD297" s="55" t="s">
        <v>759</v>
      </c>
      <c r="BE297" s="54" t="str">
        <f>'PTEA 2020-2023'!A45</f>
        <v>5. Gestión del conocimiento para la Dinamización Ambiental</v>
      </c>
      <c r="BF297" s="54" t="str">
        <f>'PTEA 2020-2023'!B45</f>
        <v>6. Comunidad Sanantoniuna capacitada en Legalidad Ambiental.</v>
      </c>
      <c r="BG297" s="54" t="str">
        <f>'PTEA 2020-2023'!C45</f>
        <v>Realizar como mínimo una (1) capacitación anual, en las afectaciones ambientales que conlleva la intervención de actividades agrícolas, de caza y de contemplación, en áreas protegidas o de importancia ambiental, con los pobladores con incidencia en estos ecosistemas; además de las sanciones que traen este tipo de prácticas.</v>
      </c>
    </row>
    <row r="298" spans="1:59" customFormat="1" ht="258" customHeight="1">
      <c r="A298" s="12" t="s">
        <v>206</v>
      </c>
      <c r="B298" s="131" t="s">
        <v>93</v>
      </c>
      <c r="C298" s="131" t="s">
        <v>93</v>
      </c>
      <c r="D298" s="131" t="s">
        <v>93</v>
      </c>
      <c r="E298" s="29" t="s">
        <v>90</v>
      </c>
      <c r="F298" s="25" t="s">
        <v>264</v>
      </c>
      <c r="G298" s="25" t="s">
        <v>6</v>
      </c>
      <c r="H298" s="25" t="s">
        <v>9</v>
      </c>
      <c r="I298" s="25" t="s">
        <v>271</v>
      </c>
      <c r="J298" s="47" t="s">
        <v>38</v>
      </c>
      <c r="K298" s="14" t="s">
        <v>116</v>
      </c>
      <c r="L298" s="14" t="s">
        <v>162</v>
      </c>
      <c r="M298" s="14" t="s">
        <v>322</v>
      </c>
      <c r="N298" s="14" t="s">
        <v>93</v>
      </c>
      <c r="O298" s="14" t="s">
        <v>244</v>
      </c>
      <c r="P298" s="17" t="s">
        <v>93</v>
      </c>
      <c r="Q298" s="17" t="s">
        <v>93</v>
      </c>
      <c r="R298" s="17" t="s">
        <v>93</v>
      </c>
      <c r="S298" s="15" t="s">
        <v>69</v>
      </c>
      <c r="T298" s="15" t="s">
        <v>75</v>
      </c>
      <c r="U298" s="15" t="s">
        <v>76</v>
      </c>
      <c r="V298" s="15" t="s">
        <v>412</v>
      </c>
      <c r="W298" s="40" t="s">
        <v>467</v>
      </c>
      <c r="X298" s="40" t="s">
        <v>468</v>
      </c>
      <c r="Y298" s="40" t="s">
        <v>527</v>
      </c>
      <c r="Z298" s="55" t="s">
        <v>93</v>
      </c>
      <c r="AA298" s="55" t="s">
        <v>93</v>
      </c>
      <c r="AB298" s="55" t="s">
        <v>93</v>
      </c>
      <c r="AC298" s="51" t="s">
        <v>759</v>
      </c>
      <c r="AD298" s="51" t="s">
        <v>759</v>
      </c>
      <c r="AE298" s="51" t="s">
        <v>759</v>
      </c>
      <c r="AF298" s="51" t="s">
        <v>759</v>
      </c>
      <c r="AG298" s="51" t="s">
        <v>759</v>
      </c>
      <c r="AH298" s="51" t="s">
        <v>759</v>
      </c>
      <c r="AI298" s="50" t="s">
        <v>759</v>
      </c>
      <c r="AJ298" s="50" t="s">
        <v>759</v>
      </c>
      <c r="AK298" s="50" t="s">
        <v>759</v>
      </c>
      <c r="AL298" s="50" t="s">
        <v>759</v>
      </c>
      <c r="AM298" s="50" t="s">
        <v>759</v>
      </c>
      <c r="AN298" s="50" t="s">
        <v>759</v>
      </c>
      <c r="AO298" s="51" t="s">
        <v>759</v>
      </c>
      <c r="AP298" s="51" t="s">
        <v>759</v>
      </c>
      <c r="AQ298" s="51" t="s">
        <v>759</v>
      </c>
      <c r="AR298" s="24" t="s">
        <v>759</v>
      </c>
      <c r="AS298" s="24" t="s">
        <v>759</v>
      </c>
      <c r="AT298" s="24" t="s">
        <v>759</v>
      </c>
      <c r="AU298" s="53" t="s">
        <v>759</v>
      </c>
      <c r="AV298" s="53" t="s">
        <v>759</v>
      </c>
      <c r="AW298" s="53" t="s">
        <v>759</v>
      </c>
      <c r="AX298" s="55" t="s">
        <v>759</v>
      </c>
      <c r="AY298" s="55" t="s">
        <v>759</v>
      </c>
      <c r="AZ298" s="55" t="s">
        <v>759</v>
      </c>
      <c r="BA298" s="55" t="s">
        <v>759</v>
      </c>
      <c r="BB298" s="55" t="s">
        <v>759</v>
      </c>
      <c r="BC298" s="55" t="s">
        <v>759</v>
      </c>
      <c r="BD298" s="55" t="s">
        <v>759</v>
      </c>
      <c r="BE298" s="54" t="s">
        <v>759</v>
      </c>
      <c r="BF298" s="54" t="s">
        <v>759</v>
      </c>
      <c r="BG298" s="54" t="s">
        <v>759</v>
      </c>
    </row>
    <row r="299" spans="1:59" customFormat="1" ht="258" customHeight="1">
      <c r="A299" s="12" t="s">
        <v>206</v>
      </c>
      <c r="B299" s="131" t="s">
        <v>93</v>
      </c>
      <c r="C299" s="131" t="s">
        <v>93</v>
      </c>
      <c r="D299" s="131" t="s">
        <v>93</v>
      </c>
      <c r="E299" s="29" t="s">
        <v>90</v>
      </c>
      <c r="F299" s="25" t="s">
        <v>264</v>
      </c>
      <c r="G299" s="25" t="s">
        <v>6</v>
      </c>
      <c r="H299" s="25" t="s">
        <v>9</v>
      </c>
      <c r="I299" s="25" t="s">
        <v>271</v>
      </c>
      <c r="J299" s="47" t="s">
        <v>38</v>
      </c>
      <c r="K299" s="14" t="s">
        <v>116</v>
      </c>
      <c r="L299" s="14" t="s">
        <v>162</v>
      </c>
      <c r="M299" s="14" t="s">
        <v>322</v>
      </c>
      <c r="N299" s="14" t="s">
        <v>93</v>
      </c>
      <c r="O299" s="14" t="s">
        <v>244</v>
      </c>
      <c r="P299" s="17" t="s">
        <v>93</v>
      </c>
      <c r="Q299" s="17" t="s">
        <v>93</v>
      </c>
      <c r="R299" s="17" t="s">
        <v>93</v>
      </c>
      <c r="S299" s="15" t="s">
        <v>69</v>
      </c>
      <c r="T299" s="15" t="s">
        <v>75</v>
      </c>
      <c r="U299" s="15" t="s">
        <v>76</v>
      </c>
      <c r="V299" s="15" t="s">
        <v>412</v>
      </c>
      <c r="W299" s="40" t="s">
        <v>442</v>
      </c>
      <c r="X299" s="40" t="s">
        <v>447</v>
      </c>
      <c r="Y299" s="40" t="s">
        <v>490</v>
      </c>
      <c r="Z299" s="55" t="s">
        <v>93</v>
      </c>
      <c r="AA299" s="55" t="s">
        <v>93</v>
      </c>
      <c r="AB299" s="55" t="s">
        <v>93</v>
      </c>
      <c r="AC299" s="51" t="s">
        <v>759</v>
      </c>
      <c r="AD299" s="51" t="s">
        <v>759</v>
      </c>
      <c r="AE299" s="51" t="s">
        <v>759</v>
      </c>
      <c r="AF299" s="51" t="s">
        <v>759</v>
      </c>
      <c r="AG299" s="51" t="s">
        <v>759</v>
      </c>
      <c r="AH299" s="51" t="s">
        <v>759</v>
      </c>
      <c r="AI299" s="50" t="s">
        <v>759</v>
      </c>
      <c r="AJ299" s="50" t="s">
        <v>759</v>
      </c>
      <c r="AK299" s="50" t="s">
        <v>759</v>
      </c>
      <c r="AL299" s="50" t="s">
        <v>759</v>
      </c>
      <c r="AM299" s="50" t="s">
        <v>759</v>
      </c>
      <c r="AN299" s="50" t="s">
        <v>759</v>
      </c>
      <c r="AO299" s="51" t="s">
        <v>759</v>
      </c>
      <c r="AP299" s="51" t="s">
        <v>759</v>
      </c>
      <c r="AQ299" s="51" t="s">
        <v>759</v>
      </c>
      <c r="AR299" s="24" t="s">
        <v>759</v>
      </c>
      <c r="AS299" s="24" t="s">
        <v>759</v>
      </c>
      <c r="AT299" s="24" t="s">
        <v>759</v>
      </c>
      <c r="AU299" s="53" t="s">
        <v>759</v>
      </c>
      <c r="AV299" s="53" t="s">
        <v>759</v>
      </c>
      <c r="AW299" s="53" t="s">
        <v>759</v>
      </c>
      <c r="AX299" s="55" t="s">
        <v>759</v>
      </c>
      <c r="AY299" s="55" t="s">
        <v>759</v>
      </c>
      <c r="AZ299" s="55" t="s">
        <v>759</v>
      </c>
      <c r="BA299" s="55" t="s">
        <v>759</v>
      </c>
      <c r="BB299" s="55" t="s">
        <v>759</v>
      </c>
      <c r="BC299" s="55" t="s">
        <v>759</v>
      </c>
      <c r="BD299" s="55" t="s">
        <v>759</v>
      </c>
      <c r="BE299" s="54" t="s">
        <v>759</v>
      </c>
      <c r="BF299" s="54" t="s">
        <v>759</v>
      </c>
      <c r="BG299" s="54" t="s">
        <v>759</v>
      </c>
    </row>
    <row r="300" spans="1:59" customFormat="1" ht="258" customHeight="1">
      <c r="A300" s="12" t="s">
        <v>206</v>
      </c>
      <c r="B300" s="131" t="s">
        <v>93</v>
      </c>
      <c r="C300" s="131" t="s">
        <v>93</v>
      </c>
      <c r="D300" s="131" t="s">
        <v>93</v>
      </c>
      <c r="E300" s="29" t="s">
        <v>90</v>
      </c>
      <c r="F300" s="25" t="s">
        <v>264</v>
      </c>
      <c r="G300" s="25" t="s">
        <v>6</v>
      </c>
      <c r="H300" s="25" t="s">
        <v>9</v>
      </c>
      <c r="I300" s="25" t="s">
        <v>271</v>
      </c>
      <c r="J300" s="47" t="s">
        <v>38</v>
      </c>
      <c r="K300" s="14" t="s">
        <v>116</v>
      </c>
      <c r="L300" s="14" t="s">
        <v>162</v>
      </c>
      <c r="M300" s="14" t="s">
        <v>322</v>
      </c>
      <c r="N300" s="14" t="s">
        <v>93</v>
      </c>
      <c r="O300" s="14" t="s">
        <v>244</v>
      </c>
      <c r="P300" s="17" t="s">
        <v>93</v>
      </c>
      <c r="Q300" s="17" t="s">
        <v>93</v>
      </c>
      <c r="R300" s="17" t="s">
        <v>93</v>
      </c>
      <c r="S300" s="15" t="s">
        <v>69</v>
      </c>
      <c r="T300" s="15" t="s">
        <v>75</v>
      </c>
      <c r="U300" s="15" t="s">
        <v>76</v>
      </c>
      <c r="V300" s="15" t="s">
        <v>412</v>
      </c>
      <c r="W300" s="40" t="s">
        <v>442</v>
      </c>
      <c r="X300" s="40" t="s">
        <v>492</v>
      </c>
      <c r="Y300" s="40" t="s">
        <v>493</v>
      </c>
      <c r="Z300" s="55" t="s">
        <v>93</v>
      </c>
      <c r="AA300" s="55" t="s">
        <v>93</v>
      </c>
      <c r="AB300" s="55" t="s">
        <v>93</v>
      </c>
      <c r="AC300" s="51" t="s">
        <v>759</v>
      </c>
      <c r="AD300" s="51" t="s">
        <v>759</v>
      </c>
      <c r="AE300" s="51" t="s">
        <v>759</v>
      </c>
      <c r="AF300" s="51" t="s">
        <v>759</v>
      </c>
      <c r="AG300" s="51" t="s">
        <v>759</v>
      </c>
      <c r="AH300" s="51" t="s">
        <v>759</v>
      </c>
      <c r="AI300" s="50" t="s">
        <v>759</v>
      </c>
      <c r="AJ300" s="50" t="s">
        <v>759</v>
      </c>
      <c r="AK300" s="50" t="s">
        <v>759</v>
      </c>
      <c r="AL300" s="50" t="s">
        <v>759</v>
      </c>
      <c r="AM300" s="50" t="s">
        <v>759</v>
      </c>
      <c r="AN300" s="50" t="s">
        <v>759</v>
      </c>
      <c r="AO300" s="51" t="s">
        <v>759</v>
      </c>
      <c r="AP300" s="51" t="s">
        <v>759</v>
      </c>
      <c r="AQ300" s="51" t="s">
        <v>759</v>
      </c>
      <c r="AR300" s="24" t="s">
        <v>759</v>
      </c>
      <c r="AS300" s="24" t="s">
        <v>759</v>
      </c>
      <c r="AT300" s="24" t="s">
        <v>759</v>
      </c>
      <c r="AU300" s="53" t="s">
        <v>759</v>
      </c>
      <c r="AV300" s="53" t="s">
        <v>759</v>
      </c>
      <c r="AW300" s="53" t="s">
        <v>759</v>
      </c>
      <c r="AX300" s="55" t="s">
        <v>759</v>
      </c>
      <c r="AY300" s="55" t="s">
        <v>759</v>
      </c>
      <c r="AZ300" s="55" t="s">
        <v>759</v>
      </c>
      <c r="BA300" s="55" t="s">
        <v>759</v>
      </c>
      <c r="BB300" s="55" t="s">
        <v>759</v>
      </c>
      <c r="BC300" s="55" t="s">
        <v>759</v>
      </c>
      <c r="BD300" s="55" t="s">
        <v>759</v>
      </c>
      <c r="BE300" s="54" t="s">
        <v>759</v>
      </c>
      <c r="BF300" s="54" t="s">
        <v>759</v>
      </c>
      <c r="BG300" s="54" t="s">
        <v>759</v>
      </c>
    </row>
    <row r="301" spans="1:59" customFormat="1" ht="312" customHeight="1">
      <c r="A301" s="19" t="s">
        <v>207</v>
      </c>
      <c r="B301" s="131" t="s">
        <v>1281</v>
      </c>
      <c r="C301" s="131" t="s">
        <v>1284</v>
      </c>
      <c r="D301" s="132" t="s">
        <v>1285</v>
      </c>
      <c r="E301" s="13" t="s">
        <v>89</v>
      </c>
      <c r="F301" s="16" t="s">
        <v>220</v>
      </c>
      <c r="G301" s="16" t="s">
        <v>6</v>
      </c>
      <c r="H301" s="16" t="s">
        <v>7</v>
      </c>
      <c r="I301" s="16" t="s">
        <v>210</v>
      </c>
      <c r="J301" s="16" t="s">
        <v>219</v>
      </c>
      <c r="K301" s="14" t="s">
        <v>102</v>
      </c>
      <c r="L301" s="14" t="s">
        <v>157</v>
      </c>
      <c r="M301" s="14" t="s">
        <v>315</v>
      </c>
      <c r="N301" s="14" t="s">
        <v>198</v>
      </c>
      <c r="O301" s="14" t="s">
        <v>255</v>
      </c>
      <c r="P301" s="17" t="s">
        <v>180</v>
      </c>
      <c r="Q301" s="17" t="s">
        <v>212</v>
      </c>
      <c r="R301" s="17" t="s">
        <v>366</v>
      </c>
      <c r="S301" s="15" t="s">
        <v>86</v>
      </c>
      <c r="T301" s="15" t="s">
        <v>85</v>
      </c>
      <c r="U301" s="15" t="s">
        <v>84</v>
      </c>
      <c r="V301" s="15" t="s">
        <v>401</v>
      </c>
      <c r="W301" s="40" t="s">
        <v>442</v>
      </c>
      <c r="X301" s="40" t="s">
        <v>447</v>
      </c>
      <c r="Y301" s="40" t="s">
        <v>596</v>
      </c>
      <c r="Z301" s="55" t="s">
        <v>868</v>
      </c>
      <c r="AA301" s="55" t="s">
        <v>872</v>
      </c>
      <c r="AB301" s="55" t="s">
        <v>876</v>
      </c>
      <c r="AC301" s="51" t="s">
        <v>759</v>
      </c>
      <c r="AD301" s="51" t="s">
        <v>759</v>
      </c>
      <c r="AE301" s="51" t="s">
        <v>759</v>
      </c>
      <c r="AF301" s="51" t="s">
        <v>759</v>
      </c>
      <c r="AG301" s="51" t="s">
        <v>759</v>
      </c>
      <c r="AH301" s="51" t="s">
        <v>759</v>
      </c>
      <c r="AI301" s="50" t="s">
        <v>759</v>
      </c>
      <c r="AJ301" s="50" t="s">
        <v>759</v>
      </c>
      <c r="AK301" s="50" t="s">
        <v>759</v>
      </c>
      <c r="AL301" s="50" t="s">
        <v>759</v>
      </c>
      <c r="AM301" s="50" t="s">
        <v>759</v>
      </c>
      <c r="AN301" s="50" t="s">
        <v>759</v>
      </c>
      <c r="AO301" s="51" t="s">
        <v>759</v>
      </c>
      <c r="AP301" s="51" t="s">
        <v>759</v>
      </c>
      <c r="AQ301" s="51" t="s">
        <v>759</v>
      </c>
      <c r="AR301" s="24" t="s">
        <v>759</v>
      </c>
      <c r="AS301" s="24" t="s">
        <v>759</v>
      </c>
      <c r="AT301" s="24" t="s">
        <v>759</v>
      </c>
      <c r="AU301" s="53" t="s">
        <v>775</v>
      </c>
      <c r="AV301" s="53" t="s">
        <v>832</v>
      </c>
      <c r="AW301" s="53" t="s">
        <v>841</v>
      </c>
      <c r="AX301" s="55" t="s">
        <v>759</v>
      </c>
      <c r="AY301" s="55" t="s">
        <v>759</v>
      </c>
      <c r="AZ301" s="55" t="s">
        <v>759</v>
      </c>
      <c r="BA301" s="55" t="s">
        <v>759</v>
      </c>
      <c r="BB301" s="55" t="s">
        <v>759</v>
      </c>
      <c r="BC301" s="55" t="s">
        <v>759</v>
      </c>
      <c r="BD301" s="55" t="s">
        <v>759</v>
      </c>
      <c r="BE301" s="54" t="str">
        <f>'PTEA 2020-2023'!A31</f>
        <v>5. Gestión del conocimiento para la Dinamización Ambiental</v>
      </c>
      <c r="BF301" s="54" t="str">
        <f>'PTEA 2020-2023'!B31</f>
        <v>1. Fortalecimiento de la Comunidad Educativa Sanantoniuna en procesos de educación ambiental</v>
      </c>
      <c r="BG301" s="54" t="str">
        <f>'PTEA 2020-2023'!C31</f>
        <v>Fortalecimiento y seguimiento de por lo menos un (1) PRAE de cada institución educativa.</v>
      </c>
    </row>
    <row r="302" spans="1:59" s="1" customFormat="1" ht="409.5" customHeight="1">
      <c r="A302" s="19" t="s">
        <v>207</v>
      </c>
      <c r="B302" s="131" t="s">
        <v>1281</v>
      </c>
      <c r="C302" s="131" t="s">
        <v>1284</v>
      </c>
      <c r="D302" s="132" t="s">
        <v>1285</v>
      </c>
      <c r="E302" s="13" t="s">
        <v>87</v>
      </c>
      <c r="F302" s="25" t="s">
        <v>221</v>
      </c>
      <c r="G302" s="25" t="s">
        <v>6</v>
      </c>
      <c r="H302" s="25" t="s">
        <v>7</v>
      </c>
      <c r="I302" s="25" t="s">
        <v>210</v>
      </c>
      <c r="J302" s="25" t="s">
        <v>219</v>
      </c>
      <c r="K302" s="14" t="s">
        <v>113</v>
      </c>
      <c r="L302" s="14" t="s">
        <v>96</v>
      </c>
      <c r="M302" s="14" t="s">
        <v>297</v>
      </c>
      <c r="N302" s="14" t="s">
        <v>93</v>
      </c>
      <c r="O302" s="14" t="s">
        <v>298</v>
      </c>
      <c r="P302" s="17" t="s">
        <v>183</v>
      </c>
      <c r="Q302" s="17" t="s">
        <v>342</v>
      </c>
      <c r="R302" s="17" t="s">
        <v>346</v>
      </c>
      <c r="S302" s="15" t="s">
        <v>52</v>
      </c>
      <c r="T302" s="15" t="s">
        <v>62</v>
      </c>
      <c r="U302" s="15" t="s">
        <v>66</v>
      </c>
      <c r="V302" s="15" t="s">
        <v>952</v>
      </c>
      <c r="W302" s="40" t="s">
        <v>442</v>
      </c>
      <c r="X302" s="40" t="s">
        <v>447</v>
      </c>
      <c r="Y302" s="40" t="s">
        <v>596</v>
      </c>
      <c r="Z302" s="55" t="s">
        <v>868</v>
      </c>
      <c r="AA302" s="55" t="s">
        <v>872</v>
      </c>
      <c r="AB302" s="55" t="s">
        <v>876</v>
      </c>
      <c r="AC302" s="51" t="s">
        <v>759</v>
      </c>
      <c r="AD302" s="51" t="s">
        <v>759</v>
      </c>
      <c r="AE302" s="51" t="s">
        <v>759</v>
      </c>
      <c r="AF302" s="51" t="s">
        <v>759</v>
      </c>
      <c r="AG302" s="51" t="s">
        <v>759</v>
      </c>
      <c r="AH302" s="51" t="s">
        <v>759</v>
      </c>
      <c r="AI302" s="50" t="s">
        <v>759</v>
      </c>
      <c r="AJ302" s="50" t="s">
        <v>759</v>
      </c>
      <c r="AK302" s="50" t="s">
        <v>759</v>
      </c>
      <c r="AL302" s="50" t="s">
        <v>759</v>
      </c>
      <c r="AM302" s="50" t="s">
        <v>759</v>
      </c>
      <c r="AN302" s="50" t="s">
        <v>759</v>
      </c>
      <c r="AO302" s="51" t="s">
        <v>759</v>
      </c>
      <c r="AP302" s="51" t="s">
        <v>759</v>
      </c>
      <c r="AQ302" s="51" t="s">
        <v>759</v>
      </c>
      <c r="AR302" s="24" t="s">
        <v>842</v>
      </c>
      <c r="AS302" s="24" t="s">
        <v>843</v>
      </c>
      <c r="AT302" s="24" t="s">
        <v>844</v>
      </c>
      <c r="AU302" s="53" t="s">
        <v>817</v>
      </c>
      <c r="AV302" s="53" t="s">
        <v>818</v>
      </c>
      <c r="AW302" s="53" t="s">
        <v>845</v>
      </c>
      <c r="AX302" s="55" t="s">
        <v>759</v>
      </c>
      <c r="AY302" s="55" t="s">
        <v>759</v>
      </c>
      <c r="AZ302" s="55" t="s">
        <v>759</v>
      </c>
      <c r="BA302" s="55" t="s">
        <v>759</v>
      </c>
      <c r="BB302" s="55" t="s">
        <v>759</v>
      </c>
      <c r="BC302" s="55" t="s">
        <v>759</v>
      </c>
      <c r="BD302" s="55" t="s">
        <v>759</v>
      </c>
      <c r="BE302" s="54" t="str">
        <f>'PTEA 2020-2023'!A36</f>
        <v>5. Gestión del conocimiento para la Dinamización Ambiental</v>
      </c>
      <c r="BF302" s="54" t="str">
        <f>'PTEA 2020-2023'!B36</f>
        <v>2. Comunidad Sanantoniuna vinculada en la Gestión Ambiental Participativa</v>
      </c>
      <c r="BG302" s="54" t="str">
        <f>'PTEA 2020-2023'!C36</f>
        <v>Generar espacios de socialización,  asesoría y seguimiento de por lo menos, una (1) iniciativa ciudadana de educación Ambiental PROCEDA, en la vigencia del PTEA Municipal.</v>
      </c>
    </row>
    <row r="303" spans="1:59" customFormat="1" ht="307.5" customHeight="1">
      <c r="A303" s="19" t="s">
        <v>207</v>
      </c>
      <c r="B303" s="131" t="s">
        <v>1281</v>
      </c>
      <c r="C303" s="131" t="s">
        <v>1284</v>
      </c>
      <c r="D303" s="132" t="s">
        <v>1285</v>
      </c>
      <c r="E303" s="13" t="s">
        <v>218</v>
      </c>
      <c r="F303" s="16" t="s">
        <v>220</v>
      </c>
      <c r="G303" s="25" t="s">
        <v>6</v>
      </c>
      <c r="H303" s="25" t="s">
        <v>7</v>
      </c>
      <c r="I303" s="25" t="s">
        <v>210</v>
      </c>
      <c r="J303" s="25" t="s">
        <v>219</v>
      </c>
      <c r="K303" s="14" t="s">
        <v>102</v>
      </c>
      <c r="L303" s="14" t="s">
        <v>158</v>
      </c>
      <c r="M303" s="14" t="s">
        <v>292</v>
      </c>
      <c r="N303" s="14" t="s">
        <v>198</v>
      </c>
      <c r="O303" s="14" t="s">
        <v>291</v>
      </c>
      <c r="P303" s="17" t="s">
        <v>211</v>
      </c>
      <c r="Q303" s="17" t="s">
        <v>212</v>
      </c>
      <c r="R303" s="17" t="s">
        <v>341</v>
      </c>
      <c r="S303" s="15" t="s">
        <v>69</v>
      </c>
      <c r="T303" s="15" t="s">
        <v>81</v>
      </c>
      <c r="U303" s="15" t="s">
        <v>80</v>
      </c>
      <c r="V303" s="15" t="s">
        <v>405</v>
      </c>
      <c r="W303" s="40" t="s">
        <v>442</v>
      </c>
      <c r="X303" s="40" t="s">
        <v>447</v>
      </c>
      <c r="Y303" s="40" t="s">
        <v>596</v>
      </c>
      <c r="Z303" s="55" t="s">
        <v>868</v>
      </c>
      <c r="AA303" s="55" t="s">
        <v>872</v>
      </c>
      <c r="AB303" s="55" t="s">
        <v>876</v>
      </c>
      <c r="AC303" s="51" t="s">
        <v>759</v>
      </c>
      <c r="AD303" s="51" t="s">
        <v>759</v>
      </c>
      <c r="AE303" s="51" t="s">
        <v>759</v>
      </c>
      <c r="AF303" s="51" t="s">
        <v>759</v>
      </c>
      <c r="AG303" s="51" t="s">
        <v>759</v>
      </c>
      <c r="AH303" s="51" t="s">
        <v>759</v>
      </c>
      <c r="AI303" s="50" t="s">
        <v>759</v>
      </c>
      <c r="AJ303" s="50" t="s">
        <v>759</v>
      </c>
      <c r="AK303" s="50" t="s">
        <v>759</v>
      </c>
      <c r="AL303" s="50" t="s">
        <v>759</v>
      </c>
      <c r="AM303" s="50" t="s">
        <v>759</v>
      </c>
      <c r="AN303" s="50" t="s">
        <v>759</v>
      </c>
      <c r="AO303" s="51" t="s">
        <v>759</v>
      </c>
      <c r="AP303" s="51" t="s">
        <v>759</v>
      </c>
      <c r="AQ303" s="51" t="s">
        <v>759</v>
      </c>
      <c r="AR303" s="24" t="s">
        <v>780</v>
      </c>
      <c r="AS303" s="24" t="s">
        <v>830</v>
      </c>
      <c r="AT303" s="24" t="s">
        <v>853</v>
      </c>
      <c r="AU303" s="53" t="s">
        <v>759</v>
      </c>
      <c r="AV303" s="53" t="s">
        <v>759</v>
      </c>
      <c r="AW303" s="53" t="s">
        <v>759</v>
      </c>
      <c r="AX303" s="55" t="s">
        <v>759</v>
      </c>
      <c r="AY303" s="55" t="s">
        <v>759</v>
      </c>
      <c r="AZ303" s="55" t="s">
        <v>759</v>
      </c>
      <c r="BA303" s="55" t="s">
        <v>759</v>
      </c>
      <c r="BB303" s="55" t="s">
        <v>759</v>
      </c>
      <c r="BC303" s="55" t="s">
        <v>759</v>
      </c>
      <c r="BD303" s="55" t="s">
        <v>759</v>
      </c>
      <c r="BE303" s="54" t="str">
        <f>'PTEA 2020-2023'!A48</f>
        <v>5. Gestión del conocimiento para la Dinamización Ambiental</v>
      </c>
      <c r="BF303" s="54" t="str">
        <f>'PTEA 2020-2023'!B48</f>
        <v>8. Gobernanza corredor Ecológico, difusión y apropiación</v>
      </c>
      <c r="BG303" s="54" t="str">
        <f>'PTEA 2020-2023'!C48</f>
        <v>Participar en por lo menos un (1) encuentro regional de CIDEA durante el periodo de vigencia, para el fortalecimiento del corredor ecológico y sus áreas protegidas.</v>
      </c>
    </row>
    <row r="304" spans="1:59" s="1" customFormat="1" ht="245.25" customHeight="1">
      <c r="A304" s="19" t="s">
        <v>207</v>
      </c>
      <c r="B304" s="131" t="s">
        <v>1281</v>
      </c>
      <c r="C304" s="131" t="s">
        <v>1284</v>
      </c>
      <c r="D304" s="132" t="s">
        <v>1285</v>
      </c>
      <c r="E304" s="13" t="s">
        <v>218</v>
      </c>
      <c r="F304" s="16" t="s">
        <v>220</v>
      </c>
      <c r="G304" s="25" t="s">
        <v>6</v>
      </c>
      <c r="H304" s="25" t="s">
        <v>7</v>
      </c>
      <c r="I304" s="25" t="s">
        <v>210</v>
      </c>
      <c r="J304" s="25" t="s">
        <v>219</v>
      </c>
      <c r="K304" s="14" t="s">
        <v>102</v>
      </c>
      <c r="L304" s="14" t="s">
        <v>158</v>
      </c>
      <c r="M304" s="14" t="s">
        <v>292</v>
      </c>
      <c r="N304" s="14" t="s">
        <v>198</v>
      </c>
      <c r="O304" s="14" t="s">
        <v>291</v>
      </c>
      <c r="P304" s="17" t="s">
        <v>211</v>
      </c>
      <c r="Q304" s="17" t="s">
        <v>212</v>
      </c>
      <c r="R304" s="17" t="s">
        <v>341</v>
      </c>
      <c r="S304" s="15" t="s">
        <v>52</v>
      </c>
      <c r="T304" s="15" t="s">
        <v>62</v>
      </c>
      <c r="U304" s="15" t="s">
        <v>66</v>
      </c>
      <c r="V304" s="15" t="s">
        <v>952</v>
      </c>
      <c r="W304" s="40" t="s">
        <v>442</v>
      </c>
      <c r="X304" s="40" t="s">
        <v>447</v>
      </c>
      <c r="Y304" s="40" t="s">
        <v>596</v>
      </c>
      <c r="Z304" s="55" t="s">
        <v>868</v>
      </c>
      <c r="AA304" s="55" t="s">
        <v>877</v>
      </c>
      <c r="AB304" s="55" t="s">
        <v>880</v>
      </c>
      <c r="AC304" s="51" t="s">
        <v>759</v>
      </c>
      <c r="AD304" s="51" t="s">
        <v>759</v>
      </c>
      <c r="AE304" s="51" t="s">
        <v>759</v>
      </c>
      <c r="AF304" s="51" t="s">
        <v>759</v>
      </c>
      <c r="AG304" s="51" t="s">
        <v>759</v>
      </c>
      <c r="AH304" s="51" t="s">
        <v>759</v>
      </c>
      <c r="AI304" s="50" t="s">
        <v>759</v>
      </c>
      <c r="AJ304" s="50" t="s">
        <v>759</v>
      </c>
      <c r="AK304" s="50" t="s">
        <v>759</v>
      </c>
      <c r="AL304" s="50" t="s">
        <v>759</v>
      </c>
      <c r="AM304" s="50" t="s">
        <v>759</v>
      </c>
      <c r="AN304" s="50" t="s">
        <v>759</v>
      </c>
      <c r="AO304" s="51" t="s">
        <v>759</v>
      </c>
      <c r="AP304" s="51" t="s">
        <v>759</v>
      </c>
      <c r="AQ304" s="51" t="s">
        <v>759</v>
      </c>
      <c r="AR304" s="24" t="s">
        <v>842</v>
      </c>
      <c r="AS304" s="24" t="s">
        <v>843</v>
      </c>
      <c r="AT304" s="24" t="s">
        <v>844</v>
      </c>
      <c r="AU304" s="53" t="s">
        <v>817</v>
      </c>
      <c r="AV304" s="53" t="s">
        <v>818</v>
      </c>
      <c r="AW304" s="53" t="s">
        <v>845</v>
      </c>
      <c r="AX304" s="55" t="s">
        <v>759</v>
      </c>
      <c r="AY304" s="55" t="s">
        <v>759</v>
      </c>
      <c r="AZ304" s="55" t="s">
        <v>759</v>
      </c>
      <c r="BA304" s="55" t="s">
        <v>759</v>
      </c>
      <c r="BB304" s="55" t="s">
        <v>759</v>
      </c>
      <c r="BC304" s="55" t="s">
        <v>759</v>
      </c>
      <c r="BD304" s="55" t="s">
        <v>759</v>
      </c>
      <c r="BE304" s="54" t="str">
        <f>'PTEA 2020-2023'!A35</f>
        <v>5. Gestión del conocimiento para la Dinamización Ambiental</v>
      </c>
      <c r="BF304" s="54" t="str">
        <f>'PTEA 2020-2023'!B35</f>
        <v>2. Comunidad Sanantoniuna vinculada en la Gestión Ambiental Participativa</v>
      </c>
      <c r="BG304" s="54" t="str">
        <f>'PTEA 2020-2023'!C35</f>
        <v>Generar espacios de socialización,  asesoría y seguimiento de por lo menos, una (1) iniciativa ciudadana de educación Ambiental PROCEDA, anual del PTEA Municipal.</v>
      </c>
    </row>
    <row r="305" spans="1:59" s="1" customFormat="1" ht="290.25" customHeight="1">
      <c r="A305" s="19" t="s">
        <v>207</v>
      </c>
      <c r="B305" s="131" t="s">
        <v>1281</v>
      </c>
      <c r="C305" s="131" t="s">
        <v>1278</v>
      </c>
      <c r="D305" s="132" t="s">
        <v>1282</v>
      </c>
      <c r="E305" s="13" t="s">
        <v>236</v>
      </c>
      <c r="F305" s="25" t="s">
        <v>222</v>
      </c>
      <c r="G305" s="25" t="s">
        <v>6</v>
      </c>
      <c r="H305" s="25" t="s">
        <v>8</v>
      </c>
      <c r="I305" s="25" t="s">
        <v>270</v>
      </c>
      <c r="J305" s="25" t="s">
        <v>245</v>
      </c>
      <c r="K305" s="14" t="s">
        <v>246</v>
      </c>
      <c r="L305" s="14" t="s">
        <v>93</v>
      </c>
      <c r="M305" s="14" t="s">
        <v>337</v>
      </c>
      <c r="N305" s="14" t="s">
        <v>93</v>
      </c>
      <c r="O305" s="14" t="s">
        <v>93</v>
      </c>
      <c r="P305" s="17" t="s">
        <v>180</v>
      </c>
      <c r="Q305" s="17" t="s">
        <v>390</v>
      </c>
      <c r="R305" s="17" t="s">
        <v>247</v>
      </c>
      <c r="S305" s="15" t="s">
        <v>83</v>
      </c>
      <c r="T305" s="15" t="s">
        <v>83</v>
      </c>
      <c r="U305" s="15" t="s">
        <v>83</v>
      </c>
      <c r="V305" s="15" t="s">
        <v>83</v>
      </c>
      <c r="W305" s="40" t="s">
        <v>467</v>
      </c>
      <c r="X305" s="40" t="s">
        <v>468</v>
      </c>
      <c r="Y305" s="40" t="s">
        <v>527</v>
      </c>
      <c r="Z305" s="55" t="s">
        <v>868</v>
      </c>
      <c r="AA305" s="55" t="s">
        <v>877</v>
      </c>
      <c r="AB305" s="55" t="s">
        <v>882</v>
      </c>
      <c r="AC305" s="51" t="s">
        <v>814</v>
      </c>
      <c r="AD305" s="51" t="s">
        <v>815</v>
      </c>
      <c r="AE305" s="51" t="s">
        <v>826</v>
      </c>
      <c r="AF305" s="51" t="s">
        <v>759</v>
      </c>
      <c r="AG305" s="51" t="s">
        <v>759</v>
      </c>
      <c r="AH305" s="51" t="s">
        <v>759</v>
      </c>
      <c r="AI305" s="50" t="s">
        <v>759</v>
      </c>
      <c r="AJ305" s="50" t="s">
        <v>759</v>
      </c>
      <c r="AK305" s="50" t="s">
        <v>759</v>
      </c>
      <c r="AL305" s="50" t="s">
        <v>981</v>
      </c>
      <c r="AM305" s="50" t="s">
        <v>979</v>
      </c>
      <c r="AN305" s="50" t="s">
        <v>980</v>
      </c>
      <c r="AO305" s="51" t="s">
        <v>808</v>
      </c>
      <c r="AP305" s="51" t="s">
        <v>827</v>
      </c>
      <c r="AQ305" s="51" t="s">
        <v>828</v>
      </c>
      <c r="AR305" s="24" t="s">
        <v>759</v>
      </c>
      <c r="AS305" s="24" t="s">
        <v>759</v>
      </c>
      <c r="AT305" s="24" t="s">
        <v>759</v>
      </c>
      <c r="AU305" s="53" t="s">
        <v>817</v>
      </c>
      <c r="AV305" s="53" t="s">
        <v>818</v>
      </c>
      <c r="AW305" s="53" t="s">
        <v>829</v>
      </c>
      <c r="AX305" s="55" t="s">
        <v>759</v>
      </c>
      <c r="AY305" s="55" t="s">
        <v>759</v>
      </c>
      <c r="AZ305" s="55" t="s">
        <v>759</v>
      </c>
      <c r="BA305" s="55" t="s">
        <v>759</v>
      </c>
      <c r="BB305" s="55" t="s">
        <v>759</v>
      </c>
      <c r="BC305" s="55" t="s">
        <v>759</v>
      </c>
      <c r="BD305" s="55" t="s">
        <v>759</v>
      </c>
      <c r="BE305" s="54" t="str">
        <f>'PTEA 2020-2023'!A19</f>
        <v>3. San Antonio del Tequendama Educado para la protección y conservación del recurso hídrico</v>
      </c>
      <c r="BF305" s="54" t="str">
        <f>'PTEA 2020-2023'!B19</f>
        <v>2. Comunidad Sanantoniuna empoderada en el cuidado y la preservación del recurso hídrico.</v>
      </c>
      <c r="BG305" s="54" t="str">
        <f>'PTEA 2020-2023'!C19</f>
        <v>Desarrollar por lo menos una (1) salida pedagógica anual, a áreas de interés e importancia ambiental, donde se sensibilice a los habitantes del área influencia, sobre los bienes y servicios ecosistémicos amenazados para protegerlos y conservarlos.</v>
      </c>
    </row>
    <row r="306" spans="1:59" s="1" customFormat="1" ht="299.25" customHeight="1">
      <c r="A306" s="19" t="s">
        <v>207</v>
      </c>
      <c r="B306" s="131" t="s">
        <v>1281</v>
      </c>
      <c r="C306" s="131" t="s">
        <v>1278</v>
      </c>
      <c r="D306" s="132" t="s">
        <v>1282</v>
      </c>
      <c r="E306" s="13" t="s">
        <v>226</v>
      </c>
      <c r="F306" s="16" t="s">
        <v>222</v>
      </c>
      <c r="G306" s="16" t="s">
        <v>6</v>
      </c>
      <c r="H306" s="16" t="s">
        <v>8</v>
      </c>
      <c r="I306" s="16" t="s">
        <v>270</v>
      </c>
      <c r="J306" s="16" t="s">
        <v>33</v>
      </c>
      <c r="K306" s="14" t="s">
        <v>133</v>
      </c>
      <c r="L306" s="14" t="s">
        <v>146</v>
      </c>
      <c r="M306" s="14" t="s">
        <v>147</v>
      </c>
      <c r="N306" s="14" t="s">
        <v>149</v>
      </c>
      <c r="O306" s="14" t="s">
        <v>148</v>
      </c>
      <c r="P306" s="17" t="s">
        <v>185</v>
      </c>
      <c r="Q306" s="17" t="s">
        <v>184</v>
      </c>
      <c r="R306" s="17" t="s">
        <v>438</v>
      </c>
      <c r="S306" s="15" t="s">
        <v>52</v>
      </c>
      <c r="T306" s="15" t="s">
        <v>53</v>
      </c>
      <c r="U306" s="15" t="s">
        <v>54</v>
      </c>
      <c r="V306" s="15" t="s">
        <v>56</v>
      </c>
      <c r="W306" s="40" t="s">
        <v>467</v>
      </c>
      <c r="X306" s="40" t="s">
        <v>494</v>
      </c>
      <c r="Y306" s="40" t="s">
        <v>495</v>
      </c>
      <c r="Z306" s="55" t="s">
        <v>868</v>
      </c>
      <c r="AA306" s="55" t="s">
        <v>877</v>
      </c>
      <c r="AB306" s="55" t="s">
        <v>882</v>
      </c>
      <c r="AC306" s="51" t="s">
        <v>814</v>
      </c>
      <c r="AD306" s="51" t="s">
        <v>815</v>
      </c>
      <c r="AE306" s="51" t="s">
        <v>816</v>
      </c>
      <c r="AF306" s="51" t="s">
        <v>759</v>
      </c>
      <c r="AG306" s="51" t="s">
        <v>759</v>
      </c>
      <c r="AH306" s="51" t="s">
        <v>759</v>
      </c>
      <c r="AI306" s="50" t="s">
        <v>759</v>
      </c>
      <c r="AJ306" s="50" t="s">
        <v>759</v>
      </c>
      <c r="AK306" s="50" t="s">
        <v>759</v>
      </c>
      <c r="AL306" s="50" t="s">
        <v>976</v>
      </c>
      <c r="AM306" s="50" t="s">
        <v>978</v>
      </c>
      <c r="AN306" s="50" t="s">
        <v>977</v>
      </c>
      <c r="AO306" s="51" t="s">
        <v>759</v>
      </c>
      <c r="AP306" s="51" t="s">
        <v>759</v>
      </c>
      <c r="AQ306" s="51" t="s">
        <v>759</v>
      </c>
      <c r="AR306" s="24" t="s">
        <v>759</v>
      </c>
      <c r="AS306" s="24" t="s">
        <v>759</v>
      </c>
      <c r="AT306" s="24" t="s">
        <v>759</v>
      </c>
      <c r="AU306" s="53" t="s">
        <v>817</v>
      </c>
      <c r="AV306" s="53" t="s">
        <v>818</v>
      </c>
      <c r="AW306" s="53" t="s">
        <v>819</v>
      </c>
      <c r="AX306" s="55" t="s">
        <v>759</v>
      </c>
      <c r="AY306" s="55" t="s">
        <v>759</v>
      </c>
      <c r="AZ306" s="55" t="s">
        <v>759</v>
      </c>
      <c r="BA306" s="55" t="s">
        <v>759</v>
      </c>
      <c r="BB306" s="55" t="s">
        <v>759</v>
      </c>
      <c r="BC306" s="55" t="s">
        <v>759</v>
      </c>
      <c r="BD306" s="55" t="s">
        <v>759</v>
      </c>
      <c r="BE306" s="54" t="str">
        <f>'PTEA 2020-2023'!A20</f>
        <v>3. San Antonio del Tequendama Educado para la protección y conservación del recurso hídrico</v>
      </c>
      <c r="BF306" s="54" t="str">
        <f>'PTEA 2020-2023'!B20</f>
        <v>2. Comunidad Sanantoniuna empoderada en el cuidado y la preservación del recurso hídrico.</v>
      </c>
      <c r="BG306" s="54" t="str">
        <f>'PTEA 2020-2023'!C20</f>
        <v>Realizar por lo menos una (1) jornada de limpieza de residuos sólidos anual de fuentes hídricas  priorizadas por el municipio.</v>
      </c>
    </row>
    <row r="307" spans="1:59" s="1" customFormat="1" ht="299.25" customHeight="1">
      <c r="A307" s="19" t="s">
        <v>207</v>
      </c>
      <c r="B307" s="131" t="s">
        <v>1281</v>
      </c>
      <c r="C307" s="131" t="s">
        <v>1278</v>
      </c>
      <c r="D307" s="132" t="s">
        <v>1282</v>
      </c>
      <c r="E307" s="13" t="s">
        <v>226</v>
      </c>
      <c r="F307" s="16" t="s">
        <v>222</v>
      </c>
      <c r="G307" s="16" t="s">
        <v>6</v>
      </c>
      <c r="H307" s="16" t="s">
        <v>8</v>
      </c>
      <c r="I307" s="16" t="s">
        <v>270</v>
      </c>
      <c r="J307" s="16" t="s">
        <v>33</v>
      </c>
      <c r="K307" s="18" t="s">
        <v>116</v>
      </c>
      <c r="L307" s="18" t="s">
        <v>161</v>
      </c>
      <c r="M307" s="18" t="s">
        <v>320</v>
      </c>
      <c r="N307" s="18" t="s">
        <v>93</v>
      </c>
      <c r="O307" s="18" t="s">
        <v>321</v>
      </c>
      <c r="P307" s="21" t="s">
        <v>182</v>
      </c>
      <c r="Q307" s="21" t="s">
        <v>344</v>
      </c>
      <c r="R307" s="21" t="s">
        <v>372</v>
      </c>
      <c r="S307" s="15" t="s">
        <v>39</v>
      </c>
      <c r="T307" s="15" t="s">
        <v>40</v>
      </c>
      <c r="U307" s="15" t="s">
        <v>42</v>
      </c>
      <c r="V307" s="45" t="s">
        <v>404</v>
      </c>
      <c r="W307" s="40" t="s">
        <v>93</v>
      </c>
      <c r="X307" s="40" t="s">
        <v>93</v>
      </c>
      <c r="Y307" s="40" t="s">
        <v>93</v>
      </c>
      <c r="Z307" s="55" t="s">
        <v>868</v>
      </c>
      <c r="AA307" s="55" t="s">
        <v>877</v>
      </c>
      <c r="AB307" s="55" t="s">
        <v>882</v>
      </c>
      <c r="AC307" s="51" t="s">
        <v>814</v>
      </c>
      <c r="AD307" s="51" t="s">
        <v>815</v>
      </c>
      <c r="AE307" s="51" t="s">
        <v>816</v>
      </c>
      <c r="AF307" s="51" t="s">
        <v>759</v>
      </c>
      <c r="AG307" s="51" t="s">
        <v>759</v>
      </c>
      <c r="AH307" s="51" t="s">
        <v>759</v>
      </c>
      <c r="AI307" s="50" t="s">
        <v>759</v>
      </c>
      <c r="AJ307" s="50" t="s">
        <v>759</v>
      </c>
      <c r="AK307" s="50" t="s">
        <v>759</v>
      </c>
      <c r="AL307" s="50" t="s">
        <v>759</v>
      </c>
      <c r="AM307" s="50" t="s">
        <v>759</v>
      </c>
      <c r="AN307" s="50" t="s">
        <v>759</v>
      </c>
      <c r="AO307" s="51" t="s">
        <v>759</v>
      </c>
      <c r="AP307" s="51" t="s">
        <v>759</v>
      </c>
      <c r="AQ307" s="51" t="s">
        <v>759</v>
      </c>
      <c r="AR307" s="24" t="s">
        <v>835</v>
      </c>
      <c r="AS307" s="24" t="s">
        <v>836</v>
      </c>
      <c r="AT307" s="24" t="s">
        <v>837</v>
      </c>
      <c r="AU307" s="53" t="s">
        <v>817</v>
      </c>
      <c r="AV307" s="53" t="s">
        <v>818</v>
      </c>
      <c r="AW307" s="53" t="s">
        <v>831</v>
      </c>
      <c r="AX307" s="55" t="s">
        <v>759</v>
      </c>
      <c r="AY307" s="55" t="s">
        <v>759</v>
      </c>
      <c r="AZ307" s="55" t="s">
        <v>759</v>
      </c>
      <c r="BA307" s="55" t="s">
        <v>759</v>
      </c>
      <c r="BB307" s="55" t="s">
        <v>759</v>
      </c>
      <c r="BC307" s="55" t="s">
        <v>759</v>
      </c>
      <c r="BD307" s="55" t="s">
        <v>759</v>
      </c>
      <c r="BE307" s="54" t="str">
        <f>'PTEA 2020-2023'!A22</f>
        <v>3. San Antonio del Tequendama Educado para la protección y conservación del recurso hídrico</v>
      </c>
      <c r="BF307" s="54" t="str">
        <f>'PTEA 2020-2023'!B22</f>
        <v>2. Comunidad Sanantoniuna empoderada en el cuidado y la preservación del recurso hídrico.</v>
      </c>
      <c r="BG307" s="54" t="str">
        <f>'PTEA 2020-2023'!C22</f>
        <v>Realizar por lo menos dos (2) jornadas de reforestación anual con especies nativas en áreas de importancia hídrica.</v>
      </c>
    </row>
    <row r="308" spans="1:59" s="1" customFormat="1" ht="299.25" customHeight="1">
      <c r="A308" s="19" t="s">
        <v>207</v>
      </c>
      <c r="B308" s="131" t="s">
        <v>1281</v>
      </c>
      <c r="C308" s="131" t="s">
        <v>1278</v>
      </c>
      <c r="D308" s="132" t="s">
        <v>1282</v>
      </c>
      <c r="E308" s="13" t="s">
        <v>226</v>
      </c>
      <c r="F308" s="16" t="s">
        <v>222</v>
      </c>
      <c r="G308" s="16" t="s">
        <v>6</v>
      </c>
      <c r="H308" s="16" t="s">
        <v>8</v>
      </c>
      <c r="I308" s="16" t="s">
        <v>270</v>
      </c>
      <c r="J308" s="16" t="s">
        <v>33</v>
      </c>
      <c r="K308" s="18" t="s">
        <v>116</v>
      </c>
      <c r="L308" s="18" t="s">
        <v>161</v>
      </c>
      <c r="M308" s="18" t="s">
        <v>320</v>
      </c>
      <c r="N308" s="18" t="s">
        <v>93</v>
      </c>
      <c r="O308" s="18" t="s">
        <v>321</v>
      </c>
      <c r="P308" s="21" t="s">
        <v>182</v>
      </c>
      <c r="Q308" s="21" t="s">
        <v>344</v>
      </c>
      <c r="R308" s="21" t="s">
        <v>372</v>
      </c>
      <c r="S308" s="15" t="s">
        <v>52</v>
      </c>
      <c r="T308" s="15" t="s">
        <v>58</v>
      </c>
      <c r="U308" s="15" t="s">
        <v>59</v>
      </c>
      <c r="V308" s="15" t="s">
        <v>250</v>
      </c>
      <c r="W308" s="40" t="s">
        <v>452</v>
      </c>
      <c r="X308" s="40" t="s">
        <v>457</v>
      </c>
      <c r="Y308" s="40" t="s">
        <v>464</v>
      </c>
      <c r="Z308" s="56" t="s">
        <v>860</v>
      </c>
      <c r="AA308" s="56" t="s">
        <v>861</v>
      </c>
      <c r="AB308" s="56" t="s">
        <v>864</v>
      </c>
      <c r="AC308" s="51" t="s">
        <v>759</v>
      </c>
      <c r="AD308" s="51" t="s">
        <v>759</v>
      </c>
      <c r="AE308" s="51" t="s">
        <v>759</v>
      </c>
      <c r="AF308" s="51" t="s">
        <v>759</v>
      </c>
      <c r="AG308" s="51" t="s">
        <v>759</v>
      </c>
      <c r="AH308" s="51" t="s">
        <v>759</v>
      </c>
      <c r="AI308" s="50" t="s">
        <v>759</v>
      </c>
      <c r="AJ308" s="50" t="s">
        <v>759</v>
      </c>
      <c r="AK308" s="50" t="s">
        <v>759</v>
      </c>
      <c r="AL308" s="50" t="s">
        <v>759</v>
      </c>
      <c r="AM308" s="50" t="s">
        <v>759</v>
      </c>
      <c r="AN308" s="50" t="s">
        <v>759</v>
      </c>
      <c r="AO308" s="51" t="s">
        <v>759</v>
      </c>
      <c r="AP308" s="51" t="s">
        <v>759</v>
      </c>
      <c r="AQ308" s="51" t="s">
        <v>759</v>
      </c>
      <c r="AR308" s="24" t="s">
        <v>759</v>
      </c>
      <c r="AS308" s="24" t="s">
        <v>759</v>
      </c>
      <c r="AT308" s="24" t="s">
        <v>759</v>
      </c>
      <c r="AU308" s="53" t="s">
        <v>759</v>
      </c>
      <c r="AV308" s="53" t="s">
        <v>759</v>
      </c>
      <c r="AW308" s="53" t="s">
        <v>759</v>
      </c>
      <c r="AX308" s="55" t="s">
        <v>759</v>
      </c>
      <c r="AY308" s="55" t="s">
        <v>759</v>
      </c>
      <c r="AZ308" s="55" t="s">
        <v>759</v>
      </c>
      <c r="BA308" s="55" t="s">
        <v>759</v>
      </c>
      <c r="BB308" s="55" t="s">
        <v>759</v>
      </c>
      <c r="BC308" s="55" t="s">
        <v>759</v>
      </c>
      <c r="BD308" s="55" t="s">
        <v>759</v>
      </c>
      <c r="BE308" s="54" t="s">
        <v>759</v>
      </c>
      <c r="BF308" s="54" t="s">
        <v>759</v>
      </c>
      <c r="BG308" s="54" t="s">
        <v>759</v>
      </c>
    </row>
    <row r="309" spans="1:59" customFormat="1" ht="312" customHeight="1">
      <c r="A309" s="19" t="s">
        <v>207</v>
      </c>
      <c r="B309" s="131" t="s">
        <v>93</v>
      </c>
      <c r="C309" s="131" t="s">
        <v>93</v>
      </c>
      <c r="D309" s="131" t="s">
        <v>93</v>
      </c>
      <c r="E309" s="29" t="s">
        <v>90</v>
      </c>
      <c r="F309" s="25" t="s">
        <v>264</v>
      </c>
      <c r="G309" s="25" t="s">
        <v>6</v>
      </c>
      <c r="H309" s="25" t="s">
        <v>9</v>
      </c>
      <c r="I309" s="25" t="s">
        <v>275</v>
      </c>
      <c r="J309" s="47" t="s">
        <v>37</v>
      </c>
      <c r="K309" s="14" t="s">
        <v>102</v>
      </c>
      <c r="L309" s="14" t="s">
        <v>167</v>
      </c>
      <c r="M309" s="14" t="s">
        <v>328</v>
      </c>
      <c r="N309" s="14" t="s">
        <v>93</v>
      </c>
      <c r="O309" s="14" t="s">
        <v>329</v>
      </c>
      <c r="P309" s="17" t="s">
        <v>180</v>
      </c>
      <c r="Q309" s="17" t="s">
        <v>212</v>
      </c>
      <c r="R309" s="17" t="s">
        <v>379</v>
      </c>
      <c r="S309" s="15" t="s">
        <v>69</v>
      </c>
      <c r="T309" s="15" t="s">
        <v>81</v>
      </c>
      <c r="U309" s="15" t="s">
        <v>80</v>
      </c>
      <c r="V309" s="15" t="s">
        <v>405</v>
      </c>
      <c r="W309" s="40" t="s">
        <v>467</v>
      </c>
      <c r="X309" s="40" t="s">
        <v>468</v>
      </c>
      <c r="Y309" s="40" t="s">
        <v>527</v>
      </c>
      <c r="Z309" s="55" t="s">
        <v>93</v>
      </c>
      <c r="AA309" s="55" t="s">
        <v>93</v>
      </c>
      <c r="AB309" s="55" t="s">
        <v>93</v>
      </c>
      <c r="AC309" s="51" t="s">
        <v>759</v>
      </c>
      <c r="AD309" s="51" t="s">
        <v>759</v>
      </c>
      <c r="AE309" s="51" t="s">
        <v>759</v>
      </c>
      <c r="AF309" s="51" t="s">
        <v>759</v>
      </c>
      <c r="AG309" s="51" t="s">
        <v>759</v>
      </c>
      <c r="AH309" s="51" t="s">
        <v>759</v>
      </c>
      <c r="AI309" s="50" t="s">
        <v>759</v>
      </c>
      <c r="AJ309" s="50" t="s">
        <v>759</v>
      </c>
      <c r="AK309" s="50" t="s">
        <v>759</v>
      </c>
      <c r="AL309" s="50" t="s">
        <v>759</v>
      </c>
      <c r="AM309" s="50" t="s">
        <v>759</v>
      </c>
      <c r="AN309" s="50" t="s">
        <v>759</v>
      </c>
      <c r="AO309" s="51" t="s">
        <v>759</v>
      </c>
      <c r="AP309" s="51" t="s">
        <v>759</v>
      </c>
      <c r="AQ309" s="51" t="s">
        <v>759</v>
      </c>
      <c r="AR309" s="24" t="s">
        <v>842</v>
      </c>
      <c r="AS309" s="24" t="s">
        <v>843</v>
      </c>
      <c r="AT309" s="24" t="s">
        <v>844</v>
      </c>
      <c r="AU309" s="53" t="s">
        <v>817</v>
      </c>
      <c r="AV309" s="53" t="s">
        <v>818</v>
      </c>
      <c r="AW309" s="53" t="s">
        <v>851</v>
      </c>
      <c r="AX309" s="55" t="s">
        <v>759</v>
      </c>
      <c r="AY309" s="55" t="s">
        <v>759</v>
      </c>
      <c r="AZ309" s="55" t="s">
        <v>759</v>
      </c>
      <c r="BA309" s="55" t="s">
        <v>759</v>
      </c>
      <c r="BB309" s="55" t="s">
        <v>759</v>
      </c>
      <c r="BC309" s="55" t="s">
        <v>759</v>
      </c>
      <c r="BD309" s="55" t="s">
        <v>759</v>
      </c>
      <c r="BE309" s="54" t="str">
        <f>'PTEA 2020-2023'!A42</f>
        <v>5. Gestión del conocimiento para la Dinamización Ambiental</v>
      </c>
      <c r="BF309" s="54" t="str">
        <f>'PTEA 2020-2023'!B42</f>
        <v>6. Comunidad Sanantoniuna capacitada en Legalidad Ambiental.</v>
      </c>
      <c r="BG309" s="54" t="str">
        <f>'PTEA 2020-2023'!C42</f>
        <v xml:space="preserve">Capacitar a grupos de representantes de como mínimo cuatro (4) sectores del municipio en Legalidad Ambiental acompañada de la reglamentación y tramites existentes, que conlleven a la concientización del uso legal y racional de bienes y servicios ecosistémicos; así como el vertimiento de aguas residuales </v>
      </c>
    </row>
    <row r="310" spans="1:59" customFormat="1" ht="271.5" customHeight="1">
      <c r="A310" s="19" t="s">
        <v>207</v>
      </c>
      <c r="B310" s="131" t="s">
        <v>93</v>
      </c>
      <c r="C310" s="131" t="s">
        <v>93</v>
      </c>
      <c r="D310" s="131" t="s">
        <v>93</v>
      </c>
      <c r="E310" s="29" t="s">
        <v>90</v>
      </c>
      <c r="F310" s="25" t="s">
        <v>264</v>
      </c>
      <c r="G310" s="25" t="s">
        <v>6</v>
      </c>
      <c r="H310" s="25" t="s">
        <v>9</v>
      </c>
      <c r="I310" s="25" t="s">
        <v>275</v>
      </c>
      <c r="J310" s="47" t="s">
        <v>37</v>
      </c>
      <c r="K310" s="14" t="s">
        <v>102</v>
      </c>
      <c r="L310" s="14" t="s">
        <v>167</v>
      </c>
      <c r="M310" s="14" t="s">
        <v>328</v>
      </c>
      <c r="N310" s="14" t="s">
        <v>93</v>
      </c>
      <c r="O310" s="14" t="s">
        <v>329</v>
      </c>
      <c r="P310" s="17" t="s">
        <v>180</v>
      </c>
      <c r="Q310" s="17" t="s">
        <v>212</v>
      </c>
      <c r="R310" s="17" t="s">
        <v>379</v>
      </c>
      <c r="S310" s="15" t="s">
        <v>69</v>
      </c>
      <c r="T310" s="15" t="s">
        <v>81</v>
      </c>
      <c r="U310" s="15" t="s">
        <v>80</v>
      </c>
      <c r="V310" s="15" t="s">
        <v>405</v>
      </c>
      <c r="W310" s="40" t="s">
        <v>467</v>
      </c>
      <c r="X310" s="40" t="s">
        <v>468</v>
      </c>
      <c r="Y310" s="40" t="s">
        <v>527</v>
      </c>
      <c r="Z310" s="55" t="s">
        <v>93</v>
      </c>
      <c r="AA310" s="55" t="s">
        <v>93</v>
      </c>
      <c r="AB310" s="55" t="s">
        <v>93</v>
      </c>
      <c r="AC310" s="51" t="s">
        <v>759</v>
      </c>
      <c r="AD310" s="51" t="s">
        <v>759</v>
      </c>
      <c r="AE310" s="51" t="s">
        <v>759</v>
      </c>
      <c r="AF310" s="51" t="s">
        <v>759</v>
      </c>
      <c r="AG310" s="51" t="s">
        <v>759</v>
      </c>
      <c r="AH310" s="51" t="s">
        <v>759</v>
      </c>
      <c r="AI310" s="50" t="s">
        <v>759</v>
      </c>
      <c r="AJ310" s="50" t="s">
        <v>759</v>
      </c>
      <c r="AK310" s="50" t="s">
        <v>759</v>
      </c>
      <c r="AL310" s="50" t="s">
        <v>759</v>
      </c>
      <c r="AM310" s="50" t="s">
        <v>759</v>
      </c>
      <c r="AN310" s="50" t="s">
        <v>759</v>
      </c>
      <c r="AO310" s="51" t="s">
        <v>759</v>
      </c>
      <c r="AP310" s="51" t="s">
        <v>759</v>
      </c>
      <c r="AQ310" s="51" t="s">
        <v>759</v>
      </c>
      <c r="AR310" s="24" t="s">
        <v>842</v>
      </c>
      <c r="AS310" s="24" t="s">
        <v>843</v>
      </c>
      <c r="AT310" s="24" t="s">
        <v>852</v>
      </c>
      <c r="AU310" s="53" t="s">
        <v>817</v>
      </c>
      <c r="AV310" s="53" t="s">
        <v>818</v>
      </c>
      <c r="AW310" s="53" t="s">
        <v>851</v>
      </c>
      <c r="AX310" s="55" t="s">
        <v>759</v>
      </c>
      <c r="AY310" s="55" t="s">
        <v>759</v>
      </c>
      <c r="AZ310" s="55" t="s">
        <v>759</v>
      </c>
      <c r="BA310" s="55" t="s">
        <v>759</v>
      </c>
      <c r="BB310" s="55" t="s">
        <v>759</v>
      </c>
      <c r="BC310" s="55" t="s">
        <v>759</v>
      </c>
      <c r="BD310" s="55" t="s">
        <v>759</v>
      </c>
      <c r="BE310" s="54" t="str">
        <f>'PTEA 2020-2023'!A43</f>
        <v>5. Gestión del conocimiento para la Dinamización Ambiental</v>
      </c>
      <c r="BF310" s="54" t="str">
        <f>'PTEA 2020-2023'!B43</f>
        <v>6. Comunidad Sanantoniuna capacitada en Legalidad Ambiental.</v>
      </c>
      <c r="BG310" s="54" t="str">
        <f>'PTEA 2020-2023'!C43</f>
        <v>Realizar como mínimo dos (2) capacitaciones durante el periodo de vigencia con comunidad priorizada, en Legalidad Ambiental, donde se socialicen las afectaciones ambientales que conlleva el tráfico y tenencia en cautiverio de fauna silvestre; además de las sanciones que traen este tipo de prácticas.</v>
      </c>
    </row>
    <row r="311" spans="1:59" customFormat="1" ht="313.5" customHeight="1">
      <c r="A311" s="22" t="s">
        <v>208</v>
      </c>
      <c r="B311" s="131" t="s">
        <v>93</v>
      </c>
      <c r="C311" s="131" t="s">
        <v>93</v>
      </c>
      <c r="D311" s="131" t="s">
        <v>93</v>
      </c>
      <c r="E311" s="13" t="s">
        <v>218</v>
      </c>
      <c r="F311" s="25" t="s">
        <v>12</v>
      </c>
      <c r="G311" s="25" t="s">
        <v>10</v>
      </c>
      <c r="H311" s="25" t="s">
        <v>11</v>
      </c>
      <c r="I311" s="25" t="s">
        <v>288</v>
      </c>
      <c r="J311" s="25" t="s">
        <v>23</v>
      </c>
      <c r="K311" s="14" t="s">
        <v>109</v>
      </c>
      <c r="L311" s="14" t="s">
        <v>112</v>
      </c>
      <c r="M311" s="14" t="s">
        <v>295</v>
      </c>
      <c r="N311" s="14" t="s">
        <v>95</v>
      </c>
      <c r="O311" s="14" t="s">
        <v>296</v>
      </c>
      <c r="P311" s="17" t="s">
        <v>180</v>
      </c>
      <c r="Q311" s="17" t="s">
        <v>344</v>
      </c>
      <c r="R311" s="17" t="s">
        <v>345</v>
      </c>
      <c r="S311" s="15" t="s">
        <v>69</v>
      </c>
      <c r="T311" s="15" t="s">
        <v>75</v>
      </c>
      <c r="U311" s="15" t="s">
        <v>77</v>
      </c>
      <c r="V311" s="15" t="s">
        <v>395</v>
      </c>
      <c r="W311" s="40" t="s">
        <v>93</v>
      </c>
      <c r="X311" s="40" t="s">
        <v>93</v>
      </c>
      <c r="Y311" s="40" t="s">
        <v>93</v>
      </c>
      <c r="Z311" s="55" t="s">
        <v>93</v>
      </c>
      <c r="AA311" s="55" t="s">
        <v>93</v>
      </c>
      <c r="AB311" s="55" t="s">
        <v>93</v>
      </c>
      <c r="AC311" s="51" t="s">
        <v>759</v>
      </c>
      <c r="AD311" s="51" t="s">
        <v>759</v>
      </c>
      <c r="AE311" s="51" t="s">
        <v>759</v>
      </c>
      <c r="AF311" s="51" t="s">
        <v>759</v>
      </c>
      <c r="AG311" s="51" t="s">
        <v>759</v>
      </c>
      <c r="AH311" s="51" t="s">
        <v>759</v>
      </c>
      <c r="AI311" s="50" t="s">
        <v>759</v>
      </c>
      <c r="AJ311" s="50" t="s">
        <v>759</v>
      </c>
      <c r="AK311" s="50" t="s">
        <v>759</v>
      </c>
      <c r="AL311" s="50" t="s">
        <v>759</v>
      </c>
      <c r="AM311" s="50" t="s">
        <v>759</v>
      </c>
      <c r="AN311" s="50" t="s">
        <v>759</v>
      </c>
      <c r="AO311" s="51" t="s">
        <v>759</v>
      </c>
      <c r="AP311" s="51" t="s">
        <v>759</v>
      </c>
      <c r="AQ311" s="51" t="s">
        <v>759</v>
      </c>
      <c r="AR311" s="24" t="s">
        <v>759</v>
      </c>
      <c r="AS311" s="24" t="s">
        <v>759</v>
      </c>
      <c r="AT311" s="24" t="s">
        <v>759</v>
      </c>
      <c r="AU311" s="53" t="s">
        <v>759</v>
      </c>
      <c r="AV311" s="53" t="s">
        <v>759</v>
      </c>
      <c r="AW311" s="53" t="s">
        <v>759</v>
      </c>
      <c r="AX311" s="55" t="s">
        <v>759</v>
      </c>
      <c r="AY311" s="55" t="s">
        <v>759</v>
      </c>
      <c r="AZ311" s="55" t="s">
        <v>759</v>
      </c>
      <c r="BA311" s="55" t="s">
        <v>759</v>
      </c>
      <c r="BB311" s="55" t="s">
        <v>759</v>
      </c>
      <c r="BC311" s="55" t="s">
        <v>759</v>
      </c>
      <c r="BD311" s="55" t="s">
        <v>759</v>
      </c>
      <c r="BE311" s="54" t="s">
        <v>759</v>
      </c>
      <c r="BF311" s="54" t="s">
        <v>759</v>
      </c>
      <c r="BG311" s="54" t="s">
        <v>759</v>
      </c>
    </row>
    <row r="312" spans="1:59" s="1" customFormat="1" ht="318.75" customHeight="1">
      <c r="A312" s="22" t="s">
        <v>208</v>
      </c>
      <c r="B312" s="131" t="s">
        <v>93</v>
      </c>
      <c r="C312" s="131" t="s">
        <v>93</v>
      </c>
      <c r="D312" s="131" t="s">
        <v>93</v>
      </c>
      <c r="E312" s="13" t="s">
        <v>87</v>
      </c>
      <c r="F312" s="25" t="s">
        <v>221</v>
      </c>
      <c r="G312" s="25" t="s">
        <v>6</v>
      </c>
      <c r="H312" s="25" t="s">
        <v>5</v>
      </c>
      <c r="I312" s="25" t="s">
        <v>426</v>
      </c>
      <c r="J312" s="25" t="s">
        <v>26</v>
      </c>
      <c r="K312" s="14" t="s">
        <v>133</v>
      </c>
      <c r="L312" s="14" t="s">
        <v>137</v>
      </c>
      <c r="M312" s="14" t="s">
        <v>139</v>
      </c>
      <c r="N312" s="14" t="s">
        <v>138</v>
      </c>
      <c r="O312" s="14" t="s">
        <v>186</v>
      </c>
      <c r="P312" s="17" t="s">
        <v>180</v>
      </c>
      <c r="Q312" s="17" t="s">
        <v>357</v>
      </c>
      <c r="R312" s="17" t="s">
        <v>358</v>
      </c>
      <c r="S312" s="15" t="s">
        <v>93</v>
      </c>
      <c r="T312" s="15" t="s">
        <v>93</v>
      </c>
      <c r="U312" s="15" t="s">
        <v>93</v>
      </c>
      <c r="V312" s="15" t="s">
        <v>93</v>
      </c>
      <c r="W312" s="40" t="s">
        <v>471</v>
      </c>
      <c r="X312" s="40" t="s">
        <v>499</v>
      </c>
      <c r="Y312" s="40" t="s">
        <v>500</v>
      </c>
      <c r="Z312" s="55" t="s">
        <v>93</v>
      </c>
      <c r="AA312" s="55" t="s">
        <v>93</v>
      </c>
      <c r="AB312" s="55" t="s">
        <v>93</v>
      </c>
      <c r="AC312" s="51" t="s">
        <v>759</v>
      </c>
      <c r="AD312" s="51" t="s">
        <v>759</v>
      </c>
      <c r="AE312" s="51" t="s">
        <v>759</v>
      </c>
      <c r="AF312" s="51" t="s">
        <v>759</v>
      </c>
      <c r="AG312" s="51" t="s">
        <v>759</v>
      </c>
      <c r="AH312" s="51" t="s">
        <v>759</v>
      </c>
      <c r="AI312" s="50" t="s">
        <v>759</v>
      </c>
      <c r="AJ312" s="50" t="s">
        <v>759</v>
      </c>
      <c r="AK312" s="50" t="s">
        <v>759</v>
      </c>
      <c r="AL312" s="50" t="s">
        <v>759</v>
      </c>
      <c r="AM312" s="50" t="s">
        <v>759</v>
      </c>
      <c r="AN312" s="50" t="s">
        <v>759</v>
      </c>
      <c r="AO312" s="51" t="s">
        <v>759</v>
      </c>
      <c r="AP312" s="51" t="s">
        <v>759</v>
      </c>
      <c r="AQ312" s="51" t="s">
        <v>759</v>
      </c>
      <c r="AR312" s="24" t="s">
        <v>759</v>
      </c>
      <c r="AS312" s="24" t="s">
        <v>759</v>
      </c>
      <c r="AT312" s="24" t="s">
        <v>759</v>
      </c>
      <c r="AU312" s="53" t="s">
        <v>759</v>
      </c>
      <c r="AV312" s="53" t="s">
        <v>759</v>
      </c>
      <c r="AW312" s="53" t="s">
        <v>759</v>
      </c>
      <c r="AX312" s="55" t="s">
        <v>759</v>
      </c>
      <c r="AY312" s="55" t="s">
        <v>759</v>
      </c>
      <c r="AZ312" s="55" t="s">
        <v>759</v>
      </c>
      <c r="BA312" s="55" t="s">
        <v>759</v>
      </c>
      <c r="BB312" s="55" t="s">
        <v>759</v>
      </c>
      <c r="BC312" s="55" t="s">
        <v>759</v>
      </c>
      <c r="BD312" s="55" t="s">
        <v>759</v>
      </c>
      <c r="BE312" s="54" t="s">
        <v>759</v>
      </c>
      <c r="BF312" s="54" t="s">
        <v>759</v>
      </c>
      <c r="BG312" s="54" t="s">
        <v>759</v>
      </c>
    </row>
    <row r="313" spans="1:59" customFormat="1" ht="329.25" customHeight="1">
      <c r="A313" s="22" t="s">
        <v>208</v>
      </c>
      <c r="B313" s="131" t="s">
        <v>93</v>
      </c>
      <c r="C313" s="131" t="s">
        <v>93</v>
      </c>
      <c r="D313" s="131" t="s">
        <v>93</v>
      </c>
      <c r="E313" s="13" t="s">
        <v>87</v>
      </c>
      <c r="F313" s="25" t="s">
        <v>221</v>
      </c>
      <c r="G313" s="25" t="s">
        <v>6</v>
      </c>
      <c r="H313" s="25" t="s">
        <v>5</v>
      </c>
      <c r="I313" s="25" t="s">
        <v>428</v>
      </c>
      <c r="J313" s="25" t="s">
        <v>27</v>
      </c>
      <c r="K313" s="14" t="s">
        <v>133</v>
      </c>
      <c r="L313" s="14" t="s">
        <v>143</v>
      </c>
      <c r="M313" s="14" t="s">
        <v>144</v>
      </c>
      <c r="N313" s="14" t="s">
        <v>138</v>
      </c>
      <c r="O313" s="14" t="s">
        <v>145</v>
      </c>
      <c r="P313" s="17" t="s">
        <v>180</v>
      </c>
      <c r="Q313" s="17" t="s">
        <v>431</v>
      </c>
      <c r="R313" s="17" t="s">
        <v>188</v>
      </c>
      <c r="S313" s="15" t="s">
        <v>52</v>
      </c>
      <c r="T313" s="15" t="s">
        <v>53</v>
      </c>
      <c r="U313" s="15" t="s">
        <v>54</v>
      </c>
      <c r="V313" s="15" t="s">
        <v>469</v>
      </c>
      <c r="W313" s="40" t="s">
        <v>442</v>
      </c>
      <c r="X313" s="40" t="s">
        <v>449</v>
      </c>
      <c r="Y313" s="40" t="s">
        <v>532</v>
      </c>
      <c r="Z313" s="55" t="s">
        <v>883</v>
      </c>
      <c r="AA313" s="55" t="s">
        <v>884</v>
      </c>
      <c r="AB313" s="55" t="s">
        <v>885</v>
      </c>
      <c r="AC313" s="51" t="s">
        <v>814</v>
      </c>
      <c r="AD313" s="51" t="s">
        <v>815</v>
      </c>
      <c r="AE313" s="51" t="s">
        <v>816</v>
      </c>
      <c r="AF313" s="51" t="s">
        <v>759</v>
      </c>
      <c r="AG313" s="51" t="s">
        <v>759</v>
      </c>
      <c r="AH313" s="51" t="s">
        <v>759</v>
      </c>
      <c r="AI313" s="50" t="s">
        <v>759</v>
      </c>
      <c r="AJ313" s="50" t="s">
        <v>759</v>
      </c>
      <c r="AK313" s="50" t="s">
        <v>759</v>
      </c>
      <c r="AL313" s="50" t="s">
        <v>759</v>
      </c>
      <c r="AM313" s="50" t="s">
        <v>759</v>
      </c>
      <c r="AN313" s="50" t="s">
        <v>759</v>
      </c>
      <c r="AO313" s="51" t="s">
        <v>759</v>
      </c>
      <c r="AP313" s="51" t="s">
        <v>759</v>
      </c>
      <c r="AQ313" s="51" t="s">
        <v>759</v>
      </c>
      <c r="AR313" s="24" t="s">
        <v>835</v>
      </c>
      <c r="AS313" s="24" t="s">
        <v>836</v>
      </c>
      <c r="AT313" s="24" t="s">
        <v>837</v>
      </c>
      <c r="AU313" s="53" t="s">
        <v>817</v>
      </c>
      <c r="AV313" s="53" t="s">
        <v>818</v>
      </c>
      <c r="AW313" s="53" t="s">
        <v>831</v>
      </c>
      <c r="AX313" s="55" t="s">
        <v>759</v>
      </c>
      <c r="AY313" s="55" t="s">
        <v>759</v>
      </c>
      <c r="AZ313" s="55" t="s">
        <v>759</v>
      </c>
      <c r="BA313" s="55" t="s">
        <v>759</v>
      </c>
      <c r="BB313" s="55" t="s">
        <v>759</v>
      </c>
      <c r="BC313" s="55" t="s">
        <v>759</v>
      </c>
      <c r="BD313" s="55" t="s">
        <v>759</v>
      </c>
      <c r="BE313" s="54" t="str">
        <f>'PTEA 2020-2023'!A22</f>
        <v>3. San Antonio del Tequendama Educado para la protección y conservación del recurso hídrico</v>
      </c>
      <c r="BF313" s="54" t="str">
        <f>'PTEA 2020-2023'!B22</f>
        <v>2. Comunidad Sanantoniuna empoderada en el cuidado y la preservación del recurso hídrico.</v>
      </c>
      <c r="BG313" s="54" t="str">
        <f>'PTEA 2020-2023'!C22</f>
        <v>Realizar por lo menos dos (2) jornadas de reforestación anual con especies nativas en áreas de importancia hídrica.</v>
      </c>
    </row>
    <row r="314" spans="1:59" customFormat="1" ht="312" customHeight="1">
      <c r="A314" s="22" t="s">
        <v>208</v>
      </c>
      <c r="B314" s="131" t="s">
        <v>1281</v>
      </c>
      <c r="C314" s="131" t="s">
        <v>1284</v>
      </c>
      <c r="D314" s="132" t="s">
        <v>1285</v>
      </c>
      <c r="E314" s="13" t="s">
        <v>89</v>
      </c>
      <c r="F314" s="16" t="s">
        <v>220</v>
      </c>
      <c r="G314" s="16" t="s">
        <v>6</v>
      </c>
      <c r="H314" s="16" t="s">
        <v>7</v>
      </c>
      <c r="I314" s="16" t="s">
        <v>210</v>
      </c>
      <c r="J314" s="16" t="s">
        <v>219</v>
      </c>
      <c r="K314" s="14" t="s">
        <v>102</v>
      </c>
      <c r="L314" s="14" t="s">
        <v>157</v>
      </c>
      <c r="M314" s="14" t="s">
        <v>315</v>
      </c>
      <c r="N314" s="14" t="s">
        <v>198</v>
      </c>
      <c r="O314" s="14" t="s">
        <v>255</v>
      </c>
      <c r="P314" s="17" t="s">
        <v>180</v>
      </c>
      <c r="Q314" s="17" t="s">
        <v>212</v>
      </c>
      <c r="R314" s="17" t="s">
        <v>366</v>
      </c>
      <c r="S314" s="15" t="s">
        <v>86</v>
      </c>
      <c r="T314" s="15" t="s">
        <v>85</v>
      </c>
      <c r="U314" s="15" t="s">
        <v>84</v>
      </c>
      <c r="V314" s="15" t="s">
        <v>401</v>
      </c>
      <c r="W314" s="40" t="s">
        <v>442</v>
      </c>
      <c r="X314" s="40" t="s">
        <v>447</v>
      </c>
      <c r="Y314" s="40" t="s">
        <v>596</v>
      </c>
      <c r="Z314" s="55" t="s">
        <v>868</v>
      </c>
      <c r="AA314" s="55" t="s">
        <v>872</v>
      </c>
      <c r="AB314" s="55" t="s">
        <v>876</v>
      </c>
      <c r="AC314" s="51" t="s">
        <v>759</v>
      </c>
      <c r="AD314" s="51" t="s">
        <v>759</v>
      </c>
      <c r="AE314" s="51" t="s">
        <v>759</v>
      </c>
      <c r="AF314" s="51" t="s">
        <v>759</v>
      </c>
      <c r="AG314" s="51" t="s">
        <v>759</v>
      </c>
      <c r="AH314" s="51" t="s">
        <v>759</v>
      </c>
      <c r="AI314" s="50" t="s">
        <v>759</v>
      </c>
      <c r="AJ314" s="50" t="s">
        <v>759</v>
      </c>
      <c r="AK314" s="50" t="s">
        <v>759</v>
      </c>
      <c r="AL314" s="50" t="s">
        <v>759</v>
      </c>
      <c r="AM314" s="50" t="s">
        <v>759</v>
      </c>
      <c r="AN314" s="50" t="s">
        <v>759</v>
      </c>
      <c r="AO314" s="51" t="s">
        <v>759</v>
      </c>
      <c r="AP314" s="51" t="s">
        <v>759</v>
      </c>
      <c r="AQ314" s="51" t="s">
        <v>759</v>
      </c>
      <c r="AR314" s="24" t="s">
        <v>759</v>
      </c>
      <c r="AS314" s="24" t="s">
        <v>759</v>
      </c>
      <c r="AT314" s="24" t="s">
        <v>759</v>
      </c>
      <c r="AU314" s="53" t="s">
        <v>775</v>
      </c>
      <c r="AV314" s="53" t="s">
        <v>832</v>
      </c>
      <c r="AW314" s="53" t="s">
        <v>841</v>
      </c>
      <c r="AX314" s="55" t="s">
        <v>759</v>
      </c>
      <c r="AY314" s="55" t="s">
        <v>759</v>
      </c>
      <c r="AZ314" s="55" t="s">
        <v>759</v>
      </c>
      <c r="BA314" s="55" t="s">
        <v>759</v>
      </c>
      <c r="BB314" s="55" t="s">
        <v>759</v>
      </c>
      <c r="BC314" s="55" t="s">
        <v>759</v>
      </c>
      <c r="BD314" s="55" t="s">
        <v>759</v>
      </c>
      <c r="BE314" s="54" t="str">
        <f>'PTEA 2020-2023'!A31</f>
        <v>5. Gestión del conocimiento para la Dinamización Ambiental</v>
      </c>
      <c r="BF314" s="54" t="str">
        <f>'PTEA 2020-2023'!B31</f>
        <v>1. Fortalecimiento de la Comunidad Educativa Sanantoniuna en procesos de educación ambiental</v>
      </c>
      <c r="BG314" s="54" t="str">
        <f>'PTEA 2020-2023'!C31</f>
        <v>Fortalecimiento y seguimiento de por lo menos un (1) PRAE de cada institución educativa.</v>
      </c>
    </row>
    <row r="315" spans="1:59" s="1" customFormat="1" ht="409.5" customHeight="1">
      <c r="A315" s="22" t="s">
        <v>208</v>
      </c>
      <c r="B315" s="131" t="s">
        <v>1281</v>
      </c>
      <c r="C315" s="131" t="s">
        <v>1284</v>
      </c>
      <c r="D315" s="132" t="s">
        <v>1285</v>
      </c>
      <c r="E315" s="13" t="s">
        <v>87</v>
      </c>
      <c r="F315" s="25" t="s">
        <v>221</v>
      </c>
      <c r="G315" s="25" t="s">
        <v>6</v>
      </c>
      <c r="H315" s="25" t="s">
        <v>7</v>
      </c>
      <c r="I315" s="25" t="s">
        <v>210</v>
      </c>
      <c r="J315" s="25" t="s">
        <v>219</v>
      </c>
      <c r="K315" s="14" t="s">
        <v>113</v>
      </c>
      <c r="L315" s="14" t="s">
        <v>96</v>
      </c>
      <c r="M315" s="14" t="s">
        <v>297</v>
      </c>
      <c r="N315" s="14" t="s">
        <v>93</v>
      </c>
      <c r="O315" s="14" t="s">
        <v>298</v>
      </c>
      <c r="P315" s="17" t="s">
        <v>183</v>
      </c>
      <c r="Q315" s="17" t="s">
        <v>342</v>
      </c>
      <c r="R315" s="17" t="s">
        <v>346</v>
      </c>
      <c r="S315" s="15" t="s">
        <v>18</v>
      </c>
      <c r="T315" s="15" t="s">
        <v>40</v>
      </c>
      <c r="U315" s="15" t="s">
        <v>41</v>
      </c>
      <c r="V315" s="15" t="s">
        <v>394</v>
      </c>
      <c r="W315" s="40" t="s">
        <v>442</v>
      </c>
      <c r="X315" s="40" t="s">
        <v>447</v>
      </c>
      <c r="Y315" s="40" t="s">
        <v>596</v>
      </c>
      <c r="Z315" s="55" t="s">
        <v>868</v>
      </c>
      <c r="AA315" s="55" t="s">
        <v>872</v>
      </c>
      <c r="AB315" s="55" t="s">
        <v>876</v>
      </c>
      <c r="AC315" s="51" t="s">
        <v>759</v>
      </c>
      <c r="AD315" s="51" t="s">
        <v>759</v>
      </c>
      <c r="AE315" s="51" t="s">
        <v>759</v>
      </c>
      <c r="AF315" s="51" t="s">
        <v>759</v>
      </c>
      <c r="AG315" s="51" t="s">
        <v>759</v>
      </c>
      <c r="AH315" s="51" t="s">
        <v>759</v>
      </c>
      <c r="AI315" s="50" t="s">
        <v>759</v>
      </c>
      <c r="AJ315" s="50" t="s">
        <v>759</v>
      </c>
      <c r="AK315" s="50" t="s">
        <v>759</v>
      </c>
      <c r="AL315" s="50" t="s">
        <v>759</v>
      </c>
      <c r="AM315" s="50" t="s">
        <v>759</v>
      </c>
      <c r="AN315" s="50" t="s">
        <v>759</v>
      </c>
      <c r="AO315" s="51" t="s">
        <v>759</v>
      </c>
      <c r="AP315" s="51" t="s">
        <v>759</v>
      </c>
      <c r="AQ315" s="51" t="s">
        <v>759</v>
      </c>
      <c r="AR315" s="24" t="s">
        <v>780</v>
      </c>
      <c r="AS315" s="24" t="s">
        <v>830</v>
      </c>
      <c r="AT315" s="24" t="s">
        <v>853</v>
      </c>
      <c r="AU315" s="53" t="s">
        <v>759</v>
      </c>
      <c r="AV315" s="53" t="s">
        <v>759</v>
      </c>
      <c r="AW315" s="53" t="s">
        <v>759</v>
      </c>
      <c r="AX315" s="55" t="s">
        <v>759</v>
      </c>
      <c r="AY315" s="55" t="s">
        <v>759</v>
      </c>
      <c r="AZ315" s="55" t="s">
        <v>759</v>
      </c>
      <c r="BA315" s="55" t="s">
        <v>759</v>
      </c>
      <c r="BB315" s="55" t="s">
        <v>759</v>
      </c>
      <c r="BC315" s="55" t="s">
        <v>759</v>
      </c>
      <c r="BD315" s="55" t="s">
        <v>759</v>
      </c>
      <c r="BE315" s="54" t="str">
        <f>'PTEA 2020-2023'!A48</f>
        <v>5. Gestión del conocimiento para la Dinamización Ambiental</v>
      </c>
      <c r="BF315" s="54" t="str">
        <f>'PTEA 2020-2023'!B48</f>
        <v>8. Gobernanza corredor Ecológico, difusión y apropiación</v>
      </c>
      <c r="BG315" s="54" t="str">
        <f>'PTEA 2020-2023'!C48</f>
        <v>Participar en por lo menos un (1) encuentro regional de CIDEA durante el periodo de vigencia, para el fortalecimiento del corredor ecológico y sus áreas protegidas.</v>
      </c>
    </row>
    <row r="316" spans="1:59" customFormat="1" ht="312.75" customHeight="1">
      <c r="A316" s="22" t="s">
        <v>208</v>
      </c>
      <c r="B316" s="131" t="s">
        <v>1281</v>
      </c>
      <c r="C316" s="131" t="s">
        <v>1284</v>
      </c>
      <c r="D316" s="132" t="s">
        <v>1285</v>
      </c>
      <c r="E316" s="13" t="s">
        <v>218</v>
      </c>
      <c r="F316" s="16" t="s">
        <v>220</v>
      </c>
      <c r="G316" s="25" t="s">
        <v>6</v>
      </c>
      <c r="H316" s="25" t="s">
        <v>7</v>
      </c>
      <c r="I316" s="25" t="s">
        <v>210</v>
      </c>
      <c r="J316" s="25" t="s">
        <v>219</v>
      </c>
      <c r="K316" s="14" t="s">
        <v>102</v>
      </c>
      <c r="L316" s="14" t="s">
        <v>158</v>
      </c>
      <c r="M316" s="14" t="s">
        <v>292</v>
      </c>
      <c r="N316" s="14" t="s">
        <v>198</v>
      </c>
      <c r="O316" s="14" t="s">
        <v>291</v>
      </c>
      <c r="P316" s="17" t="s">
        <v>211</v>
      </c>
      <c r="Q316" s="17" t="s">
        <v>212</v>
      </c>
      <c r="R316" s="17" t="s">
        <v>341</v>
      </c>
      <c r="S316" s="15" t="s">
        <v>69</v>
      </c>
      <c r="T316" s="15" t="s">
        <v>81</v>
      </c>
      <c r="U316" s="15" t="s">
        <v>80</v>
      </c>
      <c r="V316" s="15" t="s">
        <v>405</v>
      </c>
      <c r="W316" s="40" t="s">
        <v>442</v>
      </c>
      <c r="X316" s="40" t="s">
        <v>447</v>
      </c>
      <c r="Y316" s="40" t="s">
        <v>596</v>
      </c>
      <c r="Z316" s="55" t="s">
        <v>93</v>
      </c>
      <c r="AA316" s="55" t="s">
        <v>93</v>
      </c>
      <c r="AB316" s="55" t="s">
        <v>93</v>
      </c>
      <c r="AC316" s="51" t="s">
        <v>759</v>
      </c>
      <c r="AD316" s="51" t="s">
        <v>759</v>
      </c>
      <c r="AE316" s="51" t="s">
        <v>759</v>
      </c>
      <c r="AF316" s="51" t="s">
        <v>759</v>
      </c>
      <c r="AG316" s="51" t="s">
        <v>759</v>
      </c>
      <c r="AH316" s="51" t="s">
        <v>759</v>
      </c>
      <c r="AI316" s="50" t="s">
        <v>759</v>
      </c>
      <c r="AJ316" s="50" t="s">
        <v>759</v>
      </c>
      <c r="AK316" s="50" t="s">
        <v>759</v>
      </c>
      <c r="AL316" s="50" t="s">
        <v>759</v>
      </c>
      <c r="AM316" s="50" t="s">
        <v>759</v>
      </c>
      <c r="AN316" s="50" t="s">
        <v>759</v>
      </c>
      <c r="AO316" s="51" t="s">
        <v>759</v>
      </c>
      <c r="AP316" s="51" t="s">
        <v>759</v>
      </c>
      <c r="AQ316" s="51" t="s">
        <v>759</v>
      </c>
      <c r="AR316" s="24" t="s">
        <v>759</v>
      </c>
      <c r="AS316" s="24" t="s">
        <v>759</v>
      </c>
      <c r="AT316" s="24" t="s">
        <v>759</v>
      </c>
      <c r="AU316" s="53" t="s">
        <v>759</v>
      </c>
      <c r="AV316" s="53" t="s">
        <v>759</v>
      </c>
      <c r="AW316" s="53" t="s">
        <v>759</v>
      </c>
      <c r="AX316" s="55" t="s">
        <v>759</v>
      </c>
      <c r="AY316" s="55" t="s">
        <v>759</v>
      </c>
      <c r="AZ316" s="55" t="s">
        <v>759</v>
      </c>
      <c r="BA316" s="55" t="s">
        <v>759</v>
      </c>
      <c r="BB316" s="55" t="s">
        <v>759</v>
      </c>
      <c r="BC316" s="55" t="s">
        <v>759</v>
      </c>
      <c r="BD316" s="55" t="s">
        <v>759</v>
      </c>
      <c r="BE316" s="54" t="s">
        <v>759</v>
      </c>
      <c r="BF316" s="54" t="s">
        <v>759</v>
      </c>
      <c r="BG316" s="54" t="s">
        <v>759</v>
      </c>
    </row>
    <row r="317" spans="1:59" s="1" customFormat="1" ht="245.25" customHeight="1">
      <c r="A317" s="22" t="s">
        <v>208</v>
      </c>
      <c r="B317" s="131" t="s">
        <v>1281</v>
      </c>
      <c r="C317" s="131" t="s">
        <v>1284</v>
      </c>
      <c r="D317" s="132" t="s">
        <v>1285</v>
      </c>
      <c r="E317" s="13" t="s">
        <v>218</v>
      </c>
      <c r="F317" s="16" t="s">
        <v>220</v>
      </c>
      <c r="G317" s="25" t="s">
        <v>6</v>
      </c>
      <c r="H317" s="25" t="s">
        <v>7</v>
      </c>
      <c r="I317" s="25" t="s">
        <v>210</v>
      </c>
      <c r="J317" s="25" t="s">
        <v>219</v>
      </c>
      <c r="K317" s="14" t="s">
        <v>102</v>
      </c>
      <c r="L317" s="14" t="s">
        <v>158</v>
      </c>
      <c r="M317" s="14" t="s">
        <v>292</v>
      </c>
      <c r="N317" s="14" t="s">
        <v>198</v>
      </c>
      <c r="O317" s="14" t="s">
        <v>291</v>
      </c>
      <c r="P317" s="17" t="s">
        <v>211</v>
      </c>
      <c r="Q317" s="17" t="s">
        <v>212</v>
      </c>
      <c r="R317" s="17" t="s">
        <v>341</v>
      </c>
      <c r="S317" s="15" t="s">
        <v>52</v>
      </c>
      <c r="T317" s="15" t="s">
        <v>62</v>
      </c>
      <c r="U317" s="15" t="s">
        <v>66</v>
      </c>
      <c r="V317" s="15" t="s">
        <v>952</v>
      </c>
      <c r="W317" s="40" t="s">
        <v>442</v>
      </c>
      <c r="X317" s="40" t="s">
        <v>447</v>
      </c>
      <c r="Y317" s="40" t="s">
        <v>596</v>
      </c>
      <c r="Z317" s="55" t="s">
        <v>868</v>
      </c>
      <c r="AA317" s="55" t="s">
        <v>877</v>
      </c>
      <c r="AB317" s="55" t="s">
        <v>880</v>
      </c>
      <c r="AC317" s="51" t="s">
        <v>759</v>
      </c>
      <c r="AD317" s="51" t="s">
        <v>759</v>
      </c>
      <c r="AE317" s="51" t="s">
        <v>759</v>
      </c>
      <c r="AF317" s="51" t="s">
        <v>759</v>
      </c>
      <c r="AG317" s="51" t="s">
        <v>759</v>
      </c>
      <c r="AH317" s="51" t="s">
        <v>759</v>
      </c>
      <c r="AI317" s="50" t="s">
        <v>759</v>
      </c>
      <c r="AJ317" s="50" t="s">
        <v>759</v>
      </c>
      <c r="AK317" s="50" t="s">
        <v>759</v>
      </c>
      <c r="AL317" s="50" t="s">
        <v>759</v>
      </c>
      <c r="AM317" s="50" t="s">
        <v>759</v>
      </c>
      <c r="AN317" s="50" t="s">
        <v>759</v>
      </c>
      <c r="AO317" s="51" t="s">
        <v>759</v>
      </c>
      <c r="AP317" s="51" t="s">
        <v>759</v>
      </c>
      <c r="AQ317" s="51" t="s">
        <v>759</v>
      </c>
      <c r="AR317" s="24" t="s">
        <v>842</v>
      </c>
      <c r="AS317" s="24" t="s">
        <v>843</v>
      </c>
      <c r="AT317" s="24" t="s">
        <v>844</v>
      </c>
      <c r="AU317" s="53" t="s">
        <v>817</v>
      </c>
      <c r="AV317" s="53" t="s">
        <v>818</v>
      </c>
      <c r="AW317" s="53" t="s">
        <v>845</v>
      </c>
      <c r="AX317" s="55" t="s">
        <v>759</v>
      </c>
      <c r="AY317" s="55" t="s">
        <v>759</v>
      </c>
      <c r="AZ317" s="55" t="s">
        <v>759</v>
      </c>
      <c r="BA317" s="55" t="s">
        <v>759</v>
      </c>
      <c r="BB317" s="55" t="s">
        <v>759</v>
      </c>
      <c r="BC317" s="55" t="s">
        <v>759</v>
      </c>
      <c r="BD317" s="55" t="s">
        <v>759</v>
      </c>
      <c r="BE317" s="54" t="str">
        <f>'PTEA 2020-2023'!A35</f>
        <v>5. Gestión del conocimiento para la Dinamización Ambiental</v>
      </c>
      <c r="BF317" s="54" t="str">
        <f>'PTEA 2020-2023'!B35</f>
        <v>2. Comunidad Sanantoniuna vinculada en la Gestión Ambiental Participativa</v>
      </c>
      <c r="BG317" s="54" t="str">
        <f>'PTEA 2020-2023'!C35</f>
        <v>Generar espacios de socialización,  asesoría y seguimiento de por lo menos, una (1) iniciativa ciudadana de educación Ambiental PROCEDA, anual del PTEA Municipal.</v>
      </c>
    </row>
    <row r="318" spans="1:59" s="1" customFormat="1" ht="293.25" customHeight="1">
      <c r="A318" s="22" t="s">
        <v>208</v>
      </c>
      <c r="B318" s="131" t="s">
        <v>93</v>
      </c>
      <c r="C318" s="131" t="s">
        <v>93</v>
      </c>
      <c r="D318" s="131" t="s">
        <v>93</v>
      </c>
      <c r="E318" s="13" t="s">
        <v>89</v>
      </c>
      <c r="F318" s="16" t="s">
        <v>266</v>
      </c>
      <c r="G318" s="25" t="s">
        <v>6</v>
      </c>
      <c r="H318" s="25" t="s">
        <v>7</v>
      </c>
      <c r="I318" s="25" t="s">
        <v>268</v>
      </c>
      <c r="J318" s="46" t="s">
        <v>269</v>
      </c>
      <c r="K318" s="14" t="s">
        <v>104</v>
      </c>
      <c r="L318" s="14" t="s">
        <v>174</v>
      </c>
      <c r="M318" s="14" t="s">
        <v>338</v>
      </c>
      <c r="N318" s="14" t="s">
        <v>93</v>
      </c>
      <c r="O318" s="14" t="s">
        <v>339</v>
      </c>
      <c r="P318" s="17" t="s">
        <v>180</v>
      </c>
      <c r="Q318" s="17" t="s">
        <v>353</v>
      </c>
      <c r="R318" s="17" t="s">
        <v>391</v>
      </c>
      <c r="S318" s="15" t="s">
        <v>52</v>
      </c>
      <c r="T318" s="15" t="s">
        <v>58</v>
      </c>
      <c r="U318" s="15" t="s">
        <v>59</v>
      </c>
      <c r="V318" s="15" t="s">
        <v>248</v>
      </c>
      <c r="W318" s="40" t="s">
        <v>452</v>
      </c>
      <c r="X318" s="40" t="s">
        <v>460</v>
      </c>
      <c r="Y318" s="40" t="s">
        <v>461</v>
      </c>
      <c r="Z318" s="55" t="s">
        <v>868</v>
      </c>
      <c r="AA318" s="55" t="s">
        <v>877</v>
      </c>
      <c r="AB318" s="55" t="s">
        <v>886</v>
      </c>
      <c r="AC318" s="51" t="s">
        <v>759</v>
      </c>
      <c r="AD318" s="51" t="s">
        <v>759</v>
      </c>
      <c r="AE318" s="51" t="s">
        <v>759</v>
      </c>
      <c r="AF318" s="51" t="s">
        <v>759</v>
      </c>
      <c r="AG318" s="51" t="s">
        <v>759</v>
      </c>
      <c r="AH318" s="51" t="s">
        <v>759</v>
      </c>
      <c r="AI318" s="50" t="s">
        <v>794</v>
      </c>
      <c r="AJ318" s="50" t="s">
        <v>795</v>
      </c>
      <c r="AK318" s="50" t="s">
        <v>796</v>
      </c>
      <c r="AL318" s="50" t="s">
        <v>759</v>
      </c>
      <c r="AM318" s="50" t="s">
        <v>759</v>
      </c>
      <c r="AN318" s="50" t="s">
        <v>759</v>
      </c>
      <c r="AO318" s="51" t="s">
        <v>797</v>
      </c>
      <c r="AP318" s="51" t="s">
        <v>798</v>
      </c>
      <c r="AQ318" s="51" t="s">
        <v>799</v>
      </c>
      <c r="AR318" s="24" t="s">
        <v>800</v>
      </c>
      <c r="AS318" s="24" t="s">
        <v>801</v>
      </c>
      <c r="AT318" s="24" t="s">
        <v>802</v>
      </c>
      <c r="AU318" s="53" t="s">
        <v>803</v>
      </c>
      <c r="AV318" s="53" t="s">
        <v>804</v>
      </c>
      <c r="AW318" s="53" t="s">
        <v>805</v>
      </c>
      <c r="AX318" s="55" t="s">
        <v>759</v>
      </c>
      <c r="AY318" s="55" t="s">
        <v>759</v>
      </c>
      <c r="AZ318" s="55" t="s">
        <v>759</v>
      </c>
      <c r="BA318" s="55" t="s">
        <v>759</v>
      </c>
      <c r="BB318" s="55" t="s">
        <v>759</v>
      </c>
      <c r="BC318" s="55" t="s">
        <v>759</v>
      </c>
      <c r="BD318" s="55" t="s">
        <v>759</v>
      </c>
      <c r="BE318" s="54" t="str">
        <f>'PTEA 2020-2023'!A12</f>
        <v>2. San Antonio del Tequendama Educado para la gestión del riesgo y resiliente en la adaptación al cambio climático</v>
      </c>
      <c r="BF318" s="54" t="str">
        <f>'PTEA 2020-2023'!B12</f>
        <v>1. Comunidad Sanantoniuna preparada para prevención del riesgo de desastres</v>
      </c>
      <c r="BG318" s="54" t="str">
        <f>'PTEA 2020-2023'!C12</f>
        <v>Organizar y/o fortalecer como mínimo un (1) comité comunitario de prevención del riesgo en la zona rural y otro en la zona Urbana</v>
      </c>
    </row>
    <row r="319" spans="1:59" s="1" customFormat="1" ht="312" customHeight="1">
      <c r="A319" s="22" t="s">
        <v>208</v>
      </c>
      <c r="B319" s="131" t="s">
        <v>93</v>
      </c>
      <c r="C319" s="131" t="s">
        <v>93</v>
      </c>
      <c r="D319" s="131" t="s">
        <v>93</v>
      </c>
      <c r="E319" s="13" t="s">
        <v>89</v>
      </c>
      <c r="F319" s="16" t="s">
        <v>266</v>
      </c>
      <c r="G319" s="25" t="s">
        <v>6</v>
      </c>
      <c r="H319" s="25" t="s">
        <v>7</v>
      </c>
      <c r="I319" s="25" t="s">
        <v>268</v>
      </c>
      <c r="J319" s="46" t="s">
        <v>267</v>
      </c>
      <c r="K319" s="14" t="s">
        <v>109</v>
      </c>
      <c r="L319" s="14" t="s">
        <v>108</v>
      </c>
      <c r="M319" s="14" t="s">
        <v>293</v>
      </c>
      <c r="N319" s="14" t="s">
        <v>175</v>
      </c>
      <c r="O319" s="14" t="s">
        <v>340</v>
      </c>
      <c r="P319" s="17" t="s">
        <v>180</v>
      </c>
      <c r="Q319" s="17" t="s">
        <v>392</v>
      </c>
      <c r="R319" s="17" t="s">
        <v>249</v>
      </c>
      <c r="S319" s="15" t="s">
        <v>52</v>
      </c>
      <c r="T319" s="15" t="s">
        <v>58</v>
      </c>
      <c r="U319" s="15" t="s">
        <v>59</v>
      </c>
      <c r="V319" s="15" t="s">
        <v>250</v>
      </c>
      <c r="W319" s="40" t="s">
        <v>452</v>
      </c>
      <c r="X319" s="40" t="s">
        <v>453</v>
      </c>
      <c r="Y319" s="40" t="s">
        <v>524</v>
      </c>
      <c r="Z319" s="55" t="s">
        <v>868</v>
      </c>
      <c r="AA319" s="55" t="s">
        <v>877</v>
      </c>
      <c r="AB319" s="55" t="s">
        <v>886</v>
      </c>
      <c r="AC319" s="51" t="s">
        <v>759</v>
      </c>
      <c r="AD319" s="51" t="s">
        <v>759</v>
      </c>
      <c r="AE319" s="51" t="s">
        <v>759</v>
      </c>
      <c r="AF319" s="51" t="s">
        <v>759</v>
      </c>
      <c r="AG319" s="51" t="s">
        <v>759</v>
      </c>
      <c r="AH319" s="51" t="s">
        <v>759</v>
      </c>
      <c r="AI319" s="50" t="s">
        <v>794</v>
      </c>
      <c r="AJ319" s="50" t="s">
        <v>795</v>
      </c>
      <c r="AK319" s="50" t="s">
        <v>796</v>
      </c>
      <c r="AL319" s="50" t="s">
        <v>759</v>
      </c>
      <c r="AM319" s="50" t="s">
        <v>759</v>
      </c>
      <c r="AN319" s="50" t="s">
        <v>759</v>
      </c>
      <c r="AO319" s="51" t="s">
        <v>797</v>
      </c>
      <c r="AP319" s="51" t="s">
        <v>806</v>
      </c>
      <c r="AQ319" s="51" t="s">
        <v>807</v>
      </c>
      <c r="AR319" s="24" t="s">
        <v>800</v>
      </c>
      <c r="AS319" s="24" t="s">
        <v>801</v>
      </c>
      <c r="AT319" s="24" t="s">
        <v>802</v>
      </c>
      <c r="AU319" s="53" t="s">
        <v>803</v>
      </c>
      <c r="AV319" s="53" t="s">
        <v>804</v>
      </c>
      <c r="AW319" s="53" t="s">
        <v>805</v>
      </c>
      <c r="AX319" s="55" t="s">
        <v>759</v>
      </c>
      <c r="AY319" s="55" t="s">
        <v>759</v>
      </c>
      <c r="AZ319" s="55" t="s">
        <v>759</v>
      </c>
      <c r="BA319" s="55" t="s">
        <v>759</v>
      </c>
      <c r="BB319" s="55" t="s">
        <v>759</v>
      </c>
      <c r="BC319" s="55" t="s">
        <v>759</v>
      </c>
      <c r="BD319" s="55" t="s">
        <v>759</v>
      </c>
      <c r="BE319" s="54" t="str">
        <f>'PTEA 2020-2023'!A13</f>
        <v>2. San Antonio del Tequendama Educado para la gestión del riesgo y resiliente en la adaptación al cambio climático</v>
      </c>
      <c r="BF319" s="54" t="str">
        <f>'PTEA 2020-2023'!B13</f>
        <v>1. Comunidad Sanantoniuna preparada para prevención del riesgo de desastres</v>
      </c>
      <c r="BG319" s="54" t="str">
        <f>'PTEA 2020-2023'!C13</f>
        <v>Realizar como mínimo un (1) taller de formación anual a partir del segundo año de vigencia del Plan, en estrategias de adaptación al cambio climático y medidas de prevención del riesgo de desastres, con comunidad del sector urbano y rural del municipio.</v>
      </c>
    </row>
    <row r="320" spans="1:59" s="1" customFormat="1" ht="312" customHeight="1">
      <c r="A320" s="22" t="s">
        <v>208</v>
      </c>
      <c r="B320" s="131" t="s">
        <v>93</v>
      </c>
      <c r="C320" s="131" t="s">
        <v>93</v>
      </c>
      <c r="D320" s="131" t="s">
        <v>93</v>
      </c>
      <c r="E320" s="13" t="s">
        <v>89</v>
      </c>
      <c r="F320" s="16" t="s">
        <v>266</v>
      </c>
      <c r="G320" s="25" t="s">
        <v>6</v>
      </c>
      <c r="H320" s="25" t="s">
        <v>7</v>
      </c>
      <c r="I320" s="25" t="s">
        <v>268</v>
      </c>
      <c r="J320" s="46" t="s">
        <v>267</v>
      </c>
      <c r="K320" s="14" t="s">
        <v>109</v>
      </c>
      <c r="L320" s="14" t="s">
        <v>108</v>
      </c>
      <c r="M320" s="14" t="s">
        <v>293</v>
      </c>
      <c r="N320" s="14" t="s">
        <v>175</v>
      </c>
      <c r="O320" s="14" t="s">
        <v>340</v>
      </c>
      <c r="P320" s="17" t="s">
        <v>180</v>
      </c>
      <c r="Q320" s="17" t="s">
        <v>392</v>
      </c>
      <c r="R320" s="17" t="s">
        <v>249</v>
      </c>
      <c r="S320" s="15" t="s">
        <v>52</v>
      </c>
      <c r="T320" s="15" t="s">
        <v>58</v>
      </c>
      <c r="U320" s="15" t="s">
        <v>59</v>
      </c>
      <c r="V320" s="15" t="s">
        <v>250</v>
      </c>
      <c r="W320" s="40" t="s">
        <v>521</v>
      </c>
      <c r="X320" s="40" t="s">
        <v>522</v>
      </c>
      <c r="Y320" s="40" t="s">
        <v>523</v>
      </c>
      <c r="Z320" s="55" t="s">
        <v>93</v>
      </c>
      <c r="AA320" s="55" t="s">
        <v>93</v>
      </c>
      <c r="AB320" s="55" t="s">
        <v>93</v>
      </c>
      <c r="AC320" s="51" t="s">
        <v>759</v>
      </c>
      <c r="AD320" s="51" t="s">
        <v>759</v>
      </c>
      <c r="AE320" s="51" t="s">
        <v>759</v>
      </c>
      <c r="AF320" s="51" t="s">
        <v>759</v>
      </c>
      <c r="AG320" s="51" t="s">
        <v>759</v>
      </c>
      <c r="AH320" s="51" t="s">
        <v>759</v>
      </c>
      <c r="AI320" s="50" t="s">
        <v>794</v>
      </c>
      <c r="AJ320" s="50" t="s">
        <v>795</v>
      </c>
      <c r="AK320" s="50" t="s">
        <v>796</v>
      </c>
      <c r="AL320" s="50" t="s">
        <v>759</v>
      </c>
      <c r="AM320" s="50" t="s">
        <v>759</v>
      </c>
      <c r="AN320" s="50" t="s">
        <v>759</v>
      </c>
      <c r="AO320" s="51" t="s">
        <v>808</v>
      </c>
      <c r="AP320" s="51" t="s">
        <v>809</v>
      </c>
      <c r="AQ320" s="51" t="s">
        <v>810</v>
      </c>
      <c r="AR320" s="24" t="s">
        <v>800</v>
      </c>
      <c r="AS320" s="24" t="s">
        <v>801</v>
      </c>
      <c r="AT320" s="24" t="s">
        <v>802</v>
      </c>
      <c r="AU320" s="53" t="s">
        <v>803</v>
      </c>
      <c r="AV320" s="53" t="s">
        <v>804</v>
      </c>
      <c r="AW320" s="53" t="s">
        <v>805</v>
      </c>
      <c r="AX320" s="55" t="s">
        <v>759</v>
      </c>
      <c r="AY320" s="55" t="s">
        <v>759</v>
      </c>
      <c r="AZ320" s="55" t="s">
        <v>759</v>
      </c>
      <c r="BA320" s="55" t="s">
        <v>759</v>
      </c>
      <c r="BB320" s="55" t="s">
        <v>759</v>
      </c>
      <c r="BC320" s="55" t="s">
        <v>759</v>
      </c>
      <c r="BD320" s="55" t="s">
        <v>759</v>
      </c>
      <c r="BE320" s="54" t="str">
        <f>'PTEA 2020-2023'!A14</f>
        <v>2. San Antonio del Tequendama Educado para la gestión del riesgo y resiliente en la adaptación al cambio climático</v>
      </c>
      <c r="BF320" s="54" t="str">
        <f>'PTEA 2020-2023'!B14</f>
        <v>2. Comunidad productora Sanantoniuna, preparada con educación ambiental frente al cambio climático y sus efectos</v>
      </c>
      <c r="BG320" s="54" t="str">
        <f>'PTEA 2020-2023'!C14</f>
        <v>Realizar como mínimo una (1) actividad de sensibilización anual a productores agrícolas, frente a las afectaciones al ecosistema y el aumento del riesgo de incendios forestales que conlleva realizar quemas, como práctica cultural de renovación de cultivos y quema de residuos sólidos generales.</v>
      </c>
    </row>
    <row r="321" spans="1:59" s="1" customFormat="1" ht="312" customHeight="1">
      <c r="A321" s="22" t="s">
        <v>208</v>
      </c>
      <c r="B321" s="131" t="s">
        <v>93</v>
      </c>
      <c r="C321" s="131" t="s">
        <v>93</v>
      </c>
      <c r="D321" s="131" t="s">
        <v>93</v>
      </c>
      <c r="E321" s="13" t="s">
        <v>89</v>
      </c>
      <c r="F321" s="16" t="s">
        <v>266</v>
      </c>
      <c r="G321" s="25" t="s">
        <v>6</v>
      </c>
      <c r="H321" s="25" t="s">
        <v>7</v>
      </c>
      <c r="I321" s="25" t="s">
        <v>268</v>
      </c>
      <c r="J321" s="46" t="s">
        <v>267</v>
      </c>
      <c r="K321" s="14" t="s">
        <v>109</v>
      </c>
      <c r="L321" s="14" t="s">
        <v>108</v>
      </c>
      <c r="M321" s="14" t="s">
        <v>293</v>
      </c>
      <c r="N321" s="14" t="s">
        <v>175</v>
      </c>
      <c r="O321" s="14" t="s">
        <v>340</v>
      </c>
      <c r="P321" s="17" t="s">
        <v>180</v>
      </c>
      <c r="Q321" s="17" t="s">
        <v>392</v>
      </c>
      <c r="R321" s="17" t="s">
        <v>249</v>
      </c>
      <c r="S321" s="15" t="s">
        <v>52</v>
      </c>
      <c r="T321" s="15" t="s">
        <v>58</v>
      </c>
      <c r="U321" s="15" t="s">
        <v>59</v>
      </c>
      <c r="V321" s="15" t="s">
        <v>250</v>
      </c>
      <c r="W321" s="40" t="s">
        <v>452</v>
      </c>
      <c r="X321" s="40" t="s">
        <v>454</v>
      </c>
      <c r="Y321" s="40" t="s">
        <v>455</v>
      </c>
      <c r="Z321" s="55" t="s">
        <v>868</v>
      </c>
      <c r="AA321" s="55" t="s">
        <v>877</v>
      </c>
      <c r="AB321" s="55" t="s">
        <v>886</v>
      </c>
      <c r="AC321" s="51" t="s">
        <v>814</v>
      </c>
      <c r="AD321" s="51" t="s">
        <v>815</v>
      </c>
      <c r="AE321" s="51" t="s">
        <v>816</v>
      </c>
      <c r="AF321" s="51" t="s">
        <v>759</v>
      </c>
      <c r="AG321" s="51" t="s">
        <v>759</v>
      </c>
      <c r="AH321" s="51" t="s">
        <v>759</v>
      </c>
      <c r="AI321" s="50" t="s">
        <v>759</v>
      </c>
      <c r="AJ321" s="50" t="s">
        <v>759</v>
      </c>
      <c r="AK321" s="50" t="s">
        <v>759</v>
      </c>
      <c r="AL321" s="50" t="s">
        <v>971</v>
      </c>
      <c r="AM321" s="50" t="s">
        <v>972</v>
      </c>
      <c r="AN321" s="50" t="s">
        <v>973</v>
      </c>
      <c r="AO321" s="51" t="s">
        <v>759</v>
      </c>
      <c r="AP321" s="51" t="s">
        <v>759</v>
      </c>
      <c r="AQ321" s="51" t="s">
        <v>759</v>
      </c>
      <c r="AR321" s="24" t="s">
        <v>759</v>
      </c>
      <c r="AS321" s="24" t="s">
        <v>759</v>
      </c>
      <c r="AT321" s="24" t="s">
        <v>759</v>
      </c>
      <c r="AU321" s="53" t="s">
        <v>817</v>
      </c>
      <c r="AV321" s="53" t="s">
        <v>818</v>
      </c>
      <c r="AW321" s="53" t="s">
        <v>819</v>
      </c>
      <c r="AX321" s="55" t="s">
        <v>759</v>
      </c>
      <c r="AY321" s="55" t="s">
        <v>759</v>
      </c>
      <c r="AZ321" s="55" t="s">
        <v>759</v>
      </c>
      <c r="BA321" s="55" t="s">
        <v>759</v>
      </c>
      <c r="BB321" s="55" t="s">
        <v>759</v>
      </c>
      <c r="BC321" s="55" t="s">
        <v>759</v>
      </c>
      <c r="BD321" s="55" t="s">
        <v>759</v>
      </c>
      <c r="BE321" s="54" t="str">
        <f>'PTEA 2020-2023'!A16</f>
        <v>2. San Antonio del Tequendama Educado para la gestión del riesgo y resiliente en la adaptación al cambio climático</v>
      </c>
      <c r="BF321" s="54" t="str">
        <f>'PTEA 2020-2023'!B16</f>
        <v>4. Comunidad Sanantoniuna resiliente con medidas de prevención y adaptación a un ambiente cambiante.</v>
      </c>
      <c r="BG321" s="54" t="str">
        <f>'PTEA 2020-2023'!C16</f>
        <v>Implementar como mínimo una (1) jornada anual de limpieza y/o reforestación de fuentes hídricas que puedan presentar riesgo de represamiento, previamente identificadas por el Comité Municipal de gestión del Riesgo de Desastres y comunidad.</v>
      </c>
    </row>
    <row r="322" spans="1:59" s="1" customFormat="1" ht="312" customHeight="1">
      <c r="A322" s="22" t="s">
        <v>208</v>
      </c>
      <c r="B322" s="131" t="s">
        <v>93</v>
      </c>
      <c r="C322" s="131" t="s">
        <v>93</v>
      </c>
      <c r="D322" s="131" t="s">
        <v>93</v>
      </c>
      <c r="E322" s="13" t="s">
        <v>89</v>
      </c>
      <c r="F322" s="16" t="s">
        <v>266</v>
      </c>
      <c r="G322" s="25" t="s">
        <v>6</v>
      </c>
      <c r="H322" s="25" t="s">
        <v>7</v>
      </c>
      <c r="I322" s="25" t="s">
        <v>268</v>
      </c>
      <c r="J322" s="46" t="s">
        <v>267</v>
      </c>
      <c r="K322" s="14" t="s">
        <v>109</v>
      </c>
      <c r="L322" s="14" t="s">
        <v>108</v>
      </c>
      <c r="M322" s="14" t="s">
        <v>293</v>
      </c>
      <c r="N322" s="14" t="s">
        <v>175</v>
      </c>
      <c r="O322" s="14" t="s">
        <v>340</v>
      </c>
      <c r="P322" s="17" t="s">
        <v>180</v>
      </c>
      <c r="Q322" s="17" t="s">
        <v>392</v>
      </c>
      <c r="R322" s="17" t="s">
        <v>249</v>
      </c>
      <c r="S322" s="15" t="s">
        <v>52</v>
      </c>
      <c r="T322" s="15" t="s">
        <v>58</v>
      </c>
      <c r="U322" s="15" t="s">
        <v>59</v>
      </c>
      <c r="V322" s="15" t="s">
        <v>250</v>
      </c>
      <c r="W322" s="40" t="s">
        <v>452</v>
      </c>
      <c r="X322" s="40" t="s">
        <v>454</v>
      </c>
      <c r="Y322" s="40" t="s">
        <v>456</v>
      </c>
      <c r="Z322" s="55" t="s">
        <v>93</v>
      </c>
      <c r="AA322" s="55" t="s">
        <v>93</v>
      </c>
      <c r="AB322" s="55" t="s">
        <v>93</v>
      </c>
      <c r="AC322" s="51" t="s">
        <v>759</v>
      </c>
      <c r="AD322" s="51" t="s">
        <v>759</v>
      </c>
      <c r="AE322" s="51" t="s">
        <v>759</v>
      </c>
      <c r="AF322" s="51" t="s">
        <v>759</v>
      </c>
      <c r="AG322" s="51" t="s">
        <v>759</v>
      </c>
      <c r="AH322" s="51" t="s">
        <v>759</v>
      </c>
      <c r="AI322" s="50" t="s">
        <v>759</v>
      </c>
      <c r="AJ322" s="50" t="s">
        <v>759</v>
      </c>
      <c r="AK322" s="50" t="s">
        <v>759</v>
      </c>
      <c r="AL322" s="50" t="s">
        <v>759</v>
      </c>
      <c r="AM322" s="50" t="s">
        <v>759</v>
      </c>
      <c r="AN322" s="50" t="s">
        <v>759</v>
      </c>
      <c r="AO322" s="51" t="s">
        <v>759</v>
      </c>
      <c r="AP322" s="51" t="s">
        <v>759</v>
      </c>
      <c r="AQ322" s="51" t="s">
        <v>759</v>
      </c>
      <c r="AR322" s="24" t="s">
        <v>759</v>
      </c>
      <c r="AS322" s="24" t="s">
        <v>759</v>
      </c>
      <c r="AT322" s="24" t="s">
        <v>759</v>
      </c>
      <c r="AU322" s="53" t="s">
        <v>759</v>
      </c>
      <c r="AV322" s="53" t="s">
        <v>759</v>
      </c>
      <c r="AW322" s="53" t="s">
        <v>759</v>
      </c>
      <c r="AX322" s="55" t="s">
        <v>759</v>
      </c>
      <c r="AY322" s="55" t="s">
        <v>759</v>
      </c>
      <c r="AZ322" s="55" t="s">
        <v>759</v>
      </c>
      <c r="BA322" s="55" t="s">
        <v>759</v>
      </c>
      <c r="BB322" s="55" t="s">
        <v>759</v>
      </c>
      <c r="BC322" s="55" t="s">
        <v>759</v>
      </c>
      <c r="BD322" s="55" t="s">
        <v>759</v>
      </c>
      <c r="BE322" s="54" t="s">
        <v>759</v>
      </c>
      <c r="BF322" s="54" t="s">
        <v>759</v>
      </c>
      <c r="BG322" s="54" t="s">
        <v>759</v>
      </c>
    </row>
    <row r="323" spans="1:59" s="1" customFormat="1" ht="312" customHeight="1">
      <c r="A323" s="22" t="s">
        <v>208</v>
      </c>
      <c r="B323" s="131" t="s">
        <v>93</v>
      </c>
      <c r="C323" s="131" t="s">
        <v>93</v>
      </c>
      <c r="D323" s="131" t="s">
        <v>93</v>
      </c>
      <c r="E323" s="13" t="s">
        <v>89</v>
      </c>
      <c r="F323" s="16" t="s">
        <v>266</v>
      </c>
      <c r="G323" s="25" t="s">
        <v>6</v>
      </c>
      <c r="H323" s="25" t="s">
        <v>7</v>
      </c>
      <c r="I323" s="25" t="s">
        <v>268</v>
      </c>
      <c r="J323" s="46" t="s">
        <v>267</v>
      </c>
      <c r="K323" s="14" t="s">
        <v>109</v>
      </c>
      <c r="L323" s="14" t="s">
        <v>108</v>
      </c>
      <c r="M323" s="14" t="s">
        <v>293</v>
      </c>
      <c r="N323" s="14" t="s">
        <v>175</v>
      </c>
      <c r="O323" s="14" t="s">
        <v>340</v>
      </c>
      <c r="P323" s="17" t="s">
        <v>180</v>
      </c>
      <c r="Q323" s="17" t="s">
        <v>392</v>
      </c>
      <c r="R323" s="17" t="s">
        <v>249</v>
      </c>
      <c r="S323" s="15" t="s">
        <v>52</v>
      </c>
      <c r="T323" s="15" t="s">
        <v>58</v>
      </c>
      <c r="U323" s="15" t="s">
        <v>59</v>
      </c>
      <c r="V323" s="15" t="s">
        <v>250</v>
      </c>
      <c r="W323" s="40" t="s">
        <v>452</v>
      </c>
      <c r="X323" s="40" t="s">
        <v>457</v>
      </c>
      <c r="Y323" s="40" t="s">
        <v>458</v>
      </c>
      <c r="Z323" s="55" t="s">
        <v>868</v>
      </c>
      <c r="AA323" s="55" t="s">
        <v>877</v>
      </c>
      <c r="AB323" s="55" t="s">
        <v>886</v>
      </c>
      <c r="AC323" s="51" t="s">
        <v>759</v>
      </c>
      <c r="AD323" s="51" t="s">
        <v>759</v>
      </c>
      <c r="AE323" s="51" t="s">
        <v>759</v>
      </c>
      <c r="AF323" s="51" t="s">
        <v>759</v>
      </c>
      <c r="AG323" s="51" t="s">
        <v>759</v>
      </c>
      <c r="AH323" s="51" t="s">
        <v>759</v>
      </c>
      <c r="AI323" s="50" t="s">
        <v>759</v>
      </c>
      <c r="AJ323" s="50" t="s">
        <v>759</v>
      </c>
      <c r="AK323" s="50" t="s">
        <v>759</v>
      </c>
      <c r="AL323" s="50" t="s">
        <v>759</v>
      </c>
      <c r="AM323" s="50" t="s">
        <v>759</v>
      </c>
      <c r="AN323" s="50" t="s">
        <v>759</v>
      </c>
      <c r="AO323" s="51" t="s">
        <v>759</v>
      </c>
      <c r="AP323" s="51" t="s">
        <v>759</v>
      </c>
      <c r="AQ323" s="51" t="s">
        <v>759</v>
      </c>
      <c r="AR323" s="24" t="s">
        <v>759</v>
      </c>
      <c r="AS323" s="24" t="s">
        <v>759</v>
      </c>
      <c r="AT323" s="24" t="s">
        <v>759</v>
      </c>
      <c r="AU323" s="53" t="s">
        <v>759</v>
      </c>
      <c r="AV323" s="53" t="s">
        <v>759</v>
      </c>
      <c r="AW323" s="53" t="s">
        <v>759</v>
      </c>
      <c r="AX323" s="55" t="s">
        <v>759</v>
      </c>
      <c r="AY323" s="55" t="s">
        <v>759</v>
      </c>
      <c r="AZ323" s="55" t="s">
        <v>759</v>
      </c>
      <c r="BA323" s="55" t="s">
        <v>759</v>
      </c>
      <c r="BB323" s="55" t="s">
        <v>759</v>
      </c>
      <c r="BC323" s="55" t="s">
        <v>759</v>
      </c>
      <c r="BD323" s="55" t="s">
        <v>759</v>
      </c>
      <c r="BE323" s="54" t="s">
        <v>759</v>
      </c>
      <c r="BF323" s="54" t="s">
        <v>759</v>
      </c>
      <c r="BG323" s="54" t="s">
        <v>759</v>
      </c>
    </row>
    <row r="324" spans="1:59" customFormat="1" ht="285">
      <c r="A324" s="22" t="s">
        <v>208</v>
      </c>
      <c r="B324" s="131" t="s">
        <v>93</v>
      </c>
      <c r="C324" s="131" t="s">
        <v>93</v>
      </c>
      <c r="D324" s="131" t="s">
        <v>93</v>
      </c>
      <c r="E324" s="13" t="s">
        <v>89</v>
      </c>
      <c r="F324" s="16" t="s">
        <v>266</v>
      </c>
      <c r="G324" s="25" t="s">
        <v>6</v>
      </c>
      <c r="H324" s="25" t="s">
        <v>7</v>
      </c>
      <c r="I324" s="25" t="s">
        <v>268</v>
      </c>
      <c r="J324" s="46" t="s">
        <v>267</v>
      </c>
      <c r="K324" s="14" t="s">
        <v>109</v>
      </c>
      <c r="L324" s="14" t="s">
        <v>108</v>
      </c>
      <c r="M324" s="14" t="s">
        <v>293</v>
      </c>
      <c r="N324" s="14" t="s">
        <v>175</v>
      </c>
      <c r="O324" s="14" t="s">
        <v>340</v>
      </c>
      <c r="P324" s="17" t="s">
        <v>180</v>
      </c>
      <c r="Q324" s="17" t="s">
        <v>392</v>
      </c>
      <c r="R324" s="17" t="s">
        <v>249</v>
      </c>
      <c r="S324" s="15" t="s">
        <v>52</v>
      </c>
      <c r="T324" s="15" t="s">
        <v>58</v>
      </c>
      <c r="U324" s="15" t="s">
        <v>59</v>
      </c>
      <c r="V324" s="15" t="s">
        <v>250</v>
      </c>
      <c r="W324" s="40" t="s">
        <v>452</v>
      </c>
      <c r="X324" s="40" t="s">
        <v>457</v>
      </c>
      <c r="Y324" s="40" t="s">
        <v>464</v>
      </c>
      <c r="Z324" s="55" t="s">
        <v>93</v>
      </c>
      <c r="AA324" s="55" t="s">
        <v>93</v>
      </c>
      <c r="AB324" s="55" t="s">
        <v>93</v>
      </c>
      <c r="AC324" s="51" t="s">
        <v>759</v>
      </c>
      <c r="AD324" s="51" t="s">
        <v>759</v>
      </c>
      <c r="AE324" s="51" t="s">
        <v>759</v>
      </c>
      <c r="AF324" s="51" t="s">
        <v>759</v>
      </c>
      <c r="AG324" s="51" t="s">
        <v>759</v>
      </c>
      <c r="AH324" s="51" t="s">
        <v>759</v>
      </c>
      <c r="AI324" s="50" t="s">
        <v>759</v>
      </c>
      <c r="AJ324" s="50" t="s">
        <v>759</v>
      </c>
      <c r="AK324" s="50" t="s">
        <v>759</v>
      </c>
      <c r="AL324" s="50" t="s">
        <v>759</v>
      </c>
      <c r="AM324" s="50" t="s">
        <v>759</v>
      </c>
      <c r="AN324" s="50" t="s">
        <v>759</v>
      </c>
      <c r="AO324" s="51" t="s">
        <v>759</v>
      </c>
      <c r="AP324" s="51" t="s">
        <v>759</v>
      </c>
      <c r="AQ324" s="51" t="s">
        <v>759</v>
      </c>
      <c r="AR324" s="24" t="s">
        <v>759</v>
      </c>
      <c r="AS324" s="24" t="s">
        <v>759</v>
      </c>
      <c r="AT324" s="24" t="s">
        <v>759</v>
      </c>
      <c r="AU324" s="53" t="s">
        <v>759</v>
      </c>
      <c r="AV324" s="53" t="s">
        <v>759</v>
      </c>
      <c r="AW324" s="53" t="s">
        <v>759</v>
      </c>
      <c r="AX324" s="55" t="s">
        <v>759</v>
      </c>
      <c r="AY324" s="55" t="s">
        <v>759</v>
      </c>
      <c r="AZ324" s="55" t="s">
        <v>759</v>
      </c>
      <c r="BA324" s="55" t="s">
        <v>759</v>
      </c>
      <c r="BB324" s="55" t="s">
        <v>759</v>
      </c>
      <c r="BC324" s="55" t="s">
        <v>759</v>
      </c>
      <c r="BD324" s="55" t="s">
        <v>759</v>
      </c>
      <c r="BE324" s="54" t="s">
        <v>759</v>
      </c>
      <c r="BF324" s="54" t="s">
        <v>759</v>
      </c>
      <c r="BG324" s="54" t="s">
        <v>759</v>
      </c>
    </row>
    <row r="325" spans="1:59" customFormat="1" ht="285">
      <c r="A325" s="22" t="s">
        <v>208</v>
      </c>
      <c r="B325" s="131" t="s">
        <v>93</v>
      </c>
      <c r="C325" s="131" t="s">
        <v>93</v>
      </c>
      <c r="D325" s="131" t="s">
        <v>93</v>
      </c>
      <c r="E325" s="13" t="s">
        <v>89</v>
      </c>
      <c r="F325" s="16" t="s">
        <v>266</v>
      </c>
      <c r="G325" s="25" t="s">
        <v>6</v>
      </c>
      <c r="H325" s="25" t="s">
        <v>7</v>
      </c>
      <c r="I325" s="25" t="s">
        <v>268</v>
      </c>
      <c r="J325" s="46" t="s">
        <v>267</v>
      </c>
      <c r="K325" s="14" t="s">
        <v>109</v>
      </c>
      <c r="L325" s="14" t="s">
        <v>108</v>
      </c>
      <c r="M325" s="14" t="s">
        <v>293</v>
      </c>
      <c r="N325" s="14" t="s">
        <v>175</v>
      </c>
      <c r="O325" s="14" t="s">
        <v>340</v>
      </c>
      <c r="P325" s="17" t="s">
        <v>180</v>
      </c>
      <c r="Q325" s="17" t="s">
        <v>392</v>
      </c>
      <c r="R325" s="17" t="s">
        <v>249</v>
      </c>
      <c r="S325" s="15" t="s">
        <v>52</v>
      </c>
      <c r="T325" s="15" t="s">
        <v>58</v>
      </c>
      <c r="U325" s="15" t="s">
        <v>59</v>
      </c>
      <c r="V325" s="15" t="s">
        <v>250</v>
      </c>
      <c r="W325" s="40" t="s">
        <v>452</v>
      </c>
      <c r="X325" s="40" t="s">
        <v>457</v>
      </c>
      <c r="Y325" s="40" t="s">
        <v>459</v>
      </c>
      <c r="Z325" s="55" t="s">
        <v>868</v>
      </c>
      <c r="AA325" s="55" t="s">
        <v>877</v>
      </c>
      <c r="AB325" s="55" t="s">
        <v>886</v>
      </c>
      <c r="AC325" s="51" t="s">
        <v>759</v>
      </c>
      <c r="AD325" s="51" t="s">
        <v>759</v>
      </c>
      <c r="AE325" s="51" t="s">
        <v>759</v>
      </c>
      <c r="AF325" s="51" t="s">
        <v>759</v>
      </c>
      <c r="AG325" s="51" t="s">
        <v>759</v>
      </c>
      <c r="AH325" s="51" t="s">
        <v>759</v>
      </c>
      <c r="AI325" s="50" t="s">
        <v>759</v>
      </c>
      <c r="AJ325" s="50" t="s">
        <v>759</v>
      </c>
      <c r="AK325" s="50" t="s">
        <v>759</v>
      </c>
      <c r="AL325" s="50" t="s">
        <v>759</v>
      </c>
      <c r="AM325" s="50" t="s">
        <v>759</v>
      </c>
      <c r="AN325" s="50" t="s">
        <v>759</v>
      </c>
      <c r="AO325" s="51" t="s">
        <v>759</v>
      </c>
      <c r="AP325" s="51" t="s">
        <v>759</v>
      </c>
      <c r="AQ325" s="51" t="s">
        <v>759</v>
      </c>
      <c r="AR325" s="24" t="s">
        <v>759</v>
      </c>
      <c r="AS325" s="24" t="s">
        <v>759</v>
      </c>
      <c r="AT325" s="24" t="s">
        <v>759</v>
      </c>
      <c r="AU325" s="53" t="s">
        <v>759</v>
      </c>
      <c r="AV325" s="53" t="s">
        <v>759</v>
      </c>
      <c r="AW325" s="53" t="s">
        <v>759</v>
      </c>
      <c r="AX325" s="55" t="s">
        <v>759</v>
      </c>
      <c r="AY325" s="55" t="s">
        <v>759</v>
      </c>
      <c r="AZ325" s="55" t="s">
        <v>759</v>
      </c>
      <c r="BA325" s="55" t="s">
        <v>759</v>
      </c>
      <c r="BB325" s="55" t="s">
        <v>759</v>
      </c>
      <c r="BC325" s="55" t="s">
        <v>759</v>
      </c>
      <c r="BD325" s="55" t="s">
        <v>759</v>
      </c>
      <c r="BE325" s="54" t="s">
        <v>759</v>
      </c>
      <c r="BF325" s="54" t="s">
        <v>759</v>
      </c>
      <c r="BG325" s="54" t="s">
        <v>759</v>
      </c>
    </row>
    <row r="326" spans="1:59" customFormat="1" ht="310.5" customHeight="1">
      <c r="A326" s="22" t="s">
        <v>208</v>
      </c>
      <c r="B326" s="131" t="s">
        <v>93</v>
      </c>
      <c r="C326" s="131" t="s">
        <v>93</v>
      </c>
      <c r="D326" s="131" t="s">
        <v>93</v>
      </c>
      <c r="E326" s="13" t="s">
        <v>89</v>
      </c>
      <c r="F326" s="16" t="s">
        <v>266</v>
      </c>
      <c r="G326" s="25" t="s">
        <v>6</v>
      </c>
      <c r="H326" s="25" t="s">
        <v>7</v>
      </c>
      <c r="I326" s="25" t="s">
        <v>268</v>
      </c>
      <c r="J326" s="46" t="s">
        <v>267</v>
      </c>
      <c r="K326" s="14" t="s">
        <v>109</v>
      </c>
      <c r="L326" s="14" t="s">
        <v>108</v>
      </c>
      <c r="M326" s="14" t="s">
        <v>293</v>
      </c>
      <c r="N326" s="14" t="s">
        <v>175</v>
      </c>
      <c r="O326" s="14" t="s">
        <v>340</v>
      </c>
      <c r="P326" s="17" t="s">
        <v>180</v>
      </c>
      <c r="Q326" s="17" t="s">
        <v>392</v>
      </c>
      <c r="R326" s="17" t="s">
        <v>249</v>
      </c>
      <c r="S326" s="15" t="s">
        <v>52</v>
      </c>
      <c r="T326" s="15" t="s">
        <v>58</v>
      </c>
      <c r="U326" s="15" t="s">
        <v>59</v>
      </c>
      <c r="V326" s="15" t="s">
        <v>250</v>
      </c>
      <c r="W326" s="40" t="s">
        <v>452</v>
      </c>
      <c r="X326" s="40" t="s">
        <v>462</v>
      </c>
      <c r="Y326" s="40" t="s">
        <v>463</v>
      </c>
      <c r="Z326" s="55" t="s">
        <v>93</v>
      </c>
      <c r="AA326" s="55" t="s">
        <v>93</v>
      </c>
      <c r="AB326" s="55" t="s">
        <v>93</v>
      </c>
      <c r="AC326" s="51" t="s">
        <v>759</v>
      </c>
      <c r="AD326" s="51" t="s">
        <v>759</v>
      </c>
      <c r="AE326" s="51" t="s">
        <v>759</v>
      </c>
      <c r="AF326" s="51" t="s">
        <v>759</v>
      </c>
      <c r="AG326" s="51" t="s">
        <v>759</v>
      </c>
      <c r="AH326" s="51" t="s">
        <v>759</v>
      </c>
      <c r="AI326" s="50" t="s">
        <v>759</v>
      </c>
      <c r="AJ326" s="50" t="s">
        <v>759</v>
      </c>
      <c r="AK326" s="50" t="s">
        <v>759</v>
      </c>
      <c r="AL326" s="50" t="s">
        <v>759</v>
      </c>
      <c r="AM326" s="50" t="s">
        <v>759</v>
      </c>
      <c r="AN326" s="50" t="s">
        <v>759</v>
      </c>
      <c r="AO326" s="51" t="s">
        <v>759</v>
      </c>
      <c r="AP326" s="51" t="s">
        <v>759</v>
      </c>
      <c r="AQ326" s="51" t="s">
        <v>759</v>
      </c>
      <c r="AR326" s="24" t="s">
        <v>759</v>
      </c>
      <c r="AS326" s="24" t="s">
        <v>759</v>
      </c>
      <c r="AT326" s="24" t="s">
        <v>759</v>
      </c>
      <c r="AU326" s="53" t="s">
        <v>759</v>
      </c>
      <c r="AV326" s="53" t="s">
        <v>759</v>
      </c>
      <c r="AW326" s="53" t="s">
        <v>759</v>
      </c>
      <c r="AX326" s="55" t="s">
        <v>759</v>
      </c>
      <c r="AY326" s="55" t="s">
        <v>759</v>
      </c>
      <c r="AZ326" s="55" t="s">
        <v>759</v>
      </c>
      <c r="BA326" s="55" t="s">
        <v>759</v>
      </c>
      <c r="BB326" s="55" t="s">
        <v>759</v>
      </c>
      <c r="BC326" s="55" t="s">
        <v>759</v>
      </c>
      <c r="BD326" s="55" t="s">
        <v>759</v>
      </c>
      <c r="BE326" s="54" t="s">
        <v>759</v>
      </c>
      <c r="BF326" s="54" t="s">
        <v>759</v>
      </c>
      <c r="BG326" s="54" t="s">
        <v>759</v>
      </c>
    </row>
    <row r="327" spans="1:59" customFormat="1" ht="310.5" customHeight="1">
      <c r="A327" s="22" t="s">
        <v>208</v>
      </c>
      <c r="B327" s="131" t="s">
        <v>93</v>
      </c>
      <c r="C327" s="131" t="s">
        <v>93</v>
      </c>
      <c r="D327" s="131" t="s">
        <v>93</v>
      </c>
      <c r="E327" s="13" t="s">
        <v>89</v>
      </c>
      <c r="F327" s="16" t="s">
        <v>266</v>
      </c>
      <c r="G327" s="25" t="s">
        <v>6</v>
      </c>
      <c r="H327" s="25" t="s">
        <v>7</v>
      </c>
      <c r="I327" s="25" t="s">
        <v>268</v>
      </c>
      <c r="J327" s="46" t="s">
        <v>267</v>
      </c>
      <c r="K327" s="14" t="s">
        <v>109</v>
      </c>
      <c r="L327" s="14" t="s">
        <v>108</v>
      </c>
      <c r="M327" s="14" t="s">
        <v>293</v>
      </c>
      <c r="N327" s="14" t="s">
        <v>175</v>
      </c>
      <c r="O327" s="14" t="s">
        <v>340</v>
      </c>
      <c r="P327" s="17" t="s">
        <v>180</v>
      </c>
      <c r="Q327" s="17" t="s">
        <v>392</v>
      </c>
      <c r="R327" s="17" t="s">
        <v>249</v>
      </c>
      <c r="S327" s="15" t="s">
        <v>52</v>
      </c>
      <c r="T327" s="15" t="s">
        <v>58</v>
      </c>
      <c r="U327" s="15" t="s">
        <v>59</v>
      </c>
      <c r="V327" s="15" t="s">
        <v>250</v>
      </c>
      <c r="W327" s="40" t="s">
        <v>467</v>
      </c>
      <c r="X327" s="40" t="s">
        <v>468</v>
      </c>
      <c r="Y327" s="40" t="s">
        <v>527</v>
      </c>
      <c r="Z327" s="55" t="s">
        <v>868</v>
      </c>
      <c r="AA327" s="55" t="s">
        <v>877</v>
      </c>
      <c r="AB327" s="55" t="s">
        <v>886</v>
      </c>
      <c r="AC327" s="51" t="s">
        <v>759</v>
      </c>
      <c r="AD327" s="51" t="s">
        <v>759</v>
      </c>
      <c r="AE327" s="51" t="s">
        <v>759</v>
      </c>
      <c r="AF327" s="51" t="s">
        <v>759</v>
      </c>
      <c r="AG327" s="51" t="s">
        <v>759</v>
      </c>
      <c r="AH327" s="51" t="s">
        <v>759</v>
      </c>
      <c r="AI327" s="50" t="s">
        <v>759</v>
      </c>
      <c r="AJ327" s="50" t="s">
        <v>759</v>
      </c>
      <c r="AK327" s="50" t="s">
        <v>759</v>
      </c>
      <c r="AL327" s="50" t="s">
        <v>759</v>
      </c>
      <c r="AM327" s="50" t="s">
        <v>759</v>
      </c>
      <c r="AN327" s="50" t="s">
        <v>759</v>
      </c>
      <c r="AO327" s="51" t="s">
        <v>759</v>
      </c>
      <c r="AP327" s="51" t="s">
        <v>759</v>
      </c>
      <c r="AQ327" s="51" t="s">
        <v>759</v>
      </c>
      <c r="AR327" s="24" t="s">
        <v>759</v>
      </c>
      <c r="AS327" s="24" t="s">
        <v>759</v>
      </c>
      <c r="AT327" s="24" t="s">
        <v>759</v>
      </c>
      <c r="AU327" s="53" t="s">
        <v>759</v>
      </c>
      <c r="AV327" s="53" t="s">
        <v>759</v>
      </c>
      <c r="AW327" s="53" t="s">
        <v>759</v>
      </c>
      <c r="AX327" s="55" t="s">
        <v>759</v>
      </c>
      <c r="AY327" s="55" t="s">
        <v>759</v>
      </c>
      <c r="AZ327" s="55" t="s">
        <v>759</v>
      </c>
      <c r="BA327" s="55" t="s">
        <v>759</v>
      </c>
      <c r="BB327" s="55" t="s">
        <v>759</v>
      </c>
      <c r="BC327" s="55" t="s">
        <v>759</v>
      </c>
      <c r="BD327" s="55" t="s">
        <v>759</v>
      </c>
      <c r="BE327" s="54" t="s">
        <v>759</v>
      </c>
      <c r="BF327" s="54" t="s">
        <v>759</v>
      </c>
      <c r="BG327" s="54" t="s">
        <v>759</v>
      </c>
    </row>
    <row r="328" spans="1:59" s="1" customFormat="1" ht="299.25" customHeight="1">
      <c r="A328" s="22" t="s">
        <v>208</v>
      </c>
      <c r="B328" s="131" t="s">
        <v>1281</v>
      </c>
      <c r="C328" s="131" t="s">
        <v>1278</v>
      </c>
      <c r="D328" s="132" t="s">
        <v>1282</v>
      </c>
      <c r="E328" s="13" t="s">
        <v>226</v>
      </c>
      <c r="F328" s="16" t="s">
        <v>222</v>
      </c>
      <c r="G328" s="16" t="s">
        <v>6</v>
      </c>
      <c r="H328" s="16" t="s">
        <v>8</v>
      </c>
      <c r="I328" s="16" t="s">
        <v>270</v>
      </c>
      <c r="J328" s="16" t="s">
        <v>33</v>
      </c>
      <c r="K328" s="18" t="s">
        <v>116</v>
      </c>
      <c r="L328" s="18" t="s">
        <v>161</v>
      </c>
      <c r="M328" s="18" t="s">
        <v>320</v>
      </c>
      <c r="N328" s="18" t="s">
        <v>93</v>
      </c>
      <c r="O328" s="18" t="s">
        <v>321</v>
      </c>
      <c r="P328" s="21" t="s">
        <v>182</v>
      </c>
      <c r="Q328" s="21" t="s">
        <v>344</v>
      </c>
      <c r="R328" s="21" t="s">
        <v>372</v>
      </c>
      <c r="S328" s="15" t="s">
        <v>52</v>
      </c>
      <c r="T328" s="15" t="s">
        <v>58</v>
      </c>
      <c r="U328" s="15" t="s">
        <v>59</v>
      </c>
      <c r="V328" s="15" t="s">
        <v>250</v>
      </c>
      <c r="W328" s="40" t="s">
        <v>452</v>
      </c>
      <c r="X328" s="40" t="s">
        <v>457</v>
      </c>
      <c r="Y328" s="40" t="s">
        <v>464</v>
      </c>
      <c r="Z328" s="55" t="s">
        <v>868</v>
      </c>
      <c r="AA328" s="55" t="s">
        <v>877</v>
      </c>
      <c r="AB328" s="55" t="s">
        <v>882</v>
      </c>
      <c r="AC328" s="51" t="s">
        <v>814</v>
      </c>
      <c r="AD328" s="51" t="s">
        <v>815</v>
      </c>
      <c r="AE328" s="51" t="s">
        <v>816</v>
      </c>
      <c r="AF328" s="51" t="s">
        <v>759</v>
      </c>
      <c r="AG328" s="51" t="s">
        <v>759</v>
      </c>
      <c r="AH328" s="51" t="s">
        <v>759</v>
      </c>
      <c r="AI328" s="50" t="s">
        <v>759</v>
      </c>
      <c r="AJ328" s="50" t="s">
        <v>759</v>
      </c>
      <c r="AK328" s="50" t="s">
        <v>759</v>
      </c>
      <c r="AL328" s="50" t="s">
        <v>976</v>
      </c>
      <c r="AM328" s="50" t="s">
        <v>978</v>
      </c>
      <c r="AN328" s="50" t="s">
        <v>977</v>
      </c>
      <c r="AO328" s="51" t="s">
        <v>759</v>
      </c>
      <c r="AP328" s="51" t="s">
        <v>759</v>
      </c>
      <c r="AQ328" s="51" t="s">
        <v>759</v>
      </c>
      <c r="AR328" s="24" t="s">
        <v>759</v>
      </c>
      <c r="AS328" s="24" t="s">
        <v>759</v>
      </c>
      <c r="AT328" s="24" t="s">
        <v>759</v>
      </c>
      <c r="AU328" s="53" t="s">
        <v>817</v>
      </c>
      <c r="AV328" s="53" t="s">
        <v>818</v>
      </c>
      <c r="AW328" s="53" t="s">
        <v>819</v>
      </c>
      <c r="AX328" s="55" t="s">
        <v>759</v>
      </c>
      <c r="AY328" s="55" t="s">
        <v>759</v>
      </c>
      <c r="AZ328" s="55" t="s">
        <v>759</v>
      </c>
      <c r="BA328" s="55" t="s">
        <v>759</v>
      </c>
      <c r="BB328" s="55" t="s">
        <v>759</v>
      </c>
      <c r="BC328" s="55" t="s">
        <v>759</v>
      </c>
      <c r="BD328" s="55" t="s">
        <v>759</v>
      </c>
      <c r="BE328" s="54" t="str">
        <f>'PTEA 2020-2023'!A20</f>
        <v>3. San Antonio del Tequendama Educado para la protección y conservación del recurso hídrico</v>
      </c>
      <c r="BF328" s="54" t="str">
        <f>'PTEA 2020-2023'!B20</f>
        <v>2. Comunidad Sanantoniuna empoderada en el cuidado y la preservación del recurso hídrico.</v>
      </c>
      <c r="BG328" s="54" t="str">
        <f>'PTEA 2020-2023'!C20</f>
        <v>Realizar por lo menos una (1) jornada de limpieza de residuos sólidos anual de fuentes hídricas  priorizadas por el municipio.</v>
      </c>
    </row>
    <row r="336" spans="1:59" ht="15.75" customHeight="1">
      <c r="G336" s="41"/>
      <c r="J336" s="42"/>
    </row>
    <row r="337" spans="7:7">
      <c r="G337" s="41"/>
    </row>
    <row r="338" spans="7:7" ht="15.75" customHeight="1">
      <c r="G338" s="41"/>
    </row>
    <row r="339" spans="7:7">
      <c r="G339" s="41"/>
    </row>
    <row r="340" spans="7:7" ht="15.75" customHeight="1">
      <c r="G340" s="41"/>
    </row>
    <row r="341" spans="7:7">
      <c r="G341" s="41"/>
    </row>
    <row r="342" spans="7:7" ht="15.75" customHeight="1">
      <c r="G342" s="41"/>
    </row>
    <row r="343" spans="7:7">
      <c r="G343" s="41"/>
    </row>
    <row r="344" spans="7:7" ht="15.75" customHeight="1">
      <c r="G344" s="41"/>
    </row>
    <row r="345" spans="7:7">
      <c r="G345" s="41"/>
    </row>
    <row r="346" spans="7:7" ht="15.75" customHeight="1">
      <c r="G346" s="41"/>
    </row>
    <row r="347" spans="7:7">
      <c r="G347" s="41"/>
    </row>
    <row r="348" spans="7:7" ht="15.75" customHeight="1">
      <c r="G348" s="41"/>
    </row>
    <row r="349" spans="7:7">
      <c r="G349" s="41"/>
    </row>
    <row r="350" spans="7:7" ht="15.75" customHeight="1">
      <c r="G350" s="41"/>
    </row>
    <row r="351" spans="7:7">
      <c r="G351" s="41"/>
    </row>
    <row r="352" spans="7:7" ht="15.75" customHeight="1">
      <c r="G352" s="41"/>
    </row>
    <row r="353" spans="7:7">
      <c r="G353" s="41"/>
    </row>
    <row r="354" spans="7:7" ht="15.75" customHeight="1">
      <c r="G354" s="41"/>
    </row>
    <row r="355" spans="7:7">
      <c r="G355" s="41"/>
    </row>
    <row r="356" spans="7:7" ht="15.75" customHeight="1">
      <c r="G356" s="41"/>
    </row>
    <row r="357" spans="7:7">
      <c r="G357" s="41"/>
    </row>
    <row r="358" spans="7:7" ht="15.75" customHeight="1">
      <c r="G358" s="41"/>
    </row>
    <row r="359" spans="7:7">
      <c r="G359" s="41"/>
    </row>
    <row r="360" spans="7:7" ht="15.75" customHeight="1">
      <c r="G360" s="41"/>
    </row>
    <row r="361" spans="7:7">
      <c r="G361" s="41"/>
    </row>
    <row r="362" spans="7:7" ht="15.75" customHeight="1">
      <c r="G362" s="41"/>
    </row>
    <row r="363" spans="7:7">
      <c r="G363" s="41"/>
    </row>
    <row r="364" spans="7:7" ht="15.75" customHeight="1">
      <c r="G364" s="41"/>
    </row>
    <row r="365" spans="7:7">
      <c r="G365" s="41"/>
    </row>
    <row r="366" spans="7:7" ht="15.75" customHeight="1">
      <c r="G366" s="41"/>
    </row>
    <row r="367" spans="7:7">
      <c r="G367" s="41"/>
    </row>
    <row r="368" spans="7:7" ht="15.75" customHeight="1">
      <c r="G368" s="41"/>
    </row>
    <row r="369" spans="7:7">
      <c r="G369" s="41"/>
    </row>
    <row r="370" spans="7:7" ht="15.75" customHeight="1">
      <c r="G370" s="41"/>
    </row>
    <row r="371" spans="7:7">
      <c r="G371" s="41"/>
    </row>
    <row r="372" spans="7:7" ht="15.75" customHeight="1">
      <c r="G372" s="41"/>
    </row>
    <row r="373" spans="7:7">
      <c r="G373" s="41"/>
    </row>
    <row r="374" spans="7:7" ht="15.75" customHeight="1">
      <c r="G374" s="41"/>
    </row>
    <row r="375" spans="7:7">
      <c r="G375" s="41"/>
    </row>
    <row r="376" spans="7:7" ht="15.75" customHeight="1">
      <c r="G376" s="41"/>
    </row>
    <row r="377" spans="7:7">
      <c r="G377" s="41"/>
    </row>
    <row r="378" spans="7:7" ht="15.75" customHeight="1">
      <c r="G378" s="41"/>
    </row>
    <row r="379" spans="7:7">
      <c r="G379" s="41"/>
    </row>
    <row r="380" spans="7:7" ht="15.75" customHeight="1">
      <c r="G380" s="41"/>
    </row>
    <row r="381" spans="7:7">
      <c r="G381" s="41"/>
    </row>
    <row r="382" spans="7:7" ht="15.75" customHeight="1">
      <c r="G382" s="41"/>
    </row>
    <row r="383" spans="7:7">
      <c r="G383" s="41"/>
    </row>
    <row r="384" spans="7:7" ht="15.75" customHeight="1">
      <c r="G384" s="41"/>
    </row>
    <row r="385" spans="7:7">
      <c r="G385" s="41"/>
    </row>
    <row r="386" spans="7:7" ht="15.75" customHeight="1">
      <c r="G386" s="41"/>
    </row>
    <row r="387" spans="7:7">
      <c r="G387" s="41"/>
    </row>
    <row r="388" spans="7:7" ht="15.75" customHeight="1">
      <c r="G388" s="41"/>
    </row>
    <row r="389" spans="7:7">
      <c r="G389" s="41"/>
    </row>
    <row r="390" spans="7:7" ht="15.75" customHeight="1">
      <c r="G390" s="41"/>
    </row>
  </sheetData>
  <autoFilter ref="A2:BG328" xr:uid="{00000000-0009-0000-0000-000002000000}"/>
  <mergeCells count="38">
    <mergeCell ref="B1:D1"/>
    <mergeCell ref="E1:F1"/>
    <mergeCell ref="W1:Y1"/>
    <mergeCell ref="S1:V1"/>
    <mergeCell ref="K1:O1"/>
    <mergeCell ref="P1:R1"/>
    <mergeCell ref="G1:J1"/>
    <mergeCell ref="BE1:BG1"/>
    <mergeCell ref="Z1:AB1"/>
    <mergeCell ref="AC1:AE1"/>
    <mergeCell ref="AI1:AK1"/>
    <mergeCell ref="AR1:AT1"/>
    <mergeCell ref="AU1:AW1"/>
    <mergeCell ref="AO1:AQ1"/>
    <mergeCell ref="AF1:AH1"/>
    <mergeCell ref="AL1:AN1"/>
    <mergeCell ref="AX1:BD1"/>
    <mergeCell ref="BC9:BC11"/>
    <mergeCell ref="BD9:BD11"/>
    <mergeCell ref="AX50:AX52"/>
    <mergeCell ref="AY50:AY52"/>
    <mergeCell ref="AZ50:AZ52"/>
    <mergeCell ref="BA50:BA52"/>
    <mergeCell ref="BB50:BB52"/>
    <mergeCell ref="BC50:BC52"/>
    <mergeCell ref="BD50:BD52"/>
    <mergeCell ref="AX9:AX11"/>
    <mergeCell ref="AY9:AY11"/>
    <mergeCell ref="AZ9:AZ11"/>
    <mergeCell ref="BA9:BA11"/>
    <mergeCell ref="BB9:BB11"/>
    <mergeCell ref="BC230:BC232"/>
    <mergeCell ref="BD230:BD232"/>
    <mergeCell ref="AX230:AX232"/>
    <mergeCell ref="AY230:AY232"/>
    <mergeCell ref="AZ230:AZ232"/>
    <mergeCell ref="BA230:BA232"/>
    <mergeCell ref="BB230:BB232"/>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33"/>
  <sheetViews>
    <sheetView topLeftCell="B1" zoomScale="90" zoomScaleNormal="90" workbookViewId="0">
      <pane ySplit="2" topLeftCell="A32" activePane="bottomLeft" state="frozen"/>
      <selection pane="bottomLeft" sqref="A1:D33"/>
    </sheetView>
  </sheetViews>
  <sheetFormatPr baseColWidth="10" defaultRowHeight="15"/>
  <cols>
    <col min="1" max="1" width="28.85546875" customWidth="1"/>
    <col min="2" max="2" width="38.140625" customWidth="1"/>
    <col min="3" max="3" width="39.85546875" customWidth="1"/>
    <col min="4" max="4" width="105.42578125" customWidth="1"/>
    <col min="5" max="5" width="28.42578125" customWidth="1"/>
    <col min="6" max="6" width="29.5703125" customWidth="1"/>
    <col min="7" max="7" width="40.5703125" customWidth="1"/>
    <col min="8" max="8" width="29.42578125" customWidth="1"/>
    <col min="9" max="9" width="30.28515625" customWidth="1"/>
    <col min="10" max="10" width="33.28515625" customWidth="1"/>
  </cols>
  <sheetData>
    <row r="1" spans="1:10" ht="18.75">
      <c r="A1" s="334" t="s">
        <v>3</v>
      </c>
      <c r="B1" s="335"/>
      <c r="C1" s="335"/>
      <c r="D1" s="336"/>
      <c r="E1" s="337" t="s">
        <v>747</v>
      </c>
      <c r="F1" s="338"/>
      <c r="G1" s="339"/>
      <c r="H1" s="340" t="s">
        <v>742</v>
      </c>
      <c r="I1" s="340"/>
      <c r="J1" s="340"/>
    </row>
    <row r="2" spans="1:10" ht="37.5">
      <c r="A2" s="11" t="s">
        <v>4</v>
      </c>
      <c r="B2" s="11" t="s">
        <v>82</v>
      </c>
      <c r="C2" s="11" t="s">
        <v>1</v>
      </c>
      <c r="D2" s="11" t="s">
        <v>2</v>
      </c>
      <c r="E2" s="29" t="s">
        <v>16</v>
      </c>
      <c r="F2" s="29" t="s">
        <v>749</v>
      </c>
      <c r="G2" s="28" t="s">
        <v>437</v>
      </c>
      <c r="H2" s="27" t="s">
        <v>16</v>
      </c>
      <c r="I2" s="27" t="s">
        <v>436</v>
      </c>
      <c r="J2" s="27" t="s">
        <v>437</v>
      </c>
    </row>
    <row r="3" spans="1:10" ht="94.5">
      <c r="A3" s="3" t="s">
        <v>231</v>
      </c>
      <c r="B3" s="3" t="s">
        <v>230</v>
      </c>
      <c r="C3" s="2" t="s">
        <v>229</v>
      </c>
      <c r="D3" s="6" t="s">
        <v>278</v>
      </c>
      <c r="E3" s="31"/>
      <c r="F3" s="31"/>
      <c r="G3" s="31"/>
    </row>
    <row r="4" spans="1:10" ht="78.75">
      <c r="A4" s="3" t="s">
        <v>10</v>
      </c>
      <c r="B4" s="3" t="s">
        <v>11</v>
      </c>
      <c r="C4" s="2" t="s">
        <v>439</v>
      </c>
      <c r="D4" s="2" t="s">
        <v>289</v>
      </c>
    </row>
    <row r="5" spans="1:10" ht="189">
      <c r="A5" s="3" t="s">
        <v>10</v>
      </c>
      <c r="B5" s="3" t="s">
        <v>11</v>
      </c>
      <c r="C5" s="2" t="s">
        <v>288</v>
      </c>
      <c r="D5" s="2" t="s">
        <v>23</v>
      </c>
    </row>
    <row r="6" spans="1:10" ht="126">
      <c r="A6" s="3" t="s">
        <v>6</v>
      </c>
      <c r="B6" s="3" t="s">
        <v>5</v>
      </c>
      <c r="C6" s="2" t="s">
        <v>415</v>
      </c>
      <c r="D6" s="2" t="s">
        <v>258</v>
      </c>
      <c r="E6" s="32" t="s">
        <v>750</v>
      </c>
      <c r="F6" s="32" t="s">
        <v>751</v>
      </c>
      <c r="G6" s="32" t="s">
        <v>756</v>
      </c>
    </row>
    <row r="7" spans="1:10" ht="122.25" customHeight="1">
      <c r="A7" s="3" t="s">
        <v>6</v>
      </c>
      <c r="B7" s="3" t="s">
        <v>5</v>
      </c>
      <c r="C7" s="2" t="s">
        <v>451</v>
      </c>
      <c r="D7" s="2" t="s">
        <v>25</v>
      </c>
    </row>
    <row r="8" spans="1:10" ht="171" customHeight="1">
      <c r="A8" s="3" t="s">
        <v>6</v>
      </c>
      <c r="B8" s="3" t="s">
        <v>5</v>
      </c>
      <c r="C8" s="2" t="s">
        <v>426</v>
      </c>
      <c r="D8" s="2" t="s">
        <v>26</v>
      </c>
      <c r="E8" s="32" t="s">
        <v>750</v>
      </c>
      <c r="F8" s="32" t="s">
        <v>755</v>
      </c>
      <c r="G8" s="32" t="s">
        <v>754</v>
      </c>
    </row>
    <row r="9" spans="1:10" ht="78.75">
      <c r="A9" s="3" t="s">
        <v>6</v>
      </c>
      <c r="B9" s="3" t="s">
        <v>5</v>
      </c>
      <c r="C9" s="2" t="s">
        <v>428</v>
      </c>
      <c r="D9" s="2" t="s">
        <v>27</v>
      </c>
    </row>
    <row r="10" spans="1:10" ht="94.5">
      <c r="A10" s="3" t="s">
        <v>6</v>
      </c>
      <c r="B10" s="3" t="s">
        <v>5</v>
      </c>
      <c r="C10" s="2" t="s">
        <v>285</v>
      </c>
      <c r="D10" s="2" t="s">
        <v>284</v>
      </c>
    </row>
    <row r="11" spans="1:10" ht="94.5">
      <c r="A11" s="3" t="s">
        <v>6</v>
      </c>
      <c r="B11" s="3" t="s">
        <v>5</v>
      </c>
      <c r="C11" s="2" t="s">
        <v>286</v>
      </c>
      <c r="D11" s="2" t="s">
        <v>28</v>
      </c>
    </row>
    <row r="12" spans="1:10" ht="78.75">
      <c r="A12" s="5" t="s">
        <v>6</v>
      </c>
      <c r="B12" s="5" t="s">
        <v>5</v>
      </c>
      <c r="C12" s="4" t="s">
        <v>283</v>
      </c>
      <c r="D12" s="4" t="s">
        <v>13</v>
      </c>
    </row>
    <row r="13" spans="1:10" ht="283.5">
      <c r="A13" s="3" t="s">
        <v>6</v>
      </c>
      <c r="B13" s="3" t="s">
        <v>5</v>
      </c>
      <c r="C13" s="2" t="s">
        <v>257</v>
      </c>
      <c r="D13" s="2" t="s">
        <v>29</v>
      </c>
    </row>
    <row r="14" spans="1:10" ht="126">
      <c r="A14" s="5" t="s">
        <v>6</v>
      </c>
      <c r="B14" s="5" t="s">
        <v>7</v>
      </c>
      <c r="C14" s="4" t="s">
        <v>281</v>
      </c>
      <c r="D14" s="4" t="s">
        <v>282</v>
      </c>
    </row>
    <row r="15" spans="1:10" ht="188.25" customHeight="1">
      <c r="A15" s="3" t="s">
        <v>6</v>
      </c>
      <c r="B15" s="3" t="s">
        <v>7</v>
      </c>
      <c r="C15" s="2" t="s">
        <v>210</v>
      </c>
      <c r="D15" s="2" t="s">
        <v>219</v>
      </c>
      <c r="E15" s="32" t="s">
        <v>750</v>
      </c>
      <c r="F15" s="32" t="s">
        <v>751</v>
      </c>
      <c r="G15" s="32" t="s">
        <v>748</v>
      </c>
      <c r="H15" s="30" t="s">
        <v>679</v>
      </c>
      <c r="I15" s="30" t="s">
        <v>680</v>
      </c>
      <c r="J15" s="30" t="s">
        <v>681</v>
      </c>
    </row>
    <row r="16" spans="1:10" ht="188.25" customHeight="1">
      <c r="A16" s="3" t="s">
        <v>6</v>
      </c>
      <c r="B16" s="3" t="s">
        <v>7</v>
      </c>
      <c r="C16" s="2" t="s">
        <v>210</v>
      </c>
      <c r="D16" s="2" t="s">
        <v>219</v>
      </c>
      <c r="E16" s="32" t="s">
        <v>750</v>
      </c>
      <c r="F16" s="32" t="s">
        <v>751</v>
      </c>
      <c r="G16" s="32" t="s">
        <v>748</v>
      </c>
      <c r="H16" s="30" t="s">
        <v>679</v>
      </c>
      <c r="I16" s="30" t="s">
        <v>728</v>
      </c>
      <c r="J16" s="30" t="s">
        <v>734</v>
      </c>
    </row>
    <row r="17" spans="1:10" ht="188.25" customHeight="1">
      <c r="A17" s="3" t="s">
        <v>6</v>
      </c>
      <c r="B17" s="3" t="s">
        <v>7</v>
      </c>
      <c r="C17" s="2" t="s">
        <v>210</v>
      </c>
      <c r="D17" s="2" t="s">
        <v>219</v>
      </c>
      <c r="E17" s="32" t="s">
        <v>753</v>
      </c>
      <c r="F17" s="32" t="s">
        <v>753</v>
      </c>
      <c r="G17" s="32" t="s">
        <v>752</v>
      </c>
      <c r="H17" s="30" t="s">
        <v>679</v>
      </c>
      <c r="I17" s="30" t="s">
        <v>683</v>
      </c>
      <c r="J17" s="30" t="s">
        <v>684</v>
      </c>
    </row>
    <row r="18" spans="1:10" ht="157.5">
      <c r="A18" s="3" t="s">
        <v>6</v>
      </c>
      <c r="B18" s="3" t="s">
        <v>7</v>
      </c>
      <c r="C18" s="2" t="s">
        <v>213</v>
      </c>
      <c r="D18" s="2" t="s">
        <v>214</v>
      </c>
    </row>
    <row r="19" spans="1:10" ht="173.25">
      <c r="A19" s="3" t="s">
        <v>6</v>
      </c>
      <c r="B19" s="3" t="s">
        <v>7</v>
      </c>
      <c r="C19" s="2" t="s">
        <v>268</v>
      </c>
      <c r="D19" s="9" t="s">
        <v>267</v>
      </c>
    </row>
    <row r="20" spans="1:10" ht="84.75" customHeight="1">
      <c r="A20" s="3" t="s">
        <v>6</v>
      </c>
      <c r="B20" s="3" t="s">
        <v>7</v>
      </c>
      <c r="C20" s="2" t="s">
        <v>273</v>
      </c>
      <c r="D20" s="9" t="s">
        <v>30</v>
      </c>
    </row>
    <row r="21" spans="1:10" ht="267.75">
      <c r="A21" s="5" t="s">
        <v>6</v>
      </c>
      <c r="B21" s="5" t="s">
        <v>7</v>
      </c>
      <c r="C21" s="4" t="s">
        <v>225</v>
      </c>
      <c r="D21" s="4" t="s">
        <v>31</v>
      </c>
    </row>
    <row r="22" spans="1:10" ht="173.25">
      <c r="A22" s="3" t="s">
        <v>6</v>
      </c>
      <c r="B22" s="3" t="s">
        <v>7</v>
      </c>
      <c r="C22" s="2" t="s">
        <v>279</v>
      </c>
      <c r="D22" s="6" t="s">
        <v>280</v>
      </c>
    </row>
    <row r="23" spans="1:10" ht="252">
      <c r="A23" s="3" t="s">
        <v>6</v>
      </c>
      <c r="B23" s="3" t="s">
        <v>8</v>
      </c>
      <c r="C23" s="2" t="s">
        <v>240</v>
      </c>
      <c r="D23" s="2" t="s">
        <v>237</v>
      </c>
    </row>
    <row r="24" spans="1:10" ht="132.75" customHeight="1">
      <c r="A24" s="5" t="s">
        <v>6</v>
      </c>
      <c r="B24" s="5" t="s">
        <v>8</v>
      </c>
      <c r="C24" s="4" t="s">
        <v>260</v>
      </c>
      <c r="D24" s="4" t="s">
        <v>259</v>
      </c>
    </row>
    <row r="25" spans="1:10" ht="273" customHeight="1">
      <c r="A25" s="5" t="s">
        <v>6</v>
      </c>
      <c r="B25" s="5" t="s">
        <v>8</v>
      </c>
      <c r="C25" s="4" t="s">
        <v>270</v>
      </c>
      <c r="D25" s="4" t="s">
        <v>33</v>
      </c>
    </row>
    <row r="26" spans="1:10" ht="157.5">
      <c r="A26" s="3" t="s">
        <v>6</v>
      </c>
      <c r="B26" s="3" t="s">
        <v>8</v>
      </c>
      <c r="C26" s="2" t="s">
        <v>598</v>
      </c>
      <c r="D26" s="2" t="s">
        <v>34</v>
      </c>
    </row>
    <row r="27" spans="1:10" ht="173.25">
      <c r="A27" s="3" t="s">
        <v>6</v>
      </c>
      <c r="B27" s="3" t="s">
        <v>8</v>
      </c>
      <c r="C27" s="2" t="s">
        <v>272</v>
      </c>
      <c r="D27" s="2" t="s">
        <v>35</v>
      </c>
    </row>
    <row r="28" spans="1:10" ht="126" customHeight="1">
      <c r="A28" s="3" t="s">
        <v>6</v>
      </c>
      <c r="B28" s="3" t="s">
        <v>8</v>
      </c>
      <c r="C28" s="2" t="s">
        <v>242</v>
      </c>
      <c r="D28" s="2" t="s">
        <v>36</v>
      </c>
    </row>
    <row r="29" spans="1:10" ht="157.5">
      <c r="A29" s="3" t="s">
        <v>6</v>
      </c>
      <c r="B29" s="3" t="s">
        <v>9</v>
      </c>
      <c r="C29" s="2" t="s">
        <v>276</v>
      </c>
      <c r="D29" s="7" t="s">
        <v>277</v>
      </c>
    </row>
    <row r="30" spans="1:10" ht="89.25" customHeight="1">
      <c r="A30" s="3" t="s">
        <v>6</v>
      </c>
      <c r="B30" s="3" t="s">
        <v>9</v>
      </c>
      <c r="C30" s="2" t="s">
        <v>466</v>
      </c>
      <c r="D30" s="8" t="s">
        <v>14</v>
      </c>
    </row>
    <row r="31" spans="1:10" ht="204.75">
      <c r="A31" s="3" t="s">
        <v>6</v>
      </c>
      <c r="B31" s="3" t="s">
        <v>9</v>
      </c>
      <c r="C31" s="2" t="s">
        <v>275</v>
      </c>
      <c r="D31" s="8" t="s">
        <v>37</v>
      </c>
    </row>
    <row r="32" spans="1:10" ht="141.75">
      <c r="A32" s="3" t="s">
        <v>6</v>
      </c>
      <c r="B32" s="3" t="s">
        <v>9</v>
      </c>
      <c r="C32" s="2" t="s">
        <v>274</v>
      </c>
      <c r="D32" s="8" t="s">
        <v>235</v>
      </c>
    </row>
    <row r="33" spans="1:4" ht="78.75">
      <c r="A33" s="3" t="s">
        <v>6</v>
      </c>
      <c r="B33" s="3" t="s">
        <v>9</v>
      </c>
      <c r="C33" s="2" t="s">
        <v>271</v>
      </c>
      <c r="D33" s="8" t="s">
        <v>38</v>
      </c>
    </row>
  </sheetData>
  <autoFilter ref="A2:D33" xr:uid="{00000000-0009-0000-0000-000003000000}"/>
  <mergeCells count="3">
    <mergeCell ref="A1:D1"/>
    <mergeCell ref="E1:G1"/>
    <mergeCell ref="H1:J1"/>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S50"/>
  <sheetViews>
    <sheetView zoomScale="90" zoomScaleNormal="90" workbookViewId="0">
      <pane xSplit="1" ySplit="2" topLeftCell="B47" activePane="bottomRight" state="frozen"/>
      <selection pane="topRight" activeCell="B1" sqref="B1"/>
      <selection pane="bottomLeft" activeCell="A3" sqref="A3"/>
      <selection pane="bottomRight" activeCell="G2" sqref="G2"/>
    </sheetView>
  </sheetViews>
  <sheetFormatPr baseColWidth="10" defaultRowHeight="15"/>
  <cols>
    <col min="1" max="1" width="23.140625" customWidth="1"/>
    <col min="2" max="2" width="22.28515625" customWidth="1"/>
    <col min="3" max="3" width="26.85546875" customWidth="1"/>
    <col min="4" max="4" width="28.7109375" customWidth="1"/>
    <col min="5" max="5" width="36.140625" customWidth="1"/>
    <col min="6" max="6" width="29.140625" customWidth="1"/>
    <col min="7" max="7" width="26.7109375" customWidth="1"/>
    <col min="8" max="8" width="33.7109375" customWidth="1"/>
    <col min="9" max="9" width="8.42578125" customWidth="1"/>
    <col min="10" max="10" width="10.28515625" customWidth="1"/>
    <col min="11" max="12" width="11" customWidth="1"/>
    <col min="13" max="13" width="24.85546875" customWidth="1"/>
    <col min="14" max="14" width="20.28515625" customWidth="1"/>
    <col min="15" max="15" width="21.7109375" customWidth="1"/>
    <col min="16" max="16" width="25.140625" customWidth="1"/>
    <col min="17" max="17" width="66.28515625" hidden="1" customWidth="1"/>
    <col min="18" max="18" width="29.42578125" hidden="1" customWidth="1"/>
  </cols>
  <sheetData>
    <row r="1" spans="1:18" ht="27.75" customHeight="1">
      <c r="A1" s="344" t="s">
        <v>757</v>
      </c>
      <c r="B1" s="345"/>
      <c r="C1" s="345"/>
      <c r="D1" s="345"/>
      <c r="E1" s="345"/>
      <c r="F1" s="345"/>
      <c r="G1" s="345"/>
      <c r="H1" s="346"/>
      <c r="I1" s="347" t="s">
        <v>892</v>
      </c>
      <c r="J1" s="348"/>
      <c r="K1" s="348"/>
      <c r="L1" s="349"/>
      <c r="M1" s="343" t="s">
        <v>600</v>
      </c>
      <c r="N1" s="343"/>
      <c r="O1" s="343"/>
      <c r="P1" s="343"/>
    </row>
    <row r="2" spans="1:18" ht="34.5" customHeight="1">
      <c r="A2" s="60" t="s">
        <v>541</v>
      </c>
      <c r="B2" s="60" t="s">
        <v>542</v>
      </c>
      <c r="C2" s="60" t="s">
        <v>437</v>
      </c>
      <c r="D2" s="60" t="s">
        <v>601</v>
      </c>
      <c r="E2" s="60" t="s">
        <v>543</v>
      </c>
      <c r="F2" s="60" t="s">
        <v>2</v>
      </c>
      <c r="G2" s="60" t="s">
        <v>544</v>
      </c>
      <c r="H2" s="60" t="s">
        <v>545</v>
      </c>
      <c r="I2" s="60">
        <v>2020</v>
      </c>
      <c r="J2" s="60">
        <v>2021</v>
      </c>
      <c r="K2" s="60">
        <v>2022</v>
      </c>
      <c r="L2" s="60">
        <v>2023</v>
      </c>
      <c r="M2" s="60">
        <v>2020</v>
      </c>
      <c r="N2" s="60">
        <v>2021</v>
      </c>
      <c r="O2" s="60">
        <v>2022</v>
      </c>
      <c r="P2" s="60">
        <v>2023</v>
      </c>
      <c r="Q2" s="60" t="s">
        <v>1093</v>
      </c>
      <c r="R2" s="60" t="s">
        <v>999</v>
      </c>
    </row>
    <row r="3" spans="1:18" ht="235.5" customHeight="1">
      <c r="A3" s="23" t="s">
        <v>602</v>
      </c>
      <c r="B3" s="23" t="s">
        <v>603</v>
      </c>
      <c r="C3" s="23" t="s">
        <v>911</v>
      </c>
      <c r="D3" s="23" t="s">
        <v>908</v>
      </c>
      <c r="E3" s="23" t="s">
        <v>910</v>
      </c>
      <c r="F3" s="97" t="s">
        <v>909</v>
      </c>
      <c r="G3" s="23" t="s">
        <v>604</v>
      </c>
      <c r="H3" s="23" t="s">
        <v>605</v>
      </c>
      <c r="I3" s="23">
        <v>0</v>
      </c>
      <c r="J3" s="23">
        <v>3</v>
      </c>
      <c r="K3" s="23">
        <v>3</v>
      </c>
      <c r="L3" s="23">
        <v>3</v>
      </c>
      <c r="M3" s="67">
        <v>0</v>
      </c>
      <c r="N3" s="67">
        <v>300000</v>
      </c>
      <c r="O3" s="67">
        <v>300000</v>
      </c>
      <c r="P3" s="67">
        <v>300000</v>
      </c>
      <c r="Q3" s="75" t="s">
        <v>1001</v>
      </c>
      <c r="R3" s="72" t="s">
        <v>985</v>
      </c>
    </row>
    <row r="4" spans="1:18" ht="204" customHeight="1">
      <c r="A4" s="23" t="s">
        <v>602</v>
      </c>
      <c r="B4" s="23" t="s">
        <v>606</v>
      </c>
      <c r="C4" s="23" t="s">
        <v>912</v>
      </c>
      <c r="D4" s="23" t="s">
        <v>571</v>
      </c>
      <c r="E4" s="23" t="s">
        <v>572</v>
      </c>
      <c r="F4" s="97" t="s">
        <v>607</v>
      </c>
      <c r="G4" s="23" t="s">
        <v>604</v>
      </c>
      <c r="H4" s="23" t="s">
        <v>564</v>
      </c>
      <c r="I4" s="23">
        <v>1</v>
      </c>
      <c r="J4" s="23">
        <v>3</v>
      </c>
      <c r="K4" s="23">
        <v>3</v>
      </c>
      <c r="L4" s="23">
        <v>3</v>
      </c>
      <c r="M4" s="67">
        <v>100000</v>
      </c>
      <c r="N4" s="67">
        <v>300000</v>
      </c>
      <c r="O4" s="67">
        <v>300000</v>
      </c>
      <c r="P4" s="67">
        <v>300000</v>
      </c>
      <c r="Q4" s="79" t="s">
        <v>1000</v>
      </c>
      <c r="R4" s="72" t="s">
        <v>985</v>
      </c>
    </row>
    <row r="5" spans="1:18" ht="156" customHeight="1">
      <c r="A5" s="23" t="s">
        <v>602</v>
      </c>
      <c r="B5" s="23" t="s">
        <v>606</v>
      </c>
      <c r="C5" s="23" t="s">
        <v>913</v>
      </c>
      <c r="D5" s="23" t="s">
        <v>573</v>
      </c>
      <c r="E5" s="23" t="s">
        <v>574</v>
      </c>
      <c r="F5" s="125" t="s">
        <v>608</v>
      </c>
      <c r="G5" s="23" t="s">
        <v>604</v>
      </c>
      <c r="H5" s="23" t="s">
        <v>609</v>
      </c>
      <c r="I5" s="23">
        <v>1</v>
      </c>
      <c r="J5" s="23">
        <v>2</v>
      </c>
      <c r="K5" s="97">
        <v>2</v>
      </c>
      <c r="L5" s="23">
        <v>2</v>
      </c>
      <c r="M5" s="67">
        <v>100000</v>
      </c>
      <c r="N5" s="67">
        <v>200000</v>
      </c>
      <c r="O5" s="67">
        <v>200000</v>
      </c>
      <c r="P5" s="67">
        <v>200000</v>
      </c>
      <c r="Q5" s="95" t="s">
        <v>1002</v>
      </c>
      <c r="R5" s="74"/>
    </row>
    <row r="6" spans="1:18" ht="144.75" customHeight="1">
      <c r="A6" s="23" t="s">
        <v>602</v>
      </c>
      <c r="B6" s="23" t="s">
        <v>606</v>
      </c>
      <c r="C6" s="23" t="s">
        <v>1095</v>
      </c>
      <c r="D6" s="23" t="s">
        <v>610</v>
      </c>
      <c r="E6" s="23" t="s">
        <v>611</v>
      </c>
      <c r="F6" s="23" t="s">
        <v>1096</v>
      </c>
      <c r="G6" s="23" t="s">
        <v>604</v>
      </c>
      <c r="H6" s="23" t="s">
        <v>612</v>
      </c>
      <c r="I6" s="23">
        <v>0</v>
      </c>
      <c r="J6" s="23">
        <v>1</v>
      </c>
      <c r="K6" s="23">
        <v>0</v>
      </c>
      <c r="L6" s="23">
        <v>0</v>
      </c>
      <c r="M6" s="67">
        <v>0</v>
      </c>
      <c r="N6" s="67">
        <v>2500000</v>
      </c>
      <c r="O6" s="67">
        <v>2500000</v>
      </c>
      <c r="P6" s="67">
        <v>0</v>
      </c>
      <c r="Q6" s="77" t="s">
        <v>1090</v>
      </c>
      <c r="R6" s="74"/>
    </row>
    <row r="7" spans="1:18" ht="149.25" customHeight="1">
      <c r="A7" s="23" t="s">
        <v>602</v>
      </c>
      <c r="B7" s="23" t="s">
        <v>606</v>
      </c>
      <c r="C7" s="23" t="s">
        <v>613</v>
      </c>
      <c r="D7" s="23" t="s">
        <v>575</v>
      </c>
      <c r="E7" s="23" t="s">
        <v>576</v>
      </c>
      <c r="F7" s="97" t="s">
        <v>614</v>
      </c>
      <c r="G7" s="23" t="s">
        <v>552</v>
      </c>
      <c r="H7" s="23" t="s">
        <v>615</v>
      </c>
      <c r="I7" s="23">
        <v>1</v>
      </c>
      <c r="J7" s="23">
        <v>1</v>
      </c>
      <c r="K7" s="23">
        <v>1</v>
      </c>
      <c r="L7" s="23">
        <v>1</v>
      </c>
      <c r="M7" s="67">
        <v>100000</v>
      </c>
      <c r="N7" s="67">
        <v>100000</v>
      </c>
      <c r="O7" s="67">
        <v>100000</v>
      </c>
      <c r="P7" s="67">
        <v>100000</v>
      </c>
      <c r="Q7" s="96" t="s">
        <v>1091</v>
      </c>
      <c r="R7" s="72" t="s">
        <v>990</v>
      </c>
    </row>
    <row r="8" spans="1:18" ht="152.25" customHeight="1">
      <c r="A8" s="23" t="s">
        <v>602</v>
      </c>
      <c r="B8" s="23" t="s">
        <v>606</v>
      </c>
      <c r="C8" s="23" t="s">
        <v>914</v>
      </c>
      <c r="D8" s="23" t="s">
        <v>577</v>
      </c>
      <c r="E8" s="23" t="s">
        <v>616</v>
      </c>
      <c r="F8" s="97" t="s">
        <v>578</v>
      </c>
      <c r="G8" s="23" t="s">
        <v>617</v>
      </c>
      <c r="H8" s="23" t="s">
        <v>618</v>
      </c>
      <c r="I8" s="23">
        <v>9</v>
      </c>
      <c r="J8" s="23">
        <v>9</v>
      </c>
      <c r="K8" s="23">
        <v>9</v>
      </c>
      <c r="L8" s="23">
        <v>9</v>
      </c>
      <c r="M8" s="67">
        <v>100000</v>
      </c>
      <c r="N8" s="67">
        <v>100000</v>
      </c>
      <c r="O8" s="67">
        <v>100000</v>
      </c>
      <c r="P8" s="67">
        <v>100000</v>
      </c>
      <c r="Q8" s="96" t="s">
        <v>1092</v>
      </c>
      <c r="R8" s="74"/>
    </row>
    <row r="9" spans="1:18" ht="199.5" customHeight="1">
      <c r="A9" s="23" t="s">
        <v>602</v>
      </c>
      <c r="B9" s="23" t="s">
        <v>619</v>
      </c>
      <c r="C9" s="23" t="s">
        <v>915</v>
      </c>
      <c r="D9" s="23" t="s">
        <v>579</v>
      </c>
      <c r="E9" s="23" t="s">
        <v>570</v>
      </c>
      <c r="F9" s="97" t="s">
        <v>620</v>
      </c>
      <c r="G9" s="23" t="s">
        <v>621</v>
      </c>
      <c r="H9" s="23" t="s">
        <v>549</v>
      </c>
      <c r="I9" s="23">
        <v>0</v>
      </c>
      <c r="J9" s="23">
        <v>1</v>
      </c>
      <c r="K9" s="23">
        <v>1</v>
      </c>
      <c r="L9" s="23">
        <v>1</v>
      </c>
      <c r="M9" s="67">
        <v>0</v>
      </c>
      <c r="N9" s="67">
        <v>100000</v>
      </c>
      <c r="O9" s="67">
        <v>100000</v>
      </c>
      <c r="P9" s="67">
        <v>100000</v>
      </c>
      <c r="Q9" s="77" t="s">
        <v>1003</v>
      </c>
      <c r="R9" s="72" t="s">
        <v>985</v>
      </c>
    </row>
    <row r="10" spans="1:18" ht="183.75" customHeight="1">
      <c r="A10" s="23" t="s">
        <v>602</v>
      </c>
      <c r="B10" s="23" t="s">
        <v>619</v>
      </c>
      <c r="C10" s="23" t="s">
        <v>916</v>
      </c>
      <c r="D10" s="23" t="s">
        <v>622</v>
      </c>
      <c r="E10" s="23" t="s">
        <v>623</v>
      </c>
      <c r="F10" s="97" t="s">
        <v>580</v>
      </c>
      <c r="G10" s="23" t="s">
        <v>552</v>
      </c>
      <c r="H10" s="23" t="s">
        <v>588</v>
      </c>
      <c r="I10" s="23">
        <v>1</v>
      </c>
      <c r="J10" s="23">
        <v>1</v>
      </c>
      <c r="K10" s="23">
        <v>1</v>
      </c>
      <c r="L10" s="23">
        <v>1</v>
      </c>
      <c r="M10" s="67">
        <v>200000</v>
      </c>
      <c r="N10" s="67">
        <v>200000</v>
      </c>
      <c r="O10" s="67">
        <v>200000</v>
      </c>
      <c r="P10" s="67">
        <v>200000</v>
      </c>
      <c r="Q10" s="77" t="s">
        <v>1004</v>
      </c>
      <c r="R10" s="74"/>
    </row>
    <row r="11" spans="1:18" ht="258" customHeight="1">
      <c r="A11" s="23" t="s">
        <v>602</v>
      </c>
      <c r="B11" s="23" t="s">
        <v>624</v>
      </c>
      <c r="C11" s="23" t="s">
        <v>1098</v>
      </c>
      <c r="D11" s="23" t="s">
        <v>917</v>
      </c>
      <c r="E11" s="23" t="s">
        <v>623</v>
      </c>
      <c r="F11" s="97" t="s">
        <v>1097</v>
      </c>
      <c r="G11" s="23" t="s">
        <v>604</v>
      </c>
      <c r="H11" s="23" t="s">
        <v>625</v>
      </c>
      <c r="I11" s="23">
        <v>1</v>
      </c>
      <c r="J11" s="23">
        <v>1</v>
      </c>
      <c r="K11" s="23">
        <v>1</v>
      </c>
      <c r="L11" s="23">
        <v>1</v>
      </c>
      <c r="M11" s="67">
        <v>350000</v>
      </c>
      <c r="N11" s="67">
        <v>350000</v>
      </c>
      <c r="O11" s="67">
        <v>350000</v>
      </c>
      <c r="P11" s="67">
        <v>350000</v>
      </c>
      <c r="Q11" s="77" t="s">
        <v>1005</v>
      </c>
      <c r="R11" s="72" t="s">
        <v>985</v>
      </c>
    </row>
    <row r="12" spans="1:18" ht="252" customHeight="1">
      <c r="A12" s="26" t="s">
        <v>626</v>
      </c>
      <c r="B12" s="26" t="s">
        <v>627</v>
      </c>
      <c r="C12" s="26" t="s">
        <v>918</v>
      </c>
      <c r="D12" s="26" t="s">
        <v>628</v>
      </c>
      <c r="E12" s="26" t="s">
        <v>948</v>
      </c>
      <c r="F12" s="26" t="s">
        <v>629</v>
      </c>
      <c r="G12" s="26" t="s">
        <v>630</v>
      </c>
      <c r="H12" s="26" t="s">
        <v>585</v>
      </c>
      <c r="I12" s="26">
        <v>0</v>
      </c>
      <c r="J12" s="26">
        <v>1</v>
      </c>
      <c r="K12" s="26">
        <v>0</v>
      </c>
      <c r="L12" s="26">
        <v>0</v>
      </c>
      <c r="M12" s="68">
        <v>0</v>
      </c>
      <c r="N12" s="68">
        <v>300000</v>
      </c>
      <c r="O12" s="68">
        <v>0</v>
      </c>
      <c r="P12" s="68">
        <v>0</v>
      </c>
      <c r="Q12" s="96" t="s">
        <v>1084</v>
      </c>
      <c r="R12" s="72"/>
    </row>
    <row r="13" spans="1:18" ht="208.5" customHeight="1">
      <c r="A13" s="26" t="s">
        <v>626</v>
      </c>
      <c r="B13" s="26" t="s">
        <v>627</v>
      </c>
      <c r="C13" s="26" t="s">
        <v>919</v>
      </c>
      <c r="D13" s="26" t="s">
        <v>584</v>
      </c>
      <c r="E13" s="26" t="s">
        <v>922</v>
      </c>
      <c r="F13" s="124" t="s">
        <v>921</v>
      </c>
      <c r="G13" s="26" t="s">
        <v>631</v>
      </c>
      <c r="H13" s="26" t="s">
        <v>585</v>
      </c>
      <c r="I13" s="26">
        <v>0</v>
      </c>
      <c r="J13" s="26">
        <v>1</v>
      </c>
      <c r="K13" s="97">
        <v>1</v>
      </c>
      <c r="L13" s="26">
        <v>1</v>
      </c>
      <c r="M13" s="68">
        <v>0</v>
      </c>
      <c r="N13" s="68">
        <v>100000</v>
      </c>
      <c r="O13" s="68">
        <v>100000</v>
      </c>
      <c r="P13" s="68">
        <v>100000</v>
      </c>
      <c r="Q13" s="77" t="s">
        <v>1006</v>
      </c>
      <c r="R13" s="74"/>
    </row>
    <row r="14" spans="1:18" ht="235.5" customHeight="1">
      <c r="A14" s="26" t="s">
        <v>626</v>
      </c>
      <c r="B14" s="26" t="s">
        <v>632</v>
      </c>
      <c r="C14" s="26" t="s">
        <v>920</v>
      </c>
      <c r="D14" s="26" t="s">
        <v>633</v>
      </c>
      <c r="E14" s="26" t="s">
        <v>924</v>
      </c>
      <c r="F14" s="124" t="s">
        <v>923</v>
      </c>
      <c r="G14" s="26" t="s">
        <v>581</v>
      </c>
      <c r="H14" s="26" t="s">
        <v>582</v>
      </c>
      <c r="I14" s="26">
        <v>1</v>
      </c>
      <c r="J14" s="26">
        <v>1</v>
      </c>
      <c r="K14" s="97">
        <v>1</v>
      </c>
      <c r="L14" s="26">
        <v>1</v>
      </c>
      <c r="M14" s="68">
        <v>250000</v>
      </c>
      <c r="N14" s="68">
        <v>250000</v>
      </c>
      <c r="O14" s="68">
        <v>250000</v>
      </c>
      <c r="P14" s="68">
        <v>250000</v>
      </c>
      <c r="Q14" s="96" t="s">
        <v>1085</v>
      </c>
      <c r="R14" s="74"/>
    </row>
    <row r="15" spans="1:18" ht="230.25" customHeight="1">
      <c r="A15" s="26" t="s">
        <v>626</v>
      </c>
      <c r="B15" s="26" t="s">
        <v>634</v>
      </c>
      <c r="C15" s="26" t="s">
        <v>925</v>
      </c>
      <c r="D15" s="26" t="s">
        <v>949</v>
      </c>
      <c r="E15" s="26" t="s">
        <v>583</v>
      </c>
      <c r="F15" s="124" t="s">
        <v>987</v>
      </c>
      <c r="G15" s="26" t="s">
        <v>635</v>
      </c>
      <c r="H15" s="26" t="s">
        <v>636</v>
      </c>
      <c r="I15" s="26">
        <v>0</v>
      </c>
      <c r="J15" s="26">
        <v>1</v>
      </c>
      <c r="K15" s="97">
        <v>1</v>
      </c>
      <c r="L15" s="26">
        <v>1</v>
      </c>
      <c r="M15" s="68">
        <v>0</v>
      </c>
      <c r="N15" s="68">
        <v>100000</v>
      </c>
      <c r="O15" s="68">
        <v>100000</v>
      </c>
      <c r="P15" s="68">
        <v>100000</v>
      </c>
      <c r="Q15" s="96" t="s">
        <v>1086</v>
      </c>
      <c r="R15" s="74"/>
    </row>
    <row r="16" spans="1:18" ht="225" customHeight="1">
      <c r="A16" s="26" t="s">
        <v>626</v>
      </c>
      <c r="B16" s="26" t="s">
        <v>637</v>
      </c>
      <c r="C16" s="26" t="s">
        <v>894</v>
      </c>
      <c r="D16" s="26" t="s">
        <v>586</v>
      </c>
      <c r="E16" s="26" t="s">
        <v>638</v>
      </c>
      <c r="F16" s="97" t="s">
        <v>893</v>
      </c>
      <c r="G16" s="26" t="s">
        <v>631</v>
      </c>
      <c r="H16" s="26" t="s">
        <v>585</v>
      </c>
      <c r="I16" s="26">
        <v>1</v>
      </c>
      <c r="J16" s="26">
        <v>1</v>
      </c>
      <c r="K16" s="26">
        <v>1</v>
      </c>
      <c r="L16" s="26">
        <v>1</v>
      </c>
      <c r="M16" s="68">
        <v>300000</v>
      </c>
      <c r="N16" s="68">
        <v>300000</v>
      </c>
      <c r="O16" s="68">
        <v>300000</v>
      </c>
      <c r="P16" s="68">
        <v>300000</v>
      </c>
      <c r="Q16" s="76" t="s">
        <v>1007</v>
      </c>
      <c r="R16" s="74"/>
    </row>
    <row r="17" spans="1:18" ht="273.75" customHeight="1">
      <c r="A17" s="26" t="s">
        <v>626</v>
      </c>
      <c r="B17" s="26" t="s">
        <v>637</v>
      </c>
      <c r="C17" s="26" t="s">
        <v>926</v>
      </c>
      <c r="D17" s="26" t="s">
        <v>895</v>
      </c>
      <c r="E17" s="26" t="s">
        <v>896</v>
      </c>
      <c r="F17" s="97" t="s">
        <v>927</v>
      </c>
      <c r="G17" s="26" t="s">
        <v>552</v>
      </c>
      <c r="H17" s="26" t="s">
        <v>639</v>
      </c>
      <c r="I17" s="26">
        <v>0</v>
      </c>
      <c r="J17" s="26">
        <v>1</v>
      </c>
      <c r="K17" s="26">
        <v>1</v>
      </c>
      <c r="L17" s="26">
        <v>0</v>
      </c>
      <c r="M17" s="68">
        <v>0</v>
      </c>
      <c r="N17" s="68">
        <v>2500000</v>
      </c>
      <c r="O17" s="68">
        <v>2500000</v>
      </c>
      <c r="P17" s="68">
        <v>0</v>
      </c>
      <c r="Q17" s="77" t="s">
        <v>1008</v>
      </c>
      <c r="R17" s="74"/>
    </row>
    <row r="18" spans="1:18" ht="198.75" customHeight="1">
      <c r="A18" s="25" t="s">
        <v>640</v>
      </c>
      <c r="B18" s="25" t="s">
        <v>641</v>
      </c>
      <c r="C18" s="25" t="s">
        <v>939</v>
      </c>
      <c r="D18" s="25" t="s">
        <v>560</v>
      </c>
      <c r="E18" s="25" t="s">
        <v>561</v>
      </c>
      <c r="F18" s="97" t="s">
        <v>928</v>
      </c>
      <c r="G18" s="25" t="s">
        <v>604</v>
      </c>
      <c r="H18" s="25" t="s">
        <v>563</v>
      </c>
      <c r="I18" s="25">
        <v>1</v>
      </c>
      <c r="J18" s="25">
        <v>1</v>
      </c>
      <c r="K18" s="25">
        <v>1</v>
      </c>
      <c r="L18" s="25">
        <v>1</v>
      </c>
      <c r="M18" s="69">
        <v>400000</v>
      </c>
      <c r="N18" s="69">
        <v>400000</v>
      </c>
      <c r="O18" s="69">
        <v>400000</v>
      </c>
      <c r="P18" s="69">
        <v>400000</v>
      </c>
      <c r="Q18" s="77" t="s">
        <v>1094</v>
      </c>
      <c r="R18" s="74"/>
    </row>
    <row r="19" spans="1:18" ht="243" customHeight="1">
      <c r="A19" s="25" t="s">
        <v>640</v>
      </c>
      <c r="B19" s="25" t="s">
        <v>642</v>
      </c>
      <c r="C19" s="25" t="s">
        <v>643</v>
      </c>
      <c r="D19" s="25" t="s">
        <v>565</v>
      </c>
      <c r="E19" s="25" t="s">
        <v>644</v>
      </c>
      <c r="F19" s="97" t="s">
        <v>645</v>
      </c>
      <c r="G19" s="25" t="s">
        <v>562</v>
      </c>
      <c r="H19" s="25" t="s">
        <v>646</v>
      </c>
      <c r="I19" s="25">
        <v>1</v>
      </c>
      <c r="J19" s="25">
        <v>1</v>
      </c>
      <c r="K19" s="25">
        <v>1</v>
      </c>
      <c r="L19" s="25">
        <v>1</v>
      </c>
      <c r="M19" s="69">
        <v>800000</v>
      </c>
      <c r="N19" s="69">
        <v>800000</v>
      </c>
      <c r="O19" s="69">
        <v>800000</v>
      </c>
      <c r="P19" s="69">
        <v>800000</v>
      </c>
      <c r="Q19" s="76" t="s">
        <v>988</v>
      </c>
      <c r="R19" s="74"/>
    </row>
    <row r="20" spans="1:18" ht="186.75" customHeight="1">
      <c r="A20" s="25" t="s">
        <v>640</v>
      </c>
      <c r="B20" s="25" t="s">
        <v>642</v>
      </c>
      <c r="C20" s="25" t="s">
        <v>929</v>
      </c>
      <c r="D20" s="25" t="s">
        <v>565</v>
      </c>
      <c r="E20" s="25" t="s">
        <v>566</v>
      </c>
      <c r="F20" s="97" t="s">
        <v>930</v>
      </c>
      <c r="G20" s="25" t="s">
        <v>647</v>
      </c>
      <c r="H20" s="25" t="s">
        <v>648</v>
      </c>
      <c r="I20" s="25">
        <v>1</v>
      </c>
      <c r="J20" s="25">
        <v>1</v>
      </c>
      <c r="K20" s="25">
        <v>1</v>
      </c>
      <c r="L20" s="25">
        <v>1</v>
      </c>
      <c r="M20" s="69">
        <v>350000</v>
      </c>
      <c r="N20" s="69">
        <v>350000</v>
      </c>
      <c r="O20" s="69">
        <v>350000</v>
      </c>
      <c r="P20" s="69">
        <v>350000</v>
      </c>
      <c r="Q20" s="76" t="s">
        <v>988</v>
      </c>
      <c r="R20" s="74"/>
    </row>
    <row r="21" spans="1:18" ht="168.75" customHeight="1">
      <c r="A21" s="25" t="s">
        <v>640</v>
      </c>
      <c r="B21" s="25" t="s">
        <v>642</v>
      </c>
      <c r="C21" s="25" t="s">
        <v>931</v>
      </c>
      <c r="D21" s="25" t="s">
        <v>568</v>
      </c>
      <c r="E21" s="25" t="s">
        <v>649</v>
      </c>
      <c r="F21" s="25" t="s">
        <v>650</v>
      </c>
      <c r="G21" s="25" t="s">
        <v>651</v>
      </c>
      <c r="H21" s="25" t="s">
        <v>652</v>
      </c>
      <c r="I21" s="25">
        <v>0</v>
      </c>
      <c r="J21" s="25">
        <v>1</v>
      </c>
      <c r="K21" s="25">
        <v>0</v>
      </c>
      <c r="L21" s="25">
        <v>0</v>
      </c>
      <c r="M21" s="69">
        <v>0</v>
      </c>
      <c r="N21" s="69">
        <v>100000</v>
      </c>
      <c r="O21" s="69">
        <v>0</v>
      </c>
      <c r="P21" s="69">
        <v>0</v>
      </c>
      <c r="Q21" s="76" t="s">
        <v>1087</v>
      </c>
      <c r="R21" s="72" t="s">
        <v>990</v>
      </c>
    </row>
    <row r="22" spans="1:18" ht="186" customHeight="1">
      <c r="A22" s="25" t="s">
        <v>640</v>
      </c>
      <c r="B22" s="25" t="s">
        <v>642</v>
      </c>
      <c r="C22" s="25" t="s">
        <v>653</v>
      </c>
      <c r="D22" s="25" t="s">
        <v>565</v>
      </c>
      <c r="E22" s="25" t="s">
        <v>567</v>
      </c>
      <c r="F22" s="97" t="s">
        <v>654</v>
      </c>
      <c r="G22" s="25" t="s">
        <v>647</v>
      </c>
      <c r="H22" s="25" t="s">
        <v>648</v>
      </c>
      <c r="I22" s="25">
        <v>2</v>
      </c>
      <c r="J22" s="25">
        <v>2</v>
      </c>
      <c r="K22" s="25">
        <v>2</v>
      </c>
      <c r="L22" s="25">
        <v>2</v>
      </c>
      <c r="M22" s="69">
        <v>600000</v>
      </c>
      <c r="N22" s="69">
        <v>600000</v>
      </c>
      <c r="O22" s="69">
        <v>600000</v>
      </c>
      <c r="P22" s="69">
        <v>600000</v>
      </c>
      <c r="Q22" s="76" t="s">
        <v>988</v>
      </c>
      <c r="R22" s="74"/>
    </row>
    <row r="23" spans="1:18" ht="247.5" customHeight="1">
      <c r="A23" s="25" t="s">
        <v>640</v>
      </c>
      <c r="B23" s="25" t="s">
        <v>983</v>
      </c>
      <c r="C23" s="25" t="s">
        <v>942</v>
      </c>
      <c r="D23" s="25" t="s">
        <v>943</v>
      </c>
      <c r="E23" s="25" t="s">
        <v>940</v>
      </c>
      <c r="F23" s="97" t="s">
        <v>941</v>
      </c>
      <c r="G23" s="25" t="s">
        <v>656</v>
      </c>
      <c r="H23" s="25" t="s">
        <v>657</v>
      </c>
      <c r="I23" s="25">
        <v>0</v>
      </c>
      <c r="J23" s="25">
        <v>4</v>
      </c>
      <c r="K23" s="25">
        <v>4</v>
      </c>
      <c r="L23" s="25">
        <v>4</v>
      </c>
      <c r="M23" s="69">
        <v>0</v>
      </c>
      <c r="N23" s="69">
        <v>400000</v>
      </c>
      <c r="O23" s="69">
        <v>400000</v>
      </c>
      <c r="P23" s="69">
        <v>400000</v>
      </c>
      <c r="Q23" s="77" t="s">
        <v>997</v>
      </c>
      <c r="R23" s="74"/>
    </row>
    <row r="24" spans="1:18" ht="252" customHeight="1">
      <c r="A24" s="25" t="s">
        <v>640</v>
      </c>
      <c r="B24" s="25" t="s">
        <v>984</v>
      </c>
      <c r="C24" s="25" t="s">
        <v>950</v>
      </c>
      <c r="D24" s="25" t="s">
        <v>569</v>
      </c>
      <c r="E24" s="25" t="s">
        <v>897</v>
      </c>
      <c r="F24" s="25" t="s">
        <v>932</v>
      </c>
      <c r="G24" s="25" t="s">
        <v>552</v>
      </c>
      <c r="H24" s="25" t="s">
        <v>658</v>
      </c>
      <c r="I24" s="25">
        <v>0</v>
      </c>
      <c r="J24" s="25">
        <v>1</v>
      </c>
      <c r="K24" s="25">
        <v>0</v>
      </c>
      <c r="L24" s="25">
        <v>0</v>
      </c>
      <c r="M24" s="69">
        <v>0</v>
      </c>
      <c r="N24" s="69">
        <v>1200000</v>
      </c>
      <c r="O24" s="69">
        <v>0</v>
      </c>
      <c r="P24" s="69">
        <v>0</v>
      </c>
      <c r="Q24" s="77" t="s">
        <v>989</v>
      </c>
      <c r="R24" s="74"/>
    </row>
    <row r="25" spans="1:18" ht="257.25" customHeight="1">
      <c r="A25" s="24" t="s">
        <v>659</v>
      </c>
      <c r="B25" s="24" t="s">
        <v>660</v>
      </c>
      <c r="C25" s="24" t="s">
        <v>933</v>
      </c>
      <c r="D25" s="24" t="s">
        <v>587</v>
      </c>
      <c r="E25" s="24" t="s">
        <v>570</v>
      </c>
      <c r="F25" s="97" t="s">
        <v>934</v>
      </c>
      <c r="G25" s="24" t="s">
        <v>552</v>
      </c>
      <c r="H25" s="24" t="s">
        <v>661</v>
      </c>
      <c r="I25" s="24">
        <v>1</v>
      </c>
      <c r="J25" s="24">
        <v>1</v>
      </c>
      <c r="K25" s="24">
        <v>1</v>
      </c>
      <c r="L25" s="24">
        <v>1</v>
      </c>
      <c r="M25" s="70">
        <v>100000</v>
      </c>
      <c r="N25" s="70">
        <v>100000</v>
      </c>
      <c r="O25" s="70">
        <v>100000</v>
      </c>
      <c r="P25" s="70">
        <v>100000</v>
      </c>
      <c r="Q25" s="76" t="s">
        <v>1009</v>
      </c>
      <c r="R25" s="72" t="s">
        <v>990</v>
      </c>
    </row>
    <row r="26" spans="1:18" ht="210" customHeight="1">
      <c r="A26" s="24" t="s">
        <v>659</v>
      </c>
      <c r="B26" s="24" t="s">
        <v>662</v>
      </c>
      <c r="C26" s="24" t="s">
        <v>1099</v>
      </c>
      <c r="D26" s="24" t="s">
        <v>663</v>
      </c>
      <c r="E26" s="24" t="s">
        <v>570</v>
      </c>
      <c r="F26" s="97" t="s">
        <v>664</v>
      </c>
      <c r="G26" s="24" t="s">
        <v>552</v>
      </c>
      <c r="H26" s="24" t="s">
        <v>665</v>
      </c>
      <c r="I26" s="24">
        <v>1</v>
      </c>
      <c r="J26" s="24">
        <v>1</v>
      </c>
      <c r="K26" s="24">
        <v>1</v>
      </c>
      <c r="L26" s="24">
        <v>1</v>
      </c>
      <c r="M26" s="70">
        <v>100000</v>
      </c>
      <c r="N26" s="70">
        <v>100000</v>
      </c>
      <c r="O26" s="70">
        <v>100000</v>
      </c>
      <c r="P26" s="70">
        <v>100000</v>
      </c>
      <c r="Q26" s="76" t="s">
        <v>991</v>
      </c>
      <c r="R26" s="74"/>
    </row>
    <row r="27" spans="1:18" ht="213" customHeight="1">
      <c r="A27" s="24" t="s">
        <v>659</v>
      </c>
      <c r="B27" s="24" t="s">
        <v>666</v>
      </c>
      <c r="C27" s="24" t="s">
        <v>951</v>
      </c>
      <c r="D27" s="24" t="s">
        <v>667</v>
      </c>
      <c r="E27" s="24" t="s">
        <v>668</v>
      </c>
      <c r="F27" s="97" t="s">
        <v>669</v>
      </c>
      <c r="G27" s="24" t="s">
        <v>552</v>
      </c>
      <c r="H27" s="24" t="s">
        <v>670</v>
      </c>
      <c r="I27" s="24">
        <v>1</v>
      </c>
      <c r="J27" s="24">
        <v>1</v>
      </c>
      <c r="K27" s="24">
        <v>1</v>
      </c>
      <c r="L27" s="24">
        <v>1</v>
      </c>
      <c r="M27" s="70">
        <v>100000</v>
      </c>
      <c r="N27" s="70">
        <v>100000</v>
      </c>
      <c r="O27" s="70">
        <v>100000</v>
      </c>
      <c r="P27" s="70">
        <v>100000</v>
      </c>
      <c r="Q27" s="76" t="s">
        <v>991</v>
      </c>
      <c r="R27" s="74"/>
    </row>
    <row r="28" spans="1:18" ht="223.5" customHeight="1">
      <c r="A28" s="24" t="s">
        <v>659</v>
      </c>
      <c r="B28" s="24" t="s">
        <v>1256</v>
      </c>
      <c r="C28" s="24" t="s">
        <v>935</v>
      </c>
      <c r="D28" s="24" t="s">
        <v>671</v>
      </c>
      <c r="E28" s="24" t="s">
        <v>572</v>
      </c>
      <c r="F28" s="97" t="s">
        <v>936</v>
      </c>
      <c r="G28" s="24" t="s">
        <v>552</v>
      </c>
      <c r="H28" s="24" t="s">
        <v>672</v>
      </c>
      <c r="I28" s="24">
        <v>1</v>
      </c>
      <c r="J28" s="24">
        <v>1</v>
      </c>
      <c r="K28" s="24">
        <v>1</v>
      </c>
      <c r="L28" s="24">
        <v>1</v>
      </c>
      <c r="M28" s="70">
        <v>500000</v>
      </c>
      <c r="N28" s="70">
        <v>500000</v>
      </c>
      <c r="O28" s="70">
        <v>500000</v>
      </c>
      <c r="P28" s="70">
        <v>500000</v>
      </c>
      <c r="Q28" s="77" t="s">
        <v>992</v>
      </c>
      <c r="R28" s="74"/>
    </row>
    <row r="29" spans="1:18" ht="232.5" customHeight="1">
      <c r="A29" s="24" t="s">
        <v>659</v>
      </c>
      <c r="B29" s="24" t="s">
        <v>1257</v>
      </c>
      <c r="C29" s="24" t="s">
        <v>898</v>
      </c>
      <c r="D29" s="24" t="s">
        <v>673</v>
      </c>
      <c r="E29" s="24" t="s">
        <v>674</v>
      </c>
      <c r="F29" s="97" t="s">
        <v>675</v>
      </c>
      <c r="G29" s="24" t="s">
        <v>552</v>
      </c>
      <c r="H29" s="24" t="s">
        <v>676</v>
      </c>
      <c r="I29" s="24">
        <v>1</v>
      </c>
      <c r="J29" s="24">
        <v>1</v>
      </c>
      <c r="K29" s="24">
        <v>1</v>
      </c>
      <c r="L29" s="24">
        <v>1</v>
      </c>
      <c r="M29" s="70">
        <v>100000</v>
      </c>
      <c r="N29" s="70">
        <v>100000</v>
      </c>
      <c r="O29" s="70">
        <v>100000</v>
      </c>
      <c r="P29" s="70">
        <v>100000</v>
      </c>
      <c r="Q29" s="76" t="s">
        <v>285</v>
      </c>
      <c r="R29" s="72" t="s">
        <v>985</v>
      </c>
    </row>
    <row r="30" spans="1:18" ht="216" customHeight="1">
      <c r="A30" s="24" t="s">
        <v>659</v>
      </c>
      <c r="B30" s="24" t="s">
        <v>1257</v>
      </c>
      <c r="C30" s="24" t="s">
        <v>937</v>
      </c>
      <c r="D30" s="24" t="s">
        <v>677</v>
      </c>
      <c r="E30" s="24" t="s">
        <v>938</v>
      </c>
      <c r="F30" s="97" t="s">
        <v>1258</v>
      </c>
      <c r="G30" s="24" t="s">
        <v>552</v>
      </c>
      <c r="H30" s="24" t="s">
        <v>678</v>
      </c>
      <c r="I30" s="24">
        <v>0</v>
      </c>
      <c r="J30" s="24">
        <v>0</v>
      </c>
      <c r="K30" s="24">
        <v>1</v>
      </c>
      <c r="L30" s="24">
        <v>0</v>
      </c>
      <c r="M30" s="70">
        <v>0</v>
      </c>
      <c r="N30" s="70">
        <v>0</v>
      </c>
      <c r="O30" s="70">
        <v>400000</v>
      </c>
      <c r="P30" s="70">
        <v>0</v>
      </c>
      <c r="Q30" s="76" t="s">
        <v>986</v>
      </c>
      <c r="R30" s="72" t="s">
        <v>985</v>
      </c>
    </row>
    <row r="31" spans="1:18" ht="236.25" customHeight="1">
      <c r="A31" s="51" t="s">
        <v>679</v>
      </c>
      <c r="B31" s="51" t="s">
        <v>680</v>
      </c>
      <c r="C31" s="51" t="s">
        <v>944</v>
      </c>
      <c r="D31" s="51" t="s">
        <v>682</v>
      </c>
      <c r="E31" s="51" t="s">
        <v>945</v>
      </c>
      <c r="F31" s="97" t="s">
        <v>947</v>
      </c>
      <c r="G31" s="51" t="s">
        <v>655</v>
      </c>
      <c r="H31" s="51" t="s">
        <v>605</v>
      </c>
      <c r="I31" s="51">
        <v>3</v>
      </c>
      <c r="J31" s="51">
        <v>3</v>
      </c>
      <c r="K31" s="51">
        <v>3</v>
      </c>
      <c r="L31" s="51">
        <v>3</v>
      </c>
      <c r="M31" s="71">
        <v>75000</v>
      </c>
      <c r="N31" s="71">
        <v>75000</v>
      </c>
      <c r="O31" s="71">
        <v>75000</v>
      </c>
      <c r="P31" s="71">
        <v>75000</v>
      </c>
      <c r="Q31" s="77" t="s">
        <v>1010</v>
      </c>
      <c r="R31" s="74"/>
    </row>
    <row r="32" spans="1:18" ht="204.75" customHeight="1">
      <c r="A32" s="51" t="s">
        <v>679</v>
      </c>
      <c r="B32" s="51" t="s">
        <v>680</v>
      </c>
      <c r="C32" s="51" t="s">
        <v>944</v>
      </c>
      <c r="D32" s="51" t="s">
        <v>682</v>
      </c>
      <c r="E32" s="51" t="s">
        <v>945</v>
      </c>
      <c r="F32" s="124" t="s">
        <v>946</v>
      </c>
      <c r="G32" s="51" t="s">
        <v>655</v>
      </c>
      <c r="H32" s="51" t="s">
        <v>605</v>
      </c>
      <c r="I32" s="51">
        <v>3</v>
      </c>
      <c r="J32" s="51">
        <v>3</v>
      </c>
      <c r="K32" s="97">
        <v>3</v>
      </c>
      <c r="L32" s="51">
        <v>3</v>
      </c>
      <c r="M32" s="71">
        <v>75000</v>
      </c>
      <c r="N32" s="71">
        <v>75000</v>
      </c>
      <c r="O32" s="71">
        <v>75000</v>
      </c>
      <c r="P32" s="71">
        <v>75000</v>
      </c>
      <c r="Q32" s="76" t="s">
        <v>1011</v>
      </c>
      <c r="R32" s="74"/>
    </row>
    <row r="33" spans="1:19" ht="90">
      <c r="A33" s="51" t="s">
        <v>679</v>
      </c>
      <c r="B33" s="51" t="s">
        <v>899</v>
      </c>
      <c r="C33" s="51" t="s">
        <v>944</v>
      </c>
      <c r="D33" s="51" t="s">
        <v>900</v>
      </c>
      <c r="E33" s="51" t="s">
        <v>945</v>
      </c>
      <c r="F33" s="124" t="s">
        <v>901</v>
      </c>
      <c r="G33" s="51" t="s">
        <v>902</v>
      </c>
      <c r="H33" s="51" t="s">
        <v>605</v>
      </c>
      <c r="I33" s="51">
        <v>3</v>
      </c>
      <c r="J33" s="51">
        <v>3</v>
      </c>
      <c r="K33" s="97">
        <v>3</v>
      </c>
      <c r="L33" s="51">
        <v>3</v>
      </c>
      <c r="M33" s="71">
        <v>50000</v>
      </c>
      <c r="N33" s="71">
        <v>150000</v>
      </c>
      <c r="O33" s="71">
        <v>150000</v>
      </c>
      <c r="P33" s="71">
        <v>150000</v>
      </c>
      <c r="Q33" s="76" t="s">
        <v>1012</v>
      </c>
      <c r="R33" s="74"/>
    </row>
    <row r="34" spans="1:19" ht="195">
      <c r="A34" s="51" t="s">
        <v>679</v>
      </c>
      <c r="B34" s="51" t="s">
        <v>899</v>
      </c>
      <c r="C34" s="51" t="s">
        <v>944</v>
      </c>
      <c r="D34" s="51" t="s">
        <v>900</v>
      </c>
      <c r="E34" s="51" t="s">
        <v>945</v>
      </c>
      <c r="F34" s="97" t="s">
        <v>903</v>
      </c>
      <c r="G34" s="51" t="s">
        <v>902</v>
      </c>
      <c r="H34" s="51" t="s">
        <v>904</v>
      </c>
      <c r="I34" s="51">
        <v>3</v>
      </c>
      <c r="J34" s="51">
        <v>3</v>
      </c>
      <c r="K34" s="97">
        <v>3</v>
      </c>
      <c r="L34" s="51">
        <v>3</v>
      </c>
      <c r="M34" s="71">
        <v>400000</v>
      </c>
      <c r="N34" s="71">
        <v>1200000</v>
      </c>
      <c r="O34" s="71">
        <v>1200000</v>
      </c>
      <c r="P34" s="71">
        <v>1200000</v>
      </c>
      <c r="Q34" s="76" t="s">
        <v>1013</v>
      </c>
      <c r="R34" s="72" t="s">
        <v>990</v>
      </c>
    </row>
    <row r="35" spans="1:19" ht="150.75" customHeight="1">
      <c r="A35" s="51" t="s">
        <v>679</v>
      </c>
      <c r="B35" s="51" t="s">
        <v>683</v>
      </c>
      <c r="C35" s="51" t="s">
        <v>684</v>
      </c>
      <c r="D35" s="51" t="s">
        <v>546</v>
      </c>
      <c r="E35" s="51" t="s">
        <v>547</v>
      </c>
      <c r="F35" s="125" t="s">
        <v>548</v>
      </c>
      <c r="G35" s="51" t="s">
        <v>552</v>
      </c>
      <c r="H35" s="51" t="s">
        <v>685</v>
      </c>
      <c r="I35" s="352">
        <v>1</v>
      </c>
      <c r="J35" s="352">
        <v>1</v>
      </c>
      <c r="K35" s="350">
        <v>1</v>
      </c>
      <c r="L35" s="352">
        <v>1</v>
      </c>
      <c r="M35" s="354">
        <v>200000</v>
      </c>
      <c r="N35" s="354">
        <v>200000</v>
      </c>
      <c r="O35" s="354">
        <v>200000</v>
      </c>
      <c r="P35" s="354">
        <v>200000</v>
      </c>
      <c r="Q35" s="77" t="s">
        <v>1015</v>
      </c>
      <c r="R35" s="73" t="s">
        <v>993</v>
      </c>
    </row>
    <row r="36" spans="1:19" ht="172.5" customHeight="1">
      <c r="A36" s="51" t="s">
        <v>679</v>
      </c>
      <c r="B36" s="51" t="s">
        <v>683</v>
      </c>
      <c r="C36" s="51" t="s">
        <v>686</v>
      </c>
      <c r="D36" s="51" t="s">
        <v>546</v>
      </c>
      <c r="E36" s="51" t="s">
        <v>547</v>
      </c>
      <c r="F36" s="125" t="s">
        <v>550</v>
      </c>
      <c r="G36" s="51" t="s">
        <v>552</v>
      </c>
      <c r="H36" s="51" t="s">
        <v>685</v>
      </c>
      <c r="I36" s="353"/>
      <c r="J36" s="353"/>
      <c r="K36" s="351"/>
      <c r="L36" s="353"/>
      <c r="M36" s="355"/>
      <c r="N36" s="355"/>
      <c r="O36" s="355"/>
      <c r="P36" s="355"/>
      <c r="Q36" s="78" t="s">
        <v>986</v>
      </c>
      <c r="R36" s="74"/>
    </row>
    <row r="37" spans="1:19" ht="178.5" customHeight="1">
      <c r="A37" s="51" t="s">
        <v>679</v>
      </c>
      <c r="B37" s="51" t="s">
        <v>687</v>
      </c>
      <c r="C37" s="51" t="s">
        <v>688</v>
      </c>
      <c r="D37" s="51" t="s">
        <v>553</v>
      </c>
      <c r="E37" s="51" t="s">
        <v>689</v>
      </c>
      <c r="F37" s="97" t="s">
        <v>690</v>
      </c>
      <c r="G37" s="51" t="s">
        <v>552</v>
      </c>
      <c r="H37" s="51" t="s">
        <v>691</v>
      </c>
      <c r="I37" s="51">
        <v>0</v>
      </c>
      <c r="J37" s="51">
        <v>1</v>
      </c>
      <c r="K37" s="51">
        <v>1</v>
      </c>
      <c r="L37" s="51">
        <v>0</v>
      </c>
      <c r="M37" s="71">
        <v>0</v>
      </c>
      <c r="N37" s="71">
        <v>100000</v>
      </c>
      <c r="O37" s="71">
        <v>100000</v>
      </c>
      <c r="P37" s="71">
        <v>0</v>
      </c>
      <c r="Q37" s="77" t="s">
        <v>1014</v>
      </c>
      <c r="R37" s="74"/>
    </row>
    <row r="38" spans="1:19" ht="177" customHeight="1">
      <c r="A38" s="51" t="s">
        <v>679</v>
      </c>
      <c r="B38" s="51" t="s">
        <v>687</v>
      </c>
      <c r="C38" s="51" t="s">
        <v>1259</v>
      </c>
      <c r="D38" s="51" t="s">
        <v>551</v>
      </c>
      <c r="E38" s="51" t="s">
        <v>692</v>
      </c>
      <c r="F38" s="97" t="s">
        <v>693</v>
      </c>
      <c r="G38" s="51" t="s">
        <v>694</v>
      </c>
      <c r="H38" s="51" t="s">
        <v>695</v>
      </c>
      <c r="I38" s="51">
        <v>1</v>
      </c>
      <c r="J38" s="51">
        <v>1</v>
      </c>
      <c r="K38" s="51">
        <v>1</v>
      </c>
      <c r="L38" s="51">
        <v>1</v>
      </c>
      <c r="M38" s="71">
        <v>100000</v>
      </c>
      <c r="N38" s="71">
        <v>100000</v>
      </c>
      <c r="O38" s="71">
        <v>100000</v>
      </c>
      <c r="P38" s="71">
        <v>100000</v>
      </c>
      <c r="Q38" s="77" t="s">
        <v>1017</v>
      </c>
      <c r="R38" s="72" t="s">
        <v>990</v>
      </c>
    </row>
    <row r="39" spans="1:19" ht="153" customHeight="1">
      <c r="A39" s="51" t="s">
        <v>679</v>
      </c>
      <c r="B39" s="51" t="s">
        <v>687</v>
      </c>
      <c r="C39" s="51" t="s">
        <v>696</v>
      </c>
      <c r="D39" s="51" t="s">
        <v>697</v>
      </c>
      <c r="E39" s="51" t="s">
        <v>698</v>
      </c>
      <c r="F39" s="97" t="s">
        <v>699</v>
      </c>
      <c r="G39" s="51" t="s">
        <v>552</v>
      </c>
      <c r="H39" s="51" t="s">
        <v>700</v>
      </c>
      <c r="I39" s="51">
        <v>1</v>
      </c>
      <c r="J39" s="51">
        <v>1</v>
      </c>
      <c r="K39" s="51">
        <v>1</v>
      </c>
      <c r="L39" s="51">
        <v>1</v>
      </c>
      <c r="M39" s="71">
        <v>100000</v>
      </c>
      <c r="N39" s="71">
        <v>100000</v>
      </c>
      <c r="O39" s="71">
        <v>100000</v>
      </c>
      <c r="P39" s="71">
        <v>100000</v>
      </c>
      <c r="Q39" s="77" t="s">
        <v>1014</v>
      </c>
      <c r="R39" s="74"/>
    </row>
    <row r="40" spans="1:19" ht="186" customHeight="1">
      <c r="A40" s="51" t="s">
        <v>679</v>
      </c>
      <c r="B40" s="51" t="s">
        <v>701</v>
      </c>
      <c r="C40" s="51" t="s">
        <v>905</v>
      </c>
      <c r="D40" s="51" t="s">
        <v>554</v>
      </c>
      <c r="E40" s="51" t="s">
        <v>555</v>
      </c>
      <c r="F40" s="97" t="s">
        <v>702</v>
      </c>
      <c r="G40" s="51" t="s">
        <v>703</v>
      </c>
      <c r="H40" s="51" t="s">
        <v>704</v>
      </c>
      <c r="I40" s="51">
        <v>3</v>
      </c>
      <c r="J40" s="51">
        <v>3</v>
      </c>
      <c r="K40" s="51">
        <v>3</v>
      </c>
      <c r="L40" s="51">
        <v>3</v>
      </c>
      <c r="M40" s="71">
        <v>1000000</v>
      </c>
      <c r="N40" s="71">
        <v>1000000</v>
      </c>
      <c r="O40" s="71">
        <v>1000000</v>
      </c>
      <c r="P40" s="71">
        <v>1000000</v>
      </c>
      <c r="Q40" s="77" t="s">
        <v>1088</v>
      </c>
      <c r="R40" s="74"/>
      <c r="S40" t="s">
        <v>1018</v>
      </c>
    </row>
    <row r="41" spans="1:19" ht="183" customHeight="1">
      <c r="A41" s="51" t="s">
        <v>679</v>
      </c>
      <c r="B41" s="51" t="s">
        <v>705</v>
      </c>
      <c r="C41" s="51" t="s">
        <v>706</v>
      </c>
      <c r="D41" s="51" t="s">
        <v>557</v>
      </c>
      <c r="E41" s="51" t="s">
        <v>707</v>
      </c>
      <c r="F41" s="97" t="s">
        <v>708</v>
      </c>
      <c r="G41" s="51" t="s">
        <v>552</v>
      </c>
      <c r="H41" s="51" t="s">
        <v>558</v>
      </c>
      <c r="I41" s="51">
        <v>1</v>
      </c>
      <c r="J41" s="51">
        <v>1</v>
      </c>
      <c r="K41" s="51">
        <v>1</v>
      </c>
      <c r="L41" s="51">
        <v>1</v>
      </c>
      <c r="M41" s="71">
        <v>150000</v>
      </c>
      <c r="N41" s="71">
        <v>150000</v>
      </c>
      <c r="O41" s="71">
        <v>150000</v>
      </c>
      <c r="P41" s="71">
        <v>150000</v>
      </c>
      <c r="Q41" s="76" t="s">
        <v>994</v>
      </c>
      <c r="R41" s="72" t="s">
        <v>985</v>
      </c>
    </row>
    <row r="42" spans="1:19" ht="276.75" customHeight="1">
      <c r="A42" s="51" t="s">
        <v>679</v>
      </c>
      <c r="B42" s="51" t="s">
        <v>709</v>
      </c>
      <c r="C42" s="51" t="s">
        <v>710</v>
      </c>
      <c r="D42" s="51" t="s">
        <v>589</v>
      </c>
      <c r="E42" s="51" t="s">
        <v>711</v>
      </c>
      <c r="F42" s="97" t="s">
        <v>712</v>
      </c>
      <c r="G42" s="51" t="s">
        <v>590</v>
      </c>
      <c r="H42" s="51" t="s">
        <v>713</v>
      </c>
      <c r="I42" s="51">
        <v>1</v>
      </c>
      <c r="J42" s="51">
        <v>1</v>
      </c>
      <c r="K42" s="51">
        <v>1</v>
      </c>
      <c r="L42" s="51">
        <v>1</v>
      </c>
      <c r="M42" s="71">
        <v>200000</v>
      </c>
      <c r="N42" s="71">
        <v>200000</v>
      </c>
      <c r="O42" s="71">
        <v>200000</v>
      </c>
      <c r="P42" s="71">
        <v>200000</v>
      </c>
      <c r="Q42" s="80" t="s">
        <v>995</v>
      </c>
      <c r="R42" s="74" t="s">
        <v>985</v>
      </c>
    </row>
    <row r="43" spans="1:19" ht="268.5" customHeight="1">
      <c r="A43" s="51" t="s">
        <v>679</v>
      </c>
      <c r="B43" s="51" t="s">
        <v>709</v>
      </c>
      <c r="C43" s="51" t="s">
        <v>714</v>
      </c>
      <c r="D43" s="51" t="s">
        <v>591</v>
      </c>
      <c r="E43" s="51" t="s">
        <v>715</v>
      </c>
      <c r="F43" s="97" t="s">
        <v>716</v>
      </c>
      <c r="G43" s="51" t="s">
        <v>590</v>
      </c>
      <c r="H43" s="51" t="s">
        <v>556</v>
      </c>
      <c r="I43" s="51">
        <v>0</v>
      </c>
      <c r="J43" s="51">
        <v>1</v>
      </c>
      <c r="K43" s="51">
        <v>1</v>
      </c>
      <c r="L43" s="51">
        <v>0</v>
      </c>
      <c r="M43" s="71">
        <v>0</v>
      </c>
      <c r="N43" s="71">
        <v>200000</v>
      </c>
      <c r="O43" s="71">
        <v>200000</v>
      </c>
      <c r="P43" s="71">
        <v>0</v>
      </c>
      <c r="Q43" s="81" t="s">
        <v>998</v>
      </c>
      <c r="R43" s="72" t="s">
        <v>985</v>
      </c>
    </row>
    <row r="44" spans="1:19" ht="225.75" customHeight="1">
      <c r="A44" s="51" t="s">
        <v>679</v>
      </c>
      <c r="B44" s="51" t="s">
        <v>709</v>
      </c>
      <c r="C44" s="51" t="s">
        <v>906</v>
      </c>
      <c r="D44" s="51" t="s">
        <v>593</v>
      </c>
      <c r="E44" s="51" t="s">
        <v>711</v>
      </c>
      <c r="F44" s="125" t="s">
        <v>717</v>
      </c>
      <c r="G44" s="51" t="s">
        <v>604</v>
      </c>
      <c r="H44" s="51" t="s">
        <v>718</v>
      </c>
      <c r="I44" s="51">
        <v>1</v>
      </c>
      <c r="J44" s="51">
        <v>1</v>
      </c>
      <c r="K44" s="97">
        <v>1</v>
      </c>
      <c r="L44" s="51">
        <v>1</v>
      </c>
      <c r="M44" s="71">
        <v>150000</v>
      </c>
      <c r="N44" s="71">
        <v>150000</v>
      </c>
      <c r="O44" s="71">
        <v>150000</v>
      </c>
      <c r="P44" s="71">
        <v>150000</v>
      </c>
      <c r="Q44" s="76" t="s">
        <v>996</v>
      </c>
      <c r="R44" s="74"/>
    </row>
    <row r="45" spans="1:19" ht="285.75" customHeight="1">
      <c r="A45" s="51" t="s">
        <v>679</v>
      </c>
      <c r="B45" s="51" t="s">
        <v>709</v>
      </c>
      <c r="C45" s="51" t="s">
        <v>719</v>
      </c>
      <c r="D45" s="51" t="s">
        <v>720</v>
      </c>
      <c r="E45" s="51" t="s">
        <v>721</v>
      </c>
      <c r="F45" s="125" t="s">
        <v>722</v>
      </c>
      <c r="G45" s="51" t="s">
        <v>552</v>
      </c>
      <c r="H45" s="51" t="s">
        <v>549</v>
      </c>
      <c r="I45" s="51">
        <v>1</v>
      </c>
      <c r="J45" s="51">
        <v>1</v>
      </c>
      <c r="K45" s="97">
        <v>1</v>
      </c>
      <c r="L45" s="51">
        <v>1</v>
      </c>
      <c r="M45" s="71">
        <v>100000</v>
      </c>
      <c r="N45" s="71">
        <v>100000</v>
      </c>
      <c r="O45" s="71">
        <v>100000</v>
      </c>
      <c r="P45" s="71">
        <v>100000</v>
      </c>
      <c r="Q45" s="76" t="s">
        <v>275</v>
      </c>
      <c r="R45" s="72" t="s">
        <v>990</v>
      </c>
    </row>
    <row r="46" spans="1:19" ht="263.25" customHeight="1">
      <c r="A46" s="51" t="s">
        <v>679</v>
      </c>
      <c r="B46" s="51" t="s">
        <v>723</v>
      </c>
      <c r="C46" s="51" t="s">
        <v>724</v>
      </c>
      <c r="D46" s="51" t="s">
        <v>725</v>
      </c>
      <c r="E46" s="51" t="s">
        <v>726</v>
      </c>
      <c r="F46" s="97" t="s">
        <v>727</v>
      </c>
      <c r="G46" s="51" t="s">
        <v>552</v>
      </c>
      <c r="H46" s="51" t="s">
        <v>559</v>
      </c>
      <c r="I46" s="51">
        <v>2</v>
      </c>
      <c r="J46" s="51">
        <v>2</v>
      </c>
      <c r="K46" s="51">
        <v>2</v>
      </c>
      <c r="L46" s="51">
        <v>2</v>
      </c>
      <c r="M46" s="71">
        <v>300000</v>
      </c>
      <c r="N46" s="71">
        <v>300000</v>
      </c>
      <c r="O46" s="71">
        <v>300000</v>
      </c>
      <c r="P46" s="71">
        <v>300000</v>
      </c>
      <c r="Q46" s="78" t="s">
        <v>986</v>
      </c>
      <c r="R46" s="74"/>
    </row>
    <row r="47" spans="1:19" ht="190.5" customHeight="1">
      <c r="A47" s="51" t="s">
        <v>679</v>
      </c>
      <c r="B47" s="51" t="s">
        <v>728</v>
      </c>
      <c r="C47" s="51" t="s">
        <v>729</v>
      </c>
      <c r="D47" s="51" t="s">
        <v>730</v>
      </c>
      <c r="E47" s="51" t="s">
        <v>731</v>
      </c>
      <c r="F47" s="97" t="s">
        <v>732</v>
      </c>
      <c r="G47" s="51" t="s">
        <v>733</v>
      </c>
      <c r="H47" s="51" t="s">
        <v>592</v>
      </c>
      <c r="I47" s="51">
        <v>25</v>
      </c>
      <c r="J47" s="51">
        <v>25</v>
      </c>
      <c r="K47" s="51">
        <v>25</v>
      </c>
      <c r="L47" s="51">
        <v>25</v>
      </c>
      <c r="M47" s="71">
        <v>100000</v>
      </c>
      <c r="N47" s="71">
        <v>100000</v>
      </c>
      <c r="O47" s="71">
        <v>100000</v>
      </c>
      <c r="P47" s="71">
        <v>100000</v>
      </c>
      <c r="Q47" s="78" t="s">
        <v>986</v>
      </c>
      <c r="R47" s="74"/>
    </row>
    <row r="48" spans="1:19" ht="168" customHeight="1">
      <c r="A48" s="51" t="s">
        <v>679</v>
      </c>
      <c r="B48" s="51" t="s">
        <v>728</v>
      </c>
      <c r="C48" s="51" t="s">
        <v>907</v>
      </c>
      <c r="D48" s="51" t="s">
        <v>730</v>
      </c>
      <c r="E48" s="51" t="s">
        <v>735</v>
      </c>
      <c r="F48" s="97" t="s">
        <v>736</v>
      </c>
      <c r="G48" s="51" t="s">
        <v>590</v>
      </c>
      <c r="H48" s="51" t="s">
        <v>592</v>
      </c>
      <c r="I48" s="51">
        <v>0</v>
      </c>
      <c r="J48" s="51">
        <v>0</v>
      </c>
      <c r="K48" s="51">
        <v>1</v>
      </c>
      <c r="L48" s="51">
        <v>0</v>
      </c>
      <c r="M48" s="71">
        <v>0</v>
      </c>
      <c r="N48" s="71">
        <v>0</v>
      </c>
      <c r="O48" s="71">
        <v>80000</v>
      </c>
      <c r="P48" s="71">
        <v>0</v>
      </c>
      <c r="Q48" s="76" t="s">
        <v>1089</v>
      </c>
      <c r="R48" s="72" t="s">
        <v>990</v>
      </c>
    </row>
    <row r="49" spans="9:16" ht="47.25" customHeight="1">
      <c r="I49" s="341" t="s">
        <v>594</v>
      </c>
      <c r="J49" s="341"/>
      <c r="K49" s="341"/>
      <c r="L49" s="341"/>
      <c r="M49" s="64">
        <v>10930000</v>
      </c>
      <c r="N49" s="64">
        <v>18030000</v>
      </c>
      <c r="O49" s="64">
        <v>17030000</v>
      </c>
      <c r="P49" s="64">
        <v>10330000</v>
      </c>
    </row>
    <row r="50" spans="9:16" ht="63" customHeight="1">
      <c r="I50" s="342" t="s">
        <v>595</v>
      </c>
      <c r="J50" s="342"/>
      <c r="K50" s="342"/>
      <c r="L50" s="342"/>
      <c r="M50" s="65">
        <v>56320000</v>
      </c>
      <c r="N50" s="66"/>
      <c r="O50" s="66"/>
      <c r="P50" s="66"/>
    </row>
  </sheetData>
  <autoFilter ref="A2:S50" xr:uid="{00000000-0009-0000-0000-000004000000}"/>
  <mergeCells count="13">
    <mergeCell ref="I49:L49"/>
    <mergeCell ref="I50:L50"/>
    <mergeCell ref="M1:P1"/>
    <mergeCell ref="A1:H1"/>
    <mergeCell ref="I1:L1"/>
    <mergeCell ref="K35:K36"/>
    <mergeCell ref="J35:J36"/>
    <mergeCell ref="I35:I36"/>
    <mergeCell ref="P35:P36"/>
    <mergeCell ref="O35:O36"/>
    <mergeCell ref="N35:N36"/>
    <mergeCell ref="M35:M36"/>
    <mergeCell ref="L35:L36"/>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C55A11"/>
  </sheetPr>
  <dimension ref="A1:EB250"/>
  <sheetViews>
    <sheetView zoomScale="70" zoomScaleNormal="70" workbookViewId="0">
      <pane xSplit="3" ySplit="4" topLeftCell="O5" activePane="bottomRight" state="frozen"/>
      <selection pane="topRight" activeCell="D1" sqref="D1"/>
      <selection pane="bottomLeft" activeCell="A5" sqref="A5"/>
      <selection pane="bottomRight" activeCell="Q5" sqref="Q5:CA5"/>
    </sheetView>
  </sheetViews>
  <sheetFormatPr baseColWidth="10" defaultColWidth="14.42578125" defaultRowHeight="15" customHeight="1"/>
  <cols>
    <col min="1" max="1" width="30.85546875" style="98" customWidth="1"/>
    <col min="2" max="2" width="36" style="98" customWidth="1"/>
    <col min="3" max="3" width="31.7109375" style="98" customWidth="1"/>
    <col min="4" max="4" width="45.140625" style="98" customWidth="1"/>
    <col min="5" max="5" width="37.5703125" style="98" customWidth="1"/>
    <col min="6" max="6" width="43.140625" style="98" customWidth="1"/>
    <col min="7" max="7" width="69.5703125" style="98" customWidth="1"/>
    <col min="8" max="8" width="56.7109375" style="98" customWidth="1"/>
    <col min="9" max="9" width="54.140625" style="98" customWidth="1"/>
    <col min="10" max="10" width="51.7109375" style="98" customWidth="1"/>
    <col min="11" max="11" width="54" style="98" customWidth="1"/>
    <col min="12" max="12" width="58.28515625" style="98" customWidth="1"/>
    <col min="13" max="13" width="57.28515625" style="98" customWidth="1"/>
    <col min="14" max="14" width="84.5703125" style="98" customWidth="1"/>
    <col min="15" max="15" width="50.7109375" style="98" customWidth="1"/>
    <col min="16" max="16" width="55.140625" style="98" customWidth="1"/>
    <col min="17" max="17" width="52.7109375" style="98" customWidth="1"/>
    <col min="18" max="18" width="70.85546875" style="98" customWidth="1"/>
    <col min="19" max="19" width="73.85546875" style="98" customWidth="1"/>
    <col min="20" max="20" width="60.140625" style="98" customWidth="1"/>
    <col min="21" max="21" width="63.140625" style="98" customWidth="1"/>
    <col min="22" max="22" width="74.28515625" style="98" customWidth="1"/>
    <col min="23" max="23" width="94.42578125" style="98" customWidth="1"/>
    <col min="24" max="24" width="83" style="98" customWidth="1"/>
    <col min="25" max="25" width="75.42578125" style="98" customWidth="1"/>
    <col min="26" max="26" width="83.28515625" style="98" customWidth="1"/>
    <col min="27" max="27" width="80.7109375" style="98" customWidth="1"/>
    <col min="28" max="28" width="103.42578125" style="98" customWidth="1"/>
    <col min="29" max="29" width="108.140625" style="98" customWidth="1"/>
    <col min="30" max="30" width="112.42578125" style="98" customWidth="1"/>
    <col min="31" max="31" width="93.42578125" style="98" customWidth="1"/>
    <col min="32" max="32" width="94.85546875" style="98" customWidth="1"/>
    <col min="33" max="33" width="82.85546875" style="98" customWidth="1"/>
    <col min="34" max="34" width="51" style="98" customWidth="1"/>
    <col min="35" max="35" width="61.7109375" style="98" customWidth="1"/>
    <col min="36" max="36" width="271.5703125" style="98" customWidth="1"/>
    <col min="37" max="37" width="136.7109375" style="98" customWidth="1"/>
    <col min="38" max="38" width="92.28515625" style="98" customWidth="1"/>
    <col min="39" max="39" width="62.85546875" style="98" customWidth="1"/>
    <col min="40" max="40" width="147.7109375" style="98" customWidth="1"/>
    <col min="41" max="41" width="134.28515625" style="98" customWidth="1"/>
    <col min="42" max="42" width="50.42578125" style="98" customWidth="1"/>
    <col min="43" max="43" width="96.85546875" style="98" customWidth="1"/>
    <col min="44" max="44" width="74.7109375" style="98" customWidth="1"/>
    <col min="45" max="45" width="62.28515625" style="98" customWidth="1"/>
    <col min="46" max="46" width="71.5703125" style="98" customWidth="1"/>
    <col min="47" max="47" width="58.28515625" style="98" customWidth="1"/>
    <col min="48" max="48" width="94.85546875" style="98" customWidth="1"/>
    <col min="49" max="49" width="54.140625" style="98" customWidth="1"/>
    <col min="50" max="50" width="92" style="98" customWidth="1"/>
    <col min="51" max="51" width="70.28515625" style="98" customWidth="1"/>
    <col min="52" max="52" width="81.85546875" style="98" customWidth="1"/>
    <col min="53" max="54" width="52.42578125" style="98" customWidth="1"/>
    <col min="55" max="55" width="61.42578125" style="98" customWidth="1"/>
    <col min="56" max="56" width="53.7109375" style="98" customWidth="1"/>
    <col min="57" max="57" width="56.7109375" style="98" customWidth="1"/>
    <col min="58" max="58" width="55.28515625" style="98" customWidth="1"/>
    <col min="59" max="59" width="50.85546875" style="98" customWidth="1"/>
    <col min="60" max="60" width="46.140625" style="98" customWidth="1"/>
    <col min="61" max="61" width="52" style="98" customWidth="1"/>
    <col min="62" max="62" width="63" style="98" customWidth="1"/>
    <col min="63" max="63" width="66.5703125" style="98" customWidth="1"/>
    <col min="64" max="64" width="66.140625" style="98" customWidth="1"/>
    <col min="65" max="65" width="50" style="98" customWidth="1"/>
    <col min="66" max="66" width="56.140625" style="98" customWidth="1"/>
    <col min="67" max="67" width="57" style="98" customWidth="1"/>
    <col min="68" max="68" width="59.5703125" style="98" customWidth="1"/>
    <col min="69" max="69" width="59.140625" style="98" customWidth="1"/>
    <col min="70" max="70" width="57.5703125" style="98" customWidth="1"/>
    <col min="71" max="71" width="50.28515625" style="98" customWidth="1"/>
    <col min="72" max="72" width="46.7109375" style="98" customWidth="1"/>
    <col min="73" max="73" width="41.140625" style="98" customWidth="1"/>
    <col min="74" max="74" width="42.85546875" style="98" customWidth="1"/>
    <col min="75" max="75" width="51.140625" style="98" customWidth="1"/>
    <col min="76" max="76" width="50.28515625" style="98" customWidth="1"/>
    <col min="77" max="77" width="51" style="98" customWidth="1"/>
    <col min="78" max="78" width="47.140625" style="98" customWidth="1"/>
    <col min="79" max="91" width="42.7109375" style="98" customWidth="1"/>
    <col min="92" max="92" width="49" style="98" customWidth="1"/>
    <col min="93" max="93" width="50.42578125" style="98" customWidth="1"/>
    <col min="94" max="94" width="60" style="98" customWidth="1"/>
    <col min="95" max="95" width="78.42578125" style="98" customWidth="1"/>
    <col min="96" max="96" width="60.7109375" style="98" customWidth="1"/>
    <col min="97" max="97" width="46.85546875" style="98" customWidth="1"/>
    <col min="98" max="98" width="39.42578125" style="98" customWidth="1"/>
    <col min="99" max="99" width="30.7109375" style="98" customWidth="1"/>
    <col min="100" max="100" width="36.5703125" style="98" customWidth="1"/>
    <col min="101" max="101" width="45.140625" style="98" customWidth="1"/>
    <col min="102" max="102" width="57.28515625" style="98" customWidth="1"/>
    <col min="103" max="128" width="10.7109375" style="98" customWidth="1"/>
    <col min="129" max="16384" width="14.42578125" style="98"/>
  </cols>
  <sheetData>
    <row r="1" spans="1:102" ht="28.5" customHeight="1">
      <c r="A1" s="358" t="s">
        <v>1100</v>
      </c>
      <c r="B1" s="359"/>
      <c r="C1" s="359"/>
      <c r="D1" s="359"/>
      <c r="E1" s="359"/>
      <c r="F1" s="359"/>
      <c r="G1" s="359"/>
      <c r="H1" s="359"/>
      <c r="I1" s="359"/>
      <c r="J1" s="359"/>
      <c r="K1" s="359"/>
      <c r="L1" s="359"/>
      <c r="M1" s="359"/>
      <c r="N1" s="359"/>
      <c r="O1" s="359"/>
      <c r="P1" s="359"/>
      <c r="Q1" s="359"/>
      <c r="R1" s="359"/>
      <c r="S1" s="359"/>
      <c r="T1" s="359"/>
      <c r="U1" s="359"/>
      <c r="V1" s="359"/>
      <c r="W1" s="359"/>
      <c r="X1" s="359"/>
      <c r="Y1" s="359"/>
      <c r="Z1" s="359"/>
      <c r="AA1" s="359"/>
      <c r="AB1" s="359"/>
      <c r="AC1" s="359"/>
      <c r="AD1" s="359"/>
      <c r="AE1" s="359"/>
      <c r="AF1" s="359"/>
      <c r="AG1" s="359"/>
      <c r="AH1" s="359"/>
      <c r="AI1" s="359"/>
      <c r="AJ1" s="359"/>
      <c r="AK1" s="359"/>
      <c r="AL1" s="359"/>
      <c r="AM1" s="359"/>
      <c r="AN1" s="359"/>
      <c r="AO1" s="359"/>
      <c r="AP1" s="359"/>
      <c r="AQ1" s="359"/>
      <c r="AR1" s="359"/>
      <c r="AS1" s="359"/>
      <c r="AT1" s="359"/>
      <c r="AU1" s="359"/>
      <c r="AV1" s="359"/>
      <c r="AW1" s="359"/>
      <c r="AX1" s="359"/>
      <c r="AY1" s="359"/>
      <c r="AZ1" s="359"/>
      <c r="BA1" s="359"/>
      <c r="BB1" s="359"/>
      <c r="BC1" s="359"/>
      <c r="BD1" s="359"/>
      <c r="BE1" s="359"/>
      <c r="BF1" s="359"/>
      <c r="BG1" s="359"/>
      <c r="BH1" s="359"/>
      <c r="BI1" s="359"/>
      <c r="BJ1" s="359"/>
      <c r="BK1" s="359"/>
      <c r="BL1" s="359"/>
      <c r="BM1" s="359"/>
      <c r="BN1" s="359"/>
      <c r="BO1" s="359"/>
      <c r="BP1" s="359"/>
      <c r="BQ1" s="359"/>
      <c r="BR1" s="359"/>
      <c r="BS1" s="359"/>
      <c r="BT1" s="359"/>
      <c r="BU1" s="359"/>
      <c r="BV1" s="359"/>
      <c r="BW1" s="359"/>
      <c r="BX1" s="359"/>
      <c r="BY1" s="359"/>
      <c r="BZ1" s="359"/>
      <c r="CA1" s="359"/>
      <c r="CB1" s="359"/>
      <c r="CC1" s="359"/>
      <c r="CD1" s="359"/>
      <c r="CE1" s="359"/>
      <c r="CF1" s="359"/>
      <c r="CG1" s="359"/>
      <c r="CH1" s="359"/>
      <c r="CI1" s="359"/>
      <c r="CJ1" s="359"/>
      <c r="CK1" s="359"/>
      <c r="CL1" s="359"/>
      <c r="CM1" s="359"/>
      <c r="CN1" s="359"/>
      <c r="CO1" s="359"/>
      <c r="CP1" s="359"/>
      <c r="CQ1" s="359"/>
      <c r="CR1" s="359"/>
      <c r="CS1" s="359"/>
      <c r="CT1" s="359"/>
      <c r="CU1" s="359"/>
      <c r="CV1" s="359"/>
      <c r="CW1" s="359"/>
      <c r="CX1" s="359"/>
    </row>
    <row r="2" spans="1:102" ht="20.25" customHeight="1">
      <c r="A2" s="360" t="s">
        <v>1101</v>
      </c>
      <c r="B2" s="361"/>
      <c r="C2" s="361"/>
      <c r="D2" s="361"/>
      <c r="E2" s="361"/>
      <c r="F2" s="361"/>
      <c r="G2" s="361"/>
      <c r="H2" s="361"/>
      <c r="I2" s="361"/>
      <c r="J2" s="361"/>
      <c r="K2" s="361"/>
      <c r="L2" s="361"/>
      <c r="M2" s="361"/>
      <c r="N2" s="361"/>
      <c r="O2" s="361"/>
      <c r="P2" s="362"/>
      <c r="Q2" s="363" t="s">
        <v>1102</v>
      </c>
      <c r="R2" s="364"/>
      <c r="S2" s="364"/>
      <c r="T2" s="364"/>
      <c r="U2" s="364"/>
      <c r="V2" s="364"/>
      <c r="W2" s="364"/>
      <c r="X2" s="364"/>
      <c r="Y2" s="364"/>
      <c r="Z2" s="364"/>
      <c r="AA2" s="364"/>
      <c r="AB2" s="364"/>
      <c r="AC2" s="364"/>
      <c r="AD2" s="364"/>
      <c r="AE2" s="364"/>
      <c r="AF2" s="364"/>
      <c r="AG2" s="364"/>
      <c r="AH2" s="364"/>
      <c r="AI2" s="364"/>
      <c r="AJ2" s="364"/>
      <c r="AK2" s="364"/>
      <c r="AL2" s="364"/>
      <c r="AM2" s="364"/>
      <c r="AN2" s="364"/>
      <c r="AO2" s="364"/>
      <c r="AP2" s="364"/>
      <c r="AQ2" s="364"/>
      <c r="AR2" s="364"/>
      <c r="AS2" s="364"/>
      <c r="AT2" s="364"/>
      <c r="AU2" s="364"/>
      <c r="AV2" s="364"/>
      <c r="AW2" s="364"/>
      <c r="AX2" s="364"/>
      <c r="AY2" s="364"/>
      <c r="AZ2" s="364"/>
      <c r="BA2" s="365" t="s">
        <v>1103</v>
      </c>
      <c r="BB2" s="364"/>
      <c r="BC2" s="364"/>
      <c r="BD2" s="364"/>
      <c r="BE2" s="364"/>
      <c r="BF2" s="364"/>
      <c r="BG2" s="364"/>
      <c r="BH2" s="364"/>
      <c r="BI2" s="364"/>
      <c r="BJ2" s="364"/>
      <c r="BK2" s="364"/>
      <c r="BL2" s="364"/>
      <c r="BM2" s="364"/>
      <c r="BN2" s="364"/>
      <c r="BO2" s="364"/>
      <c r="BP2" s="364"/>
      <c r="BQ2" s="364"/>
      <c r="BR2" s="364"/>
      <c r="BS2" s="364"/>
      <c r="BT2" s="364"/>
      <c r="BU2" s="364"/>
      <c r="BV2" s="364"/>
      <c r="BW2" s="364"/>
      <c r="BX2" s="364"/>
      <c r="BY2" s="364"/>
      <c r="BZ2" s="364"/>
      <c r="CA2" s="364"/>
      <c r="CB2" s="366" t="s">
        <v>1104</v>
      </c>
      <c r="CC2" s="359"/>
      <c r="CD2" s="359"/>
      <c r="CE2" s="359"/>
      <c r="CF2" s="359"/>
      <c r="CG2" s="359"/>
      <c r="CH2" s="359"/>
      <c r="CI2" s="359"/>
      <c r="CJ2" s="359"/>
      <c r="CK2" s="359"/>
      <c r="CL2" s="359"/>
      <c r="CM2" s="367"/>
      <c r="CN2" s="369" t="s">
        <v>1105</v>
      </c>
      <c r="CO2" s="370"/>
      <c r="CP2" s="370"/>
      <c r="CQ2" s="370"/>
      <c r="CR2" s="370"/>
      <c r="CS2" s="370"/>
      <c r="CT2" s="371"/>
      <c r="CU2" s="369" t="s">
        <v>1106</v>
      </c>
      <c r="CV2" s="370"/>
      <c r="CW2" s="370"/>
      <c r="CX2" s="371"/>
    </row>
    <row r="3" spans="1:102" ht="49.5" customHeight="1">
      <c r="A3" s="356" t="s">
        <v>1107</v>
      </c>
      <c r="B3" s="356" t="s">
        <v>1108</v>
      </c>
      <c r="C3" s="372" t="s">
        <v>1109</v>
      </c>
      <c r="D3" s="356" t="s">
        <v>1110</v>
      </c>
      <c r="E3" s="356" t="s">
        <v>1111</v>
      </c>
      <c r="F3" s="356" t="s">
        <v>1112</v>
      </c>
      <c r="G3" s="356" t="s">
        <v>1113</v>
      </c>
      <c r="H3" s="356" t="s">
        <v>1114</v>
      </c>
      <c r="I3" s="356" t="s">
        <v>1115</v>
      </c>
      <c r="J3" s="356" t="s">
        <v>1116</v>
      </c>
      <c r="K3" s="356" t="s">
        <v>1117</v>
      </c>
      <c r="L3" s="356" t="s">
        <v>1118</v>
      </c>
      <c r="M3" s="356" t="s">
        <v>1119</v>
      </c>
      <c r="N3" s="356" t="s">
        <v>1120</v>
      </c>
      <c r="O3" s="356" t="s">
        <v>1121</v>
      </c>
      <c r="P3" s="356" t="s">
        <v>1122</v>
      </c>
      <c r="Q3" s="375" t="s">
        <v>199</v>
      </c>
      <c r="R3" s="364"/>
      <c r="S3" s="374"/>
      <c r="T3" s="373" t="s">
        <v>200</v>
      </c>
      <c r="U3" s="364"/>
      <c r="V3" s="374"/>
      <c r="W3" s="373" t="s">
        <v>201</v>
      </c>
      <c r="X3" s="364"/>
      <c r="Y3" s="364"/>
      <c r="Z3" s="374"/>
      <c r="AA3" s="373" t="s">
        <v>202</v>
      </c>
      <c r="AB3" s="364"/>
      <c r="AC3" s="364"/>
      <c r="AD3" s="374"/>
      <c r="AE3" s="373" t="s">
        <v>203</v>
      </c>
      <c r="AF3" s="364"/>
      <c r="AG3" s="364"/>
      <c r="AH3" s="364"/>
      <c r="AI3" s="374"/>
      <c r="AJ3" s="373" t="s">
        <v>204</v>
      </c>
      <c r="AK3" s="364"/>
      <c r="AL3" s="374"/>
      <c r="AM3" s="373" t="s">
        <v>205</v>
      </c>
      <c r="AN3" s="364"/>
      <c r="AO3" s="374"/>
      <c r="AP3" s="373" t="s">
        <v>206</v>
      </c>
      <c r="AQ3" s="364"/>
      <c r="AR3" s="364"/>
      <c r="AS3" s="374"/>
      <c r="AT3" s="373" t="s">
        <v>207</v>
      </c>
      <c r="AU3" s="364"/>
      <c r="AV3" s="364"/>
      <c r="AW3" s="374"/>
      <c r="AX3" s="373" t="s">
        <v>208</v>
      </c>
      <c r="AY3" s="364"/>
      <c r="AZ3" s="364"/>
      <c r="BA3" s="99" t="s">
        <v>1123</v>
      </c>
      <c r="BB3" s="379" t="s">
        <v>1124</v>
      </c>
      <c r="BC3" s="374"/>
      <c r="BD3" s="379" t="s">
        <v>1125</v>
      </c>
      <c r="BE3" s="364"/>
      <c r="BF3" s="364"/>
      <c r="BG3" s="364"/>
      <c r="BH3" s="364"/>
      <c r="BI3" s="364"/>
      <c r="BJ3" s="364"/>
      <c r="BK3" s="364"/>
      <c r="BL3" s="364"/>
      <c r="BM3" s="364"/>
      <c r="BN3" s="364"/>
      <c r="BO3" s="364"/>
      <c r="BP3" s="364"/>
      <c r="BQ3" s="364"/>
      <c r="BR3" s="374"/>
      <c r="BS3" s="380" t="s">
        <v>1126</v>
      </c>
      <c r="BT3" s="364"/>
      <c r="BU3" s="364"/>
      <c r="BV3" s="364"/>
      <c r="BW3" s="364"/>
      <c r="BX3" s="364"/>
      <c r="BY3" s="364"/>
      <c r="BZ3" s="364"/>
      <c r="CA3" s="364"/>
      <c r="CB3" s="368"/>
      <c r="CC3" s="361"/>
      <c r="CD3" s="361"/>
      <c r="CE3" s="361"/>
      <c r="CF3" s="361"/>
      <c r="CG3" s="361"/>
      <c r="CH3" s="361"/>
      <c r="CI3" s="361"/>
      <c r="CJ3" s="361"/>
      <c r="CK3" s="361"/>
      <c r="CL3" s="361"/>
      <c r="CM3" s="362"/>
      <c r="CN3" s="368"/>
      <c r="CO3" s="361"/>
      <c r="CP3" s="361"/>
      <c r="CQ3" s="361"/>
      <c r="CR3" s="361"/>
      <c r="CS3" s="361"/>
      <c r="CT3" s="362"/>
      <c r="CU3" s="368"/>
      <c r="CV3" s="361"/>
      <c r="CW3" s="361"/>
      <c r="CX3" s="362"/>
    </row>
    <row r="4" spans="1:102" ht="117.75" customHeight="1">
      <c r="A4" s="357"/>
      <c r="B4" s="357"/>
      <c r="C4" s="357"/>
      <c r="D4" s="357"/>
      <c r="E4" s="357"/>
      <c r="F4" s="357"/>
      <c r="G4" s="357"/>
      <c r="H4" s="357"/>
      <c r="I4" s="357"/>
      <c r="J4" s="357"/>
      <c r="K4" s="357"/>
      <c r="L4" s="357"/>
      <c r="M4" s="357"/>
      <c r="N4" s="357"/>
      <c r="O4" s="357"/>
      <c r="P4" s="357"/>
      <c r="Q4" s="100" t="s">
        <v>1127</v>
      </c>
      <c r="R4" s="100" t="s">
        <v>1128</v>
      </c>
      <c r="S4" s="100" t="s">
        <v>1129</v>
      </c>
      <c r="T4" s="100" t="s">
        <v>1130</v>
      </c>
      <c r="U4" s="100" t="s">
        <v>1131</v>
      </c>
      <c r="V4" s="100" t="s">
        <v>1132</v>
      </c>
      <c r="W4" s="100" t="s">
        <v>1133</v>
      </c>
      <c r="X4" s="100" t="s">
        <v>1134</v>
      </c>
      <c r="Y4" s="100" t="s">
        <v>1135</v>
      </c>
      <c r="Z4" s="100" t="s">
        <v>1136</v>
      </c>
      <c r="AA4" s="100" t="s">
        <v>1137</v>
      </c>
      <c r="AB4" s="100" t="s">
        <v>1138</v>
      </c>
      <c r="AC4" s="100" t="s">
        <v>1139</v>
      </c>
      <c r="AD4" s="100" t="s">
        <v>1140</v>
      </c>
      <c r="AE4" s="100" t="s">
        <v>1141</v>
      </c>
      <c r="AF4" s="100" t="s">
        <v>1142</v>
      </c>
      <c r="AG4" s="100" t="s">
        <v>1143</v>
      </c>
      <c r="AH4" s="100" t="s">
        <v>1144</v>
      </c>
      <c r="AI4" s="100" t="s">
        <v>1145</v>
      </c>
      <c r="AJ4" s="100" t="s">
        <v>1146</v>
      </c>
      <c r="AK4" s="100" t="s">
        <v>1147</v>
      </c>
      <c r="AL4" s="100" t="s">
        <v>1148</v>
      </c>
      <c r="AM4" s="100" t="s">
        <v>1149</v>
      </c>
      <c r="AN4" s="100" t="s">
        <v>1150</v>
      </c>
      <c r="AO4" s="100" t="s">
        <v>1151</v>
      </c>
      <c r="AP4" s="100" t="s">
        <v>1152</v>
      </c>
      <c r="AQ4" s="100" t="s">
        <v>1153</v>
      </c>
      <c r="AR4" s="100" t="s">
        <v>1154</v>
      </c>
      <c r="AS4" s="100" t="s">
        <v>1155</v>
      </c>
      <c r="AT4" s="100" t="s">
        <v>1156</v>
      </c>
      <c r="AU4" s="100" t="s">
        <v>1157</v>
      </c>
      <c r="AV4" s="100" t="s">
        <v>1158</v>
      </c>
      <c r="AW4" s="100" t="s">
        <v>1159</v>
      </c>
      <c r="AX4" s="100" t="s">
        <v>1160</v>
      </c>
      <c r="AY4" s="100" t="s">
        <v>1161</v>
      </c>
      <c r="AZ4" s="101" t="s">
        <v>1162</v>
      </c>
      <c r="BA4" s="102" t="s">
        <v>1163</v>
      </c>
      <c r="BB4" s="102" t="s">
        <v>1164</v>
      </c>
      <c r="BC4" s="102" t="s">
        <v>1165</v>
      </c>
      <c r="BD4" s="102" t="s">
        <v>1166</v>
      </c>
      <c r="BE4" s="102" t="s">
        <v>1167</v>
      </c>
      <c r="BF4" s="102" t="s">
        <v>1168</v>
      </c>
      <c r="BG4" s="102" t="s">
        <v>1169</v>
      </c>
      <c r="BH4" s="102" t="s">
        <v>1170</v>
      </c>
      <c r="BI4" s="102" t="s">
        <v>1171</v>
      </c>
      <c r="BJ4" s="102" t="s">
        <v>1172</v>
      </c>
      <c r="BK4" s="102" t="s">
        <v>1173</v>
      </c>
      <c r="BL4" s="102" t="s">
        <v>1174</v>
      </c>
      <c r="BM4" s="102" t="s">
        <v>1175</v>
      </c>
      <c r="BN4" s="102" t="s">
        <v>1176</v>
      </c>
      <c r="BO4" s="102" t="s">
        <v>1177</v>
      </c>
      <c r="BP4" s="102" t="s">
        <v>1178</v>
      </c>
      <c r="BQ4" s="102" t="s">
        <v>1179</v>
      </c>
      <c r="BR4" s="102" t="s">
        <v>1180</v>
      </c>
      <c r="BS4" s="102" t="s">
        <v>1181</v>
      </c>
      <c r="BT4" s="102" t="s">
        <v>1182</v>
      </c>
      <c r="BU4" s="102" t="s">
        <v>1183</v>
      </c>
      <c r="BV4" s="102" t="s">
        <v>1184</v>
      </c>
      <c r="BW4" s="102" t="s">
        <v>1185</v>
      </c>
      <c r="BX4" s="102" t="s">
        <v>1186</v>
      </c>
      <c r="BY4" s="102" t="s">
        <v>1187</v>
      </c>
      <c r="BZ4" s="102" t="s">
        <v>1188</v>
      </c>
      <c r="CA4" s="103" t="s">
        <v>1189</v>
      </c>
      <c r="CB4" s="100" t="s">
        <v>1190</v>
      </c>
      <c r="CC4" s="100" t="s">
        <v>1191</v>
      </c>
      <c r="CD4" s="100" t="s">
        <v>1192</v>
      </c>
      <c r="CE4" s="100" t="s">
        <v>1193</v>
      </c>
      <c r="CF4" s="100" t="s">
        <v>1194</v>
      </c>
      <c r="CG4" s="100" t="s">
        <v>1195</v>
      </c>
      <c r="CH4" s="100" t="s">
        <v>1196</v>
      </c>
      <c r="CI4" s="100" t="s">
        <v>1197</v>
      </c>
      <c r="CJ4" s="100" t="s">
        <v>1198</v>
      </c>
      <c r="CK4" s="100" t="s">
        <v>1199</v>
      </c>
      <c r="CL4" s="165" t="s">
        <v>1379</v>
      </c>
      <c r="CM4" s="100" t="s">
        <v>1200</v>
      </c>
      <c r="CN4" s="104" t="s">
        <v>1201</v>
      </c>
      <c r="CO4" s="102" t="s">
        <v>1202</v>
      </c>
      <c r="CP4" s="102" t="s">
        <v>1203</v>
      </c>
      <c r="CQ4" s="102" t="s">
        <v>1204</v>
      </c>
      <c r="CR4" s="102" t="s">
        <v>1205</v>
      </c>
      <c r="CS4" s="102" t="s">
        <v>1206</v>
      </c>
      <c r="CT4" s="103" t="s">
        <v>1207</v>
      </c>
      <c r="CU4" s="105" t="s">
        <v>1208</v>
      </c>
      <c r="CV4" s="106" t="s">
        <v>1209</v>
      </c>
      <c r="CW4" s="107" t="s">
        <v>1210</v>
      </c>
      <c r="CX4" s="108" t="s">
        <v>1211</v>
      </c>
    </row>
    <row r="5" spans="1:102" s="123" customFormat="1" ht="27.75" customHeight="1">
      <c r="A5" s="114" t="s">
        <v>1212</v>
      </c>
      <c r="B5" s="114" t="s">
        <v>1217</v>
      </c>
      <c r="C5" s="114" t="s">
        <v>1265</v>
      </c>
      <c r="D5" s="115" t="s">
        <v>1215</v>
      </c>
      <c r="E5" s="116">
        <v>3183382382</v>
      </c>
      <c r="F5" s="117" t="s">
        <v>1216</v>
      </c>
      <c r="G5" s="118" t="s">
        <v>1218</v>
      </c>
      <c r="H5" s="116" t="s">
        <v>1219</v>
      </c>
      <c r="I5" s="117" t="s">
        <v>1220</v>
      </c>
      <c r="J5" s="115" t="s">
        <v>1221</v>
      </c>
      <c r="K5" s="117" t="s">
        <v>1222</v>
      </c>
      <c r="L5" s="116" t="s">
        <v>1223</v>
      </c>
      <c r="M5" s="116">
        <v>3164969528</v>
      </c>
      <c r="N5" s="117" t="s">
        <v>1224</v>
      </c>
      <c r="O5" s="116" t="s">
        <v>1225</v>
      </c>
      <c r="P5" s="119">
        <v>44357</v>
      </c>
      <c r="Q5" s="111" t="s">
        <v>1213</v>
      </c>
      <c r="R5" s="111" t="s">
        <v>1213</v>
      </c>
      <c r="S5" s="111" t="s">
        <v>1213</v>
      </c>
      <c r="T5" s="112" t="s">
        <v>1213</v>
      </c>
      <c r="U5" s="126" t="s">
        <v>1213</v>
      </c>
      <c r="V5" s="126" t="s">
        <v>1213</v>
      </c>
      <c r="W5" s="112" t="s">
        <v>1213</v>
      </c>
      <c r="X5" s="112" t="s">
        <v>1213</v>
      </c>
      <c r="Y5" s="112" t="s">
        <v>1213</v>
      </c>
      <c r="Z5" s="112" t="s">
        <v>1213</v>
      </c>
      <c r="AA5" s="113" t="s">
        <v>1213</v>
      </c>
      <c r="AB5" s="113" t="s">
        <v>1213</v>
      </c>
      <c r="AC5" s="113" t="s">
        <v>1213</v>
      </c>
      <c r="AD5" s="127" t="s">
        <v>1214</v>
      </c>
      <c r="AE5" s="113" t="s">
        <v>1213</v>
      </c>
      <c r="AF5" s="113" t="s">
        <v>1213</v>
      </c>
      <c r="AG5" s="113" t="s">
        <v>1213</v>
      </c>
      <c r="AH5" s="113" t="s">
        <v>1213</v>
      </c>
      <c r="AI5" s="113" t="s">
        <v>1213</v>
      </c>
      <c r="AJ5" s="113" t="s">
        <v>1213</v>
      </c>
      <c r="AK5" s="113" t="s">
        <v>1213</v>
      </c>
      <c r="AL5" s="127" t="s">
        <v>1213</v>
      </c>
      <c r="AM5" s="113" t="s">
        <v>759</v>
      </c>
      <c r="AN5" s="113" t="s">
        <v>759</v>
      </c>
      <c r="AO5" s="113" t="s">
        <v>759</v>
      </c>
      <c r="AP5" s="118" t="s">
        <v>1213</v>
      </c>
      <c r="AQ5" s="127" t="s">
        <v>1213</v>
      </c>
      <c r="AR5" s="167" t="s">
        <v>1213</v>
      </c>
      <c r="AS5" s="127" t="s">
        <v>1214</v>
      </c>
      <c r="AT5" s="113" t="s">
        <v>1213</v>
      </c>
      <c r="AU5" s="113" t="s">
        <v>1213</v>
      </c>
      <c r="AV5" s="127" t="s">
        <v>1214</v>
      </c>
      <c r="AW5" s="127" t="s">
        <v>1214</v>
      </c>
      <c r="AX5" s="127" t="s">
        <v>1213</v>
      </c>
      <c r="AY5" s="127" t="s">
        <v>1213</v>
      </c>
      <c r="AZ5" s="113" t="s">
        <v>1213</v>
      </c>
      <c r="BA5" s="118" t="s">
        <v>1213</v>
      </c>
      <c r="BB5" s="116" t="s">
        <v>1213</v>
      </c>
      <c r="BC5" s="118" t="s">
        <v>1213</v>
      </c>
      <c r="BD5" s="118" t="s">
        <v>1213</v>
      </c>
      <c r="BE5" s="118" t="s">
        <v>1213</v>
      </c>
      <c r="BF5" s="118" t="s">
        <v>1213</v>
      </c>
      <c r="BG5" s="118" t="s">
        <v>759</v>
      </c>
      <c r="BH5" s="118" t="s">
        <v>759</v>
      </c>
      <c r="BI5" s="118" t="s">
        <v>1213</v>
      </c>
      <c r="BJ5" s="118" t="s">
        <v>759</v>
      </c>
      <c r="BK5" s="118" t="s">
        <v>759</v>
      </c>
      <c r="BL5" s="118" t="s">
        <v>759</v>
      </c>
      <c r="BM5" s="118" t="s">
        <v>759</v>
      </c>
      <c r="BN5" s="118" t="s">
        <v>759</v>
      </c>
      <c r="BO5" s="118" t="s">
        <v>759</v>
      </c>
      <c r="BP5" s="118" t="s">
        <v>759</v>
      </c>
      <c r="BQ5" s="118" t="s">
        <v>759</v>
      </c>
      <c r="BR5" s="118" t="s">
        <v>759</v>
      </c>
      <c r="BS5" s="118" t="s">
        <v>1213</v>
      </c>
      <c r="BT5" s="118" t="s">
        <v>759</v>
      </c>
      <c r="BU5" s="118" t="s">
        <v>759</v>
      </c>
      <c r="BV5" s="118" t="s">
        <v>1213</v>
      </c>
      <c r="BW5" s="118" t="s">
        <v>1213</v>
      </c>
      <c r="BX5" s="118" t="s">
        <v>1213</v>
      </c>
      <c r="BY5" s="118" t="s">
        <v>1213</v>
      </c>
      <c r="BZ5" s="118" t="s">
        <v>1213</v>
      </c>
      <c r="CA5" s="118" t="s">
        <v>1213</v>
      </c>
      <c r="CB5" s="115">
        <f>COUNTIF(Q5:S5,"SI")</f>
        <v>3</v>
      </c>
      <c r="CC5" s="115">
        <f>COUNTIF(T5:V5,"SI")</f>
        <v>3</v>
      </c>
      <c r="CD5" s="115">
        <f>COUNTIF(W5:Z5,"SI")</f>
        <v>4</v>
      </c>
      <c r="CE5" s="115">
        <f>COUNTIF(AA5:AD5,"SI")</f>
        <v>3</v>
      </c>
      <c r="CF5" s="115">
        <f>COUNTIF(AE5:AI5,"SI")</f>
        <v>5</v>
      </c>
      <c r="CG5" s="115">
        <f>COUNTIF(AJ5:AL5,"SI")</f>
        <v>3</v>
      </c>
      <c r="CH5" s="115">
        <f>COUNTIF(AM5:AO5,"SI")</f>
        <v>0</v>
      </c>
      <c r="CI5" s="115">
        <f>COUNTIF(AP5:AS5,"SI")</f>
        <v>3</v>
      </c>
      <c r="CJ5" s="115">
        <f>COUNTIF(AT5:AW5,"SI")</f>
        <v>2</v>
      </c>
      <c r="CK5" s="115">
        <f>COUNTIF(AX5:AZ5,"SI")</f>
        <v>3</v>
      </c>
      <c r="CL5" s="115">
        <f>SUM(CB5:CK5)</f>
        <v>29</v>
      </c>
      <c r="CM5" s="120">
        <f>CL5/32</f>
        <v>0.90625</v>
      </c>
      <c r="CN5" s="115">
        <f>COUNTIF(BA5,"SI")</f>
        <v>1</v>
      </c>
      <c r="CO5" s="116">
        <f>COUNTIF(BB5,"SI")</f>
        <v>1</v>
      </c>
      <c r="CP5" s="118">
        <f>COUNTIF(BC5,"SI")</f>
        <v>1</v>
      </c>
      <c r="CQ5" s="118">
        <f>COUNTIFS(BD5:BR5,"SI")</f>
        <v>4</v>
      </c>
      <c r="CR5" s="118">
        <f>COUNTIFS(BS5:CA5,"SI")</f>
        <v>7</v>
      </c>
      <c r="CS5" s="114">
        <f>SUM(CN5:CR5)</f>
        <v>14</v>
      </c>
      <c r="CT5" s="121">
        <f>(CS5/14)</f>
        <v>1</v>
      </c>
      <c r="CU5" s="376"/>
      <c r="CV5" s="377"/>
      <c r="CW5" s="378"/>
      <c r="CX5" s="122"/>
    </row>
    <row r="6" spans="1:102" ht="15.75" customHeight="1">
      <c r="U6" s="98" t="s">
        <v>1263</v>
      </c>
      <c r="V6" s="98" t="s">
        <v>1264</v>
      </c>
      <c r="AD6" s="166" t="s">
        <v>759</v>
      </c>
      <c r="AS6" s="128" t="s">
        <v>759</v>
      </c>
      <c r="AW6" s="98" t="s">
        <v>1266</v>
      </c>
      <c r="AY6" s="98" t="s">
        <v>759</v>
      </c>
    </row>
    <row r="7" spans="1:102" ht="15.75" customHeight="1"/>
    <row r="8" spans="1:102" ht="15.75" customHeight="1"/>
    <row r="9" spans="1:102" ht="15.75" customHeight="1"/>
    <row r="10" spans="1:102" ht="15.75" customHeight="1"/>
    <row r="11" spans="1:102" ht="15.75" customHeight="1"/>
    <row r="12" spans="1:102" ht="15.75" customHeight="1"/>
    <row r="13" spans="1:102" ht="15.75" customHeight="1"/>
    <row r="14" spans="1:102" ht="15.75" customHeight="1"/>
    <row r="15" spans="1:102" ht="15.75" customHeight="1"/>
    <row r="16" spans="1:102" ht="15.75" customHeight="1"/>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spans="129:132" ht="15.75" customHeight="1"/>
    <row r="34" spans="129:132" ht="15.75" customHeight="1"/>
    <row r="35" spans="129:132" ht="15.75" customHeight="1"/>
    <row r="36" spans="129:132" ht="15.75" customHeight="1"/>
    <row r="37" spans="129:132" ht="15.75" customHeight="1"/>
    <row r="38" spans="129:132" ht="15.75" customHeight="1"/>
    <row r="39" spans="129:132" ht="15.75" customHeight="1"/>
    <row r="40" spans="129:132" ht="15.75" customHeight="1"/>
    <row r="41" spans="129:132" ht="15.75" customHeight="1"/>
    <row r="42" spans="129:132" ht="15.75" customHeight="1"/>
    <row r="43" spans="129:132" ht="15.75" customHeight="1"/>
    <row r="44" spans="129:132" ht="15.75" customHeight="1">
      <c r="DY44" s="109"/>
      <c r="DZ44" s="109"/>
      <c r="EA44" s="109"/>
      <c r="EB44" s="109"/>
    </row>
    <row r="45" spans="129:132" ht="15.75" customHeight="1">
      <c r="DY45" s="109"/>
      <c r="DZ45" s="109"/>
      <c r="EA45" s="109"/>
      <c r="EB45" s="109"/>
    </row>
    <row r="46" spans="129:132" ht="15.75" customHeight="1">
      <c r="DY46" s="109"/>
      <c r="DZ46" s="109"/>
      <c r="EA46" s="109"/>
      <c r="EB46" s="109"/>
    </row>
    <row r="47" spans="129:132" ht="15.75" customHeight="1">
      <c r="DY47" s="109"/>
      <c r="DZ47" s="109"/>
      <c r="EA47" s="109"/>
      <c r="EB47" s="109"/>
    </row>
    <row r="48" spans="129:132" ht="15.75" customHeight="1">
      <c r="DY48" s="109"/>
      <c r="DZ48" s="109"/>
      <c r="EA48" s="110" t="s">
        <v>1213</v>
      </c>
      <c r="EB48" s="109"/>
    </row>
    <row r="49" spans="129:132" ht="15.75" customHeight="1">
      <c r="DY49" s="109"/>
      <c r="DZ49" s="109"/>
      <c r="EA49" s="110" t="s">
        <v>1214</v>
      </c>
      <c r="EB49" s="109"/>
    </row>
    <row r="50" spans="129:132" ht="15.75" customHeight="1">
      <c r="DY50" s="109"/>
      <c r="DZ50" s="109"/>
      <c r="EA50" s="110" t="s">
        <v>759</v>
      </c>
      <c r="EB50" s="109"/>
    </row>
    <row r="51" spans="129:132" ht="15.75" customHeight="1">
      <c r="DY51" s="109"/>
      <c r="DZ51" s="109"/>
      <c r="EA51" s="109"/>
      <c r="EB51" s="109"/>
    </row>
    <row r="52" spans="129:132" ht="15.75" customHeight="1">
      <c r="DY52" s="109"/>
      <c r="DZ52" s="109"/>
      <c r="EA52" s="109"/>
      <c r="EB52" s="109"/>
    </row>
    <row r="53" spans="129:132" ht="15.75" customHeight="1">
      <c r="DY53" s="109"/>
      <c r="DZ53" s="109"/>
      <c r="EA53" s="109"/>
      <c r="EB53" s="109"/>
    </row>
    <row r="54" spans="129:132" ht="15.75" customHeight="1">
      <c r="DY54" s="109"/>
      <c r="DZ54" s="109"/>
      <c r="EA54" s="109"/>
      <c r="EB54" s="109"/>
    </row>
    <row r="55" spans="129:132" ht="15.75" customHeight="1">
      <c r="DY55" s="109"/>
      <c r="DZ55" s="109"/>
      <c r="EA55" s="109"/>
      <c r="EB55" s="109"/>
    </row>
    <row r="56" spans="129:132" ht="15.75" customHeight="1"/>
    <row r="57" spans="129:132" ht="15.75" customHeight="1"/>
    <row r="58" spans="129:132" ht="15.75" customHeight="1"/>
    <row r="59" spans="129:132" ht="15.75" customHeight="1"/>
    <row r="60" spans="129:132" ht="15.75" customHeight="1"/>
    <row r="61" spans="129:132" ht="15.75" customHeight="1"/>
    <row r="62" spans="129:132" ht="15.75" customHeight="1"/>
    <row r="63" spans="129:132" ht="15.75" customHeight="1"/>
    <row r="64" spans="129:132"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sheetData>
  <mergeCells count="37">
    <mergeCell ref="CU5:CW5"/>
    <mergeCell ref="BD3:BR3"/>
    <mergeCell ref="BS3:CA3"/>
    <mergeCell ref="AJ3:AL3"/>
    <mergeCell ref="AM3:AO3"/>
    <mergeCell ref="AP3:AS3"/>
    <mergeCell ref="AT3:AW3"/>
    <mergeCell ref="AX3:AZ3"/>
    <mergeCell ref="BB3:BC3"/>
    <mergeCell ref="AE3:AI3"/>
    <mergeCell ref="J3:J4"/>
    <mergeCell ref="K3:K4"/>
    <mergeCell ref="L3:L4"/>
    <mergeCell ref="M3:M4"/>
    <mergeCell ref="N3:N4"/>
    <mergeCell ref="O3:O4"/>
    <mergeCell ref="P3:P4"/>
    <mergeCell ref="Q3:S3"/>
    <mergeCell ref="T3:V3"/>
    <mergeCell ref="W3:Z3"/>
    <mergeCell ref="AA3:AD3"/>
    <mergeCell ref="I3:I4"/>
    <mergeCell ref="A1:CX1"/>
    <mergeCell ref="A2:P2"/>
    <mergeCell ref="Q2:AZ2"/>
    <mergeCell ref="BA2:CA2"/>
    <mergeCell ref="CB2:CM3"/>
    <mergeCell ref="CN2:CT3"/>
    <mergeCell ref="CU2:CX3"/>
    <mergeCell ref="A3:A4"/>
    <mergeCell ref="B3:B4"/>
    <mergeCell ref="C3:C4"/>
    <mergeCell ref="D3:D4"/>
    <mergeCell ref="E3:E4"/>
    <mergeCell ref="F3:F4"/>
    <mergeCell ref="G3:G4"/>
    <mergeCell ref="H3:H4"/>
  </mergeCells>
  <conditionalFormatting sqref="CS5">
    <cfRule type="cellIs" dxfId="14" priority="1" operator="greaterThanOrEqual">
      <formula>12</formula>
    </cfRule>
  </conditionalFormatting>
  <conditionalFormatting sqref="CS5">
    <cfRule type="cellIs" dxfId="13" priority="2" operator="between">
      <formula>9</formula>
      <formula>11</formula>
    </cfRule>
  </conditionalFormatting>
  <conditionalFormatting sqref="CS5">
    <cfRule type="cellIs" dxfId="12" priority="3" operator="lessThanOrEqual">
      <formula>8</formula>
    </cfRule>
  </conditionalFormatting>
  <conditionalFormatting sqref="CT5">
    <cfRule type="cellIs" dxfId="11" priority="4" operator="greaterThanOrEqual">
      <formula>0.81</formula>
    </cfRule>
  </conditionalFormatting>
  <conditionalFormatting sqref="CT5">
    <cfRule type="cellIs" dxfId="10" priority="5" operator="between">
      <formula>0.54</formula>
      <formula>0.8</formula>
    </cfRule>
  </conditionalFormatting>
  <conditionalFormatting sqref="CT5">
    <cfRule type="cellIs" dxfId="9" priority="6" operator="lessThanOrEqual">
      <formula>0.53</formula>
    </cfRule>
  </conditionalFormatting>
  <dataValidations count="2">
    <dataValidation type="list" allowBlank="1" showErrorMessage="1" sqref="U5 AM5:AO5 BF5:BR5 BT5:BV5" xr:uid="{00000000-0002-0000-0500-000000000000}">
      <formula1>$EA$48:$EA$50</formula1>
    </dataValidation>
    <dataValidation type="list" allowBlank="1" showErrorMessage="1" sqref="Q5:T5 V5:AL5 AP5:BE5 BS5 BW5:CA5" xr:uid="{00000000-0002-0000-0500-000001000000}">
      <formula1>$EA$48:$EA$49</formula1>
    </dataValidation>
  </dataValidations>
  <hyperlinks>
    <hyperlink ref="I5" r:id="rId1" xr:uid="{00000000-0004-0000-0500-000000000000}"/>
    <hyperlink ref="K5" r:id="rId2" xr:uid="{00000000-0004-0000-0500-000001000000}"/>
    <hyperlink ref="N5" r:id="rId3" xr:uid="{00000000-0004-0000-0500-000002000000}"/>
  </hyperlinks>
  <pageMargins left="0.7" right="0.7" top="0.75" bottom="0.75" header="0" footer="0"/>
  <pageSetup paperSize="9" orientation="portrait"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A8D08D"/>
  </sheetPr>
  <dimension ref="A1:AF923"/>
  <sheetViews>
    <sheetView topLeftCell="A2" zoomScale="70" zoomScaleNormal="70" workbookViewId="0">
      <pane xSplit="5" ySplit="2" topLeftCell="F4" activePane="bottomRight" state="frozen"/>
      <selection activeCell="A2" sqref="A2"/>
      <selection pane="topRight" activeCell="F2" sqref="F2"/>
      <selection pane="bottomLeft" activeCell="A4" sqref="A4"/>
      <selection pane="bottomRight" activeCell="A2" sqref="A2:A3"/>
    </sheetView>
  </sheetViews>
  <sheetFormatPr baseColWidth="10" defaultColWidth="14.42578125" defaultRowHeight="15" customHeight="1"/>
  <cols>
    <col min="1" max="1" width="28.140625" style="140" customWidth="1"/>
    <col min="2" max="2" width="34.7109375" style="140" customWidth="1"/>
    <col min="3" max="3" width="46" style="140" customWidth="1"/>
    <col min="4" max="4" width="49.7109375" style="140" hidden="1" customWidth="1"/>
    <col min="5" max="5" width="63.28515625" style="139" customWidth="1"/>
    <col min="6" max="6" width="81.7109375" style="136" customWidth="1"/>
    <col min="7" max="7" width="32.85546875" style="142" customWidth="1"/>
    <col min="8" max="8" width="28.28515625" style="141" customWidth="1"/>
    <col min="9" max="9" width="33.28515625" style="142" customWidth="1"/>
    <col min="10" max="10" width="26.85546875" style="142" customWidth="1"/>
    <col min="11" max="11" width="33.28515625" style="142" customWidth="1"/>
    <col min="12" max="12" width="19.85546875" style="136" customWidth="1"/>
    <col min="13" max="13" width="20.42578125" style="136" customWidth="1"/>
    <col min="14" max="14" width="22" style="136" customWidth="1"/>
    <col min="15" max="15" width="33.28515625" style="136" customWidth="1"/>
    <col min="16" max="16" width="41.7109375" style="136" customWidth="1"/>
    <col min="17" max="17" width="36.7109375" style="136" customWidth="1"/>
    <col min="18" max="18" width="35.28515625" style="136" customWidth="1"/>
    <col min="19" max="19" width="40" style="136" customWidth="1"/>
    <col min="20" max="20" width="33.85546875" style="136" customWidth="1"/>
    <col min="21" max="21" width="47.7109375" style="136" customWidth="1"/>
    <col min="22" max="22" width="25.5703125" style="136" customWidth="1"/>
    <col min="23" max="23" width="27.7109375" style="136" customWidth="1"/>
    <col min="24" max="24" width="18.5703125" style="136" customWidth="1"/>
    <col min="25" max="25" width="18.7109375" style="136" customWidth="1"/>
    <col min="26" max="26" width="20.5703125" style="136" customWidth="1"/>
    <col min="27" max="27" width="29.140625" style="136" customWidth="1"/>
    <col min="28" max="28" width="28.5703125" style="136" customWidth="1"/>
    <col min="29" max="29" width="22.42578125" style="136" customWidth="1"/>
    <col min="30" max="30" width="11.42578125" style="136" customWidth="1"/>
    <col min="31" max="31" width="14.28515625" style="136" customWidth="1"/>
    <col min="32" max="32" width="11.42578125" style="136" customWidth="1"/>
    <col min="33" max="16384" width="14.42578125" style="136"/>
  </cols>
  <sheetData>
    <row r="1" spans="1:32" ht="54" customHeight="1">
      <c r="A1" s="436" t="s">
        <v>1262</v>
      </c>
      <c r="B1" s="437"/>
      <c r="C1" s="437"/>
      <c r="D1" s="437"/>
      <c r="E1" s="437"/>
      <c r="F1" s="437"/>
      <c r="G1" s="437"/>
      <c r="H1" s="437"/>
      <c r="I1" s="437"/>
      <c r="J1" s="437"/>
      <c r="K1" s="437"/>
      <c r="L1" s="437"/>
      <c r="M1" s="437"/>
      <c r="N1" s="437"/>
      <c r="O1" s="437"/>
      <c r="P1" s="437"/>
      <c r="Q1" s="437"/>
      <c r="R1" s="437"/>
      <c r="S1" s="437"/>
      <c r="T1" s="437"/>
      <c r="U1" s="437"/>
      <c r="V1" s="437"/>
      <c r="W1" s="437"/>
      <c r="X1" s="437"/>
      <c r="Y1" s="437"/>
      <c r="Z1" s="437"/>
      <c r="AA1" s="437"/>
      <c r="AB1" s="437"/>
      <c r="AC1" s="437"/>
      <c r="AD1" s="437"/>
      <c r="AE1" s="437"/>
      <c r="AF1" s="438"/>
    </row>
    <row r="2" spans="1:32" ht="75.75" customHeight="1">
      <c r="A2" s="439" t="s">
        <v>1226</v>
      </c>
      <c r="B2" s="439" t="s">
        <v>1227</v>
      </c>
      <c r="C2" s="439" t="s">
        <v>437</v>
      </c>
      <c r="D2" s="439" t="s">
        <v>1382</v>
      </c>
      <c r="E2" s="439" t="s">
        <v>1228</v>
      </c>
      <c r="F2" s="439" t="s">
        <v>1229</v>
      </c>
      <c r="G2" s="439" t="s">
        <v>1230</v>
      </c>
      <c r="H2" s="439" t="s">
        <v>1295</v>
      </c>
      <c r="I2" s="439" t="s">
        <v>1231</v>
      </c>
      <c r="J2" s="444" t="s">
        <v>1505</v>
      </c>
      <c r="K2" s="439" t="s">
        <v>1644</v>
      </c>
      <c r="L2" s="449" t="s">
        <v>1232</v>
      </c>
      <c r="M2" s="446"/>
      <c r="N2" s="446"/>
      <c r="O2" s="446"/>
      <c r="P2" s="446"/>
      <c r="Q2" s="446"/>
      <c r="R2" s="446"/>
      <c r="S2" s="446"/>
      <c r="T2" s="446"/>
      <c r="U2" s="447"/>
      <c r="V2" s="439" t="s">
        <v>1233</v>
      </c>
      <c r="W2" s="439" t="s">
        <v>1234</v>
      </c>
      <c r="X2" s="449" t="s">
        <v>1645</v>
      </c>
      <c r="Y2" s="446"/>
      <c r="Z2" s="447"/>
      <c r="AA2" s="444" t="s">
        <v>1235</v>
      </c>
      <c r="AB2" s="444" t="s">
        <v>1236</v>
      </c>
      <c r="AC2" s="444" t="s">
        <v>1237</v>
      </c>
      <c r="AD2" s="445" t="s">
        <v>1238</v>
      </c>
      <c r="AE2" s="446"/>
      <c r="AF2" s="447"/>
    </row>
    <row r="3" spans="1:32" ht="69.75" customHeight="1">
      <c r="A3" s="440"/>
      <c r="B3" s="440"/>
      <c r="C3" s="440"/>
      <c r="D3" s="440"/>
      <c r="E3" s="440"/>
      <c r="F3" s="441"/>
      <c r="G3" s="442"/>
      <c r="H3" s="443"/>
      <c r="I3" s="442"/>
      <c r="J3" s="442"/>
      <c r="K3" s="442"/>
      <c r="L3" s="233" t="s">
        <v>1239</v>
      </c>
      <c r="M3" s="233" t="s">
        <v>1240</v>
      </c>
      <c r="N3" s="233" t="s">
        <v>1241</v>
      </c>
      <c r="O3" s="233" t="s">
        <v>1242</v>
      </c>
      <c r="P3" s="233" t="s">
        <v>1243</v>
      </c>
      <c r="Q3" s="233" t="s">
        <v>1244</v>
      </c>
      <c r="R3" s="233" t="s">
        <v>1245</v>
      </c>
      <c r="S3" s="233" t="s">
        <v>1246</v>
      </c>
      <c r="T3" s="233" t="s">
        <v>1247</v>
      </c>
      <c r="U3" s="234" t="s">
        <v>1248</v>
      </c>
      <c r="V3" s="448"/>
      <c r="W3" s="448"/>
      <c r="X3" s="232" t="s">
        <v>1249</v>
      </c>
      <c r="Y3" s="232" t="s">
        <v>1250</v>
      </c>
      <c r="Z3" s="233" t="s">
        <v>1251</v>
      </c>
      <c r="AA3" s="448"/>
      <c r="AB3" s="441"/>
      <c r="AC3" s="441"/>
      <c r="AD3" s="235" t="s">
        <v>1252</v>
      </c>
      <c r="AE3" s="236" t="s">
        <v>1253</v>
      </c>
      <c r="AF3" s="237" t="s">
        <v>1254</v>
      </c>
    </row>
    <row r="4" spans="1:32" ht="114" customHeight="1">
      <c r="A4" s="420" t="s">
        <v>602</v>
      </c>
      <c r="B4" s="385" t="s">
        <v>603</v>
      </c>
      <c r="C4" s="381" t="s">
        <v>911</v>
      </c>
      <c r="D4" s="381" t="s">
        <v>1381</v>
      </c>
      <c r="E4" s="381" t="s">
        <v>909</v>
      </c>
      <c r="F4" s="178" t="s">
        <v>1673</v>
      </c>
      <c r="G4" s="179" t="s">
        <v>1296</v>
      </c>
      <c r="H4" s="180">
        <v>44637</v>
      </c>
      <c r="I4" s="181" t="s">
        <v>1297</v>
      </c>
      <c r="J4" s="182" t="s">
        <v>1298</v>
      </c>
      <c r="K4" s="181" t="s">
        <v>1401</v>
      </c>
      <c r="L4" s="183">
        <v>1</v>
      </c>
      <c r="M4" s="183">
        <v>1</v>
      </c>
      <c r="N4" s="183">
        <v>0</v>
      </c>
      <c r="O4" s="183">
        <v>1</v>
      </c>
      <c r="P4" s="183">
        <v>0</v>
      </c>
      <c r="Q4" s="183">
        <v>1</v>
      </c>
      <c r="R4" s="183">
        <v>0</v>
      </c>
      <c r="S4" s="183">
        <v>0</v>
      </c>
      <c r="T4" s="183">
        <v>0</v>
      </c>
      <c r="U4" s="183">
        <v>0</v>
      </c>
      <c r="V4" s="184">
        <f t="shared" ref="V4:V122" si="0">SUM(L4:U4)</f>
        <v>4</v>
      </c>
      <c r="W4" s="185">
        <f t="shared" ref="W4:W122" si="1">(+U4+T4+S4+R4+Q4+P4+O4+N4+M4+L4)/10</f>
        <v>0.4</v>
      </c>
      <c r="X4" s="387">
        <v>11</v>
      </c>
      <c r="Y4" s="387">
        <v>11</v>
      </c>
      <c r="Z4" s="429">
        <f>Y4/X4</f>
        <v>1</v>
      </c>
      <c r="AA4" s="406">
        <f>AVERAGE(Z4:Z4)</f>
        <v>1</v>
      </c>
      <c r="AB4" s="388">
        <f>AVERAGE(AA4:AA27)</f>
        <v>0.95833333333333337</v>
      </c>
      <c r="AC4" s="384">
        <f>AVERAGE(AB4:AB126)</f>
        <v>0.98541666666666683</v>
      </c>
      <c r="AD4" s="138"/>
      <c r="AE4" s="138"/>
      <c r="AF4" s="138"/>
    </row>
    <row r="5" spans="1:32" ht="183" customHeight="1">
      <c r="A5" s="420"/>
      <c r="B5" s="396"/>
      <c r="C5" s="423"/>
      <c r="D5" s="423"/>
      <c r="E5" s="423"/>
      <c r="F5" s="178" t="s">
        <v>1352</v>
      </c>
      <c r="G5" s="179" t="s">
        <v>1299</v>
      </c>
      <c r="H5" s="180">
        <v>44649</v>
      </c>
      <c r="I5" s="181" t="s">
        <v>1300</v>
      </c>
      <c r="J5" s="182" t="s">
        <v>1301</v>
      </c>
      <c r="K5" s="181" t="s">
        <v>1402</v>
      </c>
      <c r="L5" s="183">
        <v>1</v>
      </c>
      <c r="M5" s="183">
        <v>1</v>
      </c>
      <c r="N5" s="183">
        <v>0</v>
      </c>
      <c r="O5" s="183">
        <v>0</v>
      </c>
      <c r="P5" s="183">
        <v>1</v>
      </c>
      <c r="Q5" s="183">
        <v>1</v>
      </c>
      <c r="R5" s="183">
        <v>0</v>
      </c>
      <c r="S5" s="183">
        <v>1</v>
      </c>
      <c r="T5" s="183">
        <v>0</v>
      </c>
      <c r="U5" s="183">
        <v>0</v>
      </c>
      <c r="V5" s="184">
        <f t="shared" si="0"/>
        <v>5</v>
      </c>
      <c r="W5" s="185">
        <f t="shared" si="1"/>
        <v>0.5</v>
      </c>
      <c r="X5" s="387"/>
      <c r="Y5" s="387"/>
      <c r="Z5" s="430"/>
      <c r="AA5" s="400"/>
      <c r="AB5" s="388"/>
      <c r="AC5" s="384"/>
      <c r="AD5" s="138"/>
      <c r="AE5" s="138"/>
      <c r="AF5" s="138"/>
    </row>
    <row r="6" spans="1:32" ht="114" customHeight="1">
      <c r="A6" s="420"/>
      <c r="B6" s="396"/>
      <c r="C6" s="423"/>
      <c r="D6" s="423"/>
      <c r="E6" s="423"/>
      <c r="F6" s="178" t="s">
        <v>1674</v>
      </c>
      <c r="G6" s="179" t="s">
        <v>1675</v>
      </c>
      <c r="H6" s="180">
        <v>44658</v>
      </c>
      <c r="I6" s="181" t="s">
        <v>1302</v>
      </c>
      <c r="J6" s="182" t="s">
        <v>1303</v>
      </c>
      <c r="K6" s="181" t="s">
        <v>1403</v>
      </c>
      <c r="L6" s="183">
        <v>1</v>
      </c>
      <c r="M6" s="183">
        <v>1</v>
      </c>
      <c r="N6" s="183">
        <v>0</v>
      </c>
      <c r="O6" s="183">
        <v>1</v>
      </c>
      <c r="P6" s="183">
        <v>0</v>
      </c>
      <c r="Q6" s="183">
        <v>1</v>
      </c>
      <c r="R6" s="183">
        <v>0</v>
      </c>
      <c r="S6" s="183">
        <v>0</v>
      </c>
      <c r="T6" s="183">
        <v>0</v>
      </c>
      <c r="U6" s="183">
        <v>0</v>
      </c>
      <c r="V6" s="184">
        <f t="shared" si="0"/>
        <v>4</v>
      </c>
      <c r="W6" s="185">
        <f t="shared" si="1"/>
        <v>0.4</v>
      </c>
      <c r="X6" s="387"/>
      <c r="Y6" s="387"/>
      <c r="Z6" s="430"/>
      <c r="AA6" s="400"/>
      <c r="AB6" s="388"/>
      <c r="AC6" s="384"/>
      <c r="AD6" s="138"/>
      <c r="AE6" s="138"/>
      <c r="AF6" s="138"/>
    </row>
    <row r="7" spans="1:32" ht="164.25" customHeight="1">
      <c r="A7" s="420"/>
      <c r="B7" s="396"/>
      <c r="C7" s="423"/>
      <c r="D7" s="423"/>
      <c r="E7" s="423"/>
      <c r="F7" s="178" t="s">
        <v>1304</v>
      </c>
      <c r="G7" s="179" t="s">
        <v>1299</v>
      </c>
      <c r="H7" s="180">
        <v>44670</v>
      </c>
      <c r="I7" s="181" t="s">
        <v>1305</v>
      </c>
      <c r="J7" s="182" t="s">
        <v>1301</v>
      </c>
      <c r="K7" s="181" t="s">
        <v>1404</v>
      </c>
      <c r="L7" s="183">
        <v>1</v>
      </c>
      <c r="M7" s="183">
        <v>1</v>
      </c>
      <c r="N7" s="183">
        <v>0</v>
      </c>
      <c r="O7" s="183">
        <v>0</v>
      </c>
      <c r="P7" s="183">
        <v>1</v>
      </c>
      <c r="Q7" s="183">
        <v>1</v>
      </c>
      <c r="R7" s="183">
        <v>0</v>
      </c>
      <c r="S7" s="183">
        <v>1</v>
      </c>
      <c r="T7" s="183">
        <v>0</v>
      </c>
      <c r="U7" s="183">
        <v>0</v>
      </c>
      <c r="V7" s="184">
        <f t="shared" si="0"/>
        <v>5</v>
      </c>
      <c r="W7" s="185">
        <f t="shared" si="1"/>
        <v>0.5</v>
      </c>
      <c r="X7" s="387"/>
      <c r="Y7" s="387"/>
      <c r="Z7" s="430"/>
      <c r="AA7" s="400"/>
      <c r="AB7" s="388"/>
      <c r="AC7" s="384"/>
      <c r="AD7" s="138"/>
      <c r="AE7" s="138"/>
      <c r="AF7" s="138"/>
    </row>
    <row r="8" spans="1:32" ht="164.25" customHeight="1">
      <c r="A8" s="420"/>
      <c r="B8" s="396"/>
      <c r="C8" s="423"/>
      <c r="D8" s="423"/>
      <c r="E8" s="423"/>
      <c r="F8" s="178" t="s">
        <v>1306</v>
      </c>
      <c r="G8" s="179" t="s">
        <v>1299</v>
      </c>
      <c r="H8" s="180">
        <v>44679</v>
      </c>
      <c r="I8" s="181" t="s">
        <v>1307</v>
      </c>
      <c r="J8" s="182" t="s">
        <v>1301</v>
      </c>
      <c r="K8" s="181" t="s">
        <v>1474</v>
      </c>
      <c r="L8" s="183">
        <v>1</v>
      </c>
      <c r="M8" s="183">
        <v>1</v>
      </c>
      <c r="N8" s="183">
        <v>0</v>
      </c>
      <c r="O8" s="183">
        <v>0</v>
      </c>
      <c r="P8" s="183">
        <v>1</v>
      </c>
      <c r="Q8" s="183">
        <v>1</v>
      </c>
      <c r="R8" s="183">
        <v>0</v>
      </c>
      <c r="S8" s="183">
        <v>1</v>
      </c>
      <c r="T8" s="183">
        <v>0</v>
      </c>
      <c r="U8" s="183">
        <v>0</v>
      </c>
      <c r="V8" s="184">
        <f t="shared" si="0"/>
        <v>5</v>
      </c>
      <c r="W8" s="185">
        <f t="shared" si="1"/>
        <v>0.5</v>
      </c>
      <c r="X8" s="387"/>
      <c r="Y8" s="387"/>
      <c r="Z8" s="430"/>
      <c r="AA8" s="400"/>
      <c r="AB8" s="388"/>
      <c r="AC8" s="384"/>
      <c r="AD8" s="138"/>
      <c r="AE8" s="138"/>
      <c r="AF8" s="138"/>
    </row>
    <row r="9" spans="1:32" ht="164.25" customHeight="1">
      <c r="A9" s="420"/>
      <c r="B9" s="396"/>
      <c r="C9" s="423"/>
      <c r="D9" s="382"/>
      <c r="E9" s="423"/>
      <c r="F9" s="178" t="s">
        <v>1308</v>
      </c>
      <c r="G9" s="179" t="s">
        <v>1299</v>
      </c>
      <c r="H9" s="180">
        <v>44693</v>
      </c>
      <c r="I9" s="181" t="s">
        <v>1309</v>
      </c>
      <c r="J9" s="182" t="s">
        <v>1301</v>
      </c>
      <c r="K9" s="181" t="s">
        <v>1475</v>
      </c>
      <c r="L9" s="183">
        <v>1</v>
      </c>
      <c r="M9" s="183">
        <v>1</v>
      </c>
      <c r="N9" s="183">
        <v>0</v>
      </c>
      <c r="O9" s="183">
        <v>0</v>
      </c>
      <c r="P9" s="183">
        <v>0</v>
      </c>
      <c r="Q9" s="183">
        <v>1</v>
      </c>
      <c r="R9" s="183">
        <v>0</v>
      </c>
      <c r="S9" s="183">
        <v>1</v>
      </c>
      <c r="T9" s="183">
        <v>0</v>
      </c>
      <c r="U9" s="183">
        <v>0</v>
      </c>
      <c r="V9" s="184">
        <f t="shared" si="0"/>
        <v>4</v>
      </c>
      <c r="W9" s="185">
        <f t="shared" si="1"/>
        <v>0.4</v>
      </c>
      <c r="X9" s="387"/>
      <c r="Y9" s="387"/>
      <c r="Z9" s="430"/>
      <c r="AA9" s="400"/>
      <c r="AB9" s="388"/>
      <c r="AC9" s="384"/>
      <c r="AD9" s="138"/>
      <c r="AE9" s="138"/>
      <c r="AF9" s="138"/>
    </row>
    <row r="10" spans="1:32" ht="102.75" customHeight="1">
      <c r="A10" s="420"/>
      <c r="B10" s="396"/>
      <c r="C10" s="423"/>
      <c r="D10" s="188"/>
      <c r="E10" s="423"/>
      <c r="F10" s="178" t="s">
        <v>1676</v>
      </c>
      <c r="G10" s="179" t="s">
        <v>1533</v>
      </c>
      <c r="H10" s="180">
        <v>44701</v>
      </c>
      <c r="I10" s="181" t="s">
        <v>1439</v>
      </c>
      <c r="J10" s="182" t="s">
        <v>1298</v>
      </c>
      <c r="K10" s="181" t="s">
        <v>1510</v>
      </c>
      <c r="L10" s="183">
        <v>1</v>
      </c>
      <c r="M10" s="183">
        <v>1</v>
      </c>
      <c r="N10" s="183">
        <v>0</v>
      </c>
      <c r="O10" s="183">
        <v>1</v>
      </c>
      <c r="P10" s="183">
        <v>0</v>
      </c>
      <c r="Q10" s="183">
        <v>1</v>
      </c>
      <c r="R10" s="183">
        <v>0</v>
      </c>
      <c r="S10" s="183">
        <v>1</v>
      </c>
      <c r="T10" s="183">
        <v>0</v>
      </c>
      <c r="U10" s="183">
        <v>0</v>
      </c>
      <c r="V10" s="184">
        <f t="shared" si="0"/>
        <v>5</v>
      </c>
      <c r="W10" s="185">
        <f t="shared" si="1"/>
        <v>0.5</v>
      </c>
      <c r="X10" s="387"/>
      <c r="Y10" s="387"/>
      <c r="Z10" s="430"/>
      <c r="AA10" s="400"/>
      <c r="AB10" s="388"/>
      <c r="AC10" s="384"/>
      <c r="AD10" s="138"/>
      <c r="AE10" s="138"/>
      <c r="AF10" s="138"/>
    </row>
    <row r="11" spans="1:32" ht="95.25" customHeight="1">
      <c r="A11" s="420"/>
      <c r="B11" s="396"/>
      <c r="C11" s="423"/>
      <c r="D11" s="188"/>
      <c r="E11" s="423"/>
      <c r="F11" s="178" t="s">
        <v>1677</v>
      </c>
      <c r="G11" s="179" t="s">
        <v>1511</v>
      </c>
      <c r="H11" s="180">
        <v>44712</v>
      </c>
      <c r="I11" s="181" t="s">
        <v>1512</v>
      </c>
      <c r="J11" s="182" t="s">
        <v>1419</v>
      </c>
      <c r="K11" s="181" t="s">
        <v>1513</v>
      </c>
      <c r="L11" s="183">
        <v>1</v>
      </c>
      <c r="M11" s="183">
        <v>1</v>
      </c>
      <c r="N11" s="183">
        <v>0</v>
      </c>
      <c r="O11" s="183">
        <v>0</v>
      </c>
      <c r="P11" s="183">
        <v>0</v>
      </c>
      <c r="Q11" s="183">
        <v>1</v>
      </c>
      <c r="R11" s="183">
        <v>0</v>
      </c>
      <c r="S11" s="183">
        <v>1</v>
      </c>
      <c r="T11" s="183">
        <v>0</v>
      </c>
      <c r="U11" s="183">
        <v>0</v>
      </c>
      <c r="V11" s="184">
        <f t="shared" si="0"/>
        <v>4</v>
      </c>
      <c r="W11" s="185">
        <f t="shared" si="1"/>
        <v>0.4</v>
      </c>
      <c r="X11" s="387"/>
      <c r="Y11" s="387"/>
      <c r="Z11" s="430"/>
      <c r="AA11" s="400"/>
      <c r="AB11" s="388"/>
      <c r="AC11" s="384"/>
      <c r="AD11" s="138"/>
      <c r="AE11" s="138"/>
      <c r="AF11" s="138"/>
    </row>
    <row r="12" spans="1:32" ht="95.25" customHeight="1">
      <c r="A12" s="420"/>
      <c r="B12" s="396"/>
      <c r="C12" s="423"/>
      <c r="D12" s="188"/>
      <c r="E12" s="423"/>
      <c r="F12" s="178" t="s">
        <v>1676</v>
      </c>
      <c r="G12" s="179" t="s">
        <v>1534</v>
      </c>
      <c r="H12" s="180">
        <v>44728</v>
      </c>
      <c r="I12" s="181" t="s">
        <v>1488</v>
      </c>
      <c r="J12" s="182" t="s">
        <v>1298</v>
      </c>
      <c r="K12" s="181" t="s">
        <v>1535</v>
      </c>
      <c r="L12" s="183">
        <v>1</v>
      </c>
      <c r="M12" s="183">
        <v>1</v>
      </c>
      <c r="N12" s="183">
        <v>0</v>
      </c>
      <c r="O12" s="183">
        <v>0</v>
      </c>
      <c r="P12" s="183">
        <v>0</v>
      </c>
      <c r="Q12" s="183">
        <v>1</v>
      </c>
      <c r="R12" s="183">
        <v>0</v>
      </c>
      <c r="S12" s="183">
        <v>1</v>
      </c>
      <c r="T12" s="183">
        <v>0</v>
      </c>
      <c r="U12" s="183">
        <v>0</v>
      </c>
      <c r="V12" s="184">
        <f t="shared" si="0"/>
        <v>4</v>
      </c>
      <c r="W12" s="185">
        <f t="shared" si="1"/>
        <v>0.4</v>
      </c>
      <c r="X12" s="387"/>
      <c r="Y12" s="387"/>
      <c r="Z12" s="430"/>
      <c r="AA12" s="400"/>
      <c r="AB12" s="388"/>
      <c r="AC12" s="384"/>
      <c r="AD12" s="138"/>
      <c r="AE12" s="138"/>
      <c r="AF12" s="138"/>
    </row>
    <row r="13" spans="1:32" ht="95.25" customHeight="1">
      <c r="A13" s="420"/>
      <c r="B13" s="396"/>
      <c r="C13" s="423"/>
      <c r="D13" s="188"/>
      <c r="E13" s="423"/>
      <c r="F13" s="178" t="s">
        <v>1677</v>
      </c>
      <c r="G13" s="179" t="s">
        <v>1511</v>
      </c>
      <c r="H13" s="180">
        <v>44729</v>
      </c>
      <c r="I13" s="181" t="s">
        <v>1512</v>
      </c>
      <c r="J13" s="182" t="s">
        <v>1419</v>
      </c>
      <c r="K13" s="181" t="s">
        <v>1536</v>
      </c>
      <c r="L13" s="183">
        <v>1</v>
      </c>
      <c r="M13" s="183">
        <v>1</v>
      </c>
      <c r="N13" s="183">
        <v>0</v>
      </c>
      <c r="O13" s="183">
        <v>0</v>
      </c>
      <c r="P13" s="183">
        <v>0</v>
      </c>
      <c r="Q13" s="183">
        <v>1</v>
      </c>
      <c r="R13" s="183">
        <v>0</v>
      </c>
      <c r="S13" s="183">
        <v>1</v>
      </c>
      <c r="T13" s="183">
        <v>0</v>
      </c>
      <c r="U13" s="183">
        <v>0</v>
      </c>
      <c r="V13" s="184">
        <f>SUM(L13:U13)</f>
        <v>4</v>
      </c>
      <c r="W13" s="185">
        <f>(+U13+T13+S13+R13+Q13+P13+O13+N13+M13+L13)/10</f>
        <v>0.4</v>
      </c>
      <c r="X13" s="387"/>
      <c r="Y13" s="387"/>
      <c r="Z13" s="430"/>
      <c r="AA13" s="400"/>
      <c r="AB13" s="388"/>
      <c r="AC13" s="384"/>
      <c r="AD13" s="138"/>
      <c r="AE13" s="138"/>
      <c r="AF13" s="138"/>
    </row>
    <row r="14" spans="1:32" ht="193.5" customHeight="1">
      <c r="A14" s="420"/>
      <c r="B14" s="386"/>
      <c r="C14" s="382"/>
      <c r="D14" s="188"/>
      <c r="E14" s="382"/>
      <c r="F14" s="178" t="s">
        <v>1580</v>
      </c>
      <c r="G14" s="179" t="s">
        <v>1562</v>
      </c>
      <c r="H14" s="180">
        <v>44783</v>
      </c>
      <c r="I14" s="181" t="s">
        <v>1581</v>
      </c>
      <c r="J14" s="182" t="s">
        <v>1563</v>
      </c>
      <c r="K14" s="181" t="s">
        <v>1604</v>
      </c>
      <c r="L14" s="183">
        <v>1</v>
      </c>
      <c r="M14" s="183">
        <v>1</v>
      </c>
      <c r="N14" s="183">
        <v>1</v>
      </c>
      <c r="O14" s="183">
        <v>1</v>
      </c>
      <c r="P14" s="183">
        <v>1</v>
      </c>
      <c r="Q14" s="183">
        <v>1</v>
      </c>
      <c r="R14" s="183">
        <v>0</v>
      </c>
      <c r="S14" s="183">
        <v>0</v>
      </c>
      <c r="T14" s="183">
        <v>0</v>
      </c>
      <c r="U14" s="183">
        <v>0</v>
      </c>
      <c r="V14" s="184">
        <f>SUM(L14:U14)</f>
        <v>6</v>
      </c>
      <c r="W14" s="185">
        <f>(+U14+T14+S14+R14+Q14+P14+O14+N14+M14+L14)/10</f>
        <v>0.6</v>
      </c>
      <c r="X14" s="387"/>
      <c r="Y14" s="387"/>
      <c r="Z14" s="430"/>
      <c r="AA14" s="400"/>
      <c r="AB14" s="388"/>
      <c r="AC14" s="384"/>
      <c r="AD14" s="138"/>
      <c r="AE14" s="138"/>
      <c r="AF14" s="138"/>
    </row>
    <row r="15" spans="1:32" ht="95.25" customHeight="1">
      <c r="A15" s="420"/>
      <c r="B15" s="385" t="s">
        <v>606</v>
      </c>
      <c r="C15" s="381" t="s">
        <v>912</v>
      </c>
      <c r="D15" s="188"/>
      <c r="E15" s="381" t="s">
        <v>607</v>
      </c>
      <c r="F15" s="178" t="s">
        <v>1543</v>
      </c>
      <c r="G15" s="179" t="s">
        <v>1310</v>
      </c>
      <c r="H15" s="180">
        <v>44629</v>
      </c>
      <c r="I15" s="181" t="s">
        <v>1544</v>
      </c>
      <c r="J15" s="182" t="s">
        <v>1419</v>
      </c>
      <c r="K15" s="181" t="s">
        <v>1545</v>
      </c>
      <c r="L15" s="183">
        <v>1</v>
      </c>
      <c r="M15" s="183">
        <v>0</v>
      </c>
      <c r="N15" s="183">
        <v>1</v>
      </c>
      <c r="O15" s="183">
        <v>1</v>
      </c>
      <c r="P15" s="183">
        <v>0</v>
      </c>
      <c r="Q15" s="183">
        <v>1</v>
      </c>
      <c r="R15" s="183">
        <v>0</v>
      </c>
      <c r="S15" s="183">
        <v>1</v>
      </c>
      <c r="T15" s="183">
        <v>0</v>
      </c>
      <c r="U15" s="183">
        <v>0</v>
      </c>
      <c r="V15" s="184">
        <f>SUM(L15:U15)</f>
        <v>5</v>
      </c>
      <c r="W15" s="185">
        <f>(+U15+T15+S15+R15+Q15+P15+O15+N15+M15+L15)/10</f>
        <v>0.5</v>
      </c>
      <c r="X15" s="425">
        <v>3</v>
      </c>
      <c r="Y15" s="425">
        <v>3</v>
      </c>
      <c r="Z15" s="412">
        <f>Y15/X15</f>
        <v>1</v>
      </c>
      <c r="AA15" s="400">
        <f>AVERAGE(Z15:Z23)</f>
        <v>0.83333333333333337</v>
      </c>
      <c r="AB15" s="388"/>
      <c r="AC15" s="384"/>
      <c r="AD15" s="138"/>
      <c r="AE15" s="138"/>
      <c r="AF15" s="138"/>
    </row>
    <row r="16" spans="1:32" ht="157.5" customHeight="1">
      <c r="A16" s="435"/>
      <c r="B16" s="396"/>
      <c r="C16" s="423"/>
      <c r="D16" s="189" t="s">
        <v>1383</v>
      </c>
      <c r="E16" s="423"/>
      <c r="F16" s="178" t="s">
        <v>1507</v>
      </c>
      <c r="G16" s="179" t="s">
        <v>1310</v>
      </c>
      <c r="H16" s="180">
        <v>44631</v>
      </c>
      <c r="I16" s="181" t="s">
        <v>1311</v>
      </c>
      <c r="J16" s="182" t="s">
        <v>1312</v>
      </c>
      <c r="K16" s="181" t="s">
        <v>1405</v>
      </c>
      <c r="L16" s="183">
        <v>1</v>
      </c>
      <c r="M16" s="183">
        <v>0</v>
      </c>
      <c r="N16" s="183">
        <v>1</v>
      </c>
      <c r="O16" s="183">
        <v>1</v>
      </c>
      <c r="P16" s="183">
        <v>0</v>
      </c>
      <c r="Q16" s="183">
        <v>1</v>
      </c>
      <c r="R16" s="183">
        <v>0</v>
      </c>
      <c r="S16" s="183">
        <v>1</v>
      </c>
      <c r="T16" s="183">
        <v>0</v>
      </c>
      <c r="U16" s="183">
        <v>0</v>
      </c>
      <c r="V16" s="184">
        <f t="shared" si="0"/>
        <v>5</v>
      </c>
      <c r="W16" s="190">
        <f t="shared" si="1"/>
        <v>0.5</v>
      </c>
      <c r="X16" s="409"/>
      <c r="Y16" s="409"/>
      <c r="Z16" s="412"/>
      <c r="AA16" s="400"/>
      <c r="AB16" s="424"/>
      <c r="AC16" s="384"/>
      <c r="AD16" s="138"/>
      <c r="AE16" s="138"/>
      <c r="AF16" s="138"/>
    </row>
    <row r="17" spans="1:32" ht="141.75">
      <c r="A17" s="435"/>
      <c r="B17" s="396"/>
      <c r="C17" s="423"/>
      <c r="D17" s="189"/>
      <c r="E17" s="423"/>
      <c r="F17" s="191" t="s">
        <v>1678</v>
      </c>
      <c r="G17" s="179" t="s">
        <v>1679</v>
      </c>
      <c r="H17" s="180" t="s">
        <v>1639</v>
      </c>
      <c r="I17" s="181" t="s">
        <v>1642</v>
      </c>
      <c r="J17" s="182" t="s">
        <v>1640</v>
      </c>
      <c r="K17" s="181" t="s">
        <v>1662</v>
      </c>
      <c r="L17" s="183">
        <v>1</v>
      </c>
      <c r="M17" s="183">
        <v>0</v>
      </c>
      <c r="N17" s="183">
        <v>1</v>
      </c>
      <c r="O17" s="183">
        <v>1</v>
      </c>
      <c r="P17" s="183">
        <v>1</v>
      </c>
      <c r="Q17" s="183">
        <v>1</v>
      </c>
      <c r="R17" s="183">
        <v>0</v>
      </c>
      <c r="S17" s="183">
        <v>0</v>
      </c>
      <c r="T17" s="183">
        <v>0</v>
      </c>
      <c r="U17" s="183">
        <v>0</v>
      </c>
      <c r="V17" s="184">
        <f t="shared" si="0"/>
        <v>5</v>
      </c>
      <c r="W17" s="190">
        <f t="shared" si="1"/>
        <v>0.5</v>
      </c>
      <c r="X17" s="409"/>
      <c r="Y17" s="409"/>
      <c r="Z17" s="412"/>
      <c r="AA17" s="400"/>
      <c r="AB17" s="424"/>
      <c r="AC17" s="384"/>
      <c r="AD17" s="138"/>
      <c r="AE17" s="138"/>
      <c r="AF17" s="138"/>
    </row>
    <row r="18" spans="1:32" ht="157.5" customHeight="1">
      <c r="A18" s="435"/>
      <c r="B18" s="396"/>
      <c r="C18" s="382"/>
      <c r="D18" s="189"/>
      <c r="E18" s="382"/>
      <c r="F18" s="178" t="s">
        <v>1399</v>
      </c>
      <c r="G18" s="179" t="s">
        <v>1680</v>
      </c>
      <c r="H18" s="180">
        <v>44742</v>
      </c>
      <c r="I18" s="181" t="s">
        <v>1400</v>
      </c>
      <c r="J18" s="182" t="s">
        <v>1334</v>
      </c>
      <c r="K18" s="181" t="s">
        <v>1506</v>
      </c>
      <c r="L18" s="183">
        <v>1</v>
      </c>
      <c r="M18" s="183">
        <v>0</v>
      </c>
      <c r="N18" s="183">
        <v>1</v>
      </c>
      <c r="O18" s="183">
        <v>1</v>
      </c>
      <c r="P18" s="183">
        <v>1</v>
      </c>
      <c r="Q18" s="183">
        <v>1</v>
      </c>
      <c r="R18" s="183">
        <v>0</v>
      </c>
      <c r="S18" s="183">
        <v>1</v>
      </c>
      <c r="T18" s="183">
        <v>0</v>
      </c>
      <c r="U18" s="183">
        <v>0</v>
      </c>
      <c r="V18" s="184">
        <f t="shared" si="0"/>
        <v>6</v>
      </c>
      <c r="W18" s="190">
        <f t="shared" si="1"/>
        <v>0.6</v>
      </c>
      <c r="X18" s="410"/>
      <c r="Y18" s="410"/>
      <c r="Z18" s="413"/>
      <c r="AA18" s="400"/>
      <c r="AB18" s="424"/>
      <c r="AC18" s="384"/>
      <c r="AD18" s="138"/>
      <c r="AE18" s="138"/>
      <c r="AF18" s="138"/>
    </row>
    <row r="19" spans="1:32" ht="157.5" customHeight="1">
      <c r="A19" s="435"/>
      <c r="B19" s="396"/>
      <c r="C19" s="189" t="s">
        <v>913</v>
      </c>
      <c r="D19" s="189" t="s">
        <v>1380</v>
      </c>
      <c r="E19" s="189" t="s">
        <v>608</v>
      </c>
      <c r="F19" s="191" t="s">
        <v>1670</v>
      </c>
      <c r="G19" s="179" t="s">
        <v>1641</v>
      </c>
      <c r="H19" s="180" t="s">
        <v>1639</v>
      </c>
      <c r="I19" s="181" t="s">
        <v>1642</v>
      </c>
      <c r="J19" s="182" t="s">
        <v>1640</v>
      </c>
      <c r="K19" s="181" t="s">
        <v>1662</v>
      </c>
      <c r="L19" s="183">
        <v>1</v>
      </c>
      <c r="M19" s="183">
        <v>1</v>
      </c>
      <c r="N19" s="183">
        <v>1</v>
      </c>
      <c r="O19" s="183">
        <v>1</v>
      </c>
      <c r="P19" s="183">
        <v>1</v>
      </c>
      <c r="Q19" s="183">
        <v>1</v>
      </c>
      <c r="R19" s="183">
        <v>0</v>
      </c>
      <c r="S19" s="183">
        <v>1</v>
      </c>
      <c r="T19" s="183">
        <v>0</v>
      </c>
      <c r="U19" s="183">
        <v>0</v>
      </c>
      <c r="V19" s="184">
        <f t="shared" si="0"/>
        <v>7</v>
      </c>
      <c r="W19" s="190">
        <f t="shared" si="1"/>
        <v>0.7</v>
      </c>
      <c r="X19" s="192">
        <v>3</v>
      </c>
      <c r="Y19" s="192">
        <v>3</v>
      </c>
      <c r="Z19" s="190">
        <f>Y19/X19</f>
        <v>1</v>
      </c>
      <c r="AA19" s="400"/>
      <c r="AB19" s="424"/>
      <c r="AC19" s="384"/>
      <c r="AD19" s="138"/>
      <c r="AE19" s="138"/>
      <c r="AF19" s="138"/>
    </row>
    <row r="20" spans="1:32" ht="94.5">
      <c r="A20" s="435"/>
      <c r="B20" s="396"/>
      <c r="C20" s="189" t="s">
        <v>613</v>
      </c>
      <c r="D20" s="189" t="s">
        <v>1384</v>
      </c>
      <c r="E20" s="189" t="s">
        <v>614</v>
      </c>
      <c r="F20" s="178" t="s">
        <v>1681</v>
      </c>
      <c r="G20" s="179" t="s">
        <v>1682</v>
      </c>
      <c r="H20" s="180">
        <v>44680</v>
      </c>
      <c r="I20" s="181" t="s">
        <v>1683</v>
      </c>
      <c r="J20" s="182" t="s">
        <v>1298</v>
      </c>
      <c r="K20" s="181" t="s">
        <v>1406</v>
      </c>
      <c r="L20" s="183">
        <v>1</v>
      </c>
      <c r="M20" s="183">
        <v>0</v>
      </c>
      <c r="N20" s="183">
        <v>1</v>
      </c>
      <c r="O20" s="183">
        <v>1</v>
      </c>
      <c r="P20" s="183">
        <v>1</v>
      </c>
      <c r="Q20" s="183">
        <v>1</v>
      </c>
      <c r="R20" s="183">
        <v>0</v>
      </c>
      <c r="S20" s="183">
        <v>1</v>
      </c>
      <c r="T20" s="183">
        <v>0</v>
      </c>
      <c r="U20" s="183">
        <v>0</v>
      </c>
      <c r="V20" s="184">
        <f t="shared" si="0"/>
        <v>6</v>
      </c>
      <c r="W20" s="190">
        <f t="shared" si="1"/>
        <v>0.6</v>
      </c>
      <c r="X20" s="192">
        <v>1</v>
      </c>
      <c r="Y20" s="192">
        <v>1</v>
      </c>
      <c r="Z20" s="190">
        <f>Y20/X20</f>
        <v>1</v>
      </c>
      <c r="AA20" s="400"/>
      <c r="AB20" s="424"/>
      <c r="AC20" s="384"/>
      <c r="AD20" s="138"/>
      <c r="AE20" s="138"/>
      <c r="AF20" s="138"/>
    </row>
    <row r="21" spans="1:32" ht="135" customHeight="1">
      <c r="A21" s="435"/>
      <c r="B21" s="396"/>
      <c r="C21" s="381" t="s">
        <v>1684</v>
      </c>
      <c r="D21" s="381" t="s">
        <v>1380</v>
      </c>
      <c r="E21" s="451" t="s">
        <v>578</v>
      </c>
      <c r="F21" s="178" t="s">
        <v>1685</v>
      </c>
      <c r="G21" s="179" t="s">
        <v>1313</v>
      </c>
      <c r="H21" s="180">
        <v>44626</v>
      </c>
      <c r="I21" s="181" t="s">
        <v>1314</v>
      </c>
      <c r="J21" s="182" t="s">
        <v>1298</v>
      </c>
      <c r="K21" s="181" t="s">
        <v>1407</v>
      </c>
      <c r="L21" s="183">
        <v>1</v>
      </c>
      <c r="M21" s="183">
        <v>0</v>
      </c>
      <c r="N21" s="183">
        <v>1</v>
      </c>
      <c r="O21" s="183">
        <v>0</v>
      </c>
      <c r="P21" s="183">
        <v>1</v>
      </c>
      <c r="Q21" s="183">
        <v>1</v>
      </c>
      <c r="R21" s="183">
        <v>0</v>
      </c>
      <c r="S21" s="183">
        <v>1</v>
      </c>
      <c r="T21" s="183">
        <v>0</v>
      </c>
      <c r="U21" s="183">
        <v>0</v>
      </c>
      <c r="V21" s="184">
        <f t="shared" si="0"/>
        <v>5</v>
      </c>
      <c r="W21" s="190">
        <f t="shared" si="1"/>
        <v>0.5</v>
      </c>
      <c r="X21" s="408">
        <v>9</v>
      </c>
      <c r="Y21" s="408">
        <v>3</v>
      </c>
      <c r="Z21" s="411">
        <f>Y21/X21</f>
        <v>0.33333333333333331</v>
      </c>
      <c r="AA21" s="400"/>
      <c r="AB21" s="424"/>
      <c r="AC21" s="384"/>
      <c r="AD21" s="138"/>
      <c r="AE21" s="138"/>
      <c r="AF21" s="138"/>
    </row>
    <row r="22" spans="1:32" ht="98.25" customHeight="1">
      <c r="A22" s="435"/>
      <c r="B22" s="396"/>
      <c r="C22" s="423"/>
      <c r="D22" s="382"/>
      <c r="E22" s="452"/>
      <c r="F22" s="178" t="s">
        <v>1315</v>
      </c>
      <c r="G22" s="179" t="s">
        <v>1682</v>
      </c>
      <c r="H22" s="180">
        <v>44680</v>
      </c>
      <c r="I22" s="181" t="s">
        <v>1683</v>
      </c>
      <c r="J22" s="182" t="s">
        <v>1298</v>
      </c>
      <c r="K22" s="181" t="s">
        <v>1406</v>
      </c>
      <c r="L22" s="183">
        <v>1</v>
      </c>
      <c r="M22" s="183">
        <v>0</v>
      </c>
      <c r="N22" s="183">
        <v>1</v>
      </c>
      <c r="O22" s="183">
        <v>0</v>
      </c>
      <c r="P22" s="183">
        <v>1</v>
      </c>
      <c r="Q22" s="183">
        <v>1</v>
      </c>
      <c r="R22" s="183">
        <v>0</v>
      </c>
      <c r="S22" s="183">
        <v>1</v>
      </c>
      <c r="T22" s="183">
        <v>0</v>
      </c>
      <c r="U22" s="183">
        <v>0</v>
      </c>
      <c r="V22" s="184">
        <f t="shared" si="0"/>
        <v>5</v>
      </c>
      <c r="W22" s="190">
        <f t="shared" si="1"/>
        <v>0.5</v>
      </c>
      <c r="X22" s="409"/>
      <c r="Y22" s="409"/>
      <c r="Z22" s="412"/>
      <c r="AA22" s="400"/>
      <c r="AB22" s="424"/>
      <c r="AC22" s="384"/>
      <c r="AD22" s="138"/>
      <c r="AE22" s="138"/>
      <c r="AF22" s="138"/>
    </row>
    <row r="23" spans="1:32" ht="112.5" customHeight="1">
      <c r="A23" s="435"/>
      <c r="B23" s="386"/>
      <c r="C23" s="382"/>
      <c r="D23" s="188"/>
      <c r="E23" s="453"/>
      <c r="F23" s="178" t="s">
        <v>1686</v>
      </c>
      <c r="G23" s="179" t="s">
        <v>1316</v>
      </c>
      <c r="H23" s="180">
        <v>44848</v>
      </c>
      <c r="I23" s="181" t="s">
        <v>1583</v>
      </c>
      <c r="J23" s="182" t="s">
        <v>1298</v>
      </c>
      <c r="K23" s="181" t="s">
        <v>1629</v>
      </c>
      <c r="L23" s="183">
        <v>1</v>
      </c>
      <c r="M23" s="183">
        <v>0</v>
      </c>
      <c r="N23" s="183">
        <v>1</v>
      </c>
      <c r="O23" s="183">
        <v>0</v>
      </c>
      <c r="P23" s="183">
        <v>1</v>
      </c>
      <c r="Q23" s="183">
        <v>1</v>
      </c>
      <c r="R23" s="183">
        <v>0</v>
      </c>
      <c r="S23" s="183">
        <v>1</v>
      </c>
      <c r="T23" s="183">
        <v>0</v>
      </c>
      <c r="U23" s="183">
        <v>0</v>
      </c>
      <c r="V23" s="184">
        <f t="shared" si="0"/>
        <v>5</v>
      </c>
      <c r="W23" s="190">
        <f t="shared" si="1"/>
        <v>0.5</v>
      </c>
      <c r="X23" s="410"/>
      <c r="Y23" s="410"/>
      <c r="Z23" s="413"/>
      <c r="AA23" s="407"/>
      <c r="AB23" s="424"/>
      <c r="AC23" s="384"/>
      <c r="AD23" s="138"/>
      <c r="AE23" s="138"/>
      <c r="AF23" s="138"/>
    </row>
    <row r="24" spans="1:32" ht="78.75">
      <c r="A24" s="435"/>
      <c r="B24" s="385" t="s">
        <v>619</v>
      </c>
      <c r="C24" s="189" t="s">
        <v>915</v>
      </c>
      <c r="D24" s="189" t="s">
        <v>1385</v>
      </c>
      <c r="E24" s="189" t="s">
        <v>620</v>
      </c>
      <c r="F24" s="191" t="s">
        <v>1490</v>
      </c>
      <c r="G24" s="179" t="s">
        <v>1687</v>
      </c>
      <c r="H24" s="180">
        <v>44790</v>
      </c>
      <c r="I24" s="181" t="s">
        <v>1489</v>
      </c>
      <c r="J24" s="182" t="s">
        <v>1298</v>
      </c>
      <c r="K24" s="181" t="s">
        <v>1605</v>
      </c>
      <c r="L24" s="183">
        <v>1</v>
      </c>
      <c r="M24" s="183">
        <v>0</v>
      </c>
      <c r="N24" s="183">
        <v>1</v>
      </c>
      <c r="O24" s="183">
        <v>0</v>
      </c>
      <c r="P24" s="183">
        <v>1</v>
      </c>
      <c r="Q24" s="183">
        <v>1</v>
      </c>
      <c r="R24" s="183">
        <v>0</v>
      </c>
      <c r="S24" s="183">
        <v>1</v>
      </c>
      <c r="T24" s="183">
        <v>0</v>
      </c>
      <c r="U24" s="183">
        <v>0</v>
      </c>
      <c r="V24" s="184">
        <f>SUM(L24:U24)</f>
        <v>5</v>
      </c>
      <c r="W24" s="190">
        <f>(+U24+T24+S24+R24+Q24+P24+O24+N24+M24+L24)/10</f>
        <v>0.5</v>
      </c>
      <c r="X24" s="192">
        <v>1</v>
      </c>
      <c r="Y24" s="192">
        <v>1</v>
      </c>
      <c r="Z24" s="190">
        <f>Y24/X24</f>
        <v>1</v>
      </c>
      <c r="AA24" s="406">
        <f>AVERAGE(Z24:Z26)</f>
        <v>1</v>
      </c>
      <c r="AB24" s="424"/>
      <c r="AC24" s="384"/>
      <c r="AD24" s="138"/>
      <c r="AE24" s="138"/>
      <c r="AF24" s="138"/>
    </row>
    <row r="25" spans="1:32" ht="168.75" customHeight="1">
      <c r="A25" s="435"/>
      <c r="B25" s="396"/>
      <c r="C25" s="381" t="s">
        <v>916</v>
      </c>
      <c r="D25" s="189" t="s">
        <v>1381</v>
      </c>
      <c r="E25" s="381" t="s">
        <v>580</v>
      </c>
      <c r="F25" s="178" t="s">
        <v>1688</v>
      </c>
      <c r="G25" s="179" t="s">
        <v>1316</v>
      </c>
      <c r="H25" s="180" t="s">
        <v>1410</v>
      </c>
      <c r="I25" s="181" t="s">
        <v>1317</v>
      </c>
      <c r="J25" s="182" t="s">
        <v>1318</v>
      </c>
      <c r="K25" s="181" t="s">
        <v>1408</v>
      </c>
      <c r="L25" s="183">
        <v>1</v>
      </c>
      <c r="M25" s="183">
        <v>0</v>
      </c>
      <c r="N25" s="183">
        <v>1</v>
      </c>
      <c r="O25" s="183">
        <v>1</v>
      </c>
      <c r="P25" s="183">
        <v>1</v>
      </c>
      <c r="Q25" s="183">
        <v>1</v>
      </c>
      <c r="R25" s="183">
        <v>0</v>
      </c>
      <c r="S25" s="183">
        <v>1</v>
      </c>
      <c r="T25" s="183">
        <v>0</v>
      </c>
      <c r="U25" s="183">
        <v>0</v>
      </c>
      <c r="V25" s="184">
        <f t="shared" si="0"/>
        <v>6</v>
      </c>
      <c r="W25" s="190">
        <f t="shared" si="1"/>
        <v>0.6</v>
      </c>
      <c r="X25" s="408">
        <v>1</v>
      </c>
      <c r="Y25" s="408">
        <v>1</v>
      </c>
      <c r="Z25" s="411">
        <f>Y25/X25</f>
        <v>1</v>
      </c>
      <c r="AA25" s="400"/>
      <c r="AB25" s="424"/>
      <c r="AC25" s="384"/>
      <c r="AD25" s="138"/>
      <c r="AE25" s="138"/>
      <c r="AF25" s="138"/>
    </row>
    <row r="26" spans="1:32" ht="133.5" customHeight="1">
      <c r="A26" s="435"/>
      <c r="B26" s="396"/>
      <c r="C26" s="423"/>
      <c r="D26" s="189"/>
      <c r="E26" s="423"/>
      <c r="F26" s="178" t="s">
        <v>1491</v>
      </c>
      <c r="G26" s="179" t="s">
        <v>1316</v>
      </c>
      <c r="H26" s="180" t="s">
        <v>1409</v>
      </c>
      <c r="I26" s="181" t="s">
        <v>1582</v>
      </c>
      <c r="J26" s="182" t="s">
        <v>1324</v>
      </c>
      <c r="K26" s="181" t="s">
        <v>1561</v>
      </c>
      <c r="L26" s="183">
        <v>1</v>
      </c>
      <c r="M26" s="183">
        <v>0</v>
      </c>
      <c r="N26" s="183">
        <v>1</v>
      </c>
      <c r="O26" s="183">
        <v>1</v>
      </c>
      <c r="P26" s="183">
        <v>1</v>
      </c>
      <c r="Q26" s="183">
        <v>1</v>
      </c>
      <c r="R26" s="183">
        <v>0</v>
      </c>
      <c r="S26" s="183">
        <v>1</v>
      </c>
      <c r="T26" s="183">
        <v>0</v>
      </c>
      <c r="U26" s="183">
        <v>0</v>
      </c>
      <c r="V26" s="184">
        <f t="shared" si="0"/>
        <v>6</v>
      </c>
      <c r="W26" s="190">
        <f t="shared" si="1"/>
        <v>0.6</v>
      </c>
      <c r="X26" s="410"/>
      <c r="Y26" s="410"/>
      <c r="Z26" s="413"/>
      <c r="AA26" s="407"/>
      <c r="AB26" s="424"/>
      <c r="AC26" s="384"/>
      <c r="AD26" s="138"/>
      <c r="AE26" s="138"/>
      <c r="AF26" s="138"/>
    </row>
    <row r="27" spans="1:32" ht="115.5" customHeight="1">
      <c r="A27" s="435"/>
      <c r="B27" s="176" t="s">
        <v>624</v>
      </c>
      <c r="C27" s="189" t="s">
        <v>1098</v>
      </c>
      <c r="D27" s="189" t="s">
        <v>1386</v>
      </c>
      <c r="E27" s="189" t="s">
        <v>1097</v>
      </c>
      <c r="F27" s="178" t="s">
        <v>1689</v>
      </c>
      <c r="G27" s="179" t="s">
        <v>1316</v>
      </c>
      <c r="H27" s="180">
        <v>44848</v>
      </c>
      <c r="I27" s="181" t="s">
        <v>1583</v>
      </c>
      <c r="J27" s="182" t="s">
        <v>1298</v>
      </c>
      <c r="K27" s="181" t="s">
        <v>1630</v>
      </c>
      <c r="L27" s="183">
        <v>1</v>
      </c>
      <c r="M27" s="183">
        <v>0</v>
      </c>
      <c r="N27" s="183">
        <v>0</v>
      </c>
      <c r="O27" s="183">
        <v>1</v>
      </c>
      <c r="P27" s="183">
        <v>1</v>
      </c>
      <c r="Q27" s="183">
        <v>1</v>
      </c>
      <c r="R27" s="183">
        <v>0</v>
      </c>
      <c r="S27" s="183">
        <v>1</v>
      </c>
      <c r="T27" s="183">
        <v>0</v>
      </c>
      <c r="U27" s="183">
        <v>0</v>
      </c>
      <c r="V27" s="184">
        <f t="shared" si="0"/>
        <v>5</v>
      </c>
      <c r="W27" s="190">
        <f t="shared" si="1"/>
        <v>0.5</v>
      </c>
      <c r="X27" s="192">
        <v>1</v>
      </c>
      <c r="Y27" s="192">
        <v>1</v>
      </c>
      <c r="Z27" s="190">
        <f>Y27/X27</f>
        <v>1</v>
      </c>
      <c r="AA27" s="273">
        <f>AVERAGE(Z27:Z27)</f>
        <v>1</v>
      </c>
      <c r="AB27" s="424"/>
      <c r="AC27" s="384"/>
      <c r="AD27" s="138"/>
      <c r="AE27" s="138"/>
      <c r="AF27" s="138"/>
    </row>
    <row r="28" spans="1:32" s="168" customFormat="1" ht="186.75" customHeight="1">
      <c r="A28" s="385" t="s">
        <v>626</v>
      </c>
      <c r="B28" s="432" t="s">
        <v>627</v>
      </c>
      <c r="C28" s="426" t="s">
        <v>919</v>
      </c>
      <c r="D28" s="193" t="s">
        <v>1387</v>
      </c>
      <c r="E28" s="426" t="s">
        <v>921</v>
      </c>
      <c r="F28" s="194" t="s">
        <v>1412</v>
      </c>
      <c r="G28" s="195" t="s">
        <v>1690</v>
      </c>
      <c r="H28" s="196">
        <v>44646</v>
      </c>
      <c r="I28" s="181" t="s">
        <v>1546</v>
      </c>
      <c r="J28" s="182" t="s">
        <v>1547</v>
      </c>
      <c r="K28" s="197" t="s">
        <v>1411</v>
      </c>
      <c r="L28" s="198">
        <v>1</v>
      </c>
      <c r="M28" s="198">
        <v>0</v>
      </c>
      <c r="N28" s="198">
        <v>1</v>
      </c>
      <c r="O28" s="198">
        <v>0</v>
      </c>
      <c r="P28" s="198">
        <v>1</v>
      </c>
      <c r="Q28" s="198">
        <v>0</v>
      </c>
      <c r="R28" s="198">
        <v>0</v>
      </c>
      <c r="S28" s="198">
        <v>1</v>
      </c>
      <c r="T28" s="198">
        <v>0</v>
      </c>
      <c r="U28" s="198">
        <v>0</v>
      </c>
      <c r="V28" s="199">
        <f t="shared" si="0"/>
        <v>4</v>
      </c>
      <c r="W28" s="200">
        <f t="shared" si="1"/>
        <v>0.4</v>
      </c>
      <c r="X28" s="414">
        <v>3</v>
      </c>
      <c r="Y28" s="414">
        <v>3</v>
      </c>
      <c r="Z28" s="417">
        <f>Y28/X28</f>
        <v>1</v>
      </c>
      <c r="AA28" s="403">
        <f>AVERAGE(Z28:Z28)</f>
        <v>1</v>
      </c>
      <c r="AB28" s="383">
        <f>AVERAGE(AA28:AA37)</f>
        <v>1</v>
      </c>
      <c r="AC28" s="384"/>
      <c r="AD28" s="201"/>
      <c r="AE28" s="201"/>
      <c r="AF28" s="201"/>
    </row>
    <row r="29" spans="1:32" s="168" customFormat="1" ht="186.75" customHeight="1">
      <c r="A29" s="396"/>
      <c r="B29" s="433"/>
      <c r="C29" s="427"/>
      <c r="D29" s="193"/>
      <c r="E29" s="427"/>
      <c r="F29" s="194" t="s">
        <v>1554</v>
      </c>
      <c r="G29" s="195" t="s">
        <v>1555</v>
      </c>
      <c r="H29" s="196">
        <v>44755</v>
      </c>
      <c r="I29" s="181" t="s">
        <v>1556</v>
      </c>
      <c r="J29" s="182" t="s">
        <v>1547</v>
      </c>
      <c r="K29" s="181" t="s">
        <v>1557</v>
      </c>
      <c r="L29" s="198">
        <v>1</v>
      </c>
      <c r="M29" s="198">
        <v>0</v>
      </c>
      <c r="N29" s="198">
        <v>1</v>
      </c>
      <c r="O29" s="198">
        <v>0</v>
      </c>
      <c r="P29" s="198">
        <v>1</v>
      </c>
      <c r="Q29" s="198">
        <v>0</v>
      </c>
      <c r="R29" s="198">
        <v>0</v>
      </c>
      <c r="S29" s="198">
        <v>1</v>
      </c>
      <c r="T29" s="198">
        <v>0</v>
      </c>
      <c r="U29" s="198">
        <v>0</v>
      </c>
      <c r="V29" s="199">
        <f t="shared" si="0"/>
        <v>4</v>
      </c>
      <c r="W29" s="200">
        <f t="shared" si="1"/>
        <v>0.4</v>
      </c>
      <c r="X29" s="415"/>
      <c r="Y29" s="415"/>
      <c r="Z29" s="418"/>
      <c r="AA29" s="404"/>
      <c r="AB29" s="383"/>
      <c r="AC29" s="384"/>
      <c r="AD29" s="201"/>
      <c r="AE29" s="201"/>
      <c r="AF29" s="201"/>
    </row>
    <row r="30" spans="1:32" s="168" customFormat="1" ht="162.75" customHeight="1">
      <c r="A30" s="396"/>
      <c r="B30" s="434"/>
      <c r="C30" s="428"/>
      <c r="D30" s="193"/>
      <c r="E30" s="428"/>
      <c r="F30" s="194" t="s">
        <v>1610</v>
      </c>
      <c r="G30" s="195" t="s">
        <v>1691</v>
      </c>
      <c r="H30" s="196">
        <v>44866</v>
      </c>
      <c r="I30" s="181" t="s">
        <v>1692</v>
      </c>
      <c r="J30" s="182" t="s">
        <v>1609</v>
      </c>
      <c r="K30" s="181" t="s">
        <v>1631</v>
      </c>
      <c r="L30" s="198">
        <v>1</v>
      </c>
      <c r="M30" s="198">
        <v>0</v>
      </c>
      <c r="N30" s="198">
        <v>1</v>
      </c>
      <c r="O30" s="198">
        <v>0</v>
      </c>
      <c r="P30" s="198">
        <v>1</v>
      </c>
      <c r="Q30" s="198">
        <v>0</v>
      </c>
      <c r="R30" s="198">
        <v>0</v>
      </c>
      <c r="S30" s="198">
        <v>1</v>
      </c>
      <c r="T30" s="198">
        <v>0</v>
      </c>
      <c r="U30" s="198">
        <v>0</v>
      </c>
      <c r="V30" s="199">
        <f t="shared" si="0"/>
        <v>4</v>
      </c>
      <c r="W30" s="200">
        <f t="shared" si="1"/>
        <v>0.4</v>
      </c>
      <c r="X30" s="416"/>
      <c r="Y30" s="416"/>
      <c r="Z30" s="419"/>
      <c r="AA30" s="405"/>
      <c r="AB30" s="383"/>
      <c r="AC30" s="384"/>
      <c r="AD30" s="201"/>
      <c r="AE30" s="201"/>
      <c r="AF30" s="201"/>
    </row>
    <row r="31" spans="1:32" ht="164.25" customHeight="1">
      <c r="A31" s="396"/>
      <c r="B31" s="176" t="s">
        <v>632</v>
      </c>
      <c r="C31" s="189" t="s">
        <v>920</v>
      </c>
      <c r="D31" s="203" t="s">
        <v>1381</v>
      </c>
      <c r="E31" s="189" t="s">
        <v>923</v>
      </c>
      <c r="F31" s="204" t="s">
        <v>1693</v>
      </c>
      <c r="G31" s="179" t="s">
        <v>1694</v>
      </c>
      <c r="H31" s="180" t="s">
        <v>1622</v>
      </c>
      <c r="I31" s="181" t="s">
        <v>1623</v>
      </c>
      <c r="J31" s="182" t="s">
        <v>1541</v>
      </c>
      <c r="K31" s="181" t="s">
        <v>1624</v>
      </c>
      <c r="L31" s="183">
        <v>1</v>
      </c>
      <c r="M31" s="183">
        <v>0</v>
      </c>
      <c r="N31" s="183">
        <v>1</v>
      </c>
      <c r="O31" s="183">
        <v>0</v>
      </c>
      <c r="P31" s="183">
        <v>1</v>
      </c>
      <c r="Q31" s="183">
        <v>1</v>
      </c>
      <c r="R31" s="183">
        <v>0</v>
      </c>
      <c r="S31" s="183">
        <v>1</v>
      </c>
      <c r="T31" s="183">
        <v>0</v>
      </c>
      <c r="U31" s="183">
        <v>0</v>
      </c>
      <c r="V31" s="184">
        <f t="shared" si="0"/>
        <v>5</v>
      </c>
      <c r="W31" s="190">
        <f t="shared" si="1"/>
        <v>0.5</v>
      </c>
      <c r="X31" s="192">
        <v>6</v>
      </c>
      <c r="Y31" s="192">
        <v>6</v>
      </c>
      <c r="Z31" s="190">
        <f>Y31/X31</f>
        <v>1</v>
      </c>
      <c r="AA31" s="273">
        <f>AVERAGE(Z31:Z31)</f>
        <v>1</v>
      </c>
      <c r="AB31" s="383"/>
      <c r="AC31" s="384"/>
      <c r="AD31" s="205"/>
      <c r="AE31" s="205"/>
      <c r="AF31" s="205"/>
    </row>
    <row r="32" spans="1:32" s="168" customFormat="1" ht="186" customHeight="1">
      <c r="A32" s="396"/>
      <c r="B32" s="206" t="s">
        <v>634</v>
      </c>
      <c r="C32" s="193" t="s">
        <v>925</v>
      </c>
      <c r="D32" s="193" t="s">
        <v>1388</v>
      </c>
      <c r="E32" s="193" t="s">
        <v>987</v>
      </c>
      <c r="F32" s="194" t="s">
        <v>1414</v>
      </c>
      <c r="G32" s="207" t="s">
        <v>1413</v>
      </c>
      <c r="H32" s="196" t="s">
        <v>1415</v>
      </c>
      <c r="I32" s="181" t="s">
        <v>1633</v>
      </c>
      <c r="J32" s="182" t="s">
        <v>1298</v>
      </c>
      <c r="K32" s="181" t="s">
        <v>1632</v>
      </c>
      <c r="L32" s="198">
        <v>1</v>
      </c>
      <c r="M32" s="198">
        <v>1</v>
      </c>
      <c r="N32" s="198">
        <v>0</v>
      </c>
      <c r="O32" s="198">
        <v>0</v>
      </c>
      <c r="P32" s="198">
        <v>1</v>
      </c>
      <c r="Q32" s="198">
        <v>1</v>
      </c>
      <c r="R32" s="198">
        <v>0</v>
      </c>
      <c r="S32" s="198">
        <v>0</v>
      </c>
      <c r="T32" s="198">
        <v>0</v>
      </c>
      <c r="U32" s="198">
        <v>0</v>
      </c>
      <c r="V32" s="199">
        <f t="shared" si="0"/>
        <v>4</v>
      </c>
      <c r="W32" s="200">
        <f t="shared" si="1"/>
        <v>0.4</v>
      </c>
      <c r="X32" s="192">
        <v>1</v>
      </c>
      <c r="Y32" s="202">
        <v>1</v>
      </c>
      <c r="Z32" s="200">
        <f>Y32/X32</f>
        <v>1</v>
      </c>
      <c r="AA32" s="280">
        <f>AVERAGE(Z32:Z32)</f>
        <v>1</v>
      </c>
      <c r="AB32" s="383"/>
      <c r="AC32" s="384"/>
      <c r="AD32" s="201"/>
      <c r="AE32" s="201"/>
      <c r="AF32" s="201"/>
    </row>
    <row r="33" spans="1:32" s="168" customFormat="1" ht="47.25">
      <c r="A33" s="396"/>
      <c r="B33" s="385" t="s">
        <v>637</v>
      </c>
      <c r="C33" s="381" t="s">
        <v>894</v>
      </c>
      <c r="D33" s="193"/>
      <c r="E33" s="381" t="s">
        <v>893</v>
      </c>
      <c r="F33" s="194" t="s">
        <v>1538</v>
      </c>
      <c r="G33" s="207" t="s">
        <v>1539</v>
      </c>
      <c r="H33" s="196">
        <v>44583</v>
      </c>
      <c r="I33" s="181" t="s">
        <v>1540</v>
      </c>
      <c r="J33" s="182" t="s">
        <v>1541</v>
      </c>
      <c r="K33" s="181" t="s">
        <v>1542</v>
      </c>
      <c r="L33" s="198">
        <v>1</v>
      </c>
      <c r="M33" s="198">
        <v>0</v>
      </c>
      <c r="N33" s="198">
        <v>1</v>
      </c>
      <c r="O33" s="198">
        <v>0</v>
      </c>
      <c r="P33" s="198">
        <v>1</v>
      </c>
      <c r="Q33" s="198">
        <v>1</v>
      </c>
      <c r="R33" s="198">
        <v>0</v>
      </c>
      <c r="S33" s="198">
        <v>0</v>
      </c>
      <c r="T33" s="198">
        <v>0</v>
      </c>
      <c r="U33" s="198">
        <v>0</v>
      </c>
      <c r="V33" s="199">
        <f>SUM(L33:U33)</f>
        <v>4</v>
      </c>
      <c r="W33" s="200">
        <f>(+U33+T33+S33+R33+Q33+P33+O33+N33+M33+L33)/10</f>
        <v>0.4</v>
      </c>
      <c r="X33" s="408">
        <v>3</v>
      </c>
      <c r="Y33" s="408">
        <v>3</v>
      </c>
      <c r="Z33" s="411">
        <f>Y33/X33</f>
        <v>1</v>
      </c>
      <c r="AA33" s="406">
        <f>AVERAGE(Z33:Z37)</f>
        <v>1</v>
      </c>
      <c r="AB33" s="383"/>
      <c r="AC33" s="384"/>
      <c r="AD33" s="201"/>
      <c r="AE33" s="201"/>
      <c r="AF33" s="201"/>
    </row>
    <row r="34" spans="1:32" ht="107.25" customHeight="1">
      <c r="A34" s="396"/>
      <c r="B34" s="396"/>
      <c r="C34" s="423"/>
      <c r="D34" s="189" t="s">
        <v>1381</v>
      </c>
      <c r="E34" s="423"/>
      <c r="F34" s="178" t="s">
        <v>1695</v>
      </c>
      <c r="G34" s="179" t="s">
        <v>1571</v>
      </c>
      <c r="H34" s="180">
        <v>44683</v>
      </c>
      <c r="I34" s="181" t="s">
        <v>1319</v>
      </c>
      <c r="J34" s="182" t="s">
        <v>1298</v>
      </c>
      <c r="K34" s="181" t="s">
        <v>1416</v>
      </c>
      <c r="L34" s="183">
        <v>1</v>
      </c>
      <c r="M34" s="183">
        <v>0</v>
      </c>
      <c r="N34" s="183">
        <v>0</v>
      </c>
      <c r="O34" s="183">
        <v>0</v>
      </c>
      <c r="P34" s="183">
        <v>0</v>
      </c>
      <c r="Q34" s="183">
        <v>0</v>
      </c>
      <c r="R34" s="183">
        <v>0</v>
      </c>
      <c r="S34" s="183">
        <v>0</v>
      </c>
      <c r="T34" s="183">
        <v>1</v>
      </c>
      <c r="U34" s="183">
        <v>1</v>
      </c>
      <c r="V34" s="184">
        <f t="shared" si="0"/>
        <v>3</v>
      </c>
      <c r="W34" s="190">
        <f t="shared" si="1"/>
        <v>0.3</v>
      </c>
      <c r="X34" s="409"/>
      <c r="Y34" s="409"/>
      <c r="Z34" s="412"/>
      <c r="AA34" s="400"/>
      <c r="AB34" s="383"/>
      <c r="AC34" s="384"/>
      <c r="AD34" s="205"/>
      <c r="AE34" s="205"/>
      <c r="AF34" s="205"/>
    </row>
    <row r="35" spans="1:32" ht="127.5" customHeight="1">
      <c r="A35" s="396"/>
      <c r="B35" s="396"/>
      <c r="C35" s="382"/>
      <c r="D35" s="189"/>
      <c r="E35" s="382"/>
      <c r="F35" s="178" t="s">
        <v>1596</v>
      </c>
      <c r="G35" s="208" t="s">
        <v>1572</v>
      </c>
      <c r="H35" s="180">
        <v>44741</v>
      </c>
      <c r="I35" s="181" t="s">
        <v>1573</v>
      </c>
      <c r="J35" s="209" t="s">
        <v>1541</v>
      </c>
      <c r="K35" s="181" t="s">
        <v>1574</v>
      </c>
      <c r="L35" s="183">
        <v>1</v>
      </c>
      <c r="M35" s="183">
        <v>0</v>
      </c>
      <c r="N35" s="183">
        <v>0</v>
      </c>
      <c r="O35" s="183">
        <v>0</v>
      </c>
      <c r="P35" s="183">
        <v>0</v>
      </c>
      <c r="Q35" s="183">
        <v>0</v>
      </c>
      <c r="R35" s="183">
        <v>0</v>
      </c>
      <c r="S35" s="183">
        <v>0</v>
      </c>
      <c r="T35" s="183">
        <v>0</v>
      </c>
      <c r="U35" s="183">
        <v>1</v>
      </c>
      <c r="V35" s="184">
        <f t="shared" si="0"/>
        <v>2</v>
      </c>
      <c r="W35" s="190">
        <f t="shared" si="1"/>
        <v>0.2</v>
      </c>
      <c r="X35" s="410"/>
      <c r="Y35" s="410"/>
      <c r="Z35" s="413"/>
      <c r="AA35" s="400"/>
      <c r="AB35" s="383"/>
      <c r="AC35" s="384"/>
      <c r="AD35" s="205"/>
      <c r="AE35" s="205"/>
      <c r="AF35" s="205"/>
    </row>
    <row r="36" spans="1:32" ht="112.5" customHeight="1">
      <c r="A36" s="396"/>
      <c r="B36" s="396"/>
      <c r="C36" s="381" t="s">
        <v>926</v>
      </c>
      <c r="D36" s="189" t="s">
        <v>1392</v>
      </c>
      <c r="E36" s="381" t="s">
        <v>927</v>
      </c>
      <c r="F36" s="171" t="s">
        <v>1587</v>
      </c>
      <c r="G36" s="172" t="s">
        <v>1588</v>
      </c>
      <c r="H36" s="175">
        <v>44724</v>
      </c>
      <c r="I36" s="173" t="s">
        <v>1696</v>
      </c>
      <c r="J36" s="174" t="s">
        <v>1589</v>
      </c>
      <c r="K36" s="179" t="s">
        <v>1634</v>
      </c>
      <c r="L36" s="183">
        <v>0</v>
      </c>
      <c r="M36" s="183">
        <v>0</v>
      </c>
      <c r="N36" s="183">
        <v>1</v>
      </c>
      <c r="O36" s="183">
        <v>1</v>
      </c>
      <c r="P36" s="183">
        <v>1</v>
      </c>
      <c r="Q36" s="183">
        <v>1</v>
      </c>
      <c r="R36" s="183">
        <v>0</v>
      </c>
      <c r="S36" s="183">
        <v>0</v>
      </c>
      <c r="T36" s="183">
        <v>0</v>
      </c>
      <c r="U36" s="183">
        <v>1</v>
      </c>
      <c r="V36" s="184">
        <f>SUM(L36:U36)</f>
        <v>5</v>
      </c>
      <c r="W36" s="190">
        <f>(+U36+T36+S36+R36+Q36+P36+O36+N36+M36+L36)/10</f>
        <v>0.5</v>
      </c>
      <c r="X36" s="408">
        <v>2</v>
      </c>
      <c r="Y36" s="408">
        <v>2</v>
      </c>
      <c r="Z36" s="411">
        <f>Y36/X36</f>
        <v>1</v>
      </c>
      <c r="AA36" s="400"/>
      <c r="AB36" s="383"/>
      <c r="AC36" s="384"/>
      <c r="AD36" s="205"/>
      <c r="AE36" s="205"/>
      <c r="AF36" s="205"/>
    </row>
    <row r="37" spans="1:32" ht="118.5" customHeight="1">
      <c r="A37" s="386"/>
      <c r="B37" s="386"/>
      <c r="C37" s="382"/>
      <c r="D37" s="189"/>
      <c r="E37" s="382"/>
      <c r="F37" s="210" t="s">
        <v>1584</v>
      </c>
      <c r="G37" s="179" t="s">
        <v>1417</v>
      </c>
      <c r="H37" s="180">
        <v>44781</v>
      </c>
      <c r="I37" s="211" t="s">
        <v>1418</v>
      </c>
      <c r="J37" s="212" t="s">
        <v>1419</v>
      </c>
      <c r="K37" s="179" t="s">
        <v>1620</v>
      </c>
      <c r="L37" s="183">
        <v>1</v>
      </c>
      <c r="M37" s="183">
        <v>1</v>
      </c>
      <c r="N37" s="183">
        <v>0</v>
      </c>
      <c r="O37" s="183">
        <v>0</v>
      </c>
      <c r="P37" s="183">
        <v>0</v>
      </c>
      <c r="Q37" s="183">
        <v>1</v>
      </c>
      <c r="R37" s="183">
        <v>0</v>
      </c>
      <c r="S37" s="183">
        <v>1</v>
      </c>
      <c r="T37" s="183">
        <v>0</v>
      </c>
      <c r="U37" s="183">
        <v>0</v>
      </c>
      <c r="V37" s="184">
        <f>SUM(L37:U37)</f>
        <v>4</v>
      </c>
      <c r="W37" s="190">
        <f>(+U37+T37+S37+R37+Q37+P37+O37+N37+M37+L37)/10</f>
        <v>0.4</v>
      </c>
      <c r="X37" s="410"/>
      <c r="Y37" s="410"/>
      <c r="Z37" s="413"/>
      <c r="AA37" s="407"/>
      <c r="AB37" s="383"/>
      <c r="AC37" s="384"/>
      <c r="AD37" s="205"/>
      <c r="AE37" s="205"/>
      <c r="AF37" s="205"/>
    </row>
    <row r="38" spans="1:32" ht="165.75" customHeight="1">
      <c r="A38" s="385" t="s">
        <v>640</v>
      </c>
      <c r="B38" s="176" t="s">
        <v>641</v>
      </c>
      <c r="C38" s="189" t="s">
        <v>939</v>
      </c>
      <c r="D38" s="189" t="s">
        <v>1381</v>
      </c>
      <c r="E38" s="189" t="s">
        <v>928</v>
      </c>
      <c r="F38" s="178" t="s">
        <v>1646</v>
      </c>
      <c r="G38" s="179" t="s">
        <v>1697</v>
      </c>
      <c r="H38" s="180">
        <v>44674</v>
      </c>
      <c r="I38" s="181" t="s">
        <v>1420</v>
      </c>
      <c r="J38" s="182" t="s">
        <v>1320</v>
      </c>
      <c r="K38" s="181" t="s">
        <v>1421</v>
      </c>
      <c r="L38" s="183">
        <v>1</v>
      </c>
      <c r="M38" s="183">
        <v>0</v>
      </c>
      <c r="N38" s="183">
        <v>1</v>
      </c>
      <c r="O38" s="183">
        <v>0</v>
      </c>
      <c r="P38" s="183">
        <v>1</v>
      </c>
      <c r="Q38" s="183">
        <v>1</v>
      </c>
      <c r="R38" s="183">
        <v>0</v>
      </c>
      <c r="S38" s="183">
        <v>1</v>
      </c>
      <c r="T38" s="183">
        <v>0</v>
      </c>
      <c r="U38" s="183">
        <v>0</v>
      </c>
      <c r="V38" s="184">
        <f t="shared" si="0"/>
        <v>5</v>
      </c>
      <c r="W38" s="190">
        <f t="shared" si="1"/>
        <v>0.5</v>
      </c>
      <c r="X38" s="192">
        <v>1</v>
      </c>
      <c r="Y38" s="192">
        <v>1</v>
      </c>
      <c r="Z38" s="190">
        <f>Y38/X38</f>
        <v>1</v>
      </c>
      <c r="AA38" s="273">
        <f>AVERAGE(Z38:Z38)</f>
        <v>1</v>
      </c>
      <c r="AB38" s="383">
        <f>AVERAGE(AA38:AA63)</f>
        <v>1</v>
      </c>
      <c r="AC38" s="384"/>
      <c r="AD38" s="205"/>
      <c r="AE38" s="205"/>
      <c r="AF38" s="205"/>
    </row>
    <row r="39" spans="1:32" ht="83.25" customHeight="1">
      <c r="A39" s="396"/>
      <c r="B39" s="385" t="s">
        <v>642</v>
      </c>
      <c r="C39" s="421" t="s">
        <v>643</v>
      </c>
      <c r="D39" s="381" t="s">
        <v>1381</v>
      </c>
      <c r="E39" s="421" t="s">
        <v>645</v>
      </c>
      <c r="F39" s="178" t="s">
        <v>1321</v>
      </c>
      <c r="G39" s="179" t="s">
        <v>1322</v>
      </c>
      <c r="H39" s="180">
        <v>44608</v>
      </c>
      <c r="I39" s="181" t="s">
        <v>1323</v>
      </c>
      <c r="J39" s="182" t="s">
        <v>1324</v>
      </c>
      <c r="K39" s="181" t="s">
        <v>1422</v>
      </c>
      <c r="L39" s="183">
        <v>1</v>
      </c>
      <c r="M39" s="183">
        <v>0</v>
      </c>
      <c r="N39" s="183">
        <v>1</v>
      </c>
      <c r="O39" s="183">
        <v>0</v>
      </c>
      <c r="P39" s="183">
        <v>0</v>
      </c>
      <c r="Q39" s="183">
        <v>0</v>
      </c>
      <c r="R39" s="183">
        <v>0</v>
      </c>
      <c r="S39" s="183">
        <v>1</v>
      </c>
      <c r="T39" s="183">
        <v>0</v>
      </c>
      <c r="U39" s="183">
        <v>0</v>
      </c>
      <c r="V39" s="184">
        <f t="shared" si="0"/>
        <v>3</v>
      </c>
      <c r="W39" s="190">
        <f t="shared" si="1"/>
        <v>0.3</v>
      </c>
      <c r="X39" s="408">
        <v>3</v>
      </c>
      <c r="Y39" s="408">
        <v>3</v>
      </c>
      <c r="Z39" s="411">
        <f>Y39/X39</f>
        <v>1</v>
      </c>
      <c r="AA39" s="406">
        <f>AVERAGE(Z39:Z46)</f>
        <v>1</v>
      </c>
      <c r="AB39" s="383"/>
      <c r="AC39" s="384"/>
      <c r="AD39" s="205"/>
      <c r="AE39" s="205"/>
      <c r="AF39" s="205"/>
    </row>
    <row r="40" spans="1:32" ht="98.25" customHeight="1">
      <c r="A40" s="396"/>
      <c r="B40" s="396"/>
      <c r="C40" s="421"/>
      <c r="D40" s="423"/>
      <c r="E40" s="421"/>
      <c r="F40" s="178" t="s">
        <v>1575</v>
      </c>
      <c r="G40" s="179" t="s">
        <v>1322</v>
      </c>
      <c r="H40" s="180">
        <v>44632</v>
      </c>
      <c r="I40" s="181" t="s">
        <v>1307</v>
      </c>
      <c r="J40" s="182" t="s">
        <v>1324</v>
      </c>
      <c r="K40" s="181" t="s">
        <v>1426</v>
      </c>
      <c r="L40" s="183">
        <v>1</v>
      </c>
      <c r="M40" s="183">
        <v>1</v>
      </c>
      <c r="N40" s="183">
        <v>0</v>
      </c>
      <c r="O40" s="183">
        <v>1</v>
      </c>
      <c r="P40" s="183">
        <v>0</v>
      </c>
      <c r="Q40" s="183">
        <v>1</v>
      </c>
      <c r="R40" s="183">
        <v>0</v>
      </c>
      <c r="S40" s="183">
        <v>1</v>
      </c>
      <c r="T40" s="183">
        <v>0</v>
      </c>
      <c r="U40" s="183">
        <v>0</v>
      </c>
      <c r="V40" s="184">
        <f t="shared" si="0"/>
        <v>5</v>
      </c>
      <c r="W40" s="190">
        <f t="shared" si="1"/>
        <v>0.5</v>
      </c>
      <c r="X40" s="409"/>
      <c r="Y40" s="409"/>
      <c r="Z40" s="412"/>
      <c r="AA40" s="400"/>
      <c r="AB40" s="383"/>
      <c r="AC40" s="384"/>
      <c r="AD40" s="205"/>
      <c r="AE40" s="205"/>
      <c r="AF40" s="205"/>
    </row>
    <row r="41" spans="1:32" ht="95.25" customHeight="1">
      <c r="A41" s="396"/>
      <c r="B41" s="396"/>
      <c r="C41" s="421"/>
      <c r="D41" s="382"/>
      <c r="E41" s="421"/>
      <c r="F41" s="178" t="s">
        <v>1698</v>
      </c>
      <c r="G41" s="179" t="s">
        <v>1699</v>
      </c>
      <c r="H41" s="180">
        <v>44673</v>
      </c>
      <c r="I41" s="181" t="s">
        <v>1340</v>
      </c>
      <c r="J41" s="182" t="s">
        <v>1301</v>
      </c>
      <c r="K41" s="181" t="s">
        <v>1429</v>
      </c>
      <c r="L41" s="183">
        <v>1</v>
      </c>
      <c r="M41" s="183">
        <v>0</v>
      </c>
      <c r="N41" s="183">
        <v>1</v>
      </c>
      <c r="O41" s="183">
        <v>1</v>
      </c>
      <c r="P41" s="183">
        <v>0</v>
      </c>
      <c r="Q41" s="183">
        <v>1</v>
      </c>
      <c r="R41" s="183">
        <v>0</v>
      </c>
      <c r="S41" s="183">
        <v>1</v>
      </c>
      <c r="T41" s="183">
        <v>0</v>
      </c>
      <c r="U41" s="183">
        <v>0</v>
      </c>
      <c r="V41" s="184">
        <f>SUM(L41:U41)</f>
        <v>5</v>
      </c>
      <c r="W41" s="190">
        <f>(+U41+T41+S41+R41+Q41+P41+O41+N41+M41+L41)/10</f>
        <v>0.5</v>
      </c>
      <c r="X41" s="410"/>
      <c r="Y41" s="410"/>
      <c r="Z41" s="413"/>
      <c r="AA41" s="400"/>
      <c r="AB41" s="383"/>
      <c r="AC41" s="384"/>
      <c r="AD41" s="205"/>
      <c r="AE41" s="205"/>
      <c r="AF41" s="205"/>
    </row>
    <row r="42" spans="1:32" ht="129" customHeight="1">
      <c r="A42" s="396"/>
      <c r="B42" s="396"/>
      <c r="C42" s="381" t="s">
        <v>929</v>
      </c>
      <c r="D42" s="189" t="s">
        <v>1389</v>
      </c>
      <c r="E42" s="177" t="s">
        <v>930</v>
      </c>
      <c r="F42" s="210" t="s">
        <v>1502</v>
      </c>
      <c r="G42" s="179" t="s">
        <v>1497</v>
      </c>
      <c r="H42" s="180">
        <v>44805</v>
      </c>
      <c r="I42" s="181" t="s">
        <v>1498</v>
      </c>
      <c r="J42" s="182" t="s">
        <v>1298</v>
      </c>
      <c r="K42" s="181" t="s">
        <v>1615</v>
      </c>
      <c r="L42" s="183">
        <v>1</v>
      </c>
      <c r="M42" s="183">
        <v>0</v>
      </c>
      <c r="N42" s="183">
        <v>1</v>
      </c>
      <c r="O42" s="183">
        <v>1</v>
      </c>
      <c r="P42" s="183">
        <v>0</v>
      </c>
      <c r="Q42" s="183">
        <v>1</v>
      </c>
      <c r="R42" s="183">
        <v>0</v>
      </c>
      <c r="S42" s="183">
        <v>1</v>
      </c>
      <c r="T42" s="183">
        <v>0</v>
      </c>
      <c r="U42" s="183">
        <v>0</v>
      </c>
      <c r="V42" s="184">
        <f t="shared" si="0"/>
        <v>5</v>
      </c>
      <c r="W42" s="190">
        <f t="shared" si="1"/>
        <v>0.5</v>
      </c>
      <c r="X42" s="192">
        <v>1</v>
      </c>
      <c r="Y42" s="192">
        <v>1</v>
      </c>
      <c r="Z42" s="190">
        <f>Y42/X42</f>
        <v>1</v>
      </c>
      <c r="AA42" s="400"/>
      <c r="AB42" s="383"/>
      <c r="AC42" s="384"/>
      <c r="AD42" s="205"/>
      <c r="AE42" s="205"/>
      <c r="AF42" s="205"/>
    </row>
    <row r="43" spans="1:32" ht="133.5" customHeight="1">
      <c r="A43" s="396"/>
      <c r="B43" s="396"/>
      <c r="C43" s="423"/>
      <c r="D43" s="177"/>
      <c r="E43" s="381" t="s">
        <v>654</v>
      </c>
      <c r="F43" s="194" t="s">
        <v>1424</v>
      </c>
      <c r="G43" s="179" t="s">
        <v>1423</v>
      </c>
      <c r="H43" s="180">
        <v>44625</v>
      </c>
      <c r="I43" s="181" t="s">
        <v>1430</v>
      </c>
      <c r="J43" s="182" t="s">
        <v>1327</v>
      </c>
      <c r="K43" s="181" t="s">
        <v>1425</v>
      </c>
      <c r="L43" s="183">
        <v>1</v>
      </c>
      <c r="M43" s="183">
        <v>0</v>
      </c>
      <c r="N43" s="183">
        <v>1</v>
      </c>
      <c r="O43" s="183">
        <v>0</v>
      </c>
      <c r="P43" s="183">
        <v>1</v>
      </c>
      <c r="Q43" s="183">
        <v>1</v>
      </c>
      <c r="R43" s="183">
        <v>0</v>
      </c>
      <c r="S43" s="183">
        <v>1</v>
      </c>
      <c r="T43" s="183">
        <v>0</v>
      </c>
      <c r="U43" s="183">
        <v>0</v>
      </c>
      <c r="V43" s="183">
        <f>SUM(L43:U43)</f>
        <v>5</v>
      </c>
      <c r="W43" s="190">
        <f t="shared" si="1"/>
        <v>0.5</v>
      </c>
      <c r="X43" s="408">
        <v>4</v>
      </c>
      <c r="Y43" s="408">
        <v>4</v>
      </c>
      <c r="Z43" s="411">
        <f>Y43/X43</f>
        <v>1</v>
      </c>
      <c r="AA43" s="400"/>
      <c r="AB43" s="383"/>
      <c r="AC43" s="384"/>
      <c r="AD43" s="205"/>
      <c r="AE43" s="205"/>
      <c r="AF43" s="205"/>
    </row>
    <row r="44" spans="1:32" ht="136.5" customHeight="1">
      <c r="A44" s="396"/>
      <c r="B44" s="396"/>
      <c r="C44" s="423"/>
      <c r="D44" s="381" t="s">
        <v>1381</v>
      </c>
      <c r="E44" s="423"/>
      <c r="F44" s="178" t="s">
        <v>1325</v>
      </c>
      <c r="G44" s="179" t="s">
        <v>1322</v>
      </c>
      <c r="H44" s="180">
        <v>44644</v>
      </c>
      <c r="I44" s="181" t="s">
        <v>1326</v>
      </c>
      <c r="J44" s="182" t="s">
        <v>1327</v>
      </c>
      <c r="K44" s="181" t="s">
        <v>1427</v>
      </c>
      <c r="L44" s="183">
        <v>1</v>
      </c>
      <c r="M44" s="183">
        <v>0</v>
      </c>
      <c r="N44" s="183">
        <v>1</v>
      </c>
      <c r="O44" s="183">
        <v>1</v>
      </c>
      <c r="P44" s="183">
        <v>1</v>
      </c>
      <c r="Q44" s="183">
        <v>1</v>
      </c>
      <c r="R44" s="183">
        <v>0</v>
      </c>
      <c r="S44" s="183">
        <v>1</v>
      </c>
      <c r="T44" s="183">
        <v>1</v>
      </c>
      <c r="U44" s="183">
        <v>0</v>
      </c>
      <c r="V44" s="184">
        <f t="shared" si="0"/>
        <v>7</v>
      </c>
      <c r="W44" s="190">
        <f t="shared" si="1"/>
        <v>0.7</v>
      </c>
      <c r="X44" s="409"/>
      <c r="Y44" s="409"/>
      <c r="Z44" s="412"/>
      <c r="AA44" s="400"/>
      <c r="AB44" s="383"/>
      <c r="AC44" s="384"/>
      <c r="AD44" s="205"/>
      <c r="AE44" s="205"/>
      <c r="AF44" s="205"/>
    </row>
    <row r="45" spans="1:32" ht="100.5" customHeight="1">
      <c r="A45" s="396"/>
      <c r="B45" s="396"/>
      <c r="C45" s="423"/>
      <c r="D45" s="382"/>
      <c r="E45" s="423"/>
      <c r="F45" s="178" t="s">
        <v>1328</v>
      </c>
      <c r="G45" s="179" t="s">
        <v>1329</v>
      </c>
      <c r="H45" s="180">
        <v>44645</v>
      </c>
      <c r="I45" s="181" t="s">
        <v>1330</v>
      </c>
      <c r="J45" s="182" t="s">
        <v>1327</v>
      </c>
      <c r="K45" s="181" t="s">
        <v>1428</v>
      </c>
      <c r="L45" s="183">
        <v>1</v>
      </c>
      <c r="M45" s="183">
        <v>0</v>
      </c>
      <c r="N45" s="183">
        <v>0</v>
      </c>
      <c r="O45" s="183">
        <v>1</v>
      </c>
      <c r="P45" s="183">
        <v>1</v>
      </c>
      <c r="Q45" s="183">
        <v>1</v>
      </c>
      <c r="R45" s="183">
        <v>0</v>
      </c>
      <c r="S45" s="183">
        <v>1</v>
      </c>
      <c r="T45" s="183">
        <v>1</v>
      </c>
      <c r="U45" s="183">
        <v>0</v>
      </c>
      <c r="V45" s="184">
        <f t="shared" si="0"/>
        <v>6</v>
      </c>
      <c r="W45" s="190">
        <f t="shared" si="1"/>
        <v>0.6</v>
      </c>
      <c r="X45" s="409"/>
      <c r="Y45" s="409"/>
      <c r="Z45" s="412"/>
      <c r="AA45" s="400"/>
      <c r="AB45" s="383"/>
      <c r="AC45" s="384"/>
      <c r="AD45" s="205"/>
      <c r="AE45" s="205"/>
      <c r="AF45" s="205"/>
    </row>
    <row r="46" spans="1:32" ht="57.75" customHeight="1">
      <c r="A46" s="396"/>
      <c r="B46" s="386"/>
      <c r="C46" s="382"/>
      <c r="D46" s="188"/>
      <c r="E46" s="382"/>
      <c r="F46" s="178" t="s">
        <v>1551</v>
      </c>
      <c r="G46" s="179" t="s">
        <v>1329</v>
      </c>
      <c r="H46" s="180">
        <v>44672</v>
      </c>
      <c r="I46" s="181" t="s">
        <v>1700</v>
      </c>
      <c r="J46" s="182" t="s">
        <v>1447</v>
      </c>
      <c r="K46" s="181" t="s">
        <v>1552</v>
      </c>
      <c r="L46" s="183">
        <v>1</v>
      </c>
      <c r="M46" s="183">
        <v>0</v>
      </c>
      <c r="N46" s="183">
        <v>0</v>
      </c>
      <c r="O46" s="183">
        <v>1</v>
      </c>
      <c r="P46" s="183">
        <v>0</v>
      </c>
      <c r="Q46" s="183">
        <v>0</v>
      </c>
      <c r="R46" s="183">
        <v>0</v>
      </c>
      <c r="S46" s="183">
        <v>1</v>
      </c>
      <c r="T46" s="183">
        <v>1</v>
      </c>
      <c r="U46" s="183">
        <v>0</v>
      </c>
      <c r="V46" s="184">
        <f t="shared" si="0"/>
        <v>4</v>
      </c>
      <c r="W46" s="190">
        <f t="shared" si="1"/>
        <v>0.4</v>
      </c>
      <c r="X46" s="410"/>
      <c r="Y46" s="410"/>
      <c r="Z46" s="413"/>
      <c r="AA46" s="407"/>
      <c r="AB46" s="383"/>
      <c r="AC46" s="384"/>
      <c r="AD46" s="205"/>
      <c r="AE46" s="205"/>
      <c r="AF46" s="205"/>
    </row>
    <row r="47" spans="1:32" ht="81" customHeight="1">
      <c r="A47" s="396"/>
      <c r="B47" s="385" t="s">
        <v>983</v>
      </c>
      <c r="C47" s="381" t="s">
        <v>1701</v>
      </c>
      <c r="D47" s="188"/>
      <c r="E47" s="381" t="s">
        <v>1702</v>
      </c>
      <c r="F47" s="178" t="s">
        <v>1492</v>
      </c>
      <c r="G47" s="179" t="s">
        <v>1343</v>
      </c>
      <c r="H47" s="180">
        <v>44643</v>
      </c>
      <c r="I47" s="181" t="s">
        <v>1435</v>
      </c>
      <c r="J47" s="182" t="s">
        <v>1432</v>
      </c>
      <c r="K47" s="181" t="s">
        <v>1433</v>
      </c>
      <c r="L47" s="183">
        <v>1</v>
      </c>
      <c r="M47" s="183">
        <v>1</v>
      </c>
      <c r="N47" s="183">
        <v>0</v>
      </c>
      <c r="O47" s="183">
        <v>0</v>
      </c>
      <c r="P47" s="183">
        <v>0</v>
      </c>
      <c r="Q47" s="183">
        <v>1</v>
      </c>
      <c r="R47" s="183">
        <v>0</v>
      </c>
      <c r="S47" s="183">
        <v>1</v>
      </c>
      <c r="T47" s="183">
        <v>0</v>
      </c>
      <c r="U47" s="183">
        <v>0</v>
      </c>
      <c r="V47" s="184">
        <f t="shared" si="0"/>
        <v>4</v>
      </c>
      <c r="W47" s="190">
        <f t="shared" si="1"/>
        <v>0.4</v>
      </c>
      <c r="X47" s="408">
        <v>17</v>
      </c>
      <c r="Y47" s="408">
        <v>17</v>
      </c>
      <c r="Z47" s="411">
        <f>Y47/X47</f>
        <v>1</v>
      </c>
      <c r="AA47" s="406">
        <f>AVERAGE(Z47:Z63)</f>
        <v>1</v>
      </c>
      <c r="AB47" s="383"/>
      <c r="AC47" s="384"/>
      <c r="AD47" s="205"/>
      <c r="AE47" s="205"/>
      <c r="AF47" s="205"/>
    </row>
    <row r="48" spans="1:32" ht="93.75" customHeight="1">
      <c r="A48" s="396"/>
      <c r="B48" s="396"/>
      <c r="C48" s="423"/>
      <c r="D48" s="189" t="s">
        <v>1381</v>
      </c>
      <c r="E48" s="423"/>
      <c r="F48" s="178" t="s">
        <v>1703</v>
      </c>
      <c r="G48" s="179" t="s">
        <v>1331</v>
      </c>
      <c r="H48" s="180">
        <v>44659</v>
      </c>
      <c r="I48" s="181" t="s">
        <v>1704</v>
      </c>
      <c r="J48" s="182" t="s">
        <v>1320</v>
      </c>
      <c r="K48" s="181" t="s">
        <v>1431</v>
      </c>
      <c r="L48" s="183">
        <v>1</v>
      </c>
      <c r="M48" s="183">
        <v>1</v>
      </c>
      <c r="N48" s="183">
        <v>0</v>
      </c>
      <c r="O48" s="183">
        <v>1</v>
      </c>
      <c r="P48" s="183">
        <v>0</v>
      </c>
      <c r="Q48" s="183">
        <v>1</v>
      </c>
      <c r="R48" s="183">
        <v>0</v>
      </c>
      <c r="S48" s="183">
        <v>1</v>
      </c>
      <c r="T48" s="183">
        <v>0</v>
      </c>
      <c r="U48" s="183">
        <v>0</v>
      </c>
      <c r="V48" s="184">
        <f t="shared" si="0"/>
        <v>5</v>
      </c>
      <c r="W48" s="190">
        <f t="shared" si="1"/>
        <v>0.5</v>
      </c>
      <c r="X48" s="409"/>
      <c r="Y48" s="409"/>
      <c r="Z48" s="412"/>
      <c r="AA48" s="400"/>
      <c r="AB48" s="383"/>
      <c r="AC48" s="384"/>
      <c r="AD48" s="205"/>
      <c r="AE48" s="205"/>
      <c r="AF48" s="205"/>
    </row>
    <row r="49" spans="1:32" ht="225" customHeight="1">
      <c r="A49" s="396"/>
      <c r="B49" s="396"/>
      <c r="C49" s="423"/>
      <c r="D49" s="189"/>
      <c r="E49" s="423"/>
      <c r="F49" s="178" t="s">
        <v>1566</v>
      </c>
      <c r="G49" s="179" t="s">
        <v>1332</v>
      </c>
      <c r="H49" s="180" t="s">
        <v>1333</v>
      </c>
      <c r="I49" s="181" t="s">
        <v>1567</v>
      </c>
      <c r="J49" s="182" t="s">
        <v>1334</v>
      </c>
      <c r="K49" s="181" t="s">
        <v>1434</v>
      </c>
      <c r="L49" s="183">
        <v>1</v>
      </c>
      <c r="M49" s="183">
        <v>1</v>
      </c>
      <c r="N49" s="183">
        <v>0</v>
      </c>
      <c r="O49" s="183">
        <v>1</v>
      </c>
      <c r="P49" s="183">
        <v>0</v>
      </c>
      <c r="Q49" s="183">
        <v>1</v>
      </c>
      <c r="R49" s="183">
        <v>0</v>
      </c>
      <c r="S49" s="183">
        <v>1</v>
      </c>
      <c r="T49" s="183">
        <v>0</v>
      </c>
      <c r="U49" s="183">
        <v>0</v>
      </c>
      <c r="V49" s="184">
        <f t="shared" si="0"/>
        <v>5</v>
      </c>
      <c r="W49" s="190">
        <f t="shared" si="1"/>
        <v>0.5</v>
      </c>
      <c r="X49" s="409"/>
      <c r="Y49" s="409"/>
      <c r="Z49" s="412"/>
      <c r="AA49" s="400"/>
      <c r="AB49" s="383"/>
      <c r="AC49" s="384"/>
      <c r="AD49" s="205"/>
      <c r="AE49" s="205"/>
      <c r="AF49" s="205"/>
    </row>
    <row r="50" spans="1:32" ht="102" customHeight="1">
      <c r="A50" s="396"/>
      <c r="B50" s="396"/>
      <c r="C50" s="423"/>
      <c r="D50" s="189"/>
      <c r="E50" s="423"/>
      <c r="F50" s="178" t="s">
        <v>1335</v>
      </c>
      <c r="G50" s="179" t="s">
        <v>1332</v>
      </c>
      <c r="H50" s="180">
        <v>44687</v>
      </c>
      <c r="I50" s="181" t="s">
        <v>1336</v>
      </c>
      <c r="J50" s="182" t="s">
        <v>1303</v>
      </c>
      <c r="K50" s="181" t="s">
        <v>1436</v>
      </c>
      <c r="L50" s="183">
        <v>1</v>
      </c>
      <c r="M50" s="183">
        <v>1</v>
      </c>
      <c r="N50" s="183">
        <v>0</v>
      </c>
      <c r="O50" s="183">
        <v>1</v>
      </c>
      <c r="P50" s="183">
        <v>0</v>
      </c>
      <c r="Q50" s="183">
        <v>1</v>
      </c>
      <c r="R50" s="183">
        <v>0</v>
      </c>
      <c r="S50" s="183">
        <v>1</v>
      </c>
      <c r="T50" s="183">
        <v>0</v>
      </c>
      <c r="U50" s="183">
        <v>0</v>
      </c>
      <c r="V50" s="184">
        <f t="shared" si="0"/>
        <v>5</v>
      </c>
      <c r="W50" s="190">
        <f t="shared" si="1"/>
        <v>0.5</v>
      </c>
      <c r="X50" s="409"/>
      <c r="Y50" s="409"/>
      <c r="Z50" s="412"/>
      <c r="AA50" s="400"/>
      <c r="AB50" s="383"/>
      <c r="AC50" s="384"/>
      <c r="AD50" s="205"/>
      <c r="AE50" s="205"/>
      <c r="AF50" s="205"/>
    </row>
    <row r="51" spans="1:32" ht="114.75" customHeight="1">
      <c r="A51" s="396"/>
      <c r="B51" s="396"/>
      <c r="C51" s="423"/>
      <c r="D51" s="189"/>
      <c r="E51" s="423"/>
      <c r="F51" s="178" t="s">
        <v>1335</v>
      </c>
      <c r="G51" s="179" t="s">
        <v>1705</v>
      </c>
      <c r="H51" s="180">
        <v>44692</v>
      </c>
      <c r="I51" s="181" t="s">
        <v>1337</v>
      </c>
      <c r="J51" s="182" t="s">
        <v>1303</v>
      </c>
      <c r="K51" s="181" t="s">
        <v>1437</v>
      </c>
      <c r="L51" s="183">
        <v>1</v>
      </c>
      <c r="M51" s="183">
        <v>1</v>
      </c>
      <c r="N51" s="183">
        <v>0</v>
      </c>
      <c r="O51" s="183">
        <v>1</v>
      </c>
      <c r="P51" s="183">
        <v>0</v>
      </c>
      <c r="Q51" s="183">
        <v>1</v>
      </c>
      <c r="R51" s="183">
        <v>0</v>
      </c>
      <c r="S51" s="183">
        <v>1</v>
      </c>
      <c r="T51" s="183">
        <v>0</v>
      </c>
      <c r="U51" s="183">
        <v>0</v>
      </c>
      <c r="V51" s="184">
        <f t="shared" si="0"/>
        <v>5</v>
      </c>
      <c r="W51" s="190">
        <f t="shared" si="1"/>
        <v>0.5</v>
      </c>
      <c r="X51" s="409"/>
      <c r="Y51" s="409"/>
      <c r="Z51" s="412"/>
      <c r="AA51" s="400"/>
      <c r="AB51" s="383"/>
      <c r="AC51" s="384"/>
      <c r="AD51" s="205"/>
      <c r="AE51" s="205"/>
      <c r="AF51" s="205"/>
    </row>
    <row r="52" spans="1:32" ht="123" customHeight="1">
      <c r="A52" s="396"/>
      <c r="B52" s="396"/>
      <c r="C52" s="423"/>
      <c r="D52" s="189"/>
      <c r="E52" s="423"/>
      <c r="F52" s="178" t="s">
        <v>1335</v>
      </c>
      <c r="G52" s="179" t="s">
        <v>1438</v>
      </c>
      <c r="H52" s="180">
        <v>44701</v>
      </c>
      <c r="I52" s="181" t="s">
        <v>1439</v>
      </c>
      <c r="J52" s="182" t="s">
        <v>1303</v>
      </c>
      <c r="K52" s="181" t="s">
        <v>1440</v>
      </c>
      <c r="L52" s="183">
        <v>1</v>
      </c>
      <c r="M52" s="183">
        <v>1</v>
      </c>
      <c r="N52" s="183">
        <v>0</v>
      </c>
      <c r="O52" s="183">
        <v>1</v>
      </c>
      <c r="P52" s="183">
        <v>0</v>
      </c>
      <c r="Q52" s="183">
        <v>1</v>
      </c>
      <c r="R52" s="183">
        <v>0</v>
      </c>
      <c r="S52" s="183">
        <v>1</v>
      </c>
      <c r="T52" s="183">
        <v>0</v>
      </c>
      <c r="U52" s="183">
        <v>0</v>
      </c>
      <c r="V52" s="184">
        <f t="shared" si="0"/>
        <v>5</v>
      </c>
      <c r="W52" s="190">
        <f t="shared" si="1"/>
        <v>0.5</v>
      </c>
      <c r="X52" s="409"/>
      <c r="Y52" s="409"/>
      <c r="Z52" s="412"/>
      <c r="AA52" s="400"/>
      <c r="AB52" s="383"/>
      <c r="AC52" s="384"/>
      <c r="AD52" s="205"/>
      <c r="AE52" s="205"/>
      <c r="AF52" s="205"/>
    </row>
    <row r="53" spans="1:32" ht="90.75" customHeight="1">
      <c r="A53" s="396"/>
      <c r="B53" s="396"/>
      <c r="C53" s="423"/>
      <c r="D53" s="189"/>
      <c r="E53" s="423"/>
      <c r="F53" s="178" t="s">
        <v>1492</v>
      </c>
      <c r="G53" s="179" t="s">
        <v>1438</v>
      </c>
      <c r="H53" s="180">
        <v>44701</v>
      </c>
      <c r="I53" s="181" t="s">
        <v>1439</v>
      </c>
      <c r="J53" s="182" t="s">
        <v>1303</v>
      </c>
      <c r="K53" s="181" t="s">
        <v>1441</v>
      </c>
      <c r="L53" s="183">
        <v>1</v>
      </c>
      <c r="M53" s="183">
        <v>1</v>
      </c>
      <c r="N53" s="183">
        <v>0</v>
      </c>
      <c r="O53" s="183">
        <v>1</v>
      </c>
      <c r="P53" s="183">
        <v>0</v>
      </c>
      <c r="Q53" s="183">
        <v>1</v>
      </c>
      <c r="R53" s="183">
        <v>0</v>
      </c>
      <c r="S53" s="183">
        <v>1</v>
      </c>
      <c r="T53" s="183">
        <v>0</v>
      </c>
      <c r="U53" s="183">
        <v>0</v>
      </c>
      <c r="V53" s="184">
        <f t="shared" si="0"/>
        <v>5</v>
      </c>
      <c r="W53" s="190">
        <f t="shared" si="1"/>
        <v>0.5</v>
      </c>
      <c r="X53" s="409"/>
      <c r="Y53" s="409"/>
      <c r="Z53" s="412"/>
      <c r="AA53" s="400"/>
      <c r="AB53" s="383"/>
      <c r="AC53" s="384"/>
      <c r="AD53" s="205"/>
      <c r="AE53" s="205"/>
      <c r="AF53" s="205"/>
    </row>
    <row r="54" spans="1:32" ht="167.25" customHeight="1">
      <c r="A54" s="396"/>
      <c r="B54" s="396"/>
      <c r="C54" s="423"/>
      <c r="D54" s="189"/>
      <c r="E54" s="423"/>
      <c r="F54" s="178" t="s">
        <v>1570</v>
      </c>
      <c r="G54" s="179" t="s">
        <v>1296</v>
      </c>
      <c r="H54" s="180">
        <v>44706</v>
      </c>
      <c r="I54" s="181" t="s">
        <v>1569</v>
      </c>
      <c r="J54" s="182" t="s">
        <v>1303</v>
      </c>
      <c r="K54" s="181" t="s">
        <v>1442</v>
      </c>
      <c r="L54" s="183">
        <v>1</v>
      </c>
      <c r="M54" s="183">
        <v>1</v>
      </c>
      <c r="N54" s="183">
        <v>0</v>
      </c>
      <c r="O54" s="183">
        <v>1</v>
      </c>
      <c r="P54" s="183">
        <v>0</v>
      </c>
      <c r="Q54" s="183">
        <v>1</v>
      </c>
      <c r="R54" s="183">
        <v>0</v>
      </c>
      <c r="S54" s="183">
        <v>1</v>
      </c>
      <c r="T54" s="183">
        <v>0</v>
      </c>
      <c r="U54" s="183">
        <v>0</v>
      </c>
      <c r="V54" s="184">
        <f t="shared" si="0"/>
        <v>5</v>
      </c>
      <c r="W54" s="190">
        <f t="shared" si="1"/>
        <v>0.5</v>
      </c>
      <c r="X54" s="409"/>
      <c r="Y54" s="409"/>
      <c r="Z54" s="412"/>
      <c r="AA54" s="400"/>
      <c r="AB54" s="383"/>
      <c r="AC54" s="384"/>
      <c r="AD54" s="205"/>
      <c r="AE54" s="205"/>
      <c r="AF54" s="205"/>
    </row>
    <row r="55" spans="1:32" ht="123.75" customHeight="1">
      <c r="A55" s="396"/>
      <c r="B55" s="396"/>
      <c r="C55" s="423"/>
      <c r="D55" s="189"/>
      <c r="E55" s="423"/>
      <c r="F55" s="178" t="s">
        <v>1514</v>
      </c>
      <c r="G55" s="179" t="s">
        <v>1515</v>
      </c>
      <c r="H55" s="180">
        <v>44714</v>
      </c>
      <c r="I55" s="181" t="s">
        <v>1516</v>
      </c>
      <c r="J55" s="182" t="s">
        <v>1303</v>
      </c>
      <c r="K55" s="181" t="s">
        <v>1517</v>
      </c>
      <c r="L55" s="183">
        <v>1</v>
      </c>
      <c r="M55" s="183">
        <v>1</v>
      </c>
      <c r="N55" s="183">
        <v>0</v>
      </c>
      <c r="O55" s="183">
        <v>1</v>
      </c>
      <c r="P55" s="183">
        <v>0</v>
      </c>
      <c r="Q55" s="183">
        <v>1</v>
      </c>
      <c r="R55" s="183">
        <v>0</v>
      </c>
      <c r="S55" s="183">
        <v>1</v>
      </c>
      <c r="T55" s="183">
        <v>0</v>
      </c>
      <c r="U55" s="183">
        <v>0</v>
      </c>
      <c r="V55" s="184">
        <f t="shared" si="0"/>
        <v>5</v>
      </c>
      <c r="W55" s="190">
        <f t="shared" si="1"/>
        <v>0.5</v>
      </c>
      <c r="X55" s="409"/>
      <c r="Y55" s="409"/>
      <c r="Z55" s="412"/>
      <c r="AA55" s="400"/>
      <c r="AB55" s="383"/>
      <c r="AC55" s="384"/>
      <c r="AD55" s="205"/>
      <c r="AE55" s="205"/>
      <c r="AF55" s="205"/>
    </row>
    <row r="56" spans="1:32" ht="128.25" customHeight="1">
      <c r="A56" s="396"/>
      <c r="B56" s="396"/>
      <c r="C56" s="423"/>
      <c r="D56" s="189"/>
      <c r="E56" s="423"/>
      <c r="F56" s="178" t="s">
        <v>1518</v>
      </c>
      <c r="G56" s="179" t="s">
        <v>1519</v>
      </c>
      <c r="H56" s="180">
        <v>44720</v>
      </c>
      <c r="I56" s="181" t="s">
        <v>1520</v>
      </c>
      <c r="J56" s="182" t="s">
        <v>1303</v>
      </c>
      <c r="K56" s="181" t="s">
        <v>1521</v>
      </c>
      <c r="L56" s="183">
        <v>1</v>
      </c>
      <c r="M56" s="183">
        <v>1</v>
      </c>
      <c r="N56" s="183">
        <v>0</v>
      </c>
      <c r="O56" s="183">
        <v>1</v>
      </c>
      <c r="P56" s="183">
        <v>0</v>
      </c>
      <c r="Q56" s="183">
        <v>1</v>
      </c>
      <c r="R56" s="183">
        <v>0</v>
      </c>
      <c r="S56" s="183">
        <v>1</v>
      </c>
      <c r="T56" s="183">
        <v>0</v>
      </c>
      <c r="U56" s="183">
        <v>0</v>
      </c>
      <c r="V56" s="184">
        <f t="shared" si="0"/>
        <v>5</v>
      </c>
      <c r="W56" s="190">
        <f t="shared" si="1"/>
        <v>0.5</v>
      </c>
      <c r="X56" s="409"/>
      <c r="Y56" s="409"/>
      <c r="Z56" s="412"/>
      <c r="AA56" s="400"/>
      <c r="AB56" s="383"/>
      <c r="AC56" s="384"/>
      <c r="AD56" s="205"/>
      <c r="AE56" s="205"/>
      <c r="AF56" s="205"/>
    </row>
    <row r="57" spans="1:32" ht="111" customHeight="1">
      <c r="A57" s="396"/>
      <c r="B57" s="396"/>
      <c r="C57" s="423"/>
      <c r="D57" s="189"/>
      <c r="E57" s="423"/>
      <c r="F57" s="178" t="s">
        <v>1524</v>
      </c>
      <c r="G57" s="179" t="s">
        <v>1519</v>
      </c>
      <c r="H57" s="180">
        <v>44720</v>
      </c>
      <c r="I57" s="181" t="s">
        <v>1522</v>
      </c>
      <c r="J57" s="182" t="s">
        <v>1303</v>
      </c>
      <c r="K57" s="181" t="s">
        <v>1523</v>
      </c>
      <c r="L57" s="183">
        <v>1</v>
      </c>
      <c r="M57" s="183">
        <v>1</v>
      </c>
      <c r="N57" s="183">
        <v>0</v>
      </c>
      <c r="O57" s="183">
        <v>1</v>
      </c>
      <c r="P57" s="183">
        <v>0</v>
      </c>
      <c r="Q57" s="183">
        <v>1</v>
      </c>
      <c r="R57" s="183">
        <v>0</v>
      </c>
      <c r="S57" s="183">
        <v>1</v>
      </c>
      <c r="T57" s="183">
        <v>0</v>
      </c>
      <c r="U57" s="183">
        <v>0</v>
      </c>
      <c r="V57" s="184">
        <f t="shared" si="0"/>
        <v>5</v>
      </c>
      <c r="W57" s="190">
        <f t="shared" si="1"/>
        <v>0.5</v>
      </c>
      <c r="X57" s="409"/>
      <c r="Y57" s="409"/>
      <c r="Z57" s="412"/>
      <c r="AA57" s="400"/>
      <c r="AB57" s="383"/>
      <c r="AC57" s="384"/>
      <c r="AD57" s="205"/>
      <c r="AE57" s="205"/>
      <c r="AF57" s="205"/>
    </row>
    <row r="58" spans="1:32" ht="104.25" customHeight="1">
      <c r="A58" s="396"/>
      <c r="B58" s="396"/>
      <c r="C58" s="423"/>
      <c r="D58" s="189"/>
      <c r="E58" s="423"/>
      <c r="F58" s="178" t="s">
        <v>1514</v>
      </c>
      <c r="G58" s="179" t="s">
        <v>1479</v>
      </c>
      <c r="H58" s="180">
        <v>44725</v>
      </c>
      <c r="I58" s="181" t="s">
        <v>1525</v>
      </c>
      <c r="J58" s="182" t="s">
        <v>1303</v>
      </c>
      <c r="K58" s="181" t="s">
        <v>1526</v>
      </c>
      <c r="L58" s="183">
        <v>1</v>
      </c>
      <c r="M58" s="183">
        <v>1</v>
      </c>
      <c r="N58" s="183">
        <v>0</v>
      </c>
      <c r="O58" s="183">
        <v>1</v>
      </c>
      <c r="P58" s="183">
        <v>0</v>
      </c>
      <c r="Q58" s="183">
        <v>1</v>
      </c>
      <c r="R58" s="183">
        <v>0</v>
      </c>
      <c r="S58" s="183">
        <v>1</v>
      </c>
      <c r="T58" s="183">
        <v>0</v>
      </c>
      <c r="U58" s="183">
        <v>0</v>
      </c>
      <c r="V58" s="184">
        <f t="shared" si="0"/>
        <v>5</v>
      </c>
      <c r="W58" s="190">
        <f t="shared" si="1"/>
        <v>0.5</v>
      </c>
      <c r="X58" s="409"/>
      <c r="Y58" s="409"/>
      <c r="Z58" s="412"/>
      <c r="AA58" s="400"/>
      <c r="AB58" s="383"/>
      <c r="AC58" s="384"/>
      <c r="AD58" s="205"/>
      <c r="AE58" s="205"/>
      <c r="AF58" s="205"/>
    </row>
    <row r="59" spans="1:32" ht="132.75" customHeight="1">
      <c r="A59" s="396"/>
      <c r="B59" s="396"/>
      <c r="C59" s="423"/>
      <c r="D59" s="189"/>
      <c r="E59" s="423"/>
      <c r="F59" s="213" t="s">
        <v>1706</v>
      </c>
      <c r="G59" s="214" t="s">
        <v>1528</v>
      </c>
      <c r="H59" s="215">
        <v>44727</v>
      </c>
      <c r="I59" s="216" t="s">
        <v>1529</v>
      </c>
      <c r="J59" s="209" t="s">
        <v>1303</v>
      </c>
      <c r="K59" s="216" t="s">
        <v>1530</v>
      </c>
      <c r="L59" s="183">
        <v>1</v>
      </c>
      <c r="M59" s="183">
        <v>1</v>
      </c>
      <c r="N59" s="183">
        <v>0</v>
      </c>
      <c r="O59" s="183">
        <v>1</v>
      </c>
      <c r="P59" s="183">
        <v>0</v>
      </c>
      <c r="Q59" s="183">
        <v>1</v>
      </c>
      <c r="R59" s="183">
        <v>0</v>
      </c>
      <c r="S59" s="183">
        <v>1</v>
      </c>
      <c r="T59" s="183">
        <v>0</v>
      </c>
      <c r="U59" s="183">
        <v>0</v>
      </c>
      <c r="V59" s="184">
        <f t="shared" si="0"/>
        <v>5</v>
      </c>
      <c r="W59" s="190">
        <f t="shared" si="1"/>
        <v>0.5</v>
      </c>
      <c r="X59" s="409"/>
      <c r="Y59" s="409"/>
      <c r="Z59" s="412"/>
      <c r="AA59" s="400"/>
      <c r="AB59" s="383"/>
      <c r="AC59" s="384"/>
      <c r="AD59" s="205"/>
      <c r="AE59" s="205"/>
      <c r="AF59" s="205"/>
    </row>
    <row r="60" spans="1:32" ht="157.5" customHeight="1">
      <c r="A60" s="396"/>
      <c r="B60" s="396"/>
      <c r="C60" s="423"/>
      <c r="D60" s="189"/>
      <c r="E60" s="423"/>
      <c r="F60" s="213" t="s">
        <v>1707</v>
      </c>
      <c r="G60" s="179" t="s">
        <v>1708</v>
      </c>
      <c r="H60" s="180">
        <v>44734</v>
      </c>
      <c r="I60" s="181" t="s">
        <v>1709</v>
      </c>
      <c r="J60" s="217" t="s">
        <v>1590</v>
      </c>
      <c r="K60" s="189" t="s">
        <v>1635</v>
      </c>
      <c r="L60" s="183">
        <v>1</v>
      </c>
      <c r="M60" s="183">
        <v>1</v>
      </c>
      <c r="N60" s="183">
        <v>1</v>
      </c>
      <c r="O60" s="183">
        <v>1</v>
      </c>
      <c r="P60" s="183">
        <v>1</v>
      </c>
      <c r="Q60" s="183">
        <v>1</v>
      </c>
      <c r="R60" s="183">
        <v>0</v>
      </c>
      <c r="S60" s="183">
        <v>0</v>
      </c>
      <c r="T60" s="183">
        <v>0</v>
      </c>
      <c r="U60" s="183">
        <v>0</v>
      </c>
      <c r="V60" s="184">
        <f>SUM(L60:U60)</f>
        <v>6</v>
      </c>
      <c r="W60" s="190">
        <f>(+U60+T60+S60+R60+Q60+P60+O60+N60+M60+L60)/10</f>
        <v>0.6</v>
      </c>
      <c r="X60" s="409"/>
      <c r="Y60" s="409"/>
      <c r="Z60" s="412"/>
      <c r="AA60" s="400"/>
      <c r="AB60" s="383"/>
      <c r="AC60" s="384"/>
      <c r="AD60" s="205"/>
      <c r="AE60" s="205"/>
      <c r="AF60" s="205"/>
    </row>
    <row r="61" spans="1:32" ht="75">
      <c r="A61" s="396"/>
      <c r="B61" s="396"/>
      <c r="C61" s="423"/>
      <c r="D61" s="189"/>
      <c r="E61" s="423"/>
      <c r="F61" s="213" t="s">
        <v>1558</v>
      </c>
      <c r="G61" s="218" t="s">
        <v>1559</v>
      </c>
      <c r="H61" s="219">
        <v>44756</v>
      </c>
      <c r="I61" s="220" t="s">
        <v>1710</v>
      </c>
      <c r="J61" s="212" t="s">
        <v>1419</v>
      </c>
      <c r="K61" s="218" t="s">
        <v>1560</v>
      </c>
      <c r="L61" s="183">
        <v>1</v>
      </c>
      <c r="M61" s="183">
        <v>0</v>
      </c>
      <c r="N61" s="183">
        <v>1</v>
      </c>
      <c r="O61" s="183">
        <v>1</v>
      </c>
      <c r="P61" s="183">
        <v>1</v>
      </c>
      <c r="Q61" s="183">
        <v>1</v>
      </c>
      <c r="R61" s="183">
        <v>0</v>
      </c>
      <c r="S61" s="183">
        <v>1</v>
      </c>
      <c r="T61" s="183">
        <v>0</v>
      </c>
      <c r="U61" s="183">
        <v>0</v>
      </c>
      <c r="V61" s="184">
        <f t="shared" si="0"/>
        <v>6</v>
      </c>
      <c r="W61" s="190">
        <f t="shared" si="1"/>
        <v>0.6</v>
      </c>
      <c r="X61" s="409"/>
      <c r="Y61" s="409"/>
      <c r="Z61" s="412"/>
      <c r="AA61" s="400"/>
      <c r="AB61" s="383"/>
      <c r="AC61" s="384"/>
      <c r="AD61" s="205"/>
      <c r="AE61" s="205"/>
      <c r="AF61" s="205"/>
    </row>
    <row r="62" spans="1:32" ht="146.25" customHeight="1">
      <c r="A62" s="396"/>
      <c r="B62" s="396"/>
      <c r="C62" s="423"/>
      <c r="D62" s="189"/>
      <c r="E62" s="423"/>
      <c r="F62" s="213" t="s">
        <v>1585</v>
      </c>
      <c r="G62" s="220" t="s">
        <v>1562</v>
      </c>
      <c r="H62" s="219">
        <v>44791</v>
      </c>
      <c r="I62" s="220" t="s">
        <v>1586</v>
      </c>
      <c r="J62" s="212" t="s">
        <v>1419</v>
      </c>
      <c r="K62" s="221" t="s">
        <v>1636</v>
      </c>
      <c r="L62" s="183">
        <v>1</v>
      </c>
      <c r="M62" s="183">
        <v>1</v>
      </c>
      <c r="N62" s="183">
        <v>1</v>
      </c>
      <c r="O62" s="183">
        <v>1</v>
      </c>
      <c r="P62" s="183">
        <v>1</v>
      </c>
      <c r="Q62" s="183">
        <v>1</v>
      </c>
      <c r="R62" s="183">
        <v>0</v>
      </c>
      <c r="S62" s="183">
        <v>0</v>
      </c>
      <c r="T62" s="183">
        <v>0</v>
      </c>
      <c r="U62" s="183">
        <v>0</v>
      </c>
      <c r="V62" s="184">
        <f>SUM(L62:U62)</f>
        <v>6</v>
      </c>
      <c r="W62" s="190">
        <f>(+U62+T62+S62+R62+Q62+P62+O62+N62+M62+L62)/10</f>
        <v>0.6</v>
      </c>
      <c r="X62" s="409"/>
      <c r="Y62" s="409"/>
      <c r="Z62" s="412"/>
      <c r="AA62" s="400"/>
      <c r="AB62" s="383"/>
      <c r="AC62" s="384"/>
      <c r="AD62" s="205"/>
      <c r="AE62" s="205"/>
      <c r="AF62" s="205"/>
    </row>
    <row r="63" spans="1:32" ht="195.75" customHeight="1">
      <c r="A63" s="386"/>
      <c r="B63" s="386"/>
      <c r="C63" s="382"/>
      <c r="D63" s="189"/>
      <c r="E63" s="382"/>
      <c r="F63" s="213" t="s">
        <v>1499</v>
      </c>
      <c r="G63" s="221" t="s">
        <v>1500</v>
      </c>
      <c r="H63" s="240" t="s">
        <v>1501</v>
      </c>
      <c r="I63" s="241" t="s">
        <v>1711</v>
      </c>
      <c r="J63" s="182" t="s">
        <v>1334</v>
      </c>
      <c r="K63" s="223" t="s">
        <v>1616</v>
      </c>
      <c r="L63" s="183">
        <v>1</v>
      </c>
      <c r="M63" s="183">
        <v>1</v>
      </c>
      <c r="N63" s="183">
        <v>1</v>
      </c>
      <c r="O63" s="183">
        <v>1</v>
      </c>
      <c r="P63" s="183">
        <v>1</v>
      </c>
      <c r="Q63" s="183">
        <v>1</v>
      </c>
      <c r="R63" s="183">
        <v>0</v>
      </c>
      <c r="S63" s="183">
        <v>0</v>
      </c>
      <c r="T63" s="183">
        <v>0</v>
      </c>
      <c r="U63" s="183">
        <v>0</v>
      </c>
      <c r="V63" s="184">
        <f>SUM(L63:U63)</f>
        <v>6</v>
      </c>
      <c r="W63" s="190">
        <f>(+U63+T63+S63+R63+Q63+P63+O63+N63+M63+L63)/10</f>
        <v>0.6</v>
      </c>
      <c r="X63" s="410"/>
      <c r="Y63" s="410"/>
      <c r="Z63" s="413"/>
      <c r="AA63" s="407"/>
      <c r="AB63" s="383"/>
      <c r="AC63" s="384"/>
      <c r="AD63" s="205"/>
      <c r="AE63" s="205"/>
      <c r="AF63" s="205"/>
    </row>
    <row r="64" spans="1:32" ht="158.25" customHeight="1">
      <c r="A64" s="420" t="s">
        <v>659</v>
      </c>
      <c r="B64" s="176" t="s">
        <v>660</v>
      </c>
      <c r="C64" s="189" t="s">
        <v>933</v>
      </c>
      <c r="D64" s="189" t="s">
        <v>1381</v>
      </c>
      <c r="E64" s="189" t="s">
        <v>934</v>
      </c>
      <c r="F64" s="242" t="s">
        <v>1712</v>
      </c>
      <c r="G64" s="238" t="s">
        <v>1694</v>
      </c>
      <c r="H64" s="220" t="s">
        <v>1647</v>
      </c>
      <c r="I64" s="218" t="s">
        <v>1648</v>
      </c>
      <c r="J64" s="239" t="s">
        <v>1541</v>
      </c>
      <c r="K64" s="181" t="s">
        <v>1649</v>
      </c>
      <c r="L64" s="183">
        <v>1</v>
      </c>
      <c r="M64" s="183">
        <v>0</v>
      </c>
      <c r="N64" s="183">
        <v>1</v>
      </c>
      <c r="O64" s="183">
        <v>1</v>
      </c>
      <c r="P64" s="183">
        <v>1</v>
      </c>
      <c r="Q64" s="183">
        <v>1</v>
      </c>
      <c r="R64" s="183">
        <v>0</v>
      </c>
      <c r="S64" s="183">
        <v>0</v>
      </c>
      <c r="T64" s="183">
        <v>0</v>
      </c>
      <c r="U64" s="183">
        <v>0</v>
      </c>
      <c r="V64" s="184">
        <f t="shared" si="0"/>
        <v>5</v>
      </c>
      <c r="W64" s="190">
        <f t="shared" si="1"/>
        <v>0.5</v>
      </c>
      <c r="X64" s="192">
        <v>1</v>
      </c>
      <c r="Y64" s="192">
        <v>1</v>
      </c>
      <c r="Z64" s="190">
        <f>Y64/X64</f>
        <v>1</v>
      </c>
      <c r="AA64" s="273">
        <f>AVERAGE(Z64:Z64)</f>
        <v>1</v>
      </c>
      <c r="AB64" s="383">
        <f>AVERAGE(AA64:AA72)</f>
        <v>1</v>
      </c>
      <c r="AC64" s="384"/>
      <c r="AD64" s="205"/>
      <c r="AE64" s="205"/>
      <c r="AF64" s="205"/>
    </row>
    <row r="65" spans="1:32" ht="129.75" customHeight="1">
      <c r="A65" s="435"/>
      <c r="B65" s="176" t="s">
        <v>662</v>
      </c>
      <c r="C65" s="189" t="s">
        <v>1099</v>
      </c>
      <c r="D65" s="189" t="s">
        <v>1381</v>
      </c>
      <c r="E65" s="189" t="s">
        <v>664</v>
      </c>
      <c r="F65" s="194" t="s">
        <v>1621</v>
      </c>
      <c r="G65" s="179" t="s">
        <v>1694</v>
      </c>
      <c r="H65" s="222" t="s">
        <v>1626</v>
      </c>
      <c r="I65" s="223" t="s">
        <v>1623</v>
      </c>
      <c r="J65" s="182" t="s">
        <v>1625</v>
      </c>
      <c r="K65" s="181" t="s">
        <v>1624</v>
      </c>
      <c r="L65" s="183">
        <v>1</v>
      </c>
      <c r="M65" s="183">
        <v>0</v>
      </c>
      <c r="N65" s="183">
        <v>1</v>
      </c>
      <c r="O65" s="183">
        <v>1</v>
      </c>
      <c r="P65" s="183">
        <v>1</v>
      </c>
      <c r="Q65" s="183">
        <v>1</v>
      </c>
      <c r="R65" s="183">
        <v>0</v>
      </c>
      <c r="S65" s="183">
        <v>0</v>
      </c>
      <c r="T65" s="183">
        <v>0</v>
      </c>
      <c r="U65" s="183">
        <v>0</v>
      </c>
      <c r="V65" s="184">
        <f t="shared" si="0"/>
        <v>5</v>
      </c>
      <c r="W65" s="190">
        <f t="shared" si="1"/>
        <v>0.5</v>
      </c>
      <c r="X65" s="192">
        <v>6</v>
      </c>
      <c r="Y65" s="192">
        <v>6</v>
      </c>
      <c r="Z65" s="190">
        <f>Y65/X65</f>
        <v>1</v>
      </c>
      <c r="AA65" s="273">
        <f>AVERAGE(Z65:Z65)</f>
        <v>1</v>
      </c>
      <c r="AB65" s="424"/>
      <c r="AC65" s="384"/>
      <c r="AD65" s="205"/>
      <c r="AE65" s="205"/>
      <c r="AF65" s="205"/>
    </row>
    <row r="66" spans="1:32" ht="106.5" customHeight="1">
      <c r="A66" s="435"/>
      <c r="B66" s="176" t="s">
        <v>666</v>
      </c>
      <c r="C66" s="189" t="s">
        <v>951</v>
      </c>
      <c r="D66" s="189" t="s">
        <v>1381</v>
      </c>
      <c r="E66" s="189" t="s">
        <v>669</v>
      </c>
      <c r="F66" s="194" t="s">
        <v>1713</v>
      </c>
      <c r="G66" s="179" t="s">
        <v>1316</v>
      </c>
      <c r="H66" s="180" t="s">
        <v>1639</v>
      </c>
      <c r="I66" s="223" t="s">
        <v>1650</v>
      </c>
      <c r="J66" s="182" t="s">
        <v>1625</v>
      </c>
      <c r="K66" s="181" t="s">
        <v>1651</v>
      </c>
      <c r="L66" s="183">
        <v>1</v>
      </c>
      <c r="M66" s="183">
        <v>0</v>
      </c>
      <c r="N66" s="183">
        <v>1</v>
      </c>
      <c r="O66" s="183">
        <v>1</v>
      </c>
      <c r="P66" s="183">
        <v>1</v>
      </c>
      <c r="Q66" s="183">
        <v>1</v>
      </c>
      <c r="R66" s="183">
        <v>0</v>
      </c>
      <c r="S66" s="183">
        <v>0</v>
      </c>
      <c r="T66" s="183">
        <v>0</v>
      </c>
      <c r="U66" s="183">
        <v>0</v>
      </c>
      <c r="V66" s="184">
        <f t="shared" si="0"/>
        <v>5</v>
      </c>
      <c r="W66" s="190">
        <f t="shared" si="1"/>
        <v>0.5</v>
      </c>
      <c r="X66" s="192">
        <v>25</v>
      </c>
      <c r="Y66" s="192">
        <v>25</v>
      </c>
      <c r="Z66" s="190">
        <f>Y66/X66</f>
        <v>1</v>
      </c>
      <c r="AA66" s="273">
        <f>AVERAGE(Z66:Z66)</f>
        <v>1</v>
      </c>
      <c r="AB66" s="424"/>
      <c r="AC66" s="384"/>
      <c r="AD66" s="205"/>
      <c r="AE66" s="205"/>
      <c r="AF66" s="205"/>
    </row>
    <row r="67" spans="1:32" s="168" customFormat="1" ht="111" customHeight="1">
      <c r="A67" s="435"/>
      <c r="B67" s="432" t="s">
        <v>1256</v>
      </c>
      <c r="C67" s="426" t="s">
        <v>935</v>
      </c>
      <c r="D67" s="193" t="s">
        <v>1381</v>
      </c>
      <c r="E67" s="426" t="s">
        <v>936</v>
      </c>
      <c r="F67" s="194" t="s">
        <v>1714</v>
      </c>
      <c r="G67" s="207" t="s">
        <v>1444</v>
      </c>
      <c r="H67" s="196">
        <v>44652</v>
      </c>
      <c r="I67" s="197" t="s">
        <v>1548</v>
      </c>
      <c r="J67" s="225" t="s">
        <v>1447</v>
      </c>
      <c r="K67" s="197" t="s">
        <v>1445</v>
      </c>
      <c r="L67" s="198">
        <v>1</v>
      </c>
      <c r="M67" s="198">
        <v>0</v>
      </c>
      <c r="N67" s="198">
        <v>1</v>
      </c>
      <c r="O67" s="198">
        <v>1</v>
      </c>
      <c r="P67" s="198">
        <v>1</v>
      </c>
      <c r="Q67" s="198">
        <v>1</v>
      </c>
      <c r="R67" s="198">
        <v>0</v>
      </c>
      <c r="S67" s="198">
        <v>1</v>
      </c>
      <c r="T67" s="198">
        <v>0</v>
      </c>
      <c r="U67" s="198">
        <v>0</v>
      </c>
      <c r="V67" s="199">
        <f t="shared" si="0"/>
        <v>6</v>
      </c>
      <c r="W67" s="200">
        <f t="shared" si="1"/>
        <v>0.6</v>
      </c>
      <c r="X67" s="414">
        <v>4</v>
      </c>
      <c r="Y67" s="414">
        <v>4</v>
      </c>
      <c r="Z67" s="417">
        <f>Y67/X67</f>
        <v>1</v>
      </c>
      <c r="AA67" s="403">
        <f>AVERAGE(Z67:Z67)</f>
        <v>1</v>
      </c>
      <c r="AB67" s="424"/>
      <c r="AC67" s="384"/>
      <c r="AD67" s="201"/>
      <c r="AE67" s="201"/>
      <c r="AF67" s="201"/>
    </row>
    <row r="68" spans="1:32" s="168" customFormat="1" ht="90" customHeight="1">
      <c r="A68" s="435"/>
      <c r="B68" s="433"/>
      <c r="C68" s="427"/>
      <c r="D68" s="193"/>
      <c r="E68" s="427"/>
      <c r="F68" s="194" t="s">
        <v>1715</v>
      </c>
      <c r="G68" s="207" t="s">
        <v>1446</v>
      </c>
      <c r="H68" s="196">
        <v>44655</v>
      </c>
      <c r="I68" s="197" t="s">
        <v>1548</v>
      </c>
      <c r="J68" s="225" t="s">
        <v>1447</v>
      </c>
      <c r="K68" s="197" t="s">
        <v>1448</v>
      </c>
      <c r="L68" s="198">
        <v>1</v>
      </c>
      <c r="M68" s="198">
        <v>0</v>
      </c>
      <c r="N68" s="198">
        <v>1</v>
      </c>
      <c r="O68" s="198">
        <v>1</v>
      </c>
      <c r="P68" s="198">
        <v>1</v>
      </c>
      <c r="Q68" s="198">
        <v>1</v>
      </c>
      <c r="R68" s="198">
        <v>0</v>
      </c>
      <c r="S68" s="198">
        <v>1</v>
      </c>
      <c r="T68" s="198">
        <v>0</v>
      </c>
      <c r="U68" s="198">
        <v>0</v>
      </c>
      <c r="V68" s="199">
        <f>SUM(L68:U68)</f>
        <v>6</v>
      </c>
      <c r="W68" s="200">
        <f>(+U68+T68+S68+R68+Q68+P68+O68+N68+M68+L68)/10</f>
        <v>0.6</v>
      </c>
      <c r="X68" s="415"/>
      <c r="Y68" s="415"/>
      <c r="Z68" s="418"/>
      <c r="AA68" s="404"/>
      <c r="AB68" s="424"/>
      <c r="AC68" s="384"/>
      <c r="AD68" s="201"/>
      <c r="AE68" s="201"/>
      <c r="AF68" s="201"/>
    </row>
    <row r="69" spans="1:32" s="168" customFormat="1" ht="90" customHeight="1">
      <c r="A69" s="435"/>
      <c r="B69" s="433"/>
      <c r="C69" s="427"/>
      <c r="D69" s="193"/>
      <c r="E69" s="427"/>
      <c r="F69" s="194" t="s">
        <v>1716</v>
      </c>
      <c r="G69" s="207" t="s">
        <v>1444</v>
      </c>
      <c r="H69" s="196">
        <v>44656</v>
      </c>
      <c r="I69" s="197" t="s">
        <v>1548</v>
      </c>
      <c r="J69" s="225" t="s">
        <v>1447</v>
      </c>
      <c r="K69" s="181" t="s">
        <v>1549</v>
      </c>
      <c r="L69" s="198">
        <v>1</v>
      </c>
      <c r="M69" s="198">
        <v>0</v>
      </c>
      <c r="N69" s="198">
        <v>1</v>
      </c>
      <c r="O69" s="198">
        <v>1</v>
      </c>
      <c r="P69" s="198">
        <v>1</v>
      </c>
      <c r="Q69" s="198">
        <v>1</v>
      </c>
      <c r="R69" s="198">
        <v>0</v>
      </c>
      <c r="S69" s="198">
        <v>1</v>
      </c>
      <c r="T69" s="198">
        <v>0</v>
      </c>
      <c r="U69" s="198">
        <v>0</v>
      </c>
      <c r="V69" s="199">
        <f>SUM(L69:U69)</f>
        <v>6</v>
      </c>
      <c r="W69" s="200">
        <f>(+U69+T69+S69+R69+Q69+P69+O69+N69+M69+L69)/10</f>
        <v>0.6</v>
      </c>
      <c r="X69" s="415"/>
      <c r="Y69" s="415"/>
      <c r="Z69" s="418"/>
      <c r="AA69" s="404"/>
      <c r="AB69" s="424"/>
      <c r="AC69" s="384"/>
      <c r="AD69" s="201"/>
      <c r="AE69" s="201"/>
      <c r="AF69" s="201"/>
    </row>
    <row r="70" spans="1:32" s="168" customFormat="1" ht="90" customHeight="1">
      <c r="A70" s="435"/>
      <c r="B70" s="434"/>
      <c r="C70" s="428"/>
      <c r="D70" s="193"/>
      <c r="E70" s="428"/>
      <c r="F70" s="194" t="s">
        <v>1717</v>
      </c>
      <c r="G70" s="207" t="s">
        <v>1446</v>
      </c>
      <c r="H70" s="196">
        <v>44658</v>
      </c>
      <c r="I70" s="197" t="s">
        <v>1548</v>
      </c>
      <c r="J70" s="225" t="s">
        <v>1447</v>
      </c>
      <c r="K70" s="181" t="s">
        <v>1550</v>
      </c>
      <c r="L70" s="198">
        <v>1</v>
      </c>
      <c r="M70" s="198">
        <v>0</v>
      </c>
      <c r="N70" s="198">
        <v>1</v>
      </c>
      <c r="O70" s="198">
        <v>1</v>
      </c>
      <c r="P70" s="198">
        <v>1</v>
      </c>
      <c r="Q70" s="198">
        <v>1</v>
      </c>
      <c r="R70" s="198">
        <v>0</v>
      </c>
      <c r="S70" s="198">
        <v>1</v>
      </c>
      <c r="T70" s="198">
        <v>0</v>
      </c>
      <c r="U70" s="198">
        <v>0</v>
      </c>
      <c r="V70" s="199">
        <f>SUM(L70:U70)</f>
        <v>6</v>
      </c>
      <c r="W70" s="200">
        <f>(+U70+T70+S70+R70+Q70+P70+O70+N70+M70+L70)/10</f>
        <v>0.6</v>
      </c>
      <c r="X70" s="415"/>
      <c r="Y70" s="415"/>
      <c r="Z70" s="419"/>
      <c r="AA70" s="405"/>
      <c r="AB70" s="424"/>
      <c r="AC70" s="384"/>
      <c r="AD70" s="201"/>
      <c r="AE70" s="201"/>
      <c r="AF70" s="201"/>
    </row>
    <row r="71" spans="1:32" ht="78.75">
      <c r="A71" s="435"/>
      <c r="B71" s="385" t="s">
        <v>1257</v>
      </c>
      <c r="C71" s="177" t="s">
        <v>898</v>
      </c>
      <c r="D71" s="189" t="s">
        <v>1381</v>
      </c>
      <c r="E71" s="177" t="s">
        <v>675</v>
      </c>
      <c r="F71" s="213" t="s">
        <v>1652</v>
      </c>
      <c r="G71" s="214" t="s">
        <v>1493</v>
      </c>
      <c r="H71" s="215" t="s">
        <v>1653</v>
      </c>
      <c r="I71" s="216" t="s">
        <v>1654</v>
      </c>
      <c r="J71" s="209" t="s">
        <v>1718</v>
      </c>
      <c r="K71" s="216" t="s">
        <v>1617</v>
      </c>
      <c r="L71" s="183">
        <v>1</v>
      </c>
      <c r="M71" s="183">
        <v>0</v>
      </c>
      <c r="N71" s="183">
        <v>1</v>
      </c>
      <c r="O71" s="183">
        <v>0</v>
      </c>
      <c r="P71" s="183">
        <v>1</v>
      </c>
      <c r="Q71" s="183">
        <v>1</v>
      </c>
      <c r="R71" s="183">
        <v>0</v>
      </c>
      <c r="S71" s="183">
        <v>1</v>
      </c>
      <c r="T71" s="183">
        <v>0</v>
      </c>
      <c r="U71" s="183">
        <v>0</v>
      </c>
      <c r="V71" s="184">
        <f t="shared" si="0"/>
        <v>5</v>
      </c>
      <c r="W71" s="185">
        <f t="shared" si="1"/>
        <v>0.5</v>
      </c>
      <c r="X71" s="226">
        <v>3</v>
      </c>
      <c r="Y71" s="226">
        <v>3</v>
      </c>
      <c r="Z71" s="187">
        <f>Y71/X71</f>
        <v>1</v>
      </c>
      <c r="AA71" s="406">
        <f>AVERAGE(Z71:Z72)</f>
        <v>1</v>
      </c>
      <c r="AB71" s="424"/>
      <c r="AC71" s="384"/>
      <c r="AD71" s="205"/>
      <c r="AE71" s="205"/>
      <c r="AF71" s="205"/>
    </row>
    <row r="72" spans="1:32" ht="123.75" customHeight="1">
      <c r="A72" s="435"/>
      <c r="B72" s="386"/>
      <c r="C72" s="189" t="s">
        <v>937</v>
      </c>
      <c r="D72" s="189" t="s">
        <v>1390</v>
      </c>
      <c r="E72" s="189" t="s">
        <v>1258</v>
      </c>
      <c r="F72" s="244" t="s">
        <v>1661</v>
      </c>
      <c r="G72" s="169" t="s">
        <v>1719</v>
      </c>
      <c r="H72" s="170" t="s">
        <v>1639</v>
      </c>
      <c r="I72" s="170" t="s">
        <v>1660</v>
      </c>
      <c r="J72" s="212" t="s">
        <v>1720</v>
      </c>
      <c r="K72" s="170" t="s">
        <v>1663</v>
      </c>
      <c r="L72" s="183">
        <v>1</v>
      </c>
      <c r="M72" s="183">
        <v>1</v>
      </c>
      <c r="N72" s="183">
        <v>1</v>
      </c>
      <c r="O72" s="183">
        <v>0</v>
      </c>
      <c r="P72" s="183">
        <v>1</v>
      </c>
      <c r="Q72" s="183">
        <v>1</v>
      </c>
      <c r="R72" s="183">
        <v>0</v>
      </c>
      <c r="S72" s="183">
        <v>1</v>
      </c>
      <c r="T72" s="183">
        <v>0</v>
      </c>
      <c r="U72" s="183">
        <v>0</v>
      </c>
      <c r="V72" s="184">
        <f t="shared" si="0"/>
        <v>6</v>
      </c>
      <c r="W72" s="185">
        <f t="shared" si="1"/>
        <v>0.6</v>
      </c>
      <c r="X72" s="186">
        <v>1</v>
      </c>
      <c r="Y72" s="186">
        <v>1</v>
      </c>
      <c r="Z72" s="227">
        <f>Y72/X72</f>
        <v>1</v>
      </c>
      <c r="AA72" s="407"/>
      <c r="AB72" s="424"/>
      <c r="AC72" s="384"/>
      <c r="AD72" s="205"/>
      <c r="AE72" s="205"/>
      <c r="AF72" s="205"/>
    </row>
    <row r="73" spans="1:32" ht="177" customHeight="1">
      <c r="A73" s="420" t="s">
        <v>679</v>
      </c>
      <c r="B73" s="420" t="s">
        <v>680</v>
      </c>
      <c r="C73" s="421" t="s">
        <v>944</v>
      </c>
      <c r="D73" s="421" t="s">
        <v>1391</v>
      </c>
      <c r="E73" s="421" t="s">
        <v>947</v>
      </c>
      <c r="F73" s="191" t="s">
        <v>1483</v>
      </c>
      <c r="G73" s="189" t="s">
        <v>1459</v>
      </c>
      <c r="H73" s="251">
        <v>44618</v>
      </c>
      <c r="I73" s="193" t="s">
        <v>1455</v>
      </c>
      <c r="J73" s="252" t="s">
        <v>1450</v>
      </c>
      <c r="K73" s="221" t="s">
        <v>1454</v>
      </c>
      <c r="L73" s="183">
        <v>1</v>
      </c>
      <c r="M73" s="183">
        <v>1</v>
      </c>
      <c r="N73" s="183">
        <v>1</v>
      </c>
      <c r="O73" s="183">
        <v>0</v>
      </c>
      <c r="P73" s="183">
        <v>1</v>
      </c>
      <c r="Q73" s="183">
        <v>1</v>
      </c>
      <c r="R73" s="183">
        <v>0</v>
      </c>
      <c r="S73" s="183">
        <v>1</v>
      </c>
      <c r="T73" s="183">
        <v>0</v>
      </c>
      <c r="U73" s="183">
        <v>0</v>
      </c>
      <c r="V73" s="184">
        <f t="shared" si="0"/>
        <v>6</v>
      </c>
      <c r="W73" s="190">
        <f t="shared" si="1"/>
        <v>0.6</v>
      </c>
      <c r="X73" s="409">
        <v>3</v>
      </c>
      <c r="Y73" s="409">
        <v>3</v>
      </c>
      <c r="Z73" s="411">
        <f>Y73/X73</f>
        <v>1</v>
      </c>
      <c r="AA73" s="406">
        <f>AVERAGE(Z73:Z86)</f>
        <v>0.75</v>
      </c>
      <c r="AB73" s="383">
        <f>AVERAGE(AA73:AA125)</f>
        <v>0.96875</v>
      </c>
      <c r="AC73" s="384"/>
      <c r="AD73" s="205"/>
      <c r="AE73" s="205"/>
      <c r="AF73" s="205"/>
    </row>
    <row r="74" spans="1:32" ht="138.75" customHeight="1">
      <c r="A74" s="420"/>
      <c r="B74" s="420"/>
      <c r="C74" s="421"/>
      <c r="D74" s="421"/>
      <c r="E74" s="421"/>
      <c r="F74" s="191" t="s">
        <v>1721</v>
      </c>
      <c r="G74" s="189" t="s">
        <v>1459</v>
      </c>
      <c r="H74" s="251">
        <v>44709</v>
      </c>
      <c r="I74" s="193" t="s">
        <v>1449</v>
      </c>
      <c r="J74" s="252" t="s">
        <v>1450</v>
      </c>
      <c r="K74" s="179" t="s">
        <v>1451</v>
      </c>
      <c r="L74" s="183">
        <v>1</v>
      </c>
      <c r="M74" s="183">
        <v>1</v>
      </c>
      <c r="N74" s="183">
        <v>1</v>
      </c>
      <c r="O74" s="183">
        <v>0</v>
      </c>
      <c r="P74" s="183">
        <v>1</v>
      </c>
      <c r="Q74" s="183">
        <v>1</v>
      </c>
      <c r="R74" s="183">
        <v>0</v>
      </c>
      <c r="S74" s="183">
        <v>1</v>
      </c>
      <c r="T74" s="183">
        <v>0</v>
      </c>
      <c r="U74" s="183">
        <v>0</v>
      </c>
      <c r="V74" s="184">
        <f t="shared" si="0"/>
        <v>6</v>
      </c>
      <c r="W74" s="190">
        <f t="shared" si="1"/>
        <v>0.6</v>
      </c>
      <c r="X74" s="409"/>
      <c r="Y74" s="409"/>
      <c r="Z74" s="412"/>
      <c r="AA74" s="400"/>
      <c r="AB74" s="383"/>
      <c r="AC74" s="384"/>
      <c r="AD74" s="205"/>
      <c r="AE74" s="205"/>
      <c r="AF74" s="205"/>
    </row>
    <row r="75" spans="1:32" ht="176.25" customHeight="1">
      <c r="A75" s="420"/>
      <c r="B75" s="420"/>
      <c r="C75" s="421"/>
      <c r="D75" s="421"/>
      <c r="E75" s="421"/>
      <c r="F75" s="191" t="s">
        <v>1482</v>
      </c>
      <c r="G75" s="189" t="s">
        <v>1322</v>
      </c>
      <c r="H75" s="251">
        <v>44800</v>
      </c>
      <c r="I75" s="193" t="s">
        <v>1455</v>
      </c>
      <c r="J75" s="252" t="s">
        <v>1450</v>
      </c>
      <c r="K75" s="179" t="s">
        <v>1601</v>
      </c>
      <c r="L75" s="183">
        <v>1</v>
      </c>
      <c r="M75" s="183">
        <v>1</v>
      </c>
      <c r="N75" s="183">
        <v>1</v>
      </c>
      <c r="O75" s="183">
        <v>0</v>
      </c>
      <c r="P75" s="183">
        <v>1</v>
      </c>
      <c r="Q75" s="183">
        <v>1</v>
      </c>
      <c r="R75" s="183">
        <v>0</v>
      </c>
      <c r="S75" s="183">
        <v>1</v>
      </c>
      <c r="T75" s="183">
        <v>0</v>
      </c>
      <c r="U75" s="183">
        <v>0</v>
      </c>
      <c r="V75" s="184">
        <f t="shared" si="0"/>
        <v>6</v>
      </c>
      <c r="W75" s="190">
        <f t="shared" si="1"/>
        <v>0.6</v>
      </c>
      <c r="X75" s="410"/>
      <c r="Y75" s="410"/>
      <c r="Z75" s="413"/>
      <c r="AA75" s="400"/>
      <c r="AB75" s="383"/>
      <c r="AC75" s="384"/>
      <c r="AD75" s="205"/>
      <c r="AE75" s="205"/>
      <c r="AF75" s="205"/>
    </row>
    <row r="76" spans="1:32" ht="405" customHeight="1">
      <c r="A76" s="420"/>
      <c r="B76" s="420"/>
      <c r="C76" s="421"/>
      <c r="D76" s="421"/>
      <c r="E76" s="189" t="s">
        <v>946</v>
      </c>
      <c r="F76" s="178" t="s">
        <v>1664</v>
      </c>
      <c r="G76" s="189" t="s">
        <v>1655</v>
      </c>
      <c r="H76" s="189" t="s">
        <v>1602</v>
      </c>
      <c r="I76" s="189" t="s">
        <v>1603</v>
      </c>
      <c r="J76" s="212" t="s">
        <v>1327</v>
      </c>
      <c r="K76" s="214" t="s">
        <v>1602</v>
      </c>
      <c r="L76" s="183">
        <v>1</v>
      </c>
      <c r="M76" s="183">
        <v>1</v>
      </c>
      <c r="N76" s="183">
        <v>0</v>
      </c>
      <c r="O76" s="183">
        <v>0</v>
      </c>
      <c r="P76" s="183">
        <v>0</v>
      </c>
      <c r="Q76" s="183">
        <v>1</v>
      </c>
      <c r="R76" s="183">
        <v>0</v>
      </c>
      <c r="S76" s="183">
        <v>1</v>
      </c>
      <c r="T76" s="183">
        <v>0</v>
      </c>
      <c r="U76" s="183">
        <v>0</v>
      </c>
      <c r="V76" s="184">
        <f t="shared" si="0"/>
        <v>4</v>
      </c>
      <c r="W76" s="190">
        <f t="shared" si="1"/>
        <v>0.4</v>
      </c>
      <c r="X76" s="192">
        <v>2</v>
      </c>
      <c r="Y76" s="192">
        <v>2</v>
      </c>
      <c r="Z76" s="190">
        <f>Y76/X76</f>
        <v>1</v>
      </c>
      <c r="AA76" s="400"/>
      <c r="AB76" s="383"/>
      <c r="AC76" s="384"/>
      <c r="AD76" s="205"/>
      <c r="AE76" s="205"/>
      <c r="AF76" s="205"/>
    </row>
    <row r="77" spans="1:32" ht="83.25" customHeight="1">
      <c r="A77" s="420"/>
      <c r="B77" s="420"/>
      <c r="C77" s="421"/>
      <c r="D77" s="421"/>
      <c r="E77" s="203" t="s">
        <v>901</v>
      </c>
      <c r="F77" s="282" t="s">
        <v>1669</v>
      </c>
      <c r="G77" s="282"/>
      <c r="H77" s="282"/>
      <c r="I77" s="282"/>
      <c r="J77" s="282"/>
      <c r="K77" s="283"/>
      <c r="L77" s="183"/>
      <c r="M77" s="183"/>
      <c r="N77" s="183"/>
      <c r="O77" s="183"/>
      <c r="P77" s="183"/>
      <c r="Q77" s="183"/>
      <c r="R77" s="183"/>
      <c r="S77" s="183"/>
      <c r="T77" s="183"/>
      <c r="U77" s="183"/>
      <c r="V77" s="184">
        <f t="shared" si="0"/>
        <v>0</v>
      </c>
      <c r="W77" s="190">
        <f t="shared" si="1"/>
        <v>0</v>
      </c>
      <c r="X77" s="192">
        <v>3</v>
      </c>
      <c r="Y77" s="192"/>
      <c r="Z77" s="190">
        <f>Y77/X77</f>
        <v>0</v>
      </c>
      <c r="AA77" s="400"/>
      <c r="AB77" s="383"/>
      <c r="AC77" s="384"/>
      <c r="AD77" s="205"/>
      <c r="AE77" s="205"/>
      <c r="AF77" s="205"/>
    </row>
    <row r="78" spans="1:32" ht="98.25" customHeight="1">
      <c r="A78" s="420"/>
      <c r="B78" s="420"/>
      <c r="C78" s="421"/>
      <c r="D78" s="421"/>
      <c r="E78" s="421" t="s">
        <v>903</v>
      </c>
      <c r="F78" s="178" t="s">
        <v>1492</v>
      </c>
      <c r="G78" s="189" t="s">
        <v>1343</v>
      </c>
      <c r="H78" s="251">
        <v>44643</v>
      </c>
      <c r="I78" s="189" t="s">
        <v>1435</v>
      </c>
      <c r="J78" s="212" t="s">
        <v>1432</v>
      </c>
      <c r="K78" s="221" t="s">
        <v>1433</v>
      </c>
      <c r="L78" s="183">
        <v>1</v>
      </c>
      <c r="M78" s="183">
        <v>1</v>
      </c>
      <c r="N78" s="183">
        <v>0</v>
      </c>
      <c r="O78" s="183">
        <v>1</v>
      </c>
      <c r="P78" s="183">
        <v>0</v>
      </c>
      <c r="Q78" s="183">
        <v>1</v>
      </c>
      <c r="R78" s="183">
        <v>0</v>
      </c>
      <c r="S78" s="183">
        <v>1</v>
      </c>
      <c r="T78" s="183">
        <v>0</v>
      </c>
      <c r="U78" s="183">
        <v>0</v>
      </c>
      <c r="V78" s="184">
        <f>SUM(L78:U78)</f>
        <v>5</v>
      </c>
      <c r="W78" s="190">
        <f>(+U78+T78+S78+R78+Q78+P78+O78+N78+M78+L78)/10</f>
        <v>0.5</v>
      </c>
      <c r="X78" s="408">
        <v>9</v>
      </c>
      <c r="Y78" s="408">
        <v>9</v>
      </c>
      <c r="Z78" s="411">
        <f>Y78/X78</f>
        <v>1</v>
      </c>
      <c r="AA78" s="400"/>
      <c r="AB78" s="383"/>
      <c r="AC78" s="384"/>
      <c r="AD78" s="205"/>
      <c r="AE78" s="205"/>
      <c r="AF78" s="205"/>
    </row>
    <row r="79" spans="1:32" ht="126.75" customHeight="1">
      <c r="A79" s="420"/>
      <c r="B79" s="420"/>
      <c r="C79" s="421"/>
      <c r="D79" s="421"/>
      <c r="E79" s="421"/>
      <c r="F79" s="178" t="s">
        <v>1703</v>
      </c>
      <c r="G79" s="189" t="s">
        <v>1331</v>
      </c>
      <c r="H79" s="251">
        <v>44659</v>
      </c>
      <c r="I79" s="189" t="s">
        <v>1704</v>
      </c>
      <c r="J79" s="212" t="s">
        <v>1320</v>
      </c>
      <c r="K79" s="179" t="s">
        <v>1431</v>
      </c>
      <c r="L79" s="183">
        <v>1</v>
      </c>
      <c r="M79" s="183">
        <v>1</v>
      </c>
      <c r="N79" s="183">
        <v>0</v>
      </c>
      <c r="O79" s="183">
        <v>0</v>
      </c>
      <c r="P79" s="183">
        <v>0</v>
      </c>
      <c r="Q79" s="183">
        <v>1</v>
      </c>
      <c r="R79" s="183">
        <v>0</v>
      </c>
      <c r="S79" s="183">
        <v>0</v>
      </c>
      <c r="T79" s="183">
        <v>0</v>
      </c>
      <c r="U79" s="183">
        <v>0</v>
      </c>
      <c r="V79" s="184">
        <f t="shared" ref="V79:V86" si="2">SUM(L79:U79)</f>
        <v>3</v>
      </c>
      <c r="W79" s="190">
        <f t="shared" ref="W79:W86" si="3">(+U79+T79+S79+R79+Q79+P79+O79+N79+M79+L79)/10</f>
        <v>0.3</v>
      </c>
      <c r="X79" s="409"/>
      <c r="Y79" s="409"/>
      <c r="Z79" s="412"/>
      <c r="AA79" s="400"/>
      <c r="AB79" s="383"/>
      <c r="AC79" s="384"/>
      <c r="AD79" s="205"/>
      <c r="AE79" s="205"/>
      <c r="AF79" s="205"/>
    </row>
    <row r="80" spans="1:32" ht="240" customHeight="1">
      <c r="A80" s="420"/>
      <c r="B80" s="420"/>
      <c r="C80" s="421"/>
      <c r="D80" s="421"/>
      <c r="E80" s="421"/>
      <c r="F80" s="178" t="s">
        <v>1568</v>
      </c>
      <c r="G80" s="189" t="s">
        <v>1332</v>
      </c>
      <c r="H80" s="251" t="s">
        <v>1333</v>
      </c>
      <c r="I80" s="189" t="s">
        <v>1567</v>
      </c>
      <c r="J80" s="212" t="s">
        <v>1334</v>
      </c>
      <c r="K80" s="179" t="s">
        <v>1434</v>
      </c>
      <c r="L80" s="183">
        <v>1</v>
      </c>
      <c r="M80" s="183">
        <v>1</v>
      </c>
      <c r="N80" s="183">
        <v>0</v>
      </c>
      <c r="O80" s="183">
        <v>1</v>
      </c>
      <c r="P80" s="183">
        <v>0</v>
      </c>
      <c r="Q80" s="183">
        <v>1</v>
      </c>
      <c r="R80" s="183">
        <v>0</v>
      </c>
      <c r="S80" s="183">
        <v>0</v>
      </c>
      <c r="T80" s="183">
        <v>0</v>
      </c>
      <c r="U80" s="183">
        <v>0</v>
      </c>
      <c r="V80" s="184">
        <f t="shared" si="2"/>
        <v>4</v>
      </c>
      <c r="W80" s="190">
        <f t="shared" si="3"/>
        <v>0.4</v>
      </c>
      <c r="X80" s="409"/>
      <c r="Y80" s="409"/>
      <c r="Z80" s="412"/>
      <c r="AA80" s="400"/>
      <c r="AB80" s="383"/>
      <c r="AC80" s="384"/>
      <c r="AD80" s="205"/>
      <c r="AE80" s="205"/>
      <c r="AF80" s="205"/>
    </row>
    <row r="81" spans="1:32" ht="130.5" customHeight="1">
      <c r="A81" s="420"/>
      <c r="B81" s="420"/>
      <c r="C81" s="421"/>
      <c r="D81" s="421"/>
      <c r="E81" s="421"/>
      <c r="F81" s="178" t="s">
        <v>1335</v>
      </c>
      <c r="G81" s="189" t="s">
        <v>1332</v>
      </c>
      <c r="H81" s="251">
        <v>44687</v>
      </c>
      <c r="I81" s="189" t="s">
        <v>1336</v>
      </c>
      <c r="J81" s="212" t="s">
        <v>1303</v>
      </c>
      <c r="K81" s="179" t="s">
        <v>1436</v>
      </c>
      <c r="L81" s="183">
        <v>1</v>
      </c>
      <c r="M81" s="183">
        <v>1</v>
      </c>
      <c r="N81" s="183">
        <v>0</v>
      </c>
      <c r="O81" s="183">
        <v>1</v>
      </c>
      <c r="P81" s="183">
        <v>0</v>
      </c>
      <c r="Q81" s="183">
        <v>1</v>
      </c>
      <c r="R81" s="183">
        <v>0</v>
      </c>
      <c r="S81" s="183">
        <v>1</v>
      </c>
      <c r="T81" s="183">
        <v>0</v>
      </c>
      <c r="U81" s="183">
        <v>0</v>
      </c>
      <c r="V81" s="184">
        <f t="shared" si="2"/>
        <v>5</v>
      </c>
      <c r="W81" s="190">
        <f t="shared" si="3"/>
        <v>0.5</v>
      </c>
      <c r="X81" s="409"/>
      <c r="Y81" s="409"/>
      <c r="Z81" s="412"/>
      <c r="AA81" s="400"/>
      <c r="AB81" s="383"/>
      <c r="AC81" s="384"/>
      <c r="AD81" s="205"/>
      <c r="AE81" s="205"/>
      <c r="AF81" s="205"/>
    </row>
    <row r="82" spans="1:32" ht="156.75" customHeight="1">
      <c r="A82" s="420"/>
      <c r="B82" s="420"/>
      <c r="C82" s="421"/>
      <c r="D82" s="421"/>
      <c r="E82" s="421"/>
      <c r="F82" s="178" t="s">
        <v>1335</v>
      </c>
      <c r="G82" s="189" t="s">
        <v>1705</v>
      </c>
      <c r="H82" s="251">
        <v>44692</v>
      </c>
      <c r="I82" s="189" t="s">
        <v>1337</v>
      </c>
      <c r="J82" s="212" t="s">
        <v>1303</v>
      </c>
      <c r="K82" s="179" t="s">
        <v>1437</v>
      </c>
      <c r="L82" s="183">
        <v>1</v>
      </c>
      <c r="M82" s="183">
        <v>1</v>
      </c>
      <c r="N82" s="183">
        <v>0</v>
      </c>
      <c r="O82" s="183">
        <v>1</v>
      </c>
      <c r="P82" s="183">
        <v>0</v>
      </c>
      <c r="Q82" s="183">
        <v>1</v>
      </c>
      <c r="R82" s="183">
        <v>0</v>
      </c>
      <c r="S82" s="183">
        <v>0</v>
      </c>
      <c r="T82" s="183">
        <v>0</v>
      </c>
      <c r="U82" s="183">
        <v>0</v>
      </c>
      <c r="V82" s="184">
        <f t="shared" si="2"/>
        <v>4</v>
      </c>
      <c r="W82" s="190">
        <f t="shared" si="3"/>
        <v>0.4</v>
      </c>
      <c r="X82" s="409"/>
      <c r="Y82" s="409"/>
      <c r="Z82" s="412"/>
      <c r="AA82" s="400"/>
      <c r="AB82" s="383"/>
      <c r="AC82" s="384"/>
      <c r="AD82" s="205"/>
      <c r="AE82" s="205"/>
      <c r="AF82" s="205"/>
    </row>
    <row r="83" spans="1:32" ht="117.75" customHeight="1">
      <c r="A83" s="420"/>
      <c r="B83" s="420"/>
      <c r="C83" s="421"/>
      <c r="D83" s="421"/>
      <c r="E83" s="421"/>
      <c r="F83" s="178" t="s">
        <v>1335</v>
      </c>
      <c r="G83" s="189" t="s">
        <v>1438</v>
      </c>
      <c r="H83" s="251">
        <v>44701</v>
      </c>
      <c r="I83" s="189" t="s">
        <v>1439</v>
      </c>
      <c r="J83" s="212" t="s">
        <v>1303</v>
      </c>
      <c r="K83" s="179" t="s">
        <v>1440</v>
      </c>
      <c r="L83" s="183">
        <v>1</v>
      </c>
      <c r="M83" s="183">
        <v>1</v>
      </c>
      <c r="N83" s="183">
        <v>0</v>
      </c>
      <c r="O83" s="183">
        <v>1</v>
      </c>
      <c r="P83" s="183">
        <v>0</v>
      </c>
      <c r="Q83" s="183">
        <v>1</v>
      </c>
      <c r="R83" s="183">
        <v>0</v>
      </c>
      <c r="S83" s="183">
        <v>0</v>
      </c>
      <c r="T83" s="183">
        <v>0</v>
      </c>
      <c r="U83" s="183">
        <v>0</v>
      </c>
      <c r="V83" s="184">
        <f t="shared" si="2"/>
        <v>4</v>
      </c>
      <c r="W83" s="190">
        <f t="shared" si="3"/>
        <v>0.4</v>
      </c>
      <c r="X83" s="409"/>
      <c r="Y83" s="409"/>
      <c r="Z83" s="412"/>
      <c r="AA83" s="400"/>
      <c r="AB83" s="383"/>
      <c r="AC83" s="384"/>
      <c r="AD83" s="205"/>
      <c r="AE83" s="205"/>
      <c r="AF83" s="205"/>
    </row>
    <row r="84" spans="1:32" ht="117.75" customHeight="1">
      <c r="A84" s="420"/>
      <c r="B84" s="420"/>
      <c r="C84" s="421"/>
      <c r="D84" s="421"/>
      <c r="E84" s="421"/>
      <c r="F84" s="178" t="s">
        <v>1492</v>
      </c>
      <c r="G84" s="189" t="s">
        <v>1438</v>
      </c>
      <c r="H84" s="251">
        <v>44701</v>
      </c>
      <c r="I84" s="189" t="s">
        <v>1439</v>
      </c>
      <c r="J84" s="212" t="s">
        <v>1303</v>
      </c>
      <c r="K84" s="179" t="s">
        <v>1441</v>
      </c>
      <c r="L84" s="183">
        <v>1</v>
      </c>
      <c r="M84" s="183">
        <v>1</v>
      </c>
      <c r="N84" s="183">
        <v>0</v>
      </c>
      <c r="O84" s="183">
        <v>1</v>
      </c>
      <c r="P84" s="183">
        <v>0</v>
      </c>
      <c r="Q84" s="183">
        <v>1</v>
      </c>
      <c r="R84" s="183">
        <v>0</v>
      </c>
      <c r="S84" s="183">
        <v>0</v>
      </c>
      <c r="T84" s="183">
        <v>0</v>
      </c>
      <c r="U84" s="183">
        <v>0</v>
      </c>
      <c r="V84" s="184">
        <f t="shared" si="2"/>
        <v>4</v>
      </c>
      <c r="W84" s="190">
        <f t="shared" si="3"/>
        <v>0.4</v>
      </c>
      <c r="X84" s="409"/>
      <c r="Y84" s="409"/>
      <c r="Z84" s="412"/>
      <c r="AA84" s="400"/>
      <c r="AB84" s="383"/>
      <c r="AC84" s="384"/>
      <c r="AD84" s="205"/>
      <c r="AE84" s="205"/>
      <c r="AF84" s="205"/>
    </row>
    <row r="85" spans="1:32" ht="102.75" customHeight="1">
      <c r="A85" s="420"/>
      <c r="B85" s="420"/>
      <c r="C85" s="421"/>
      <c r="D85" s="421"/>
      <c r="E85" s="421"/>
      <c r="F85" s="178" t="s">
        <v>1722</v>
      </c>
      <c r="G85" s="189" t="s">
        <v>1296</v>
      </c>
      <c r="H85" s="251">
        <v>44706</v>
      </c>
      <c r="I85" s="189" t="s">
        <v>1606</v>
      </c>
      <c r="J85" s="212" t="s">
        <v>1443</v>
      </c>
      <c r="K85" s="179" t="s">
        <v>1442</v>
      </c>
      <c r="L85" s="183">
        <v>1</v>
      </c>
      <c r="M85" s="183">
        <v>1</v>
      </c>
      <c r="N85" s="183">
        <v>0</v>
      </c>
      <c r="O85" s="183">
        <v>1</v>
      </c>
      <c r="P85" s="183">
        <v>0</v>
      </c>
      <c r="Q85" s="183">
        <v>1</v>
      </c>
      <c r="R85" s="183">
        <v>0</v>
      </c>
      <c r="S85" s="183">
        <v>0</v>
      </c>
      <c r="T85" s="183">
        <v>0</v>
      </c>
      <c r="U85" s="183">
        <v>0</v>
      </c>
      <c r="V85" s="184">
        <f t="shared" si="2"/>
        <v>4</v>
      </c>
      <c r="W85" s="190">
        <f t="shared" si="3"/>
        <v>0.4</v>
      </c>
      <c r="X85" s="409"/>
      <c r="Y85" s="409"/>
      <c r="Z85" s="412"/>
      <c r="AA85" s="400"/>
      <c r="AB85" s="383"/>
      <c r="AC85" s="384"/>
      <c r="AD85" s="205"/>
      <c r="AE85" s="205"/>
      <c r="AF85" s="205"/>
    </row>
    <row r="86" spans="1:32" ht="202.5" customHeight="1">
      <c r="A86" s="420"/>
      <c r="B86" s="420"/>
      <c r="C86" s="421"/>
      <c r="D86" s="421"/>
      <c r="E86" s="421"/>
      <c r="F86" s="178" t="s">
        <v>1499</v>
      </c>
      <c r="G86" s="189" t="s">
        <v>1500</v>
      </c>
      <c r="H86" s="251" t="s">
        <v>1501</v>
      </c>
      <c r="I86" s="189" t="s">
        <v>1711</v>
      </c>
      <c r="J86" s="212" t="s">
        <v>1334</v>
      </c>
      <c r="K86" s="179" t="s">
        <v>1616</v>
      </c>
      <c r="L86" s="183">
        <v>1</v>
      </c>
      <c r="M86" s="183">
        <v>1</v>
      </c>
      <c r="N86" s="183">
        <v>0</v>
      </c>
      <c r="O86" s="183">
        <v>1</v>
      </c>
      <c r="P86" s="183">
        <v>0</v>
      </c>
      <c r="Q86" s="183">
        <v>1</v>
      </c>
      <c r="R86" s="183">
        <v>0</v>
      </c>
      <c r="S86" s="183">
        <v>0</v>
      </c>
      <c r="T86" s="183">
        <v>0</v>
      </c>
      <c r="U86" s="183">
        <v>0</v>
      </c>
      <c r="V86" s="184">
        <f t="shared" si="2"/>
        <v>4</v>
      </c>
      <c r="W86" s="190">
        <f t="shared" si="3"/>
        <v>0.4</v>
      </c>
      <c r="X86" s="410"/>
      <c r="Y86" s="410"/>
      <c r="Z86" s="413"/>
      <c r="AA86" s="400"/>
      <c r="AB86" s="383"/>
      <c r="AC86" s="384"/>
      <c r="AD86" s="205"/>
      <c r="AE86" s="205"/>
      <c r="AF86" s="205"/>
    </row>
    <row r="87" spans="1:32" s="168" customFormat="1" ht="87" customHeight="1">
      <c r="A87" s="420"/>
      <c r="B87" s="420" t="s">
        <v>683</v>
      </c>
      <c r="C87" s="421" t="s">
        <v>684</v>
      </c>
      <c r="D87" s="421" t="s">
        <v>1381</v>
      </c>
      <c r="E87" s="422" t="s">
        <v>548</v>
      </c>
      <c r="F87" s="194" t="s">
        <v>1453</v>
      </c>
      <c r="G87" s="193" t="s">
        <v>1452</v>
      </c>
      <c r="H87" s="253">
        <v>44709</v>
      </c>
      <c r="I87" s="193" t="s">
        <v>1449</v>
      </c>
      <c r="J87" s="252" t="s">
        <v>1450</v>
      </c>
      <c r="K87" s="207" t="s">
        <v>1451</v>
      </c>
      <c r="L87" s="183">
        <v>1</v>
      </c>
      <c r="M87" s="183">
        <v>1</v>
      </c>
      <c r="N87" s="183">
        <v>0</v>
      </c>
      <c r="O87" s="183">
        <v>1</v>
      </c>
      <c r="P87" s="183">
        <v>1</v>
      </c>
      <c r="Q87" s="183">
        <v>0</v>
      </c>
      <c r="R87" s="183">
        <v>0</v>
      </c>
      <c r="S87" s="183">
        <v>0</v>
      </c>
      <c r="T87" s="183">
        <v>0</v>
      </c>
      <c r="U87" s="183">
        <v>0</v>
      </c>
      <c r="V87" s="199">
        <f>SUM(L87:U87)</f>
        <v>4</v>
      </c>
      <c r="W87" s="200">
        <f>(+U87+T87+S87+R87+Q87+P87+O87+N87+M87+L87)/10</f>
        <v>0.4</v>
      </c>
      <c r="X87" s="408">
        <v>3</v>
      </c>
      <c r="Y87" s="408">
        <v>3</v>
      </c>
      <c r="Z87" s="411">
        <f>Y87/X87</f>
        <v>1</v>
      </c>
      <c r="AA87" s="406">
        <f>AVERAGE(Z87:Z89)</f>
        <v>1</v>
      </c>
      <c r="AB87" s="383"/>
      <c r="AC87" s="384"/>
      <c r="AD87" s="201"/>
      <c r="AE87" s="201"/>
      <c r="AF87" s="201"/>
    </row>
    <row r="88" spans="1:32" s="168" customFormat="1" ht="87" customHeight="1">
      <c r="A88" s="420"/>
      <c r="B88" s="420"/>
      <c r="C88" s="421"/>
      <c r="D88" s="421"/>
      <c r="E88" s="422"/>
      <c r="F88" s="194" t="s">
        <v>1597</v>
      </c>
      <c r="G88" s="193" t="s">
        <v>1598</v>
      </c>
      <c r="H88" s="253">
        <v>44853</v>
      </c>
      <c r="I88" s="193">
        <v>2</v>
      </c>
      <c r="J88" s="252" t="s">
        <v>1450</v>
      </c>
      <c r="K88" s="207" t="s">
        <v>1637</v>
      </c>
      <c r="L88" s="183">
        <v>1</v>
      </c>
      <c r="M88" s="183">
        <v>1</v>
      </c>
      <c r="N88" s="183">
        <v>1</v>
      </c>
      <c r="O88" s="183">
        <v>0</v>
      </c>
      <c r="P88" s="183">
        <v>1</v>
      </c>
      <c r="Q88" s="183">
        <v>1</v>
      </c>
      <c r="R88" s="183">
        <v>0</v>
      </c>
      <c r="S88" s="183">
        <v>1</v>
      </c>
      <c r="T88" s="183">
        <v>0</v>
      </c>
      <c r="U88" s="183">
        <v>0</v>
      </c>
      <c r="V88" s="199">
        <f>SUM(L88:U88)</f>
        <v>6</v>
      </c>
      <c r="W88" s="268">
        <f>(+U88+T88+S88+R88+Q88+P88+O88+N88+M88+L88)/10</f>
        <v>0.6</v>
      </c>
      <c r="X88" s="409"/>
      <c r="Y88" s="409"/>
      <c r="Z88" s="412"/>
      <c r="AA88" s="400"/>
      <c r="AB88" s="383"/>
      <c r="AC88" s="384"/>
      <c r="AD88" s="201"/>
      <c r="AE88" s="201"/>
      <c r="AF88" s="201"/>
    </row>
    <row r="89" spans="1:32" ht="84" customHeight="1">
      <c r="A89" s="420"/>
      <c r="B89" s="435"/>
      <c r="C89" s="435"/>
      <c r="D89" s="421"/>
      <c r="E89" s="193" t="s">
        <v>550</v>
      </c>
      <c r="F89" s="247" t="s">
        <v>1656</v>
      </c>
      <c r="G89" s="218" t="s">
        <v>1657</v>
      </c>
      <c r="H89" s="218" t="s">
        <v>1639</v>
      </c>
      <c r="I89" s="218" t="s">
        <v>1658</v>
      </c>
      <c r="J89" s="212" t="s">
        <v>1301</v>
      </c>
      <c r="K89" s="250" t="s">
        <v>1659</v>
      </c>
      <c r="L89" s="183">
        <v>1</v>
      </c>
      <c r="M89" s="183">
        <v>0</v>
      </c>
      <c r="N89" s="183">
        <v>1</v>
      </c>
      <c r="O89" s="183">
        <v>1</v>
      </c>
      <c r="P89" s="183">
        <v>1</v>
      </c>
      <c r="Q89" s="183">
        <v>1</v>
      </c>
      <c r="R89" s="183">
        <v>0</v>
      </c>
      <c r="S89" s="183">
        <v>1</v>
      </c>
      <c r="T89" s="183">
        <v>0</v>
      </c>
      <c r="U89" s="183">
        <v>0</v>
      </c>
      <c r="V89" s="184">
        <f t="shared" si="0"/>
        <v>6</v>
      </c>
      <c r="W89" s="190">
        <f t="shared" si="1"/>
        <v>0.6</v>
      </c>
      <c r="X89" s="410"/>
      <c r="Y89" s="410"/>
      <c r="Z89" s="413"/>
      <c r="AA89" s="431"/>
      <c r="AB89" s="383"/>
      <c r="AC89" s="384"/>
      <c r="AD89" s="205"/>
      <c r="AE89" s="205"/>
      <c r="AF89" s="205"/>
    </row>
    <row r="90" spans="1:32" ht="84" customHeight="1">
      <c r="A90" s="420"/>
      <c r="B90" s="420" t="s">
        <v>687</v>
      </c>
      <c r="C90" s="421" t="s">
        <v>688</v>
      </c>
      <c r="D90" s="189"/>
      <c r="E90" s="421" t="s">
        <v>690</v>
      </c>
      <c r="F90" s="178" t="s">
        <v>1338</v>
      </c>
      <c r="G90" s="189" t="s">
        <v>1322</v>
      </c>
      <c r="H90" s="251">
        <v>44632</v>
      </c>
      <c r="I90" s="189" t="s">
        <v>1484</v>
      </c>
      <c r="J90" s="212" t="s">
        <v>1301</v>
      </c>
      <c r="K90" s="221" t="s">
        <v>1426</v>
      </c>
      <c r="L90" s="183">
        <v>1</v>
      </c>
      <c r="M90" s="183">
        <v>1</v>
      </c>
      <c r="N90" s="183">
        <v>0</v>
      </c>
      <c r="O90" s="183">
        <v>1</v>
      </c>
      <c r="P90" s="183">
        <v>0</v>
      </c>
      <c r="Q90" s="183">
        <v>1</v>
      </c>
      <c r="R90" s="183">
        <v>0</v>
      </c>
      <c r="S90" s="183">
        <v>0</v>
      </c>
      <c r="T90" s="183">
        <v>0</v>
      </c>
      <c r="U90" s="183">
        <v>0</v>
      </c>
      <c r="V90" s="184">
        <f t="shared" si="0"/>
        <v>4</v>
      </c>
      <c r="W90" s="190">
        <f t="shared" si="1"/>
        <v>0.4</v>
      </c>
      <c r="X90" s="408">
        <v>6</v>
      </c>
      <c r="Y90" s="408">
        <v>6</v>
      </c>
      <c r="Z90" s="411">
        <f>Y90/X90</f>
        <v>1</v>
      </c>
      <c r="AA90" s="400">
        <f>AVERAGE(Z90:Z99)</f>
        <v>1</v>
      </c>
      <c r="AB90" s="383"/>
      <c r="AC90" s="384"/>
      <c r="AD90" s="205"/>
      <c r="AE90" s="205"/>
      <c r="AF90" s="205"/>
    </row>
    <row r="91" spans="1:32" ht="96.75" customHeight="1">
      <c r="A91" s="420"/>
      <c r="B91" s="420"/>
      <c r="C91" s="421"/>
      <c r="D91" s="421" t="s">
        <v>1392</v>
      </c>
      <c r="E91" s="421"/>
      <c r="F91" s="178" t="s">
        <v>1591</v>
      </c>
      <c r="G91" s="189" t="s">
        <v>1592</v>
      </c>
      <c r="H91" s="251">
        <v>44638</v>
      </c>
      <c r="I91" s="189" t="s">
        <v>1593</v>
      </c>
      <c r="J91" s="212" t="s">
        <v>1594</v>
      </c>
      <c r="K91" s="179" t="s">
        <v>1628</v>
      </c>
      <c r="L91" s="183">
        <v>1</v>
      </c>
      <c r="M91" s="183">
        <v>1</v>
      </c>
      <c r="N91" s="183">
        <v>0</v>
      </c>
      <c r="O91" s="183">
        <v>1</v>
      </c>
      <c r="P91" s="183">
        <v>0</v>
      </c>
      <c r="Q91" s="183">
        <v>1</v>
      </c>
      <c r="R91" s="183">
        <v>0</v>
      </c>
      <c r="S91" s="183">
        <v>0</v>
      </c>
      <c r="T91" s="183">
        <v>0</v>
      </c>
      <c r="U91" s="183">
        <v>0</v>
      </c>
      <c r="V91" s="184">
        <f t="shared" si="0"/>
        <v>4</v>
      </c>
      <c r="W91" s="190">
        <f t="shared" si="1"/>
        <v>0.4</v>
      </c>
      <c r="X91" s="409"/>
      <c r="Y91" s="409"/>
      <c r="Z91" s="412"/>
      <c r="AA91" s="400"/>
      <c r="AB91" s="383"/>
      <c r="AC91" s="384"/>
      <c r="AD91" s="205"/>
      <c r="AE91" s="205"/>
      <c r="AF91" s="205"/>
    </row>
    <row r="92" spans="1:32" ht="120.75" customHeight="1">
      <c r="A92" s="420"/>
      <c r="B92" s="420"/>
      <c r="C92" s="421"/>
      <c r="D92" s="421"/>
      <c r="E92" s="421"/>
      <c r="F92" s="178" t="s">
        <v>1698</v>
      </c>
      <c r="G92" s="189" t="s">
        <v>1723</v>
      </c>
      <c r="H92" s="251">
        <v>44673</v>
      </c>
      <c r="I92" s="189" t="s">
        <v>1340</v>
      </c>
      <c r="J92" s="212" t="s">
        <v>1301</v>
      </c>
      <c r="K92" s="179" t="s">
        <v>1429</v>
      </c>
      <c r="L92" s="183">
        <v>1</v>
      </c>
      <c r="M92" s="183">
        <v>0</v>
      </c>
      <c r="N92" s="183">
        <v>1</v>
      </c>
      <c r="O92" s="183">
        <v>1</v>
      </c>
      <c r="P92" s="183">
        <v>1</v>
      </c>
      <c r="Q92" s="183">
        <v>1</v>
      </c>
      <c r="R92" s="183">
        <v>0</v>
      </c>
      <c r="S92" s="183">
        <v>0</v>
      </c>
      <c r="T92" s="183">
        <v>0</v>
      </c>
      <c r="U92" s="183">
        <v>0</v>
      </c>
      <c r="V92" s="184">
        <f>SUM(L92:U92)</f>
        <v>5</v>
      </c>
      <c r="W92" s="190">
        <f>(+U92+T92+S92+R92+Q92+P92+O92+N92+M92+L92)/10</f>
        <v>0.5</v>
      </c>
      <c r="X92" s="409"/>
      <c r="Y92" s="409"/>
      <c r="Z92" s="412"/>
      <c r="AA92" s="400"/>
      <c r="AB92" s="383"/>
      <c r="AC92" s="384"/>
      <c r="AD92" s="205"/>
      <c r="AE92" s="205"/>
      <c r="AF92" s="205"/>
    </row>
    <row r="93" spans="1:32" ht="124.5" customHeight="1">
      <c r="A93" s="420"/>
      <c r="B93" s="420"/>
      <c r="C93" s="421"/>
      <c r="D93" s="421"/>
      <c r="E93" s="421"/>
      <c r="F93" s="178" t="s">
        <v>1458</v>
      </c>
      <c r="G93" s="189" t="s">
        <v>1457</v>
      </c>
      <c r="H93" s="251">
        <v>44674</v>
      </c>
      <c r="I93" s="189" t="s">
        <v>1509</v>
      </c>
      <c r="J93" s="212" t="s">
        <v>1301</v>
      </c>
      <c r="K93" s="179" t="s">
        <v>1456</v>
      </c>
      <c r="L93" s="183">
        <v>1</v>
      </c>
      <c r="M93" s="183">
        <v>0</v>
      </c>
      <c r="N93" s="183">
        <v>1</v>
      </c>
      <c r="O93" s="183">
        <v>1</v>
      </c>
      <c r="P93" s="183">
        <v>0</v>
      </c>
      <c r="Q93" s="183">
        <v>1</v>
      </c>
      <c r="R93" s="183">
        <v>0</v>
      </c>
      <c r="S93" s="183">
        <v>1</v>
      </c>
      <c r="T93" s="183">
        <v>0</v>
      </c>
      <c r="U93" s="183">
        <v>0</v>
      </c>
      <c r="V93" s="184">
        <f t="shared" si="0"/>
        <v>5</v>
      </c>
      <c r="W93" s="190">
        <f t="shared" si="1"/>
        <v>0.5</v>
      </c>
      <c r="X93" s="409"/>
      <c r="Y93" s="409"/>
      <c r="Z93" s="412"/>
      <c r="AA93" s="400"/>
      <c r="AB93" s="383"/>
      <c r="AC93" s="384"/>
      <c r="AD93" s="205"/>
      <c r="AE93" s="205"/>
      <c r="AF93" s="205"/>
    </row>
    <row r="94" spans="1:32" ht="227.25" customHeight="1">
      <c r="A94" s="420"/>
      <c r="B94" s="420"/>
      <c r="C94" s="421"/>
      <c r="D94" s="189"/>
      <c r="E94" s="421"/>
      <c r="F94" s="178" t="s">
        <v>1503</v>
      </c>
      <c r="G94" s="189" t="s">
        <v>1322</v>
      </c>
      <c r="H94" s="251">
        <v>44807</v>
      </c>
      <c r="I94" s="189" t="s">
        <v>1494</v>
      </c>
      <c r="J94" s="212" t="s">
        <v>1301</v>
      </c>
      <c r="K94" s="179" t="s">
        <v>1618</v>
      </c>
      <c r="L94" s="183">
        <v>1</v>
      </c>
      <c r="M94" s="183">
        <v>1</v>
      </c>
      <c r="N94" s="183">
        <v>0</v>
      </c>
      <c r="O94" s="183">
        <v>1</v>
      </c>
      <c r="P94" s="183">
        <v>0</v>
      </c>
      <c r="Q94" s="183">
        <v>1</v>
      </c>
      <c r="R94" s="183">
        <v>0</v>
      </c>
      <c r="S94" s="183">
        <v>0</v>
      </c>
      <c r="T94" s="183">
        <v>0</v>
      </c>
      <c r="U94" s="183">
        <v>1</v>
      </c>
      <c r="V94" s="184">
        <f t="shared" si="0"/>
        <v>5</v>
      </c>
      <c r="W94" s="190">
        <f t="shared" si="1"/>
        <v>0.5</v>
      </c>
      <c r="X94" s="409"/>
      <c r="Y94" s="409"/>
      <c r="Z94" s="412"/>
      <c r="AA94" s="400"/>
      <c r="AB94" s="383"/>
      <c r="AC94" s="384"/>
      <c r="AD94" s="205"/>
      <c r="AE94" s="205"/>
      <c r="AF94" s="205"/>
    </row>
    <row r="95" spans="1:32" ht="277.5" customHeight="1">
      <c r="A95" s="420"/>
      <c r="B95" s="420"/>
      <c r="C95" s="421"/>
      <c r="D95" s="189"/>
      <c r="E95" s="421"/>
      <c r="F95" s="178" t="s">
        <v>1724</v>
      </c>
      <c r="G95" s="189" t="s">
        <v>1495</v>
      </c>
      <c r="H95" s="251">
        <v>44814</v>
      </c>
      <c r="I95" s="189" t="s">
        <v>1496</v>
      </c>
      <c r="J95" s="212" t="s">
        <v>1301</v>
      </c>
      <c r="K95" s="179" t="s">
        <v>1619</v>
      </c>
      <c r="L95" s="183">
        <v>1</v>
      </c>
      <c r="M95" s="183">
        <v>0</v>
      </c>
      <c r="N95" s="183">
        <v>1</v>
      </c>
      <c r="O95" s="183">
        <v>1</v>
      </c>
      <c r="P95" s="183">
        <v>1</v>
      </c>
      <c r="Q95" s="183">
        <v>1</v>
      </c>
      <c r="R95" s="183">
        <v>0</v>
      </c>
      <c r="S95" s="183">
        <v>1</v>
      </c>
      <c r="T95" s="183">
        <v>0</v>
      </c>
      <c r="U95" s="183">
        <v>0</v>
      </c>
      <c r="V95" s="184">
        <f t="shared" si="0"/>
        <v>6</v>
      </c>
      <c r="W95" s="190">
        <f t="shared" si="1"/>
        <v>0.6</v>
      </c>
      <c r="X95" s="409"/>
      <c r="Y95" s="409"/>
      <c r="Z95" s="413"/>
      <c r="AA95" s="400"/>
      <c r="AB95" s="383"/>
      <c r="AC95" s="384"/>
      <c r="AD95" s="205"/>
      <c r="AE95" s="205"/>
      <c r="AF95" s="205"/>
    </row>
    <row r="96" spans="1:32" ht="142.5" customHeight="1">
      <c r="A96" s="420"/>
      <c r="B96" s="420"/>
      <c r="C96" s="421" t="s">
        <v>1259</v>
      </c>
      <c r="D96" s="421" t="s">
        <v>1393</v>
      </c>
      <c r="E96" s="421" t="s">
        <v>693</v>
      </c>
      <c r="F96" s="191" t="s">
        <v>1595</v>
      </c>
      <c r="G96" s="189" t="s">
        <v>1725</v>
      </c>
      <c r="H96" s="251">
        <v>44695</v>
      </c>
      <c r="I96" s="189" t="s">
        <v>1726</v>
      </c>
      <c r="J96" s="212" t="s">
        <v>1327</v>
      </c>
      <c r="K96" s="179" t="s">
        <v>1627</v>
      </c>
      <c r="L96" s="183">
        <v>1</v>
      </c>
      <c r="M96" s="183">
        <v>0</v>
      </c>
      <c r="N96" s="183">
        <v>1</v>
      </c>
      <c r="O96" s="183">
        <v>1</v>
      </c>
      <c r="P96" s="183">
        <v>1</v>
      </c>
      <c r="Q96" s="183">
        <v>1</v>
      </c>
      <c r="R96" s="183">
        <v>0</v>
      </c>
      <c r="S96" s="183">
        <v>1</v>
      </c>
      <c r="T96" s="183">
        <v>0</v>
      </c>
      <c r="U96" s="183">
        <v>0</v>
      </c>
      <c r="V96" s="184">
        <f>SUM(L96:U96)</f>
        <v>6</v>
      </c>
      <c r="W96" s="185">
        <f>(+U96+T96+S96+R96+Q96+P96+O96+N96+M96+L96)/10</f>
        <v>0.6</v>
      </c>
      <c r="X96" s="387">
        <v>3</v>
      </c>
      <c r="Y96" s="387">
        <v>3</v>
      </c>
      <c r="Z96" s="450">
        <f>Y96/X96</f>
        <v>1</v>
      </c>
      <c r="AA96" s="400"/>
      <c r="AB96" s="383"/>
      <c r="AC96" s="384"/>
      <c r="AD96" s="205"/>
      <c r="AE96" s="205"/>
      <c r="AF96" s="205"/>
    </row>
    <row r="97" spans="1:32" ht="105.75" customHeight="1">
      <c r="A97" s="420"/>
      <c r="B97" s="420"/>
      <c r="C97" s="421"/>
      <c r="D97" s="421"/>
      <c r="E97" s="421"/>
      <c r="F97" s="191" t="s">
        <v>1460</v>
      </c>
      <c r="G97" s="189" t="s">
        <v>1461</v>
      </c>
      <c r="H97" s="251" t="s">
        <v>1462</v>
      </c>
      <c r="I97" s="189" t="s">
        <v>1537</v>
      </c>
      <c r="J97" s="212" t="s">
        <v>1327</v>
      </c>
      <c r="K97" s="179" t="s">
        <v>1553</v>
      </c>
      <c r="L97" s="183">
        <v>1</v>
      </c>
      <c r="M97" s="183">
        <v>1</v>
      </c>
      <c r="N97" s="183">
        <v>1</v>
      </c>
      <c r="O97" s="183">
        <v>1</v>
      </c>
      <c r="P97" s="183">
        <v>1</v>
      </c>
      <c r="Q97" s="183">
        <v>1</v>
      </c>
      <c r="R97" s="183">
        <v>0</v>
      </c>
      <c r="S97" s="183">
        <v>1</v>
      </c>
      <c r="T97" s="183">
        <v>0</v>
      </c>
      <c r="U97" s="183">
        <v>0</v>
      </c>
      <c r="V97" s="184">
        <f>SUM(L97:U97)</f>
        <v>7</v>
      </c>
      <c r="W97" s="185">
        <f>(+U97+T97+S97+R97+Q97+P97+O97+N97+M97+L97)/10</f>
        <v>0.7</v>
      </c>
      <c r="X97" s="387"/>
      <c r="Y97" s="387"/>
      <c r="Z97" s="392"/>
      <c r="AA97" s="400"/>
      <c r="AB97" s="383"/>
      <c r="AC97" s="384"/>
      <c r="AD97" s="205"/>
      <c r="AE97" s="205"/>
      <c r="AF97" s="205"/>
    </row>
    <row r="98" spans="1:32" ht="105.75" customHeight="1">
      <c r="A98" s="420"/>
      <c r="B98" s="420"/>
      <c r="C98" s="421"/>
      <c r="D98" s="189"/>
      <c r="E98" s="421"/>
      <c r="F98" s="191" t="s">
        <v>1576</v>
      </c>
      <c r="G98" s="189" t="s">
        <v>1461</v>
      </c>
      <c r="H98" s="251">
        <v>44842</v>
      </c>
      <c r="I98" s="189" t="s">
        <v>1577</v>
      </c>
      <c r="J98" s="212" t="s">
        <v>1327</v>
      </c>
      <c r="K98" s="179" t="s">
        <v>1638</v>
      </c>
      <c r="L98" s="183">
        <v>1</v>
      </c>
      <c r="M98" s="183">
        <v>1</v>
      </c>
      <c r="N98" s="183">
        <v>1</v>
      </c>
      <c r="O98" s="183">
        <v>1</v>
      </c>
      <c r="P98" s="183">
        <v>1</v>
      </c>
      <c r="Q98" s="183">
        <v>1</v>
      </c>
      <c r="R98" s="183">
        <v>0</v>
      </c>
      <c r="S98" s="183">
        <v>1</v>
      </c>
      <c r="T98" s="183">
        <v>0</v>
      </c>
      <c r="U98" s="183">
        <v>0</v>
      </c>
      <c r="V98" s="184">
        <f>SUM(L98:U98)</f>
        <v>7</v>
      </c>
      <c r="W98" s="185">
        <f>(+U98+T98+S98+R98+Q98+P98+O98+N98+M98+L98)/10</f>
        <v>0.7</v>
      </c>
      <c r="X98" s="387"/>
      <c r="Y98" s="387"/>
      <c r="Z98" s="392"/>
      <c r="AA98" s="400"/>
      <c r="AB98" s="383"/>
      <c r="AC98" s="384"/>
      <c r="AD98" s="205"/>
      <c r="AE98" s="205"/>
      <c r="AF98" s="205"/>
    </row>
    <row r="99" spans="1:32" ht="132" customHeight="1">
      <c r="A99" s="420"/>
      <c r="B99" s="420"/>
      <c r="C99" s="189" t="s">
        <v>696</v>
      </c>
      <c r="D99" s="189" t="s">
        <v>1393</v>
      </c>
      <c r="E99" s="189" t="s">
        <v>699</v>
      </c>
      <c r="F99" s="178" t="s">
        <v>1565</v>
      </c>
      <c r="G99" s="189" t="s">
        <v>1699</v>
      </c>
      <c r="H99" s="251">
        <v>44673</v>
      </c>
      <c r="I99" s="189" t="s">
        <v>1340</v>
      </c>
      <c r="J99" s="212" t="s">
        <v>1327</v>
      </c>
      <c r="K99" s="179" t="s">
        <v>1429</v>
      </c>
      <c r="L99" s="183">
        <v>1</v>
      </c>
      <c r="M99" s="183">
        <v>1</v>
      </c>
      <c r="N99" s="183">
        <v>1</v>
      </c>
      <c r="O99" s="183">
        <v>1</v>
      </c>
      <c r="P99" s="183">
        <v>1</v>
      </c>
      <c r="Q99" s="183">
        <v>1</v>
      </c>
      <c r="R99" s="183">
        <v>0</v>
      </c>
      <c r="S99" s="183">
        <v>1</v>
      </c>
      <c r="T99" s="183">
        <v>0</v>
      </c>
      <c r="U99" s="183">
        <v>0</v>
      </c>
      <c r="V99" s="184">
        <f>SUM(L99:U99)</f>
        <v>7</v>
      </c>
      <c r="W99" s="185">
        <f>(+U99+T99+S99+R99+Q99+P99+O99+N99+M99+L99)/10</f>
        <v>0.7</v>
      </c>
      <c r="X99" s="272">
        <v>1</v>
      </c>
      <c r="Y99" s="272">
        <v>1</v>
      </c>
      <c r="Z99" s="274">
        <f>Y99/X99</f>
        <v>1</v>
      </c>
      <c r="AA99" s="399"/>
      <c r="AB99" s="383"/>
      <c r="AC99" s="384"/>
      <c r="AD99" s="205"/>
      <c r="AE99" s="205"/>
      <c r="AF99" s="205"/>
    </row>
    <row r="100" spans="1:32" ht="132" customHeight="1">
      <c r="A100" s="420"/>
      <c r="B100" s="420" t="s">
        <v>701</v>
      </c>
      <c r="C100" s="421" t="s">
        <v>905</v>
      </c>
      <c r="D100" s="189"/>
      <c r="E100" s="421" t="s">
        <v>702</v>
      </c>
      <c r="F100" s="178" t="s">
        <v>1341</v>
      </c>
      <c r="G100" s="189" t="s">
        <v>1322</v>
      </c>
      <c r="H100" s="251">
        <v>44644</v>
      </c>
      <c r="I100" s="189" t="s">
        <v>1326</v>
      </c>
      <c r="J100" s="212" t="s">
        <v>1327</v>
      </c>
      <c r="K100" s="179" t="s">
        <v>1427</v>
      </c>
      <c r="L100" s="183">
        <v>1</v>
      </c>
      <c r="M100" s="183">
        <v>0</v>
      </c>
      <c r="N100" s="183">
        <v>1</v>
      </c>
      <c r="O100" s="183">
        <v>0</v>
      </c>
      <c r="P100" s="183">
        <v>0</v>
      </c>
      <c r="Q100" s="183">
        <v>1</v>
      </c>
      <c r="R100" s="183">
        <v>0</v>
      </c>
      <c r="S100" s="183">
        <v>1</v>
      </c>
      <c r="T100" s="183">
        <v>0</v>
      </c>
      <c r="U100" s="183">
        <v>0</v>
      </c>
      <c r="V100" s="184">
        <f>SUM(L100:U100)</f>
        <v>4</v>
      </c>
      <c r="W100" s="185">
        <f>(+U100+T100+S100+R100+Q100+P100+O100+N100+M100+L100)/10</f>
        <v>0.4</v>
      </c>
      <c r="X100" s="387">
        <v>7</v>
      </c>
      <c r="Y100" s="387">
        <v>7</v>
      </c>
      <c r="Z100" s="391">
        <f>Y100/X100</f>
        <v>1</v>
      </c>
      <c r="AA100" s="394">
        <f>AVERAGE(Z100:Z106)</f>
        <v>1</v>
      </c>
      <c r="AB100" s="383"/>
      <c r="AC100" s="384"/>
      <c r="AD100" s="205"/>
      <c r="AE100" s="205"/>
      <c r="AF100" s="205"/>
    </row>
    <row r="101" spans="1:32" ht="162" customHeight="1">
      <c r="A101" s="420"/>
      <c r="B101" s="420"/>
      <c r="C101" s="421"/>
      <c r="D101" s="421" t="s">
        <v>1394</v>
      </c>
      <c r="E101" s="421"/>
      <c r="F101" s="178" t="s">
        <v>1464</v>
      </c>
      <c r="G101" s="189" t="s">
        <v>1329</v>
      </c>
      <c r="H101" s="251">
        <v>44645</v>
      </c>
      <c r="I101" s="189" t="s">
        <v>1727</v>
      </c>
      <c r="J101" s="212" t="s">
        <v>1327</v>
      </c>
      <c r="K101" s="179" t="s">
        <v>1428</v>
      </c>
      <c r="L101" s="183">
        <v>1</v>
      </c>
      <c r="M101" s="183">
        <v>0</v>
      </c>
      <c r="N101" s="183">
        <v>1</v>
      </c>
      <c r="O101" s="183">
        <v>0</v>
      </c>
      <c r="P101" s="183">
        <v>1</v>
      </c>
      <c r="Q101" s="183">
        <v>1</v>
      </c>
      <c r="R101" s="183">
        <v>0</v>
      </c>
      <c r="S101" s="183">
        <v>1</v>
      </c>
      <c r="T101" s="183">
        <v>0</v>
      </c>
      <c r="U101" s="183">
        <v>0</v>
      </c>
      <c r="V101" s="184">
        <f t="shared" si="0"/>
        <v>5</v>
      </c>
      <c r="W101" s="185">
        <f t="shared" si="1"/>
        <v>0.5</v>
      </c>
      <c r="X101" s="387"/>
      <c r="Y101" s="387"/>
      <c r="Z101" s="392"/>
      <c r="AA101" s="394"/>
      <c r="AB101" s="383"/>
      <c r="AC101" s="384"/>
      <c r="AD101" s="205"/>
      <c r="AE101" s="205"/>
      <c r="AF101" s="205"/>
    </row>
    <row r="102" spans="1:32" ht="131.25" customHeight="1">
      <c r="A102" s="420"/>
      <c r="B102" s="420"/>
      <c r="C102" s="421"/>
      <c r="D102" s="421"/>
      <c r="E102" s="421"/>
      <c r="F102" s="178" t="s">
        <v>1466</v>
      </c>
      <c r="G102" s="189" t="s">
        <v>1465</v>
      </c>
      <c r="H102" s="251">
        <v>44646</v>
      </c>
      <c r="I102" s="189" t="s">
        <v>1467</v>
      </c>
      <c r="J102" s="212" t="s">
        <v>1327</v>
      </c>
      <c r="K102" s="179" t="s">
        <v>1463</v>
      </c>
      <c r="L102" s="183">
        <v>1</v>
      </c>
      <c r="M102" s="183">
        <v>0</v>
      </c>
      <c r="N102" s="183">
        <v>1</v>
      </c>
      <c r="O102" s="183">
        <v>1</v>
      </c>
      <c r="P102" s="183">
        <v>1</v>
      </c>
      <c r="Q102" s="183">
        <v>1</v>
      </c>
      <c r="R102" s="183">
        <v>0</v>
      </c>
      <c r="S102" s="183">
        <v>1</v>
      </c>
      <c r="T102" s="183">
        <v>1</v>
      </c>
      <c r="U102" s="183">
        <v>0</v>
      </c>
      <c r="V102" s="184">
        <f t="shared" si="0"/>
        <v>7</v>
      </c>
      <c r="W102" s="185">
        <f t="shared" si="1"/>
        <v>0.7</v>
      </c>
      <c r="X102" s="387"/>
      <c r="Y102" s="387"/>
      <c r="Z102" s="392"/>
      <c r="AA102" s="394"/>
      <c r="AB102" s="383"/>
      <c r="AC102" s="384"/>
      <c r="AD102" s="205"/>
      <c r="AE102" s="205"/>
      <c r="AF102" s="205"/>
    </row>
    <row r="103" spans="1:32" ht="186.75" customHeight="1">
      <c r="A103" s="420"/>
      <c r="B103" s="420"/>
      <c r="C103" s="421"/>
      <c r="D103" s="421"/>
      <c r="E103" s="421"/>
      <c r="F103" s="178" t="s">
        <v>1472</v>
      </c>
      <c r="G103" s="189" t="s">
        <v>1470</v>
      </c>
      <c r="H103" s="251">
        <v>44673</v>
      </c>
      <c r="I103" s="189" t="s">
        <v>1471</v>
      </c>
      <c r="J103" s="212" t="s">
        <v>1298</v>
      </c>
      <c r="K103" s="179" t="s">
        <v>1468</v>
      </c>
      <c r="L103" s="183">
        <v>1</v>
      </c>
      <c r="M103" s="183">
        <v>0</v>
      </c>
      <c r="N103" s="183">
        <v>1</v>
      </c>
      <c r="O103" s="183">
        <v>1</v>
      </c>
      <c r="P103" s="183">
        <v>1</v>
      </c>
      <c r="Q103" s="183">
        <v>1</v>
      </c>
      <c r="R103" s="183">
        <v>0</v>
      </c>
      <c r="S103" s="183">
        <v>1</v>
      </c>
      <c r="T103" s="183">
        <v>1</v>
      </c>
      <c r="U103" s="183">
        <v>0</v>
      </c>
      <c r="V103" s="184">
        <f t="shared" si="0"/>
        <v>7</v>
      </c>
      <c r="W103" s="185">
        <f t="shared" si="1"/>
        <v>0.7</v>
      </c>
      <c r="X103" s="387"/>
      <c r="Y103" s="387"/>
      <c r="Z103" s="392"/>
      <c r="AA103" s="394"/>
      <c r="AB103" s="383"/>
      <c r="AC103" s="384"/>
      <c r="AD103" s="205"/>
      <c r="AE103" s="205"/>
      <c r="AF103" s="205"/>
    </row>
    <row r="104" spans="1:32" ht="154.5" customHeight="1">
      <c r="A104" s="420"/>
      <c r="B104" s="420"/>
      <c r="C104" s="421"/>
      <c r="D104" s="421"/>
      <c r="E104" s="421"/>
      <c r="F104" s="178" t="s">
        <v>1342</v>
      </c>
      <c r="G104" s="189" t="s">
        <v>1699</v>
      </c>
      <c r="H104" s="251">
        <v>44673</v>
      </c>
      <c r="I104" s="189" t="s">
        <v>1340</v>
      </c>
      <c r="J104" s="212" t="s">
        <v>1327</v>
      </c>
      <c r="K104" s="179" t="s">
        <v>1429</v>
      </c>
      <c r="L104" s="183">
        <v>1</v>
      </c>
      <c r="M104" s="183">
        <v>1</v>
      </c>
      <c r="N104" s="183">
        <v>0</v>
      </c>
      <c r="O104" s="183">
        <v>0</v>
      </c>
      <c r="P104" s="183">
        <v>1</v>
      </c>
      <c r="Q104" s="183">
        <v>1</v>
      </c>
      <c r="R104" s="183">
        <v>0</v>
      </c>
      <c r="S104" s="183">
        <v>1</v>
      </c>
      <c r="T104" s="183">
        <v>0</v>
      </c>
      <c r="U104" s="183">
        <v>0</v>
      </c>
      <c r="V104" s="184">
        <f t="shared" si="0"/>
        <v>5</v>
      </c>
      <c r="W104" s="185">
        <f t="shared" si="1"/>
        <v>0.5</v>
      </c>
      <c r="X104" s="387"/>
      <c r="Y104" s="387"/>
      <c r="Z104" s="392"/>
      <c r="AA104" s="394"/>
      <c r="AB104" s="383"/>
      <c r="AC104" s="384"/>
      <c r="AD104" s="205"/>
      <c r="AE104" s="205"/>
      <c r="AF104" s="205"/>
    </row>
    <row r="105" spans="1:32" ht="181.5" customHeight="1">
      <c r="A105" s="420"/>
      <c r="B105" s="420"/>
      <c r="C105" s="421"/>
      <c r="D105" s="421"/>
      <c r="E105" s="421"/>
      <c r="F105" s="178" t="s">
        <v>1469</v>
      </c>
      <c r="G105" s="189" t="s">
        <v>1329</v>
      </c>
      <c r="H105" s="251">
        <v>44674</v>
      </c>
      <c r="I105" s="189" t="s">
        <v>1508</v>
      </c>
      <c r="J105" s="212" t="s">
        <v>1327</v>
      </c>
      <c r="K105" s="179" t="s">
        <v>1456</v>
      </c>
      <c r="L105" s="183">
        <v>1</v>
      </c>
      <c r="M105" s="183">
        <v>0</v>
      </c>
      <c r="N105" s="183">
        <v>1</v>
      </c>
      <c r="O105" s="183">
        <v>0</v>
      </c>
      <c r="P105" s="183">
        <v>0</v>
      </c>
      <c r="Q105" s="183">
        <v>1</v>
      </c>
      <c r="R105" s="183">
        <v>0</v>
      </c>
      <c r="S105" s="183">
        <v>1</v>
      </c>
      <c r="T105" s="183">
        <v>0</v>
      </c>
      <c r="U105" s="183">
        <v>0</v>
      </c>
      <c r="V105" s="184">
        <f t="shared" si="0"/>
        <v>4</v>
      </c>
      <c r="W105" s="185">
        <f t="shared" si="1"/>
        <v>0.4</v>
      </c>
      <c r="X105" s="387"/>
      <c r="Y105" s="387"/>
      <c r="Z105" s="392"/>
      <c r="AA105" s="394"/>
      <c r="AB105" s="383"/>
      <c r="AC105" s="384"/>
      <c r="AD105" s="205"/>
      <c r="AE105" s="205"/>
      <c r="AF105" s="205"/>
    </row>
    <row r="106" spans="1:32" ht="225.75" customHeight="1">
      <c r="A106" s="420"/>
      <c r="B106" s="420"/>
      <c r="C106" s="421"/>
      <c r="D106" s="421"/>
      <c r="E106" s="421"/>
      <c r="F106" s="178" t="s">
        <v>1728</v>
      </c>
      <c r="G106" s="189" t="s">
        <v>1705</v>
      </c>
      <c r="H106" s="251">
        <v>44692</v>
      </c>
      <c r="I106" s="189" t="s">
        <v>1337</v>
      </c>
      <c r="J106" s="212" t="s">
        <v>1344</v>
      </c>
      <c r="K106" s="179" t="s">
        <v>1473</v>
      </c>
      <c r="L106" s="183">
        <v>1</v>
      </c>
      <c r="M106" s="183">
        <v>1</v>
      </c>
      <c r="N106" s="183">
        <v>1</v>
      </c>
      <c r="O106" s="183">
        <v>1</v>
      </c>
      <c r="P106" s="183">
        <v>1</v>
      </c>
      <c r="Q106" s="183">
        <v>1</v>
      </c>
      <c r="R106" s="183">
        <v>0</v>
      </c>
      <c r="S106" s="183">
        <v>0</v>
      </c>
      <c r="T106" s="183">
        <v>0</v>
      </c>
      <c r="U106" s="183">
        <v>0</v>
      </c>
      <c r="V106" s="184">
        <f t="shared" si="0"/>
        <v>6</v>
      </c>
      <c r="W106" s="185">
        <f t="shared" si="1"/>
        <v>0.6</v>
      </c>
      <c r="X106" s="387"/>
      <c r="Y106" s="387"/>
      <c r="Z106" s="393"/>
      <c r="AA106" s="395"/>
      <c r="AB106" s="383"/>
      <c r="AC106" s="384"/>
      <c r="AD106" s="205"/>
      <c r="AE106" s="205"/>
      <c r="AF106" s="205"/>
    </row>
    <row r="107" spans="1:32" ht="226.5" customHeight="1">
      <c r="A107" s="420"/>
      <c r="B107" s="385" t="s">
        <v>705</v>
      </c>
      <c r="C107" s="381" t="s">
        <v>706</v>
      </c>
      <c r="D107" s="189"/>
      <c r="E107" s="381" t="s">
        <v>1260</v>
      </c>
      <c r="F107" s="191" t="s">
        <v>1729</v>
      </c>
      <c r="G107" s="254" t="s">
        <v>1322</v>
      </c>
      <c r="H107" s="255">
        <v>44632</v>
      </c>
      <c r="I107" s="254" t="s">
        <v>1339</v>
      </c>
      <c r="J107" s="256" t="s">
        <v>1301</v>
      </c>
      <c r="K107" s="179" t="s">
        <v>1426</v>
      </c>
      <c r="L107" s="183">
        <v>1</v>
      </c>
      <c r="M107" s="183">
        <v>1</v>
      </c>
      <c r="N107" s="183">
        <v>0</v>
      </c>
      <c r="O107" s="183">
        <v>1</v>
      </c>
      <c r="P107" s="183">
        <v>0</v>
      </c>
      <c r="Q107" s="183">
        <v>0</v>
      </c>
      <c r="R107" s="183">
        <v>0</v>
      </c>
      <c r="S107" s="183">
        <v>0</v>
      </c>
      <c r="T107" s="183">
        <v>0</v>
      </c>
      <c r="U107" s="183">
        <v>0</v>
      </c>
      <c r="V107" s="184">
        <f>SUM(L107:U107)</f>
        <v>3</v>
      </c>
      <c r="W107" s="185">
        <f>(+U107+T107+S107+R107+Q107+P107+O107+N107+M107+L107)/10</f>
        <v>0.3</v>
      </c>
      <c r="X107" s="387">
        <v>3</v>
      </c>
      <c r="Y107" s="387">
        <v>3</v>
      </c>
      <c r="Z107" s="388">
        <f>Y107/X107</f>
        <v>1</v>
      </c>
      <c r="AA107" s="397">
        <f>AVERAGE(Z107:Z107)</f>
        <v>1</v>
      </c>
      <c r="AB107" s="383"/>
      <c r="AC107" s="384"/>
      <c r="AD107" s="205"/>
      <c r="AE107" s="205"/>
      <c r="AF107" s="205"/>
    </row>
    <row r="108" spans="1:32" ht="130.5" customHeight="1">
      <c r="A108" s="420"/>
      <c r="B108" s="396"/>
      <c r="C108" s="423"/>
      <c r="D108" s="189"/>
      <c r="E108" s="423"/>
      <c r="F108" s="191" t="s">
        <v>1730</v>
      </c>
      <c r="G108" s="254" t="s">
        <v>1699</v>
      </c>
      <c r="H108" s="255">
        <v>44673</v>
      </c>
      <c r="I108" s="254" t="s">
        <v>1340</v>
      </c>
      <c r="J108" s="256" t="s">
        <v>1301</v>
      </c>
      <c r="K108" s="179" t="s">
        <v>1429</v>
      </c>
      <c r="L108" s="137">
        <v>1</v>
      </c>
      <c r="M108" s="137">
        <v>1</v>
      </c>
      <c r="N108" s="137">
        <v>0</v>
      </c>
      <c r="O108" s="137">
        <v>1</v>
      </c>
      <c r="P108" s="137">
        <v>0</v>
      </c>
      <c r="Q108" s="137">
        <v>1</v>
      </c>
      <c r="R108" s="137">
        <v>0</v>
      </c>
      <c r="S108" s="137">
        <v>0</v>
      </c>
      <c r="T108" s="137">
        <v>0</v>
      </c>
      <c r="U108" s="137">
        <v>0</v>
      </c>
      <c r="V108" s="184">
        <f t="shared" ref="V108:V113" si="4">SUM(L108:U108)</f>
        <v>4</v>
      </c>
      <c r="W108" s="185">
        <f t="shared" ref="W108:W113" si="5">(+U108+T108+S108+R108+Q108+P108+O108+N108+M108+L108)/10</f>
        <v>0.4</v>
      </c>
      <c r="X108" s="387"/>
      <c r="Y108" s="387"/>
      <c r="Z108" s="388"/>
      <c r="AA108" s="397"/>
      <c r="AB108" s="383"/>
      <c r="AC108" s="384"/>
      <c r="AD108" s="205"/>
      <c r="AE108" s="205"/>
      <c r="AF108" s="205"/>
    </row>
    <row r="109" spans="1:32" ht="190.5" customHeight="1">
      <c r="A109" s="420"/>
      <c r="B109" s="386"/>
      <c r="C109" s="382"/>
      <c r="D109" s="189" t="s">
        <v>1381</v>
      </c>
      <c r="E109" s="382"/>
      <c r="F109" s="191" t="s">
        <v>1728</v>
      </c>
      <c r="G109" s="254" t="s">
        <v>1343</v>
      </c>
      <c r="H109" s="255">
        <v>44692</v>
      </c>
      <c r="I109" s="254" t="s">
        <v>1337</v>
      </c>
      <c r="J109" s="256" t="s">
        <v>1344</v>
      </c>
      <c r="K109" s="179" t="s">
        <v>1473</v>
      </c>
      <c r="L109" s="137">
        <v>1</v>
      </c>
      <c r="M109" s="137">
        <v>0</v>
      </c>
      <c r="N109" s="137">
        <v>1</v>
      </c>
      <c r="O109" s="137">
        <v>1</v>
      </c>
      <c r="P109" s="137">
        <v>0</v>
      </c>
      <c r="Q109" s="137">
        <v>1</v>
      </c>
      <c r="R109" s="137">
        <v>0</v>
      </c>
      <c r="S109" s="137">
        <v>1</v>
      </c>
      <c r="T109" s="137">
        <v>0</v>
      </c>
      <c r="U109" s="137">
        <v>0</v>
      </c>
      <c r="V109" s="184">
        <f t="shared" si="4"/>
        <v>5</v>
      </c>
      <c r="W109" s="185">
        <f t="shared" si="5"/>
        <v>0.5</v>
      </c>
      <c r="X109" s="387"/>
      <c r="Y109" s="387"/>
      <c r="Z109" s="388"/>
      <c r="AA109" s="397"/>
      <c r="AB109" s="383"/>
      <c r="AC109" s="384"/>
      <c r="AD109" s="205"/>
      <c r="AE109" s="205"/>
      <c r="AF109" s="205"/>
    </row>
    <row r="110" spans="1:32" ht="85.5" customHeight="1">
      <c r="A110" s="420"/>
      <c r="B110" s="420" t="s">
        <v>1261</v>
      </c>
      <c r="C110" s="421" t="s">
        <v>710</v>
      </c>
      <c r="D110" s="189"/>
      <c r="E110" s="421" t="s">
        <v>712</v>
      </c>
      <c r="F110" s="178" t="s">
        <v>1731</v>
      </c>
      <c r="G110" s="189" t="s">
        <v>1732</v>
      </c>
      <c r="H110" s="257">
        <v>44583</v>
      </c>
      <c r="I110" s="189" t="s">
        <v>1345</v>
      </c>
      <c r="J110" s="212" t="s">
        <v>1301</v>
      </c>
      <c r="K110" s="179" t="s">
        <v>1476</v>
      </c>
      <c r="L110" s="137">
        <v>1</v>
      </c>
      <c r="M110" s="137">
        <v>1</v>
      </c>
      <c r="N110" s="137">
        <v>0</v>
      </c>
      <c r="O110" s="137">
        <v>1</v>
      </c>
      <c r="P110" s="137">
        <v>0</v>
      </c>
      <c r="Q110" s="137">
        <v>0</v>
      </c>
      <c r="R110" s="137">
        <v>0</v>
      </c>
      <c r="S110" s="137">
        <v>0</v>
      </c>
      <c r="T110" s="137">
        <v>0</v>
      </c>
      <c r="U110" s="137">
        <v>0</v>
      </c>
      <c r="V110" s="184">
        <f>SUM(L110:U110)</f>
        <v>3</v>
      </c>
      <c r="W110" s="185">
        <f>(+U110+T110+S110+R110+Q110+P110+O110+N110+M110+L110)/10</f>
        <v>0.3</v>
      </c>
      <c r="X110" s="387">
        <v>3</v>
      </c>
      <c r="Y110" s="387">
        <v>3</v>
      </c>
      <c r="Z110" s="388">
        <f>Y110/X110</f>
        <v>1</v>
      </c>
      <c r="AA110" s="398">
        <f>AVERAGE(Z110:Z120)</f>
        <v>1</v>
      </c>
      <c r="AB110" s="383"/>
      <c r="AC110" s="384"/>
      <c r="AD110" s="205"/>
      <c r="AE110" s="205"/>
      <c r="AF110" s="205"/>
    </row>
    <row r="111" spans="1:32" ht="98.25" customHeight="1">
      <c r="A111" s="420"/>
      <c r="B111" s="420"/>
      <c r="C111" s="421"/>
      <c r="D111" s="189" t="s">
        <v>1395</v>
      </c>
      <c r="E111" s="421"/>
      <c r="F111" s="178" t="s">
        <v>1485</v>
      </c>
      <c r="G111" s="189" t="s">
        <v>1732</v>
      </c>
      <c r="H111" s="251">
        <v>44618</v>
      </c>
      <c r="I111" s="189" t="s">
        <v>1346</v>
      </c>
      <c r="J111" s="212" t="s">
        <v>1301</v>
      </c>
      <c r="K111" s="179" t="s">
        <v>1564</v>
      </c>
      <c r="L111" s="183">
        <v>1</v>
      </c>
      <c r="M111" s="183">
        <v>0</v>
      </c>
      <c r="N111" s="183">
        <v>1</v>
      </c>
      <c r="O111" s="183">
        <v>0</v>
      </c>
      <c r="P111" s="183">
        <v>1</v>
      </c>
      <c r="Q111" s="183">
        <v>1</v>
      </c>
      <c r="R111" s="183">
        <v>0</v>
      </c>
      <c r="S111" s="183">
        <v>0</v>
      </c>
      <c r="T111" s="183">
        <v>0</v>
      </c>
      <c r="U111" s="183">
        <v>0</v>
      </c>
      <c r="V111" s="184">
        <f t="shared" si="4"/>
        <v>4</v>
      </c>
      <c r="W111" s="185">
        <f t="shared" si="5"/>
        <v>0.4</v>
      </c>
      <c r="X111" s="387"/>
      <c r="Y111" s="387"/>
      <c r="Z111" s="388"/>
      <c r="AA111" s="399"/>
      <c r="AB111" s="383"/>
      <c r="AC111" s="384"/>
      <c r="AD111" s="205"/>
      <c r="AE111" s="205"/>
      <c r="AF111" s="205"/>
    </row>
    <row r="112" spans="1:32" ht="76.5" customHeight="1">
      <c r="A112" s="420"/>
      <c r="B112" s="420"/>
      <c r="C112" s="421"/>
      <c r="D112" s="189" t="s">
        <v>1396</v>
      </c>
      <c r="E112" s="421"/>
      <c r="F112" s="178" t="s">
        <v>1733</v>
      </c>
      <c r="G112" s="189" t="s">
        <v>1732</v>
      </c>
      <c r="H112" s="251">
        <v>44674</v>
      </c>
      <c r="I112" s="189" t="s">
        <v>1347</v>
      </c>
      <c r="J112" s="212" t="s">
        <v>1301</v>
      </c>
      <c r="K112" s="179" t="s">
        <v>1421</v>
      </c>
      <c r="L112" s="183">
        <v>1</v>
      </c>
      <c r="M112" s="183">
        <v>0</v>
      </c>
      <c r="N112" s="183">
        <v>1</v>
      </c>
      <c r="O112" s="183">
        <v>0</v>
      </c>
      <c r="P112" s="183">
        <v>1</v>
      </c>
      <c r="Q112" s="183">
        <v>1</v>
      </c>
      <c r="R112" s="183">
        <v>0</v>
      </c>
      <c r="S112" s="183">
        <v>0</v>
      </c>
      <c r="T112" s="183">
        <v>0</v>
      </c>
      <c r="U112" s="183">
        <v>0</v>
      </c>
      <c r="V112" s="184">
        <f t="shared" si="4"/>
        <v>4</v>
      </c>
      <c r="W112" s="271">
        <f t="shared" si="5"/>
        <v>0.4</v>
      </c>
      <c r="X112" s="401"/>
      <c r="Y112" s="401"/>
      <c r="Z112" s="402"/>
      <c r="AA112" s="399"/>
      <c r="AB112" s="383"/>
      <c r="AC112" s="384"/>
      <c r="AD112" s="205"/>
      <c r="AE112" s="205"/>
      <c r="AF112" s="205"/>
    </row>
    <row r="113" spans="1:32" ht="174" customHeight="1">
      <c r="A113" s="420"/>
      <c r="B113" s="420"/>
      <c r="C113" s="421" t="s">
        <v>714</v>
      </c>
      <c r="D113" s="189"/>
      <c r="E113" s="421" t="s">
        <v>716</v>
      </c>
      <c r="F113" s="178" t="s">
        <v>1348</v>
      </c>
      <c r="G113" s="189" t="s">
        <v>1343</v>
      </c>
      <c r="H113" s="251">
        <v>44643</v>
      </c>
      <c r="I113" s="189" t="s">
        <v>1350</v>
      </c>
      <c r="J113" s="212" t="s">
        <v>1301</v>
      </c>
      <c r="K113" s="179" t="s">
        <v>1477</v>
      </c>
      <c r="L113" s="183">
        <v>1</v>
      </c>
      <c r="M113" s="183">
        <v>0</v>
      </c>
      <c r="N113" s="183">
        <v>1</v>
      </c>
      <c r="O113" s="183">
        <v>0</v>
      </c>
      <c r="P113" s="183">
        <v>1</v>
      </c>
      <c r="Q113" s="183">
        <v>1</v>
      </c>
      <c r="R113" s="183">
        <v>0</v>
      </c>
      <c r="S113" s="183">
        <v>0</v>
      </c>
      <c r="T113" s="183">
        <v>0</v>
      </c>
      <c r="U113" s="183">
        <v>0</v>
      </c>
      <c r="V113" s="275">
        <f t="shared" si="4"/>
        <v>4</v>
      </c>
      <c r="W113" s="274">
        <f t="shared" si="5"/>
        <v>0.4</v>
      </c>
      <c r="X113" s="387">
        <v>6</v>
      </c>
      <c r="Y113" s="387">
        <v>6</v>
      </c>
      <c r="Z113" s="388">
        <f>Y113/X113</f>
        <v>1</v>
      </c>
      <c r="AA113" s="399"/>
      <c r="AB113" s="383"/>
      <c r="AC113" s="384"/>
      <c r="AD113" s="205"/>
      <c r="AE113" s="205"/>
      <c r="AF113" s="205"/>
    </row>
    <row r="114" spans="1:32" ht="174" customHeight="1">
      <c r="A114" s="420"/>
      <c r="B114" s="420"/>
      <c r="C114" s="421"/>
      <c r="D114" s="189" t="s">
        <v>1397</v>
      </c>
      <c r="E114" s="421"/>
      <c r="F114" s="178" t="s">
        <v>1349</v>
      </c>
      <c r="G114" s="189" t="s">
        <v>1438</v>
      </c>
      <c r="H114" s="251">
        <v>44701</v>
      </c>
      <c r="I114" s="189" t="s">
        <v>1351</v>
      </c>
      <c r="J114" s="212" t="s">
        <v>1320</v>
      </c>
      <c r="K114" s="179" t="s">
        <v>1478</v>
      </c>
      <c r="L114" s="183">
        <v>1</v>
      </c>
      <c r="M114" s="183">
        <v>1</v>
      </c>
      <c r="N114" s="183">
        <v>0</v>
      </c>
      <c r="O114" s="183">
        <v>1</v>
      </c>
      <c r="P114" s="183">
        <v>0</v>
      </c>
      <c r="Q114" s="183">
        <v>1</v>
      </c>
      <c r="R114" s="183">
        <v>0</v>
      </c>
      <c r="S114" s="183">
        <v>0</v>
      </c>
      <c r="T114" s="183">
        <v>0</v>
      </c>
      <c r="U114" s="183">
        <v>0</v>
      </c>
      <c r="V114" s="275">
        <f t="shared" ref="V114:V119" si="6">SUM(L114:U114)</f>
        <v>4</v>
      </c>
      <c r="W114" s="274">
        <f>(+U114+T114+S114+R114+Q114+P114+O114+N114+M114+L114)/10</f>
        <v>0.4</v>
      </c>
      <c r="X114" s="387"/>
      <c r="Y114" s="387"/>
      <c r="Z114" s="388"/>
      <c r="AA114" s="399"/>
      <c r="AB114" s="383"/>
      <c r="AC114" s="384"/>
      <c r="AD114" s="205"/>
      <c r="AE114" s="205"/>
      <c r="AF114" s="205"/>
    </row>
    <row r="115" spans="1:32" ht="174" customHeight="1">
      <c r="A115" s="420"/>
      <c r="B115" s="420"/>
      <c r="C115" s="421"/>
      <c r="D115" s="189"/>
      <c r="E115" s="421"/>
      <c r="F115" s="178" t="s">
        <v>1734</v>
      </c>
      <c r="G115" s="189" t="s">
        <v>1479</v>
      </c>
      <c r="H115" s="251">
        <v>44725</v>
      </c>
      <c r="I115" s="189" t="s">
        <v>1486</v>
      </c>
      <c r="J115" s="212" t="s">
        <v>1320</v>
      </c>
      <c r="K115" s="179" t="s">
        <v>1527</v>
      </c>
      <c r="L115" s="183">
        <v>1</v>
      </c>
      <c r="M115" s="183">
        <v>1</v>
      </c>
      <c r="N115" s="183">
        <v>0</v>
      </c>
      <c r="O115" s="183">
        <v>1</v>
      </c>
      <c r="P115" s="183">
        <v>0</v>
      </c>
      <c r="Q115" s="183">
        <v>1</v>
      </c>
      <c r="R115" s="183">
        <v>0</v>
      </c>
      <c r="S115" s="183">
        <v>0</v>
      </c>
      <c r="T115" s="183">
        <v>0</v>
      </c>
      <c r="U115" s="183">
        <v>0</v>
      </c>
      <c r="V115" s="275">
        <f t="shared" si="6"/>
        <v>4</v>
      </c>
      <c r="W115" s="274">
        <f>(+U115+T115+S115+R115+Q115+P115+O115+N115+M115+L115)/10</f>
        <v>0.4</v>
      </c>
      <c r="X115" s="387"/>
      <c r="Y115" s="387"/>
      <c r="Z115" s="388"/>
      <c r="AA115" s="399"/>
      <c r="AB115" s="383"/>
      <c r="AC115" s="384"/>
      <c r="AD115" s="205"/>
      <c r="AE115" s="205"/>
      <c r="AF115" s="205"/>
    </row>
    <row r="116" spans="1:32" ht="126" customHeight="1">
      <c r="A116" s="420"/>
      <c r="B116" s="420"/>
      <c r="C116" s="421"/>
      <c r="D116" s="189"/>
      <c r="E116" s="421"/>
      <c r="F116" s="178" t="s">
        <v>1481</v>
      </c>
      <c r="G116" s="189" t="s">
        <v>1735</v>
      </c>
      <c r="H116" s="251">
        <v>44728</v>
      </c>
      <c r="I116" s="189" t="s">
        <v>1487</v>
      </c>
      <c r="J116" s="212" t="s">
        <v>1320</v>
      </c>
      <c r="K116" s="179" t="s">
        <v>1531</v>
      </c>
      <c r="L116" s="183">
        <v>1</v>
      </c>
      <c r="M116" s="183">
        <v>1</v>
      </c>
      <c r="N116" s="183">
        <v>0</v>
      </c>
      <c r="O116" s="183">
        <v>1</v>
      </c>
      <c r="P116" s="183">
        <v>0</v>
      </c>
      <c r="Q116" s="183">
        <v>1</v>
      </c>
      <c r="R116" s="183">
        <v>0</v>
      </c>
      <c r="S116" s="183">
        <v>0</v>
      </c>
      <c r="T116" s="183">
        <v>0</v>
      </c>
      <c r="U116" s="183">
        <v>0</v>
      </c>
      <c r="V116" s="275">
        <f t="shared" si="6"/>
        <v>4</v>
      </c>
      <c r="W116" s="274">
        <f>(+U116+T116+S116+R116+Q116+P116+O116+N116+M116+L116)/10</f>
        <v>0.4</v>
      </c>
      <c r="X116" s="387"/>
      <c r="Y116" s="387"/>
      <c r="Z116" s="388"/>
      <c r="AA116" s="399"/>
      <c r="AB116" s="383"/>
      <c r="AC116" s="384"/>
      <c r="AD116" s="205"/>
      <c r="AE116" s="205"/>
      <c r="AF116" s="205"/>
    </row>
    <row r="117" spans="1:32" ht="159" customHeight="1">
      <c r="A117" s="420"/>
      <c r="B117" s="420"/>
      <c r="C117" s="421"/>
      <c r="D117" s="189"/>
      <c r="E117" s="421"/>
      <c r="F117" s="178" t="s">
        <v>1504</v>
      </c>
      <c r="G117" s="189" t="s">
        <v>1480</v>
      </c>
      <c r="H117" s="251">
        <v>44728</v>
      </c>
      <c r="I117" s="189" t="s">
        <v>1488</v>
      </c>
      <c r="J117" s="212" t="s">
        <v>1298</v>
      </c>
      <c r="K117" s="179" t="s">
        <v>1532</v>
      </c>
      <c r="L117" s="183">
        <v>1</v>
      </c>
      <c r="M117" s="183">
        <v>0</v>
      </c>
      <c r="N117" s="183">
        <v>1</v>
      </c>
      <c r="O117" s="183">
        <v>1</v>
      </c>
      <c r="P117" s="183">
        <v>0</v>
      </c>
      <c r="Q117" s="183">
        <v>1</v>
      </c>
      <c r="R117" s="183">
        <v>0</v>
      </c>
      <c r="S117" s="183">
        <v>1</v>
      </c>
      <c r="T117" s="183">
        <v>0</v>
      </c>
      <c r="U117" s="183">
        <v>0</v>
      </c>
      <c r="V117" s="275">
        <f t="shared" si="6"/>
        <v>5</v>
      </c>
      <c r="W117" s="274">
        <f>(+U117+T117+S117+R117+Q117+P117+O117+N117+M117+L117)/10</f>
        <v>0.5</v>
      </c>
      <c r="X117" s="387"/>
      <c r="Y117" s="387"/>
      <c r="Z117" s="388"/>
      <c r="AA117" s="399"/>
      <c r="AB117" s="383"/>
      <c r="AC117" s="384"/>
      <c r="AD117" s="205"/>
      <c r="AE117" s="205"/>
      <c r="AF117" s="205"/>
    </row>
    <row r="118" spans="1:32" ht="153.75" customHeight="1">
      <c r="A118" s="420"/>
      <c r="B118" s="420"/>
      <c r="C118" s="421"/>
      <c r="D118" s="189"/>
      <c r="E118" s="421"/>
      <c r="F118" s="258" t="s">
        <v>1578</v>
      </c>
      <c r="G118" s="189" t="s">
        <v>1579</v>
      </c>
      <c r="H118" s="251">
        <v>44776</v>
      </c>
      <c r="I118" s="189" t="s">
        <v>1607</v>
      </c>
      <c r="J118" s="212" t="s">
        <v>1419</v>
      </c>
      <c r="K118" s="179" t="s">
        <v>1608</v>
      </c>
      <c r="L118" s="183">
        <v>1</v>
      </c>
      <c r="M118" s="183">
        <v>1</v>
      </c>
      <c r="N118" s="183">
        <v>0</v>
      </c>
      <c r="O118" s="183">
        <v>1</v>
      </c>
      <c r="P118" s="183">
        <v>0</v>
      </c>
      <c r="Q118" s="183">
        <v>1</v>
      </c>
      <c r="R118" s="183">
        <v>0</v>
      </c>
      <c r="S118" s="183">
        <v>0</v>
      </c>
      <c r="T118" s="183">
        <v>0</v>
      </c>
      <c r="U118" s="183">
        <v>0</v>
      </c>
      <c r="V118" s="275">
        <f t="shared" si="6"/>
        <v>4</v>
      </c>
      <c r="W118" s="274">
        <f>(+U118+T118+S118+R118+Q118+P118+O118+N118+M118+L118)/10</f>
        <v>0.4</v>
      </c>
      <c r="X118" s="387"/>
      <c r="Y118" s="387"/>
      <c r="Z118" s="388"/>
      <c r="AA118" s="399"/>
      <c r="AB118" s="383"/>
      <c r="AC118" s="384"/>
      <c r="AD118" s="205"/>
      <c r="AE118" s="205"/>
      <c r="AF118" s="205"/>
    </row>
    <row r="119" spans="1:32" ht="170.25" customHeight="1">
      <c r="A119" s="420"/>
      <c r="B119" s="420"/>
      <c r="C119" s="245" t="s">
        <v>906</v>
      </c>
      <c r="D119" s="189"/>
      <c r="E119" s="189" t="s">
        <v>717</v>
      </c>
      <c r="F119" s="259" t="s">
        <v>1643</v>
      </c>
      <c r="G119" s="260" t="s">
        <v>1611</v>
      </c>
      <c r="H119" s="251">
        <v>44812</v>
      </c>
      <c r="I119" s="189" t="s">
        <v>1736</v>
      </c>
      <c r="J119" s="212" t="s">
        <v>1737</v>
      </c>
      <c r="K119" s="179" t="s">
        <v>1612</v>
      </c>
      <c r="L119" s="183">
        <v>1</v>
      </c>
      <c r="M119" s="183">
        <v>1</v>
      </c>
      <c r="N119" s="183">
        <v>0</v>
      </c>
      <c r="O119" s="183">
        <v>0</v>
      </c>
      <c r="P119" s="183">
        <v>0</v>
      </c>
      <c r="Q119" s="183">
        <v>1</v>
      </c>
      <c r="R119" s="183">
        <v>0</v>
      </c>
      <c r="S119" s="183">
        <v>0</v>
      </c>
      <c r="T119" s="183">
        <v>0</v>
      </c>
      <c r="U119" s="183">
        <v>0</v>
      </c>
      <c r="V119" s="184">
        <f t="shared" si="6"/>
        <v>3</v>
      </c>
      <c r="W119" s="190"/>
      <c r="X119" s="192">
        <v>1</v>
      </c>
      <c r="Y119" s="192">
        <v>1</v>
      </c>
      <c r="Z119" s="269">
        <f>Y119/X119</f>
        <v>1</v>
      </c>
      <c r="AA119" s="400"/>
      <c r="AB119" s="383"/>
      <c r="AC119" s="384"/>
      <c r="AD119" s="205"/>
      <c r="AE119" s="205"/>
      <c r="AF119" s="205"/>
    </row>
    <row r="120" spans="1:32" ht="207.75" customHeight="1">
      <c r="A120" s="420"/>
      <c r="B120" s="420"/>
      <c r="C120" s="189" t="s">
        <v>719</v>
      </c>
      <c r="D120" s="189" t="s">
        <v>1398</v>
      </c>
      <c r="E120" s="245" t="s">
        <v>722</v>
      </c>
      <c r="F120" s="259" t="s">
        <v>1738</v>
      </c>
      <c r="G120" s="189" t="s">
        <v>1613</v>
      </c>
      <c r="H120" s="251">
        <v>44798</v>
      </c>
      <c r="I120" s="189" t="s">
        <v>1614</v>
      </c>
      <c r="J120" s="212" t="s">
        <v>1737</v>
      </c>
      <c r="K120" s="179" t="s">
        <v>1739</v>
      </c>
      <c r="L120" s="183">
        <v>1</v>
      </c>
      <c r="M120" s="183">
        <v>0</v>
      </c>
      <c r="N120" s="183">
        <v>1</v>
      </c>
      <c r="O120" s="183">
        <v>0</v>
      </c>
      <c r="P120" s="183">
        <v>1</v>
      </c>
      <c r="Q120" s="183">
        <v>1</v>
      </c>
      <c r="R120" s="183">
        <v>0</v>
      </c>
      <c r="S120" s="183">
        <v>1</v>
      </c>
      <c r="T120" s="183">
        <v>1</v>
      </c>
      <c r="U120" s="183">
        <v>0</v>
      </c>
      <c r="V120" s="184">
        <f t="shared" si="0"/>
        <v>6</v>
      </c>
      <c r="W120" s="190">
        <f t="shared" si="1"/>
        <v>0.6</v>
      </c>
      <c r="X120" s="270">
        <v>1</v>
      </c>
      <c r="Y120" s="270">
        <v>1</v>
      </c>
      <c r="Z120" s="267">
        <f>Y120/X120</f>
        <v>1</v>
      </c>
      <c r="AA120" s="400"/>
      <c r="AB120" s="383"/>
      <c r="AC120" s="384"/>
      <c r="AD120" s="205"/>
      <c r="AE120" s="205"/>
      <c r="AF120" s="205"/>
    </row>
    <row r="121" spans="1:32" ht="181.5" customHeight="1">
      <c r="A121" s="420"/>
      <c r="B121" s="385" t="s">
        <v>723</v>
      </c>
      <c r="C121" s="381" t="s">
        <v>724</v>
      </c>
      <c r="D121" s="189" t="s">
        <v>1381</v>
      </c>
      <c r="E121" s="389" t="s">
        <v>727</v>
      </c>
      <c r="F121" s="191" t="s">
        <v>1665</v>
      </c>
      <c r="G121" s="266" t="s">
        <v>1725</v>
      </c>
      <c r="H121" s="251">
        <v>44695</v>
      </c>
      <c r="I121" s="266" t="s">
        <v>1726</v>
      </c>
      <c r="J121" s="212" t="s">
        <v>1327</v>
      </c>
      <c r="K121" s="179" t="s">
        <v>1627</v>
      </c>
      <c r="L121" s="183">
        <v>1</v>
      </c>
      <c r="M121" s="183">
        <v>0</v>
      </c>
      <c r="N121" s="183">
        <v>1</v>
      </c>
      <c r="O121" s="183">
        <v>1</v>
      </c>
      <c r="P121" s="183">
        <v>1</v>
      </c>
      <c r="Q121" s="183">
        <v>1</v>
      </c>
      <c r="R121" s="183">
        <v>0</v>
      </c>
      <c r="S121" s="183">
        <v>1</v>
      </c>
      <c r="T121" s="183">
        <v>0</v>
      </c>
      <c r="U121" s="183">
        <v>0</v>
      </c>
      <c r="V121" s="184">
        <f t="shared" si="0"/>
        <v>6</v>
      </c>
      <c r="W121" s="185">
        <f t="shared" si="1"/>
        <v>0.6</v>
      </c>
      <c r="X121" s="387">
        <v>2</v>
      </c>
      <c r="Y121" s="387">
        <v>2</v>
      </c>
      <c r="Z121" s="388">
        <f>Y121/X121</f>
        <v>1</v>
      </c>
      <c r="AA121" s="388">
        <f>AVERAGE(Z121)</f>
        <v>1</v>
      </c>
      <c r="AB121" s="383"/>
      <c r="AC121" s="384"/>
      <c r="AD121" s="205"/>
      <c r="AE121" s="205"/>
      <c r="AF121" s="205"/>
    </row>
    <row r="122" spans="1:32" ht="181.5" customHeight="1">
      <c r="A122" s="420"/>
      <c r="B122" s="386"/>
      <c r="C122" s="382"/>
      <c r="D122" s="266"/>
      <c r="E122" s="390"/>
      <c r="F122" s="191" t="s">
        <v>1666</v>
      </c>
      <c r="G122" s="266" t="s">
        <v>1667</v>
      </c>
      <c r="H122" s="251">
        <v>44890</v>
      </c>
      <c r="I122" s="266">
        <v>100</v>
      </c>
      <c r="J122" s="212" t="s">
        <v>1327</v>
      </c>
      <c r="K122" s="281" t="s">
        <v>1668</v>
      </c>
      <c r="L122" s="183">
        <v>1</v>
      </c>
      <c r="M122" s="183">
        <v>0</v>
      </c>
      <c r="N122" s="183">
        <v>1</v>
      </c>
      <c r="O122" s="183">
        <v>1</v>
      </c>
      <c r="P122" s="183">
        <v>1</v>
      </c>
      <c r="Q122" s="183">
        <v>1</v>
      </c>
      <c r="R122" s="183">
        <v>0</v>
      </c>
      <c r="S122" s="183">
        <v>1</v>
      </c>
      <c r="T122" s="183">
        <v>0</v>
      </c>
      <c r="U122" s="183">
        <v>0</v>
      </c>
      <c r="V122" s="184">
        <f t="shared" si="0"/>
        <v>6</v>
      </c>
      <c r="W122" s="185">
        <f t="shared" si="1"/>
        <v>0.6</v>
      </c>
      <c r="X122" s="387"/>
      <c r="Y122" s="387"/>
      <c r="Z122" s="388"/>
      <c r="AA122" s="388"/>
      <c r="AB122" s="383"/>
      <c r="AC122" s="384"/>
      <c r="AD122" s="205"/>
      <c r="AE122" s="205"/>
      <c r="AF122" s="205"/>
    </row>
    <row r="123" spans="1:32" ht="181.5" customHeight="1">
      <c r="A123" s="420"/>
      <c r="B123" s="385" t="s">
        <v>728</v>
      </c>
      <c r="C123" s="381" t="s">
        <v>729</v>
      </c>
      <c r="D123" s="189" t="s">
        <v>1381</v>
      </c>
      <c r="E123" s="381" t="s">
        <v>732</v>
      </c>
      <c r="F123" s="178" t="s">
        <v>1746</v>
      </c>
      <c r="G123" s="288" t="s">
        <v>1322</v>
      </c>
      <c r="H123" s="251">
        <v>44632</v>
      </c>
      <c r="I123" s="288" t="s">
        <v>1484</v>
      </c>
      <c r="J123" s="212" t="s">
        <v>1301</v>
      </c>
      <c r="K123" s="221" t="s">
        <v>1426</v>
      </c>
      <c r="L123" s="183">
        <v>1</v>
      </c>
      <c r="M123" s="183">
        <v>1</v>
      </c>
      <c r="N123" s="183">
        <v>0</v>
      </c>
      <c r="O123" s="183">
        <v>1</v>
      </c>
      <c r="P123" s="183">
        <v>0</v>
      </c>
      <c r="Q123" s="183">
        <v>1</v>
      </c>
      <c r="R123" s="183">
        <v>0</v>
      </c>
      <c r="S123" s="183">
        <v>0</v>
      </c>
      <c r="T123" s="183">
        <v>0</v>
      </c>
      <c r="U123" s="183">
        <v>0</v>
      </c>
      <c r="V123" s="184">
        <f>SUM(L123:U123)</f>
        <v>4</v>
      </c>
      <c r="W123" s="185">
        <f>(+U123+T123+S123+R123+Q123+P123+O123+N123+M123+L123)/10</f>
        <v>0.4</v>
      </c>
      <c r="X123" s="272">
        <v>32</v>
      </c>
      <c r="Y123" s="272">
        <v>32</v>
      </c>
      <c r="Z123" s="274">
        <f>Y123/X123</f>
        <v>1</v>
      </c>
      <c r="AA123" s="397">
        <f>AVERAGE(Z123:Z126)</f>
        <v>1</v>
      </c>
      <c r="AB123" s="383"/>
      <c r="AC123" s="384"/>
      <c r="AD123" s="205"/>
      <c r="AE123" s="205"/>
      <c r="AF123" s="205"/>
    </row>
    <row r="124" spans="1:32" ht="181.5" customHeight="1">
      <c r="A124" s="420"/>
      <c r="B124" s="396"/>
      <c r="C124" s="382"/>
      <c r="D124" s="288"/>
      <c r="E124" s="382"/>
      <c r="F124" s="178" t="s">
        <v>1747</v>
      </c>
      <c r="G124" s="288" t="s">
        <v>1322</v>
      </c>
      <c r="H124" s="264">
        <v>44800</v>
      </c>
      <c r="I124" s="286">
        <v>26</v>
      </c>
      <c r="J124" s="212" t="s">
        <v>1301</v>
      </c>
      <c r="K124" s="183" t="s">
        <v>1748</v>
      </c>
      <c r="L124" s="263">
        <v>1</v>
      </c>
      <c r="M124" s="263">
        <v>0</v>
      </c>
      <c r="N124" s="263">
        <v>1</v>
      </c>
      <c r="O124" s="263">
        <v>1</v>
      </c>
      <c r="P124" s="263">
        <v>1</v>
      </c>
      <c r="Q124" s="263">
        <v>1</v>
      </c>
      <c r="R124" s="263">
        <v>0</v>
      </c>
      <c r="S124" s="263">
        <v>0</v>
      </c>
      <c r="T124" s="263">
        <v>0</v>
      </c>
      <c r="U124" s="263">
        <v>0</v>
      </c>
      <c r="V124" s="184">
        <f>SUM(L124:U124)</f>
        <v>5</v>
      </c>
      <c r="W124" s="287">
        <f>(+U124+T124+S124+R124+Q124+P124+O124+N124+M124+L124)/10</f>
        <v>0.5</v>
      </c>
      <c r="X124" s="284">
        <v>26</v>
      </c>
      <c r="Y124" s="284">
        <v>26</v>
      </c>
      <c r="Z124" s="285">
        <f>Y124/X124</f>
        <v>1</v>
      </c>
      <c r="AA124" s="397"/>
      <c r="AB124" s="383"/>
      <c r="AC124" s="384"/>
      <c r="AD124" s="205"/>
      <c r="AE124" s="205"/>
      <c r="AF124" s="205"/>
    </row>
    <row r="125" spans="1:32" ht="181.5" customHeight="1">
      <c r="A125" s="420"/>
      <c r="B125" s="386"/>
      <c r="C125" s="189" t="s">
        <v>907</v>
      </c>
      <c r="D125" s="189" t="s">
        <v>1381</v>
      </c>
      <c r="E125" s="189" t="s">
        <v>736</v>
      </c>
      <c r="F125" s="243" t="s">
        <v>1671</v>
      </c>
      <c r="G125" s="188" t="s">
        <v>1599</v>
      </c>
      <c r="H125" s="264">
        <v>44839</v>
      </c>
      <c r="I125" s="188">
        <v>3</v>
      </c>
      <c r="J125" s="265" t="s">
        <v>1672</v>
      </c>
      <c r="K125" s="221" t="s">
        <v>1600</v>
      </c>
      <c r="L125" s="263">
        <v>1</v>
      </c>
      <c r="M125" s="263">
        <v>1</v>
      </c>
      <c r="N125" s="263">
        <v>1</v>
      </c>
      <c r="O125" s="263">
        <v>0</v>
      </c>
      <c r="P125" s="263">
        <v>1</v>
      </c>
      <c r="Q125" s="263">
        <v>0</v>
      </c>
      <c r="R125" s="263">
        <v>0</v>
      </c>
      <c r="S125" s="263">
        <v>1</v>
      </c>
      <c r="T125" s="263">
        <v>0</v>
      </c>
      <c r="U125" s="263">
        <v>0</v>
      </c>
      <c r="V125" s="184">
        <f>SUM(L125:U125)</f>
        <v>5</v>
      </c>
      <c r="W125" s="271">
        <f>(+U125+T125+S125+R125+Q125+P125+O125+N125+M125+L125)/10</f>
        <v>0.5</v>
      </c>
      <c r="X125" s="272">
        <v>1</v>
      </c>
      <c r="Y125" s="272">
        <v>1</v>
      </c>
      <c r="Z125" s="274">
        <f>Y125/X125</f>
        <v>1</v>
      </c>
      <c r="AA125" s="397"/>
      <c r="AB125" s="383"/>
      <c r="AC125" s="384"/>
      <c r="AD125" s="205"/>
      <c r="AE125" s="205"/>
      <c r="AF125" s="205"/>
    </row>
    <row r="126" spans="1:32" ht="172.5" customHeight="1">
      <c r="A126" s="249"/>
      <c r="B126" s="249"/>
      <c r="C126" s="248"/>
      <c r="D126" s="248"/>
      <c r="E126" s="248"/>
      <c r="F126" s="205"/>
      <c r="G126" s="228"/>
      <c r="H126" s="224"/>
      <c r="I126" s="138"/>
      <c r="J126" s="228"/>
      <c r="K126" s="262" t="s">
        <v>1255</v>
      </c>
      <c r="L126" s="261">
        <f t="shared" ref="L126:U126" si="7">SUM(L3:L125)</f>
        <v>120</v>
      </c>
      <c r="M126" s="261">
        <f t="shared" si="7"/>
        <v>65</v>
      </c>
      <c r="N126" s="261">
        <f t="shared" si="7"/>
        <v>66</v>
      </c>
      <c r="O126" s="261">
        <f t="shared" si="7"/>
        <v>79</v>
      </c>
      <c r="P126" s="261">
        <f t="shared" si="7"/>
        <v>64</v>
      </c>
      <c r="Q126" s="261">
        <f t="shared" si="7"/>
        <v>110</v>
      </c>
      <c r="R126" s="261">
        <f t="shared" si="7"/>
        <v>0</v>
      </c>
      <c r="S126" s="261">
        <f t="shared" si="7"/>
        <v>80</v>
      </c>
      <c r="T126" s="261">
        <f t="shared" si="7"/>
        <v>7</v>
      </c>
      <c r="U126" s="261">
        <f t="shared" si="7"/>
        <v>4</v>
      </c>
      <c r="V126" s="275">
        <f>SUM(L126:U126)</f>
        <v>595</v>
      </c>
      <c r="W126" s="274">
        <f>(+U126+T126+S126+R126+Q126+P126+O126+N126+M126+L126)/10</f>
        <v>59.5</v>
      </c>
      <c r="X126" s="276"/>
      <c r="Y126" s="276"/>
      <c r="AB126" s="277"/>
      <c r="AC126" s="278"/>
      <c r="AD126" s="205"/>
      <c r="AE126" s="205"/>
      <c r="AF126" s="205"/>
    </row>
    <row r="127" spans="1:32" ht="51.75" customHeight="1">
      <c r="A127" s="229"/>
      <c r="B127" s="139"/>
      <c r="C127" s="139"/>
      <c r="D127" s="139"/>
      <c r="F127" s="205"/>
      <c r="G127" s="228"/>
      <c r="H127" s="224"/>
      <c r="I127" s="228"/>
      <c r="J127" s="228"/>
      <c r="K127" s="228"/>
      <c r="L127" s="230"/>
      <c r="M127" s="230"/>
      <c r="N127" s="230"/>
      <c r="O127" s="230"/>
      <c r="P127" s="230"/>
      <c r="Q127" s="230"/>
      <c r="R127" s="230"/>
      <c r="S127" s="230"/>
      <c r="T127" s="230"/>
      <c r="U127" s="230"/>
      <c r="V127" s="230"/>
      <c r="W127" s="231"/>
      <c r="X127" s="205"/>
      <c r="Y127" s="205"/>
      <c r="Z127" s="205"/>
      <c r="AA127" s="205"/>
      <c r="AB127" s="279"/>
      <c r="AC127" s="279"/>
      <c r="AD127" s="205"/>
      <c r="AE127" s="205"/>
      <c r="AF127" s="205"/>
    </row>
    <row r="128" spans="1:32" ht="15.75" customHeight="1">
      <c r="AB128" s="278"/>
      <c r="AC128" s="278"/>
    </row>
    <row r="129" spans="5:32" s="140" customFormat="1" ht="15.75" customHeight="1">
      <c r="E129" s="139"/>
      <c r="F129" s="136"/>
      <c r="G129" s="142"/>
      <c r="H129" s="141"/>
      <c r="I129" s="142"/>
      <c r="J129" s="142"/>
      <c r="K129" s="142"/>
      <c r="L129" s="136"/>
      <c r="M129" s="136"/>
      <c r="N129" s="136"/>
      <c r="O129" s="136"/>
      <c r="P129" s="136"/>
      <c r="Q129" s="136"/>
      <c r="R129" s="136"/>
      <c r="S129" s="136"/>
      <c r="T129" s="136"/>
      <c r="U129" s="136"/>
      <c r="V129" s="136"/>
      <c r="W129" s="136"/>
      <c r="X129" s="136"/>
      <c r="Y129" s="136"/>
      <c r="Z129" s="136"/>
      <c r="AA129" s="136"/>
      <c r="AB129" s="278"/>
      <c r="AC129" s="278"/>
      <c r="AD129" s="136"/>
      <c r="AE129" s="136"/>
      <c r="AF129" s="136"/>
    </row>
    <row r="130" spans="5:32" s="140" customFormat="1" ht="15.75" customHeight="1">
      <c r="E130" s="139"/>
      <c r="F130" s="136"/>
      <c r="G130" s="142"/>
      <c r="H130" s="141"/>
      <c r="I130" s="142"/>
      <c r="J130" s="142"/>
      <c r="K130" s="142"/>
      <c r="L130" s="136"/>
      <c r="M130" s="136"/>
      <c r="N130" s="136"/>
      <c r="O130" s="136"/>
      <c r="P130" s="136"/>
      <c r="Q130" s="136"/>
      <c r="R130" s="136"/>
      <c r="S130" s="136"/>
      <c r="T130" s="136"/>
      <c r="U130" s="136"/>
      <c r="V130" s="136"/>
      <c r="W130" s="136"/>
      <c r="X130" s="136"/>
      <c r="Y130" s="136"/>
      <c r="Z130" s="136"/>
      <c r="AA130" s="136"/>
      <c r="AB130" s="278"/>
      <c r="AC130" s="278"/>
      <c r="AD130" s="136"/>
      <c r="AE130" s="136"/>
      <c r="AF130" s="136"/>
    </row>
    <row r="131" spans="5:32" s="140" customFormat="1" ht="15.75" customHeight="1">
      <c r="E131" s="139"/>
      <c r="F131" s="136"/>
      <c r="G131" s="142"/>
      <c r="H131" s="141"/>
      <c r="I131" s="142"/>
      <c r="J131" s="142"/>
      <c r="K131" s="142"/>
      <c r="L131" s="136"/>
      <c r="M131" s="136"/>
      <c r="N131" s="136"/>
      <c r="O131" s="136"/>
      <c r="P131" s="136"/>
      <c r="Q131" s="136"/>
      <c r="R131" s="136"/>
      <c r="S131" s="136"/>
      <c r="T131" s="136"/>
      <c r="U131" s="136"/>
      <c r="V131" s="136"/>
      <c r="W131" s="136"/>
      <c r="X131" s="136"/>
      <c r="Y131" s="136"/>
      <c r="Z131" s="136"/>
      <c r="AA131" s="136"/>
      <c r="AB131" s="278"/>
      <c r="AC131" s="278"/>
      <c r="AD131" s="136"/>
      <c r="AE131" s="136"/>
      <c r="AF131" s="136"/>
    </row>
    <row r="132" spans="5:32" s="140" customFormat="1" ht="15.75" customHeight="1">
      <c r="E132" s="139"/>
      <c r="F132" s="136"/>
      <c r="G132" s="142"/>
      <c r="H132" s="141"/>
      <c r="I132" s="142"/>
      <c r="J132" s="142"/>
      <c r="K132" s="142"/>
      <c r="L132" s="136"/>
      <c r="M132" s="136"/>
      <c r="N132" s="136"/>
      <c r="O132" s="136"/>
      <c r="P132" s="136"/>
      <c r="Q132" s="136"/>
      <c r="R132" s="136"/>
      <c r="S132" s="136"/>
      <c r="T132" s="136"/>
      <c r="U132" s="136"/>
      <c r="V132" s="136"/>
      <c r="W132" s="136"/>
      <c r="X132" s="136"/>
      <c r="Y132" s="136"/>
      <c r="Z132" s="136"/>
      <c r="AA132" s="136"/>
      <c r="AB132" s="278"/>
      <c r="AC132" s="278"/>
      <c r="AD132" s="136"/>
      <c r="AE132" s="136"/>
      <c r="AF132" s="136"/>
    </row>
    <row r="133" spans="5:32" s="140" customFormat="1" ht="15.75" customHeight="1">
      <c r="E133" s="139"/>
      <c r="F133" s="136"/>
      <c r="G133" s="142"/>
      <c r="H133" s="141"/>
      <c r="I133" s="142"/>
      <c r="J133" s="142"/>
      <c r="K133" s="142"/>
      <c r="L133" s="136"/>
      <c r="M133" s="136"/>
      <c r="N133" s="136"/>
      <c r="O133" s="136"/>
      <c r="P133" s="136"/>
      <c r="Q133" s="136"/>
      <c r="R133" s="136"/>
      <c r="S133" s="136"/>
      <c r="T133" s="136"/>
      <c r="U133" s="136"/>
      <c r="V133" s="136"/>
      <c r="W133" s="136"/>
      <c r="X133" s="136"/>
      <c r="Y133" s="136"/>
      <c r="Z133" s="136"/>
      <c r="AA133" s="136"/>
      <c r="AB133" s="136"/>
      <c r="AC133" s="136"/>
      <c r="AD133" s="136"/>
      <c r="AE133" s="136"/>
      <c r="AF133" s="136"/>
    </row>
    <row r="134" spans="5:32" s="140" customFormat="1" ht="15.75" customHeight="1">
      <c r="E134" s="139"/>
      <c r="F134" s="136"/>
      <c r="G134" s="142"/>
      <c r="H134" s="141"/>
      <c r="I134" s="142"/>
      <c r="J134" s="142"/>
      <c r="K134" s="142"/>
      <c r="L134" s="136"/>
      <c r="M134" s="136"/>
      <c r="N134" s="136"/>
      <c r="O134" s="136"/>
      <c r="P134" s="136"/>
      <c r="Q134" s="136"/>
      <c r="R134" s="136"/>
      <c r="S134" s="136"/>
      <c r="T134" s="136"/>
      <c r="U134" s="136"/>
      <c r="V134" s="136"/>
      <c r="W134" s="136"/>
      <c r="X134" s="136"/>
      <c r="Y134" s="136"/>
      <c r="Z134" s="136"/>
      <c r="AA134" s="136"/>
      <c r="AB134" s="136"/>
      <c r="AC134" s="136"/>
      <c r="AD134" s="136"/>
      <c r="AE134" s="136"/>
      <c r="AF134" s="136"/>
    </row>
    <row r="135" spans="5:32" s="140" customFormat="1" ht="15.75" customHeight="1">
      <c r="E135" s="139"/>
      <c r="F135" s="136"/>
      <c r="G135" s="142"/>
      <c r="H135" s="141"/>
      <c r="I135" s="142"/>
      <c r="J135" s="142"/>
      <c r="K135" s="142"/>
      <c r="L135" s="136"/>
      <c r="M135" s="136"/>
      <c r="N135" s="136"/>
      <c r="O135" s="136"/>
      <c r="P135" s="136"/>
      <c r="Q135" s="136"/>
      <c r="R135" s="136"/>
      <c r="S135" s="136"/>
      <c r="T135" s="136"/>
      <c r="U135" s="136"/>
      <c r="V135" s="136"/>
      <c r="W135" s="136"/>
      <c r="X135" s="136"/>
      <c r="Y135" s="136"/>
      <c r="Z135" s="136"/>
      <c r="AA135" s="136"/>
      <c r="AB135" s="136"/>
      <c r="AC135" s="136"/>
      <c r="AD135" s="136"/>
      <c r="AE135" s="136"/>
      <c r="AF135" s="136"/>
    </row>
    <row r="136" spans="5:32" s="140" customFormat="1" ht="15.75" customHeight="1">
      <c r="E136" s="139"/>
      <c r="F136" s="136"/>
      <c r="G136" s="142"/>
      <c r="H136" s="141"/>
      <c r="I136" s="142"/>
      <c r="J136" s="142"/>
      <c r="K136" s="142"/>
      <c r="L136" s="136"/>
      <c r="M136" s="136"/>
      <c r="N136" s="136"/>
      <c r="O136" s="136"/>
      <c r="P136" s="136"/>
      <c r="Q136" s="136"/>
      <c r="R136" s="136"/>
      <c r="S136" s="136"/>
      <c r="T136" s="136"/>
      <c r="U136" s="136"/>
      <c r="V136" s="136"/>
      <c r="W136" s="136"/>
      <c r="X136" s="136"/>
      <c r="Y136" s="136"/>
      <c r="Z136" s="136"/>
      <c r="AA136" s="136"/>
      <c r="AB136" s="136"/>
      <c r="AC136" s="136"/>
      <c r="AD136" s="136"/>
      <c r="AE136" s="136"/>
      <c r="AF136" s="136"/>
    </row>
    <row r="137" spans="5:32" s="140" customFormat="1" ht="15.75" customHeight="1">
      <c r="E137" s="139"/>
      <c r="F137" s="136"/>
      <c r="G137" s="142"/>
      <c r="H137" s="141"/>
      <c r="I137" s="142"/>
      <c r="J137" s="142"/>
      <c r="K137" s="142"/>
      <c r="L137" s="136"/>
      <c r="M137" s="136"/>
      <c r="N137" s="136"/>
      <c r="O137" s="136"/>
      <c r="P137" s="136"/>
      <c r="Q137" s="136"/>
      <c r="R137" s="136"/>
      <c r="S137" s="136"/>
      <c r="T137" s="136"/>
      <c r="U137" s="136"/>
      <c r="V137" s="136"/>
      <c r="W137" s="136"/>
      <c r="X137" s="136"/>
      <c r="Y137" s="136"/>
      <c r="Z137" s="136"/>
      <c r="AA137" s="136"/>
      <c r="AB137" s="136"/>
      <c r="AC137" s="136"/>
      <c r="AD137" s="136"/>
      <c r="AE137" s="136"/>
      <c r="AF137" s="136"/>
    </row>
    <row r="138" spans="5:32" s="140" customFormat="1" ht="15.75" customHeight="1">
      <c r="E138" s="139"/>
      <c r="F138" s="136"/>
      <c r="G138" s="142"/>
      <c r="H138" s="141"/>
      <c r="I138" s="142"/>
      <c r="J138" s="142"/>
      <c r="K138" s="142"/>
      <c r="L138" s="136"/>
      <c r="M138" s="136"/>
      <c r="N138" s="136"/>
      <c r="O138" s="136"/>
      <c r="P138" s="136"/>
      <c r="Q138" s="136"/>
      <c r="R138" s="136"/>
      <c r="S138" s="136"/>
      <c r="T138" s="136"/>
      <c r="U138" s="136"/>
      <c r="V138" s="136"/>
      <c r="W138" s="136"/>
      <c r="X138" s="136"/>
      <c r="Y138" s="136"/>
      <c r="Z138" s="136"/>
      <c r="AA138" s="136"/>
      <c r="AB138" s="136"/>
      <c r="AC138" s="136"/>
      <c r="AD138" s="136"/>
      <c r="AE138" s="136"/>
      <c r="AF138" s="136"/>
    </row>
    <row r="139" spans="5:32" s="140" customFormat="1" ht="15.75" customHeight="1">
      <c r="E139" s="139"/>
      <c r="F139" s="136"/>
      <c r="G139" s="142"/>
      <c r="H139" s="141"/>
      <c r="I139" s="142"/>
      <c r="J139" s="142"/>
      <c r="K139" s="142"/>
      <c r="L139" s="136"/>
      <c r="M139" s="136"/>
      <c r="N139" s="136"/>
      <c r="O139" s="136"/>
      <c r="P139" s="136"/>
      <c r="Q139" s="136"/>
      <c r="R139" s="136"/>
      <c r="S139" s="136"/>
      <c r="T139" s="136"/>
      <c r="U139" s="136"/>
      <c r="V139" s="136"/>
      <c r="W139" s="136"/>
      <c r="X139" s="136"/>
      <c r="Y139" s="136"/>
      <c r="Z139" s="136"/>
      <c r="AA139" s="136"/>
      <c r="AB139" s="136"/>
      <c r="AC139" s="136"/>
      <c r="AD139" s="136"/>
      <c r="AE139" s="136"/>
      <c r="AF139" s="136"/>
    </row>
    <row r="140" spans="5:32" s="140" customFormat="1" ht="15.75" customHeight="1">
      <c r="E140" s="139"/>
      <c r="F140" s="136"/>
      <c r="G140" s="142"/>
      <c r="H140" s="141"/>
      <c r="I140" s="142"/>
      <c r="J140" s="142"/>
      <c r="K140" s="142"/>
      <c r="L140" s="136"/>
      <c r="M140" s="136"/>
      <c r="N140" s="136"/>
      <c r="O140" s="136"/>
      <c r="P140" s="136"/>
      <c r="Q140" s="136"/>
      <c r="R140" s="136"/>
      <c r="S140" s="136"/>
      <c r="T140" s="136"/>
      <c r="U140" s="136"/>
      <c r="V140" s="136"/>
      <c r="W140" s="136"/>
      <c r="X140" s="136"/>
      <c r="Y140" s="136"/>
      <c r="Z140" s="136"/>
      <c r="AA140" s="136"/>
      <c r="AB140" s="136"/>
      <c r="AC140" s="136"/>
      <c r="AD140" s="136"/>
      <c r="AE140" s="136"/>
      <c r="AF140" s="136"/>
    </row>
    <row r="141" spans="5:32" s="140" customFormat="1" ht="15.75" customHeight="1">
      <c r="E141" s="139"/>
      <c r="F141" s="136"/>
      <c r="G141" s="142"/>
      <c r="H141" s="141"/>
      <c r="I141" s="142"/>
      <c r="J141" s="142"/>
      <c r="K141" s="142"/>
      <c r="L141" s="136"/>
      <c r="M141" s="136"/>
      <c r="N141" s="136"/>
      <c r="O141" s="136"/>
      <c r="P141" s="136"/>
      <c r="Q141" s="136"/>
      <c r="R141" s="136"/>
      <c r="S141" s="136"/>
      <c r="T141" s="136"/>
      <c r="U141" s="136"/>
      <c r="V141" s="136"/>
      <c r="W141" s="136"/>
      <c r="X141" s="136"/>
      <c r="Y141" s="136"/>
      <c r="Z141" s="136"/>
      <c r="AA141" s="136"/>
      <c r="AB141" s="136"/>
      <c r="AC141" s="136"/>
      <c r="AD141" s="136"/>
      <c r="AE141" s="136"/>
      <c r="AF141" s="136"/>
    </row>
    <row r="142" spans="5:32" s="140" customFormat="1" ht="15.75" customHeight="1">
      <c r="E142" s="139"/>
      <c r="F142" s="136"/>
      <c r="G142" s="142"/>
      <c r="H142" s="141"/>
      <c r="I142" s="142"/>
      <c r="J142" s="142"/>
      <c r="K142" s="142"/>
      <c r="L142" s="136"/>
      <c r="M142" s="136"/>
      <c r="N142" s="136"/>
      <c r="O142" s="136"/>
      <c r="P142" s="136"/>
      <c r="Q142" s="136"/>
      <c r="R142" s="136"/>
      <c r="S142" s="136"/>
      <c r="T142" s="136"/>
      <c r="U142" s="136"/>
      <c r="V142" s="136"/>
      <c r="W142" s="136"/>
      <c r="X142" s="136"/>
      <c r="Y142" s="136"/>
      <c r="Z142" s="136"/>
      <c r="AA142" s="136"/>
      <c r="AB142" s="136"/>
      <c r="AC142" s="136"/>
      <c r="AD142" s="136"/>
      <c r="AE142" s="136"/>
      <c r="AF142" s="136"/>
    </row>
    <row r="143" spans="5:32" s="140" customFormat="1" ht="15.75" customHeight="1">
      <c r="E143" s="139"/>
      <c r="F143" s="136"/>
      <c r="G143" s="142"/>
      <c r="H143" s="141"/>
      <c r="I143" s="142"/>
      <c r="J143" s="142"/>
      <c r="K143" s="142"/>
      <c r="L143" s="136"/>
      <c r="M143" s="136"/>
      <c r="N143" s="136"/>
      <c r="O143" s="136"/>
      <c r="P143" s="136"/>
      <c r="Q143" s="136"/>
      <c r="R143" s="136"/>
      <c r="S143" s="136"/>
      <c r="T143" s="136"/>
      <c r="U143" s="136"/>
      <c r="V143" s="136"/>
      <c r="W143" s="136"/>
      <c r="X143" s="136"/>
      <c r="Y143" s="136"/>
      <c r="Z143" s="136"/>
      <c r="AA143" s="136"/>
      <c r="AB143" s="136"/>
      <c r="AC143" s="136"/>
      <c r="AD143" s="136"/>
      <c r="AE143" s="136"/>
      <c r="AF143" s="136"/>
    </row>
    <row r="144" spans="5:32" s="140" customFormat="1" ht="15.75" customHeight="1">
      <c r="E144" s="139"/>
      <c r="F144" s="136"/>
      <c r="G144" s="142"/>
      <c r="H144" s="141"/>
      <c r="I144" s="142"/>
      <c r="J144" s="142"/>
      <c r="K144" s="142"/>
      <c r="L144" s="136"/>
      <c r="M144" s="136"/>
      <c r="N144" s="136"/>
      <c r="O144" s="136"/>
      <c r="P144" s="136"/>
      <c r="Q144" s="136"/>
      <c r="R144" s="136"/>
      <c r="S144" s="136"/>
      <c r="T144" s="136"/>
      <c r="U144" s="136"/>
      <c r="V144" s="136"/>
      <c r="W144" s="136"/>
      <c r="X144" s="136"/>
      <c r="Y144" s="136"/>
      <c r="Z144" s="136"/>
      <c r="AA144" s="136"/>
      <c r="AB144" s="136"/>
      <c r="AC144" s="136"/>
      <c r="AD144" s="136"/>
      <c r="AE144" s="136"/>
      <c r="AF144" s="136"/>
    </row>
    <row r="145" spans="5:32" s="140" customFormat="1" ht="15.75" customHeight="1">
      <c r="E145" s="139"/>
      <c r="F145" s="136"/>
      <c r="G145" s="142"/>
      <c r="H145" s="141"/>
      <c r="I145" s="142"/>
      <c r="J145" s="142"/>
      <c r="K145" s="142"/>
      <c r="L145" s="136"/>
      <c r="M145" s="136"/>
      <c r="N145" s="136"/>
      <c r="O145" s="136"/>
      <c r="P145" s="136"/>
      <c r="Q145" s="136"/>
      <c r="R145" s="136"/>
      <c r="S145" s="136"/>
      <c r="T145" s="136"/>
      <c r="U145" s="136"/>
      <c r="V145" s="136"/>
      <c r="W145" s="136"/>
      <c r="X145" s="136"/>
      <c r="Y145" s="136"/>
      <c r="Z145" s="136"/>
      <c r="AA145" s="136"/>
      <c r="AB145" s="136"/>
      <c r="AC145" s="136"/>
      <c r="AD145" s="136"/>
      <c r="AE145" s="136"/>
      <c r="AF145" s="136"/>
    </row>
    <row r="146" spans="5:32" s="140" customFormat="1" ht="15.75" customHeight="1">
      <c r="E146" s="139"/>
      <c r="F146" s="136"/>
      <c r="G146" s="142"/>
      <c r="H146" s="141"/>
      <c r="I146" s="142"/>
      <c r="J146" s="142"/>
      <c r="K146" s="142"/>
      <c r="L146" s="136"/>
      <c r="M146" s="136"/>
      <c r="N146" s="136"/>
      <c r="O146" s="136"/>
      <c r="P146" s="136"/>
      <c r="Q146" s="136"/>
      <c r="R146" s="136"/>
      <c r="S146" s="136"/>
      <c r="T146" s="136"/>
      <c r="U146" s="136"/>
      <c r="V146" s="136"/>
      <c r="W146" s="136"/>
      <c r="X146" s="136"/>
      <c r="Y146" s="136"/>
      <c r="Z146" s="136"/>
      <c r="AA146" s="136"/>
      <c r="AB146" s="136"/>
      <c r="AC146" s="136"/>
      <c r="AD146" s="136"/>
      <c r="AE146" s="136"/>
      <c r="AF146" s="136"/>
    </row>
    <row r="147" spans="5:32" s="140" customFormat="1" ht="15.75" customHeight="1">
      <c r="E147" s="139"/>
      <c r="F147" s="136"/>
      <c r="G147" s="142"/>
      <c r="H147" s="141"/>
      <c r="I147" s="142"/>
      <c r="J147" s="142"/>
      <c r="K147" s="142"/>
      <c r="L147" s="136"/>
      <c r="M147" s="136"/>
      <c r="N147" s="136"/>
      <c r="O147" s="136"/>
      <c r="P147" s="136"/>
      <c r="Q147" s="136"/>
      <c r="R147" s="136"/>
      <c r="S147" s="136"/>
      <c r="T147" s="136"/>
      <c r="U147" s="136"/>
      <c r="V147" s="136"/>
      <c r="W147" s="136"/>
      <c r="X147" s="136"/>
      <c r="Y147" s="136"/>
      <c r="Z147" s="136"/>
      <c r="AA147" s="136"/>
      <c r="AB147" s="136"/>
      <c r="AC147" s="136"/>
      <c r="AD147" s="136"/>
      <c r="AE147" s="136"/>
      <c r="AF147" s="136"/>
    </row>
    <row r="148" spans="5:32" s="140" customFormat="1" ht="15.75" customHeight="1">
      <c r="E148" s="139"/>
      <c r="F148" s="136"/>
      <c r="G148" s="142"/>
      <c r="H148" s="141"/>
      <c r="I148" s="142"/>
      <c r="J148" s="142"/>
      <c r="K148" s="142"/>
      <c r="L148" s="136"/>
      <c r="M148" s="136"/>
      <c r="N148" s="136"/>
      <c r="O148" s="136"/>
      <c r="P148" s="136"/>
      <c r="Q148" s="136"/>
      <c r="R148" s="136"/>
      <c r="S148" s="136"/>
      <c r="T148" s="136"/>
      <c r="U148" s="136"/>
      <c r="V148" s="136"/>
      <c r="W148" s="136"/>
      <c r="X148" s="136"/>
      <c r="Y148" s="136"/>
      <c r="Z148" s="136"/>
      <c r="AA148" s="136"/>
      <c r="AB148" s="136"/>
      <c r="AC148" s="136"/>
      <c r="AD148" s="136"/>
      <c r="AE148" s="136"/>
      <c r="AF148" s="136"/>
    </row>
    <row r="149" spans="5:32" s="140" customFormat="1" ht="15.75" customHeight="1">
      <c r="E149" s="139"/>
      <c r="F149" s="136"/>
      <c r="G149" s="142"/>
      <c r="H149" s="141"/>
      <c r="I149" s="142"/>
      <c r="J149" s="142"/>
      <c r="K149" s="142"/>
      <c r="L149" s="136"/>
      <c r="M149" s="136"/>
      <c r="N149" s="136"/>
      <c r="O149" s="136"/>
      <c r="P149" s="136"/>
      <c r="Q149" s="136"/>
      <c r="R149" s="136"/>
      <c r="S149" s="136"/>
      <c r="T149" s="136"/>
      <c r="U149" s="136"/>
      <c r="V149" s="136"/>
      <c r="W149" s="136"/>
      <c r="X149" s="136"/>
      <c r="Y149" s="136"/>
      <c r="Z149" s="136"/>
      <c r="AA149" s="136"/>
      <c r="AB149" s="136"/>
      <c r="AC149" s="136"/>
      <c r="AD149" s="136"/>
      <c r="AE149" s="136"/>
      <c r="AF149" s="136"/>
    </row>
    <row r="150" spans="5:32" s="140" customFormat="1" ht="15.75" customHeight="1">
      <c r="E150" s="139"/>
      <c r="F150" s="136"/>
      <c r="G150" s="142"/>
      <c r="H150" s="141"/>
      <c r="I150" s="142"/>
      <c r="J150" s="142"/>
      <c r="K150" s="142"/>
      <c r="L150" s="136"/>
      <c r="M150" s="136"/>
      <c r="N150" s="136"/>
      <c r="O150" s="136"/>
      <c r="P150" s="136"/>
      <c r="Q150" s="136"/>
      <c r="R150" s="136"/>
      <c r="S150" s="136"/>
      <c r="T150" s="136"/>
      <c r="U150" s="136"/>
      <c r="V150" s="136"/>
      <c r="W150" s="136"/>
      <c r="X150" s="136"/>
      <c r="Y150" s="136"/>
      <c r="Z150" s="136"/>
      <c r="AA150" s="136"/>
      <c r="AB150" s="136"/>
      <c r="AC150" s="136"/>
      <c r="AD150" s="136"/>
      <c r="AE150" s="136"/>
      <c r="AF150" s="136"/>
    </row>
    <row r="151" spans="5:32" s="140" customFormat="1" ht="15.75" customHeight="1">
      <c r="E151" s="139"/>
      <c r="F151" s="136"/>
      <c r="G151" s="142"/>
      <c r="H151" s="141"/>
      <c r="I151" s="142"/>
      <c r="J151" s="142"/>
      <c r="K151" s="142"/>
      <c r="L151" s="136"/>
      <c r="M151" s="136"/>
      <c r="N151" s="136"/>
      <c r="O151" s="136"/>
      <c r="P151" s="136"/>
      <c r="Q151" s="136"/>
      <c r="R151" s="136"/>
      <c r="S151" s="136"/>
      <c r="T151" s="136"/>
      <c r="U151" s="136"/>
      <c r="V151" s="136"/>
      <c r="W151" s="136"/>
      <c r="X151" s="136"/>
      <c r="Y151" s="136"/>
      <c r="Z151" s="136"/>
      <c r="AA151" s="136"/>
      <c r="AB151" s="136"/>
      <c r="AC151" s="136"/>
      <c r="AD151" s="136"/>
      <c r="AE151" s="136"/>
      <c r="AF151" s="136"/>
    </row>
    <row r="152" spans="5:32" s="140" customFormat="1" ht="15.75" customHeight="1">
      <c r="E152" s="139"/>
      <c r="F152" s="136"/>
      <c r="G152" s="142"/>
      <c r="H152" s="141"/>
      <c r="I152" s="142"/>
      <c r="J152" s="142"/>
      <c r="K152" s="142"/>
      <c r="L152" s="136"/>
      <c r="M152" s="136"/>
      <c r="N152" s="136"/>
      <c r="O152" s="136"/>
      <c r="P152" s="136"/>
      <c r="Q152" s="136"/>
      <c r="R152" s="136"/>
      <c r="S152" s="136"/>
      <c r="T152" s="136"/>
      <c r="U152" s="136"/>
      <c r="V152" s="136"/>
      <c r="W152" s="136"/>
      <c r="X152" s="136"/>
      <c r="Y152" s="136"/>
      <c r="Z152" s="136"/>
      <c r="AA152" s="136"/>
      <c r="AB152" s="136"/>
      <c r="AC152" s="136"/>
      <c r="AD152" s="136"/>
      <c r="AE152" s="136"/>
      <c r="AF152" s="136"/>
    </row>
    <row r="153" spans="5:32" s="140" customFormat="1" ht="15.75" customHeight="1">
      <c r="E153" s="139"/>
      <c r="F153" s="136"/>
      <c r="G153" s="142"/>
      <c r="H153" s="141"/>
      <c r="I153" s="142"/>
      <c r="J153" s="142"/>
      <c r="K153" s="142"/>
      <c r="L153" s="136"/>
      <c r="M153" s="136"/>
      <c r="N153" s="136"/>
      <c r="O153" s="136"/>
      <c r="P153" s="136"/>
      <c r="Q153" s="136"/>
      <c r="R153" s="136"/>
      <c r="S153" s="136"/>
      <c r="T153" s="136"/>
      <c r="U153" s="136"/>
      <c r="V153" s="136"/>
      <c r="W153" s="136"/>
      <c r="X153" s="136"/>
      <c r="Y153" s="136"/>
      <c r="Z153" s="136"/>
      <c r="AA153" s="136"/>
      <c r="AB153" s="136"/>
      <c r="AC153" s="136"/>
      <c r="AD153" s="136"/>
      <c r="AE153" s="136"/>
      <c r="AF153" s="136"/>
    </row>
    <row r="154" spans="5:32" s="140" customFormat="1" ht="15.75" customHeight="1">
      <c r="E154" s="139"/>
      <c r="F154" s="136"/>
      <c r="G154" s="142"/>
      <c r="H154" s="141"/>
      <c r="I154" s="142"/>
      <c r="J154" s="142"/>
      <c r="K154" s="142"/>
      <c r="L154" s="136"/>
      <c r="M154" s="136"/>
      <c r="N154" s="136"/>
      <c r="O154" s="136"/>
      <c r="P154" s="136"/>
      <c r="Q154" s="136"/>
      <c r="R154" s="136"/>
      <c r="S154" s="136"/>
      <c r="T154" s="136"/>
      <c r="U154" s="136"/>
      <c r="V154" s="136"/>
      <c r="W154" s="136"/>
      <c r="X154" s="136"/>
      <c r="Y154" s="136"/>
      <c r="Z154" s="136"/>
      <c r="AA154" s="136"/>
      <c r="AB154" s="136"/>
      <c r="AC154" s="136"/>
      <c r="AD154" s="136"/>
      <c r="AE154" s="136"/>
      <c r="AF154" s="136"/>
    </row>
    <row r="155" spans="5:32" s="140" customFormat="1" ht="15.75" customHeight="1">
      <c r="E155" s="139"/>
      <c r="F155" s="136"/>
      <c r="G155" s="142"/>
      <c r="H155" s="141"/>
      <c r="I155" s="142"/>
      <c r="J155" s="142"/>
      <c r="K155" s="142"/>
      <c r="L155" s="136"/>
      <c r="M155" s="136"/>
      <c r="N155" s="136"/>
      <c r="O155" s="136"/>
      <c r="P155" s="136"/>
      <c r="Q155" s="136"/>
      <c r="R155" s="136"/>
      <c r="S155" s="136"/>
      <c r="T155" s="136"/>
      <c r="U155" s="136"/>
      <c r="V155" s="136"/>
      <c r="W155" s="136"/>
      <c r="X155" s="136"/>
      <c r="Y155" s="136"/>
      <c r="Z155" s="136"/>
      <c r="AA155" s="136"/>
      <c r="AB155" s="136"/>
      <c r="AC155" s="136"/>
      <c r="AD155" s="136"/>
      <c r="AE155" s="136"/>
      <c r="AF155" s="136"/>
    </row>
    <row r="156" spans="5:32" s="140" customFormat="1" ht="15.75" customHeight="1">
      <c r="E156" s="139"/>
      <c r="F156" s="136"/>
      <c r="G156" s="142"/>
      <c r="H156" s="141"/>
      <c r="I156" s="142"/>
      <c r="J156" s="142"/>
      <c r="K156" s="142"/>
      <c r="L156" s="136"/>
      <c r="M156" s="136"/>
      <c r="N156" s="136"/>
      <c r="O156" s="136"/>
      <c r="P156" s="136"/>
      <c r="Q156" s="136"/>
      <c r="R156" s="136"/>
      <c r="S156" s="136"/>
      <c r="T156" s="136"/>
      <c r="U156" s="136"/>
      <c r="V156" s="136"/>
      <c r="W156" s="136"/>
      <c r="X156" s="136"/>
      <c r="Y156" s="136"/>
      <c r="Z156" s="136"/>
      <c r="AA156" s="136"/>
      <c r="AB156" s="136"/>
      <c r="AC156" s="136"/>
      <c r="AD156" s="136"/>
      <c r="AE156" s="136"/>
      <c r="AF156" s="136"/>
    </row>
    <row r="157" spans="5:32" s="140" customFormat="1" ht="15.75" customHeight="1">
      <c r="E157" s="139"/>
      <c r="F157" s="136"/>
      <c r="G157" s="142"/>
      <c r="H157" s="141"/>
      <c r="I157" s="142"/>
      <c r="J157" s="142"/>
      <c r="K157" s="142"/>
      <c r="L157" s="136"/>
      <c r="M157" s="136"/>
      <c r="N157" s="136"/>
      <c r="O157" s="136"/>
      <c r="P157" s="136"/>
      <c r="Q157" s="136"/>
      <c r="R157" s="136"/>
      <c r="S157" s="136"/>
      <c r="T157" s="136"/>
      <c r="U157" s="136"/>
      <c r="V157" s="136"/>
      <c r="W157" s="136"/>
      <c r="X157" s="136"/>
      <c r="Y157" s="136"/>
      <c r="Z157" s="136"/>
      <c r="AA157" s="136"/>
      <c r="AB157" s="136"/>
      <c r="AC157" s="136"/>
      <c r="AD157" s="136"/>
      <c r="AE157" s="136"/>
      <c r="AF157" s="136"/>
    </row>
    <row r="158" spans="5:32" s="140" customFormat="1" ht="15.75" customHeight="1">
      <c r="E158" s="139"/>
      <c r="F158" s="136"/>
      <c r="G158" s="142"/>
      <c r="H158" s="141"/>
      <c r="I158" s="142"/>
      <c r="J158" s="142"/>
      <c r="K158" s="142"/>
      <c r="L158" s="136"/>
      <c r="M158" s="136"/>
      <c r="N158" s="136"/>
      <c r="O158" s="136"/>
      <c r="P158" s="136"/>
      <c r="Q158" s="136"/>
      <c r="R158" s="136"/>
      <c r="S158" s="136"/>
      <c r="T158" s="136"/>
      <c r="U158" s="136"/>
      <c r="V158" s="136"/>
      <c r="W158" s="136"/>
      <c r="X158" s="136"/>
      <c r="Y158" s="136"/>
      <c r="Z158" s="136"/>
      <c r="AA158" s="136"/>
      <c r="AB158" s="136"/>
      <c r="AC158" s="136"/>
      <c r="AD158" s="136"/>
      <c r="AE158" s="136"/>
      <c r="AF158" s="136"/>
    </row>
    <row r="159" spans="5:32" s="140" customFormat="1" ht="15.75" customHeight="1">
      <c r="E159" s="139"/>
      <c r="F159" s="136"/>
      <c r="G159" s="142"/>
      <c r="H159" s="141"/>
      <c r="I159" s="142"/>
      <c r="J159" s="142"/>
      <c r="K159" s="142"/>
      <c r="L159" s="136"/>
      <c r="M159" s="136"/>
      <c r="N159" s="136"/>
      <c r="O159" s="136"/>
      <c r="P159" s="136"/>
      <c r="Q159" s="136"/>
      <c r="R159" s="136"/>
      <c r="S159" s="136"/>
      <c r="T159" s="136"/>
      <c r="U159" s="136"/>
      <c r="V159" s="136"/>
      <c r="W159" s="136"/>
      <c r="X159" s="136"/>
      <c r="Y159" s="136"/>
      <c r="Z159" s="136"/>
      <c r="AA159" s="136"/>
      <c r="AB159" s="136"/>
      <c r="AC159" s="136"/>
      <c r="AD159" s="136"/>
      <c r="AE159" s="136"/>
      <c r="AF159" s="136"/>
    </row>
    <row r="160" spans="5:32" s="140" customFormat="1" ht="15.75" customHeight="1">
      <c r="E160" s="139"/>
      <c r="F160" s="136"/>
      <c r="G160" s="142"/>
      <c r="H160" s="141"/>
      <c r="I160" s="142"/>
      <c r="J160" s="142"/>
      <c r="K160" s="142"/>
      <c r="L160" s="136"/>
      <c r="M160" s="136"/>
      <c r="N160" s="136"/>
      <c r="O160" s="136"/>
      <c r="P160" s="136"/>
      <c r="Q160" s="136"/>
      <c r="R160" s="136"/>
      <c r="S160" s="136"/>
      <c r="T160" s="136"/>
      <c r="U160" s="136"/>
      <c r="V160" s="136"/>
      <c r="W160" s="136"/>
      <c r="X160" s="136"/>
      <c r="Y160" s="136"/>
      <c r="Z160" s="136"/>
      <c r="AA160" s="136"/>
      <c r="AB160" s="136"/>
      <c r="AC160" s="136"/>
      <c r="AD160" s="136"/>
      <c r="AE160" s="136"/>
      <c r="AF160" s="136"/>
    </row>
    <row r="161" spans="5:32" s="140" customFormat="1" ht="15.75" customHeight="1">
      <c r="E161" s="139"/>
      <c r="F161" s="136"/>
      <c r="G161" s="142"/>
      <c r="H161" s="141"/>
      <c r="I161" s="142"/>
      <c r="J161" s="142"/>
      <c r="K161" s="142"/>
      <c r="L161" s="136"/>
      <c r="M161" s="136"/>
      <c r="N161" s="136"/>
      <c r="O161" s="136"/>
      <c r="P161" s="136"/>
      <c r="Q161" s="136"/>
      <c r="R161" s="136"/>
      <c r="S161" s="136"/>
      <c r="T161" s="136"/>
      <c r="U161" s="136"/>
      <c r="V161" s="136"/>
      <c r="W161" s="136"/>
      <c r="X161" s="136"/>
      <c r="Y161" s="136"/>
      <c r="Z161" s="136"/>
      <c r="AA161" s="136"/>
      <c r="AB161" s="136"/>
      <c r="AC161" s="136"/>
      <c r="AD161" s="136"/>
      <c r="AE161" s="136"/>
      <c r="AF161" s="136"/>
    </row>
    <row r="162" spans="5:32" s="140" customFormat="1" ht="15.75" customHeight="1">
      <c r="E162" s="139"/>
      <c r="F162" s="136"/>
      <c r="G162" s="142"/>
      <c r="H162" s="141"/>
      <c r="I162" s="142"/>
      <c r="J162" s="142"/>
      <c r="K162" s="142"/>
      <c r="L162" s="136"/>
      <c r="M162" s="136"/>
      <c r="N162" s="136"/>
      <c r="O162" s="136"/>
      <c r="P162" s="136"/>
      <c r="Q162" s="136"/>
      <c r="R162" s="136"/>
      <c r="S162" s="136"/>
      <c r="T162" s="136"/>
      <c r="U162" s="136"/>
      <c r="V162" s="136"/>
      <c r="W162" s="136"/>
      <c r="X162" s="136"/>
      <c r="Y162" s="136"/>
      <c r="Z162" s="136"/>
      <c r="AA162" s="136"/>
      <c r="AB162" s="136"/>
      <c r="AC162" s="136"/>
      <c r="AD162" s="136"/>
      <c r="AE162" s="136"/>
      <c r="AF162" s="136"/>
    </row>
    <row r="163" spans="5:32" s="140" customFormat="1" ht="15.75" customHeight="1">
      <c r="E163" s="139"/>
      <c r="F163" s="136"/>
      <c r="G163" s="142"/>
      <c r="H163" s="141"/>
      <c r="I163" s="142"/>
      <c r="J163" s="142"/>
      <c r="K163" s="142"/>
      <c r="L163" s="136"/>
      <c r="M163" s="136"/>
      <c r="N163" s="136"/>
      <c r="O163" s="136"/>
      <c r="P163" s="136"/>
      <c r="Q163" s="136"/>
      <c r="R163" s="136"/>
      <c r="S163" s="136"/>
      <c r="T163" s="136"/>
      <c r="U163" s="136"/>
      <c r="V163" s="136"/>
      <c r="W163" s="136"/>
      <c r="X163" s="136"/>
      <c r="Y163" s="136"/>
      <c r="Z163" s="136"/>
      <c r="AA163" s="136"/>
      <c r="AB163" s="136"/>
      <c r="AC163" s="136"/>
      <c r="AD163" s="136"/>
      <c r="AE163" s="136"/>
      <c r="AF163" s="136"/>
    </row>
    <row r="164" spans="5:32" s="140" customFormat="1" ht="15.75" customHeight="1">
      <c r="E164" s="139"/>
      <c r="F164" s="136"/>
      <c r="G164" s="142"/>
      <c r="H164" s="141"/>
      <c r="I164" s="142"/>
      <c r="J164" s="142"/>
      <c r="K164" s="142"/>
      <c r="L164" s="136"/>
      <c r="M164" s="136"/>
      <c r="N164" s="136"/>
      <c r="O164" s="136"/>
      <c r="P164" s="136"/>
      <c r="Q164" s="136"/>
      <c r="R164" s="136"/>
      <c r="S164" s="136"/>
      <c r="T164" s="136"/>
      <c r="U164" s="136"/>
      <c r="V164" s="136"/>
      <c r="W164" s="136"/>
      <c r="X164" s="136"/>
      <c r="Y164" s="136"/>
      <c r="Z164" s="136"/>
      <c r="AA164" s="136"/>
      <c r="AB164" s="136"/>
      <c r="AC164" s="136"/>
      <c r="AD164" s="136"/>
      <c r="AE164" s="136"/>
      <c r="AF164" s="136"/>
    </row>
    <row r="165" spans="5:32" s="140" customFormat="1" ht="15.75" customHeight="1">
      <c r="E165" s="139"/>
      <c r="F165" s="136"/>
      <c r="G165" s="142"/>
      <c r="H165" s="141"/>
      <c r="I165" s="142"/>
      <c r="J165" s="142"/>
      <c r="K165" s="142"/>
      <c r="L165" s="136"/>
      <c r="M165" s="136"/>
      <c r="N165" s="136"/>
      <c r="O165" s="136"/>
      <c r="P165" s="136"/>
      <c r="Q165" s="136"/>
      <c r="R165" s="136"/>
      <c r="S165" s="136"/>
      <c r="T165" s="136"/>
      <c r="U165" s="136"/>
      <c r="V165" s="136"/>
      <c r="W165" s="136"/>
      <c r="X165" s="136"/>
      <c r="Y165" s="136"/>
      <c r="Z165" s="136"/>
      <c r="AA165" s="136"/>
      <c r="AB165" s="136"/>
      <c r="AC165" s="136"/>
      <c r="AD165" s="136"/>
      <c r="AE165" s="136"/>
      <c r="AF165" s="136"/>
    </row>
    <row r="166" spans="5:32" s="140" customFormat="1" ht="15.75" customHeight="1">
      <c r="E166" s="139"/>
      <c r="F166" s="136"/>
      <c r="G166" s="142"/>
      <c r="H166" s="141"/>
      <c r="I166" s="142"/>
      <c r="J166" s="142"/>
      <c r="K166" s="142"/>
      <c r="L166" s="136"/>
      <c r="M166" s="136"/>
      <c r="N166" s="136"/>
      <c r="O166" s="136"/>
      <c r="P166" s="136"/>
      <c r="Q166" s="136"/>
      <c r="R166" s="136"/>
      <c r="S166" s="136"/>
      <c r="T166" s="136"/>
      <c r="U166" s="136"/>
      <c r="V166" s="136"/>
      <c r="W166" s="136"/>
      <c r="X166" s="136"/>
      <c r="Y166" s="136"/>
      <c r="Z166" s="136"/>
      <c r="AA166" s="136"/>
      <c r="AB166" s="136"/>
      <c r="AC166" s="136"/>
      <c r="AD166" s="136"/>
      <c r="AE166" s="136"/>
      <c r="AF166" s="136"/>
    </row>
    <row r="167" spans="5:32" s="140" customFormat="1" ht="15.75" customHeight="1">
      <c r="E167" s="139"/>
      <c r="F167" s="136"/>
      <c r="G167" s="142"/>
      <c r="H167" s="141"/>
      <c r="I167" s="142"/>
      <c r="J167" s="142"/>
      <c r="K167" s="142"/>
      <c r="L167" s="136"/>
      <c r="M167" s="136"/>
      <c r="N167" s="136"/>
      <c r="O167" s="136"/>
      <c r="P167" s="136"/>
      <c r="Q167" s="136"/>
      <c r="R167" s="136"/>
      <c r="S167" s="136"/>
      <c r="T167" s="136"/>
      <c r="U167" s="136"/>
      <c r="V167" s="136"/>
      <c r="W167" s="136"/>
      <c r="X167" s="136"/>
      <c r="Y167" s="136"/>
      <c r="Z167" s="136"/>
      <c r="AA167" s="136"/>
      <c r="AB167" s="136"/>
      <c r="AC167" s="136"/>
      <c r="AD167" s="136"/>
      <c r="AE167" s="136"/>
      <c r="AF167" s="136"/>
    </row>
    <row r="168" spans="5:32" s="140" customFormat="1" ht="15.75" customHeight="1">
      <c r="E168" s="139"/>
      <c r="F168" s="136"/>
      <c r="G168" s="142"/>
      <c r="H168" s="141"/>
      <c r="I168" s="142"/>
      <c r="J168" s="142"/>
      <c r="K168" s="142"/>
      <c r="L168" s="136"/>
      <c r="M168" s="136"/>
      <c r="N168" s="136"/>
      <c r="O168" s="136"/>
      <c r="P168" s="136"/>
      <c r="Q168" s="136"/>
      <c r="R168" s="136"/>
      <c r="S168" s="136"/>
      <c r="T168" s="136"/>
      <c r="U168" s="136"/>
      <c r="V168" s="136"/>
      <c r="W168" s="136"/>
      <c r="X168" s="136"/>
      <c r="Y168" s="136"/>
      <c r="Z168" s="136"/>
      <c r="AA168" s="136"/>
      <c r="AB168" s="136"/>
      <c r="AC168" s="136"/>
      <c r="AD168" s="136"/>
      <c r="AE168" s="136"/>
      <c r="AF168" s="136"/>
    </row>
    <row r="169" spans="5:32" s="140" customFormat="1" ht="15.75" customHeight="1">
      <c r="E169" s="139"/>
      <c r="F169" s="136"/>
      <c r="G169" s="142"/>
      <c r="H169" s="141"/>
      <c r="I169" s="142"/>
      <c r="J169" s="142"/>
      <c r="K169" s="142"/>
      <c r="L169" s="136"/>
      <c r="M169" s="136"/>
      <c r="N169" s="136"/>
      <c r="O169" s="136"/>
      <c r="P169" s="136"/>
      <c r="Q169" s="136"/>
      <c r="R169" s="136"/>
      <c r="S169" s="136"/>
      <c r="T169" s="136"/>
      <c r="U169" s="136"/>
      <c r="V169" s="136"/>
      <c r="W169" s="136"/>
      <c r="X169" s="136"/>
      <c r="Y169" s="136"/>
      <c r="Z169" s="136"/>
      <c r="AA169" s="136"/>
      <c r="AB169" s="136"/>
      <c r="AC169" s="136"/>
      <c r="AD169" s="136"/>
      <c r="AE169" s="136"/>
      <c r="AF169" s="136"/>
    </row>
    <row r="170" spans="5:32" s="140" customFormat="1" ht="15.75" customHeight="1">
      <c r="E170" s="139"/>
      <c r="F170" s="136"/>
      <c r="G170" s="142"/>
      <c r="H170" s="141"/>
      <c r="I170" s="142"/>
      <c r="J170" s="142"/>
      <c r="K170" s="142"/>
      <c r="L170" s="136"/>
      <c r="M170" s="136"/>
      <c r="N170" s="136"/>
      <c r="O170" s="136"/>
      <c r="P170" s="136"/>
      <c r="Q170" s="136"/>
      <c r="R170" s="136"/>
      <c r="S170" s="136"/>
      <c r="T170" s="136"/>
      <c r="U170" s="136"/>
      <c r="V170" s="136"/>
      <c r="W170" s="136"/>
      <c r="X170" s="136"/>
      <c r="Y170" s="136"/>
      <c r="Z170" s="136"/>
      <c r="AA170" s="136"/>
      <c r="AB170" s="136"/>
      <c r="AC170" s="136"/>
      <c r="AD170" s="136"/>
      <c r="AE170" s="136"/>
      <c r="AF170" s="136"/>
    </row>
    <row r="171" spans="5:32" s="140" customFormat="1" ht="15.75" customHeight="1">
      <c r="E171" s="139"/>
      <c r="F171" s="136"/>
      <c r="G171" s="142"/>
      <c r="H171" s="141"/>
      <c r="I171" s="142"/>
      <c r="J171" s="142"/>
      <c r="K171" s="142"/>
      <c r="L171" s="136"/>
      <c r="M171" s="136"/>
      <c r="N171" s="136"/>
      <c r="O171" s="136"/>
      <c r="P171" s="136"/>
      <c r="Q171" s="136"/>
      <c r="R171" s="136"/>
      <c r="S171" s="136"/>
      <c r="T171" s="136"/>
      <c r="U171" s="136"/>
      <c r="V171" s="136"/>
      <c r="W171" s="136"/>
      <c r="X171" s="136"/>
      <c r="Y171" s="136"/>
      <c r="Z171" s="136"/>
      <c r="AA171" s="136"/>
      <c r="AB171" s="136"/>
      <c r="AC171" s="136"/>
      <c r="AD171" s="136"/>
      <c r="AE171" s="136"/>
      <c r="AF171" s="136"/>
    </row>
    <row r="172" spans="5:32" s="140" customFormat="1" ht="15.75" customHeight="1">
      <c r="E172" s="139"/>
      <c r="F172" s="136"/>
      <c r="G172" s="142"/>
      <c r="H172" s="141"/>
      <c r="I172" s="142"/>
      <c r="J172" s="142"/>
      <c r="K172" s="142"/>
      <c r="L172" s="136"/>
      <c r="M172" s="136"/>
      <c r="N172" s="136"/>
      <c r="O172" s="136"/>
      <c r="P172" s="136"/>
      <c r="Q172" s="136"/>
      <c r="R172" s="136"/>
      <c r="S172" s="136"/>
      <c r="T172" s="136"/>
      <c r="U172" s="136"/>
      <c r="V172" s="136"/>
      <c r="W172" s="136"/>
      <c r="X172" s="136"/>
      <c r="Y172" s="136"/>
      <c r="Z172" s="136"/>
      <c r="AA172" s="136"/>
      <c r="AB172" s="136"/>
      <c r="AC172" s="136"/>
      <c r="AD172" s="136"/>
      <c r="AE172" s="136"/>
      <c r="AF172" s="136"/>
    </row>
    <row r="173" spans="5:32" s="140" customFormat="1" ht="15.75" customHeight="1">
      <c r="E173" s="139"/>
      <c r="F173" s="136"/>
      <c r="G173" s="142"/>
      <c r="H173" s="141"/>
      <c r="I173" s="142"/>
      <c r="J173" s="142"/>
      <c r="K173" s="142"/>
      <c r="L173" s="136"/>
      <c r="M173" s="136"/>
      <c r="N173" s="136"/>
      <c r="O173" s="136"/>
      <c r="P173" s="136"/>
      <c r="Q173" s="136"/>
      <c r="R173" s="136"/>
      <c r="S173" s="136"/>
      <c r="T173" s="136"/>
      <c r="U173" s="136"/>
      <c r="V173" s="136"/>
      <c r="W173" s="136"/>
      <c r="X173" s="136"/>
      <c r="Y173" s="136"/>
      <c r="Z173" s="136"/>
      <c r="AA173" s="136"/>
      <c r="AB173" s="136"/>
      <c r="AC173" s="136"/>
      <c r="AD173" s="136"/>
      <c r="AE173" s="136"/>
      <c r="AF173" s="136"/>
    </row>
    <row r="174" spans="5:32" s="140" customFormat="1" ht="15.75" customHeight="1">
      <c r="E174" s="139"/>
      <c r="F174" s="136"/>
      <c r="G174" s="142"/>
      <c r="H174" s="141"/>
      <c r="I174" s="142"/>
      <c r="J174" s="142"/>
      <c r="K174" s="142"/>
      <c r="L174" s="136"/>
      <c r="M174" s="136"/>
      <c r="N174" s="136"/>
      <c r="O174" s="136"/>
      <c r="P174" s="136"/>
      <c r="Q174" s="136"/>
      <c r="R174" s="136"/>
      <c r="S174" s="136"/>
      <c r="T174" s="136"/>
      <c r="U174" s="136"/>
      <c r="V174" s="136"/>
      <c r="W174" s="136"/>
      <c r="X174" s="136"/>
      <c r="Y174" s="136"/>
      <c r="Z174" s="136"/>
      <c r="AA174" s="136"/>
      <c r="AB174" s="136"/>
      <c r="AC174" s="136"/>
      <c r="AD174" s="136"/>
      <c r="AE174" s="136"/>
      <c r="AF174" s="136"/>
    </row>
    <row r="175" spans="5:32" s="140" customFormat="1" ht="15.75" customHeight="1">
      <c r="E175" s="139"/>
      <c r="F175" s="136"/>
      <c r="G175" s="142"/>
      <c r="H175" s="141"/>
      <c r="I175" s="142"/>
      <c r="J175" s="142"/>
      <c r="K175" s="142"/>
      <c r="L175" s="136"/>
      <c r="M175" s="136"/>
      <c r="N175" s="136"/>
      <c r="O175" s="136"/>
      <c r="P175" s="136"/>
      <c r="Q175" s="136"/>
      <c r="R175" s="136"/>
      <c r="S175" s="136"/>
      <c r="T175" s="136"/>
      <c r="U175" s="136"/>
      <c r="V175" s="136"/>
      <c r="W175" s="136"/>
      <c r="X175" s="136"/>
      <c r="Y175" s="136"/>
      <c r="Z175" s="136"/>
      <c r="AA175" s="136"/>
      <c r="AB175" s="136"/>
      <c r="AC175" s="136"/>
      <c r="AD175" s="136"/>
      <c r="AE175" s="136"/>
      <c r="AF175" s="136"/>
    </row>
    <row r="176" spans="5:32" s="140" customFormat="1" ht="15.75" customHeight="1">
      <c r="E176" s="139"/>
      <c r="F176" s="136"/>
      <c r="G176" s="142"/>
      <c r="H176" s="141"/>
      <c r="I176" s="142"/>
      <c r="J176" s="142"/>
      <c r="K176" s="142"/>
      <c r="L176" s="136"/>
      <c r="M176" s="136"/>
      <c r="N176" s="136"/>
      <c r="O176" s="136"/>
      <c r="P176" s="136"/>
      <c r="Q176" s="136"/>
      <c r="R176" s="136"/>
      <c r="S176" s="136"/>
      <c r="T176" s="136"/>
      <c r="U176" s="136"/>
      <c r="V176" s="136"/>
      <c r="W176" s="136"/>
      <c r="X176" s="136"/>
      <c r="Y176" s="136"/>
      <c r="Z176" s="136"/>
      <c r="AA176" s="136"/>
      <c r="AB176" s="136"/>
      <c r="AC176" s="136"/>
      <c r="AD176" s="136"/>
      <c r="AE176" s="136"/>
      <c r="AF176" s="136"/>
    </row>
    <row r="177" spans="5:32" s="140" customFormat="1" ht="15.75" customHeight="1">
      <c r="E177" s="139"/>
      <c r="F177" s="136"/>
      <c r="G177" s="142"/>
      <c r="H177" s="141"/>
      <c r="I177" s="142"/>
      <c r="J177" s="142"/>
      <c r="K177" s="142"/>
      <c r="L177" s="136"/>
      <c r="M177" s="136"/>
      <c r="N177" s="136"/>
      <c r="O177" s="136"/>
      <c r="P177" s="136"/>
      <c r="Q177" s="136"/>
      <c r="R177" s="136"/>
      <c r="S177" s="136"/>
      <c r="T177" s="136"/>
      <c r="U177" s="136"/>
      <c r="V177" s="136"/>
      <c r="W177" s="136"/>
      <c r="X177" s="136"/>
      <c r="Y177" s="136"/>
      <c r="Z177" s="136"/>
      <c r="AA177" s="136"/>
      <c r="AB177" s="136"/>
      <c r="AC177" s="136"/>
      <c r="AD177" s="136"/>
      <c r="AE177" s="136"/>
      <c r="AF177" s="136"/>
    </row>
    <row r="178" spans="5:32" s="140" customFormat="1" ht="15.75" customHeight="1">
      <c r="E178" s="139"/>
      <c r="F178" s="136"/>
      <c r="G178" s="142"/>
      <c r="H178" s="141"/>
      <c r="I178" s="142"/>
      <c r="J178" s="142"/>
      <c r="K178" s="142"/>
      <c r="L178" s="136"/>
      <c r="M178" s="136"/>
      <c r="N178" s="136"/>
      <c r="O178" s="136"/>
      <c r="P178" s="136"/>
      <c r="Q178" s="136"/>
      <c r="R178" s="136"/>
      <c r="S178" s="136"/>
      <c r="T178" s="136"/>
      <c r="U178" s="136"/>
      <c r="V178" s="136"/>
      <c r="W178" s="136"/>
      <c r="X178" s="136"/>
      <c r="Y178" s="136"/>
      <c r="Z178" s="136"/>
      <c r="AA178" s="136"/>
      <c r="AB178" s="136"/>
      <c r="AC178" s="136"/>
      <c r="AD178" s="136"/>
      <c r="AE178" s="136"/>
      <c r="AF178" s="136"/>
    </row>
    <row r="179" spans="5:32" s="140" customFormat="1" ht="15.75" customHeight="1">
      <c r="E179" s="139"/>
      <c r="F179" s="136"/>
      <c r="G179" s="142"/>
      <c r="H179" s="141"/>
      <c r="I179" s="142"/>
      <c r="J179" s="142"/>
      <c r="K179" s="142"/>
      <c r="L179" s="136"/>
      <c r="M179" s="136"/>
      <c r="N179" s="136"/>
      <c r="O179" s="136"/>
      <c r="P179" s="136"/>
      <c r="Q179" s="136"/>
      <c r="R179" s="136"/>
      <c r="S179" s="136"/>
      <c r="T179" s="136"/>
      <c r="U179" s="136"/>
      <c r="V179" s="136"/>
      <c r="W179" s="136"/>
      <c r="X179" s="136"/>
      <c r="Y179" s="136"/>
      <c r="Z179" s="136"/>
      <c r="AA179" s="136"/>
      <c r="AB179" s="136"/>
      <c r="AC179" s="136"/>
      <c r="AD179" s="136"/>
      <c r="AE179" s="136"/>
      <c r="AF179" s="136"/>
    </row>
    <row r="180" spans="5:32" s="140" customFormat="1" ht="15.75" customHeight="1">
      <c r="E180" s="139"/>
      <c r="F180" s="136"/>
      <c r="G180" s="142"/>
      <c r="H180" s="141"/>
      <c r="I180" s="142"/>
      <c r="J180" s="142"/>
      <c r="K180" s="142"/>
      <c r="L180" s="136"/>
      <c r="M180" s="136"/>
      <c r="N180" s="136"/>
      <c r="O180" s="136"/>
      <c r="P180" s="136"/>
      <c r="Q180" s="136"/>
      <c r="R180" s="136"/>
      <c r="S180" s="136"/>
      <c r="T180" s="136"/>
      <c r="U180" s="136"/>
      <c r="V180" s="136"/>
      <c r="W180" s="136"/>
      <c r="X180" s="136"/>
      <c r="Y180" s="136"/>
      <c r="Z180" s="136"/>
      <c r="AA180" s="136"/>
      <c r="AB180" s="136"/>
      <c r="AC180" s="136"/>
      <c r="AD180" s="136"/>
      <c r="AE180" s="136"/>
      <c r="AF180" s="136"/>
    </row>
    <row r="181" spans="5:32" s="140" customFormat="1" ht="15.75" customHeight="1">
      <c r="E181" s="139"/>
      <c r="F181" s="136"/>
      <c r="G181" s="142"/>
      <c r="H181" s="141"/>
      <c r="I181" s="142"/>
      <c r="J181" s="142"/>
      <c r="K181" s="142"/>
      <c r="L181" s="136"/>
      <c r="M181" s="136"/>
      <c r="N181" s="136"/>
      <c r="O181" s="136"/>
      <c r="P181" s="136"/>
      <c r="Q181" s="136"/>
      <c r="R181" s="136"/>
      <c r="S181" s="136"/>
      <c r="T181" s="136"/>
      <c r="U181" s="136"/>
      <c r="V181" s="136"/>
      <c r="W181" s="136"/>
      <c r="X181" s="136"/>
      <c r="Y181" s="136"/>
      <c r="Z181" s="136"/>
      <c r="AA181" s="136"/>
      <c r="AB181" s="136"/>
      <c r="AC181" s="136"/>
      <c r="AD181" s="136"/>
      <c r="AE181" s="136"/>
      <c r="AF181" s="136"/>
    </row>
    <row r="182" spans="5:32" s="140" customFormat="1" ht="15.75" customHeight="1">
      <c r="E182" s="139"/>
      <c r="F182" s="136"/>
      <c r="G182" s="142"/>
      <c r="H182" s="141"/>
      <c r="I182" s="142"/>
      <c r="J182" s="142"/>
      <c r="K182" s="142"/>
      <c r="L182" s="136"/>
      <c r="M182" s="136"/>
      <c r="N182" s="136"/>
      <c r="O182" s="136"/>
      <c r="P182" s="136"/>
      <c r="Q182" s="136"/>
      <c r="R182" s="136"/>
      <c r="S182" s="136"/>
      <c r="T182" s="136"/>
      <c r="U182" s="136"/>
      <c r="V182" s="136"/>
      <c r="W182" s="136"/>
      <c r="X182" s="136"/>
      <c r="Y182" s="136"/>
      <c r="Z182" s="136"/>
      <c r="AA182" s="136"/>
      <c r="AB182" s="136"/>
      <c r="AC182" s="136"/>
      <c r="AD182" s="136"/>
      <c r="AE182" s="136"/>
      <c r="AF182" s="136"/>
    </row>
    <row r="183" spans="5:32" s="140" customFormat="1" ht="15.75" customHeight="1">
      <c r="E183" s="139"/>
      <c r="F183" s="136"/>
      <c r="G183" s="142"/>
      <c r="H183" s="141"/>
      <c r="I183" s="142"/>
      <c r="J183" s="142"/>
      <c r="K183" s="142"/>
      <c r="L183" s="136"/>
      <c r="M183" s="136"/>
      <c r="N183" s="136"/>
      <c r="O183" s="136"/>
      <c r="P183" s="136"/>
      <c r="Q183" s="136"/>
      <c r="R183" s="136"/>
      <c r="S183" s="136"/>
      <c r="T183" s="136"/>
      <c r="U183" s="136"/>
      <c r="V183" s="136"/>
      <c r="W183" s="136"/>
      <c r="X183" s="136"/>
      <c r="Y183" s="136"/>
      <c r="Z183" s="136"/>
      <c r="AA183" s="136"/>
      <c r="AB183" s="136"/>
      <c r="AC183" s="136"/>
      <c r="AD183" s="136"/>
      <c r="AE183" s="136"/>
      <c r="AF183" s="136"/>
    </row>
    <row r="184" spans="5:32" s="140" customFormat="1" ht="15.75" customHeight="1">
      <c r="E184" s="139"/>
      <c r="F184" s="136"/>
      <c r="G184" s="142"/>
      <c r="H184" s="141"/>
      <c r="I184" s="142"/>
      <c r="J184" s="142"/>
      <c r="K184" s="142"/>
      <c r="L184" s="136"/>
      <c r="M184" s="136"/>
      <c r="N184" s="136"/>
      <c r="O184" s="136"/>
      <c r="P184" s="136"/>
      <c r="Q184" s="136"/>
      <c r="R184" s="136"/>
      <c r="S184" s="136"/>
      <c r="T184" s="136"/>
      <c r="U184" s="136"/>
      <c r="V184" s="136"/>
      <c r="W184" s="136"/>
      <c r="X184" s="136"/>
      <c r="Y184" s="136"/>
      <c r="Z184" s="136"/>
      <c r="AA184" s="136"/>
      <c r="AB184" s="136"/>
      <c r="AC184" s="136"/>
      <c r="AD184" s="136"/>
      <c r="AE184" s="136"/>
      <c r="AF184" s="136"/>
    </row>
    <row r="185" spans="5:32" s="140" customFormat="1" ht="15.75" customHeight="1">
      <c r="E185" s="139"/>
      <c r="F185" s="136"/>
      <c r="G185" s="142"/>
      <c r="H185" s="141"/>
      <c r="I185" s="142"/>
      <c r="J185" s="142"/>
      <c r="K185" s="142"/>
      <c r="L185" s="136"/>
      <c r="M185" s="136"/>
      <c r="N185" s="136"/>
      <c r="O185" s="136"/>
      <c r="P185" s="136"/>
      <c r="Q185" s="136"/>
      <c r="R185" s="136"/>
      <c r="S185" s="136"/>
      <c r="T185" s="136"/>
      <c r="U185" s="136"/>
      <c r="V185" s="136"/>
      <c r="W185" s="136"/>
      <c r="X185" s="136"/>
      <c r="Y185" s="136"/>
      <c r="Z185" s="136"/>
      <c r="AA185" s="136"/>
      <c r="AB185" s="136"/>
      <c r="AC185" s="136"/>
      <c r="AD185" s="136"/>
      <c r="AE185" s="136"/>
      <c r="AF185" s="136"/>
    </row>
    <row r="186" spans="5:32" s="140" customFormat="1" ht="15.75" customHeight="1">
      <c r="E186" s="139"/>
      <c r="F186" s="136"/>
      <c r="G186" s="142"/>
      <c r="H186" s="141"/>
      <c r="I186" s="142"/>
      <c r="J186" s="142"/>
      <c r="K186" s="142"/>
      <c r="L186" s="136"/>
      <c r="M186" s="136"/>
      <c r="N186" s="136"/>
      <c r="O186" s="136"/>
      <c r="P186" s="136"/>
      <c r="Q186" s="136"/>
      <c r="R186" s="136"/>
      <c r="S186" s="136"/>
      <c r="T186" s="136"/>
      <c r="U186" s="136"/>
      <c r="V186" s="136"/>
      <c r="W186" s="136"/>
      <c r="X186" s="136"/>
      <c r="Y186" s="136"/>
      <c r="Z186" s="136"/>
      <c r="AA186" s="136"/>
      <c r="AB186" s="136"/>
      <c r="AC186" s="136"/>
      <c r="AD186" s="136"/>
      <c r="AE186" s="136"/>
      <c r="AF186" s="136"/>
    </row>
    <row r="187" spans="5:32" s="140" customFormat="1" ht="15.75" customHeight="1">
      <c r="E187" s="139"/>
      <c r="F187" s="136"/>
      <c r="G187" s="142"/>
      <c r="H187" s="141"/>
      <c r="I187" s="142"/>
      <c r="J187" s="142"/>
      <c r="K187" s="142"/>
      <c r="L187" s="136"/>
      <c r="M187" s="136"/>
      <c r="N187" s="136"/>
      <c r="O187" s="136"/>
      <c r="P187" s="136"/>
      <c r="Q187" s="136"/>
      <c r="R187" s="136"/>
      <c r="S187" s="136"/>
      <c r="T187" s="136"/>
      <c r="U187" s="136"/>
      <c r="V187" s="136"/>
      <c r="W187" s="136"/>
      <c r="X187" s="136"/>
      <c r="Y187" s="136"/>
      <c r="Z187" s="136"/>
      <c r="AA187" s="136"/>
      <c r="AB187" s="136"/>
      <c r="AC187" s="136"/>
      <c r="AD187" s="136"/>
      <c r="AE187" s="136"/>
      <c r="AF187" s="136"/>
    </row>
    <row r="188" spans="5:32" s="140" customFormat="1" ht="15.75" customHeight="1">
      <c r="E188" s="139"/>
      <c r="F188" s="136"/>
      <c r="G188" s="142"/>
      <c r="H188" s="141"/>
      <c r="I188" s="142"/>
      <c r="J188" s="142"/>
      <c r="K188" s="142"/>
      <c r="L188" s="136"/>
      <c r="M188" s="136"/>
      <c r="N188" s="136"/>
      <c r="O188" s="136"/>
      <c r="P188" s="136"/>
      <c r="Q188" s="136"/>
      <c r="R188" s="136"/>
      <c r="S188" s="136"/>
      <c r="T188" s="136"/>
      <c r="U188" s="136"/>
      <c r="V188" s="136"/>
      <c r="W188" s="136"/>
      <c r="X188" s="136"/>
      <c r="Y188" s="136"/>
      <c r="Z188" s="136"/>
      <c r="AA188" s="136"/>
      <c r="AB188" s="136"/>
      <c r="AC188" s="136"/>
      <c r="AD188" s="136"/>
      <c r="AE188" s="136"/>
      <c r="AF188" s="136"/>
    </row>
    <row r="189" spans="5:32" s="140" customFormat="1" ht="15.75" customHeight="1">
      <c r="E189" s="139"/>
      <c r="F189" s="136"/>
      <c r="G189" s="142"/>
      <c r="H189" s="141"/>
      <c r="I189" s="142"/>
      <c r="J189" s="142"/>
      <c r="K189" s="142"/>
      <c r="L189" s="136"/>
      <c r="M189" s="136"/>
      <c r="N189" s="136"/>
      <c r="O189" s="136"/>
      <c r="P189" s="136"/>
      <c r="Q189" s="136"/>
      <c r="R189" s="136"/>
      <c r="S189" s="136"/>
      <c r="T189" s="136"/>
      <c r="U189" s="136"/>
      <c r="V189" s="136"/>
      <c r="W189" s="136"/>
      <c r="X189" s="136"/>
      <c r="Y189" s="136"/>
      <c r="Z189" s="136"/>
      <c r="AA189" s="136"/>
      <c r="AB189" s="136"/>
      <c r="AC189" s="136"/>
      <c r="AD189" s="136"/>
      <c r="AE189" s="136"/>
      <c r="AF189" s="136"/>
    </row>
    <row r="190" spans="5:32" s="140" customFormat="1" ht="15.75" customHeight="1">
      <c r="E190" s="139"/>
      <c r="F190" s="136"/>
      <c r="G190" s="142"/>
      <c r="H190" s="141"/>
      <c r="I190" s="142"/>
      <c r="J190" s="142"/>
      <c r="K190" s="142"/>
      <c r="L190" s="136"/>
      <c r="M190" s="136"/>
      <c r="N190" s="136"/>
      <c r="O190" s="136"/>
      <c r="P190" s="136"/>
      <c r="Q190" s="136"/>
      <c r="R190" s="136"/>
      <c r="S190" s="136"/>
      <c r="T190" s="136"/>
      <c r="U190" s="136"/>
      <c r="V190" s="136"/>
      <c r="W190" s="136"/>
      <c r="X190" s="136"/>
      <c r="Y190" s="136"/>
      <c r="Z190" s="136"/>
      <c r="AA190" s="136"/>
      <c r="AB190" s="136"/>
      <c r="AC190" s="136"/>
      <c r="AD190" s="136"/>
      <c r="AE190" s="136"/>
      <c r="AF190" s="136"/>
    </row>
    <row r="191" spans="5:32" s="140" customFormat="1" ht="15.75" customHeight="1">
      <c r="E191" s="139"/>
      <c r="F191" s="136"/>
      <c r="G191" s="142"/>
      <c r="H191" s="141"/>
      <c r="I191" s="142"/>
      <c r="J191" s="142"/>
      <c r="K191" s="142"/>
      <c r="L191" s="136"/>
      <c r="M191" s="136"/>
      <c r="N191" s="136"/>
      <c r="O191" s="136"/>
      <c r="P191" s="136"/>
      <c r="Q191" s="136"/>
      <c r="R191" s="136"/>
      <c r="S191" s="136"/>
      <c r="T191" s="136"/>
      <c r="U191" s="136"/>
      <c r="V191" s="136"/>
      <c r="W191" s="136"/>
      <c r="X191" s="136"/>
      <c r="Y191" s="136"/>
      <c r="Z191" s="136"/>
      <c r="AA191" s="136"/>
      <c r="AB191" s="136"/>
      <c r="AC191" s="136"/>
      <c r="AD191" s="136"/>
      <c r="AE191" s="136"/>
      <c r="AF191" s="136"/>
    </row>
    <row r="192" spans="5:32" s="140" customFormat="1" ht="15.75" customHeight="1">
      <c r="E192" s="139"/>
      <c r="F192" s="136"/>
      <c r="G192" s="142"/>
      <c r="H192" s="141"/>
      <c r="I192" s="142"/>
      <c r="J192" s="142"/>
      <c r="K192" s="142"/>
      <c r="L192" s="136"/>
      <c r="M192" s="136"/>
      <c r="N192" s="136"/>
      <c r="O192" s="136"/>
      <c r="P192" s="136"/>
      <c r="Q192" s="136"/>
      <c r="R192" s="136"/>
      <c r="S192" s="136"/>
      <c r="T192" s="136"/>
      <c r="U192" s="136"/>
      <c r="V192" s="136"/>
      <c r="W192" s="136"/>
      <c r="X192" s="136"/>
      <c r="Y192" s="136"/>
      <c r="Z192" s="136"/>
      <c r="AA192" s="136"/>
      <c r="AB192" s="136"/>
      <c r="AC192" s="136"/>
      <c r="AD192" s="136"/>
      <c r="AE192" s="136"/>
      <c r="AF192" s="136"/>
    </row>
    <row r="193" spans="5:32" s="140" customFormat="1" ht="15.75" customHeight="1">
      <c r="E193" s="139"/>
      <c r="F193" s="136"/>
      <c r="G193" s="142"/>
      <c r="H193" s="141"/>
      <c r="I193" s="142"/>
      <c r="J193" s="142"/>
      <c r="K193" s="142"/>
      <c r="L193" s="136"/>
      <c r="M193" s="136"/>
      <c r="N193" s="136"/>
      <c r="O193" s="136"/>
      <c r="P193" s="136"/>
      <c r="Q193" s="136"/>
      <c r="R193" s="136"/>
      <c r="S193" s="136"/>
      <c r="T193" s="136"/>
      <c r="U193" s="136"/>
      <c r="V193" s="136"/>
      <c r="W193" s="136"/>
      <c r="X193" s="136"/>
      <c r="Y193" s="136"/>
      <c r="Z193" s="136"/>
      <c r="AA193" s="136"/>
      <c r="AB193" s="136"/>
      <c r="AC193" s="136"/>
      <c r="AD193" s="136"/>
      <c r="AE193" s="136"/>
      <c r="AF193" s="136"/>
    </row>
    <row r="194" spans="5:32" s="140" customFormat="1" ht="15.75" customHeight="1">
      <c r="E194" s="139"/>
      <c r="F194" s="136"/>
      <c r="G194" s="142"/>
      <c r="H194" s="141"/>
      <c r="I194" s="142"/>
      <c r="J194" s="142"/>
      <c r="K194" s="142"/>
      <c r="L194" s="136"/>
      <c r="M194" s="136"/>
      <c r="N194" s="136"/>
      <c r="O194" s="136"/>
      <c r="P194" s="136"/>
      <c r="Q194" s="136"/>
      <c r="R194" s="136"/>
      <c r="S194" s="136"/>
      <c r="T194" s="136"/>
      <c r="U194" s="136"/>
      <c r="V194" s="136"/>
      <c r="W194" s="136"/>
      <c r="X194" s="136"/>
      <c r="Y194" s="136"/>
      <c r="Z194" s="136"/>
      <c r="AA194" s="136"/>
      <c r="AB194" s="136"/>
      <c r="AC194" s="136"/>
      <c r="AD194" s="136"/>
      <c r="AE194" s="136"/>
      <c r="AF194" s="136"/>
    </row>
    <row r="195" spans="5:32" s="140" customFormat="1" ht="15.75" customHeight="1">
      <c r="E195" s="139"/>
      <c r="F195" s="136"/>
      <c r="G195" s="142"/>
      <c r="H195" s="141"/>
      <c r="I195" s="142"/>
      <c r="J195" s="142"/>
      <c r="K195" s="142"/>
      <c r="L195" s="136"/>
      <c r="M195" s="136"/>
      <c r="N195" s="136"/>
      <c r="O195" s="136"/>
      <c r="P195" s="136"/>
      <c r="Q195" s="136"/>
      <c r="R195" s="136"/>
      <c r="S195" s="136"/>
      <c r="T195" s="136"/>
      <c r="U195" s="136"/>
      <c r="V195" s="136"/>
      <c r="W195" s="136"/>
      <c r="X195" s="136"/>
      <c r="Y195" s="136"/>
      <c r="Z195" s="136"/>
      <c r="AA195" s="136"/>
      <c r="AB195" s="136"/>
      <c r="AC195" s="136"/>
      <c r="AD195" s="136"/>
      <c r="AE195" s="136"/>
      <c r="AF195" s="136"/>
    </row>
    <row r="196" spans="5:32" s="140" customFormat="1" ht="15.75" customHeight="1">
      <c r="E196" s="139"/>
      <c r="F196" s="136"/>
      <c r="G196" s="142"/>
      <c r="H196" s="141"/>
      <c r="I196" s="142"/>
      <c r="J196" s="142"/>
      <c r="K196" s="142"/>
      <c r="L196" s="136"/>
      <c r="M196" s="136"/>
      <c r="N196" s="136"/>
      <c r="O196" s="136"/>
      <c r="P196" s="136"/>
      <c r="Q196" s="136"/>
      <c r="R196" s="136"/>
      <c r="S196" s="136"/>
      <c r="T196" s="136"/>
      <c r="U196" s="136"/>
      <c r="V196" s="136"/>
      <c r="W196" s="136"/>
      <c r="X196" s="136"/>
      <c r="Y196" s="136"/>
      <c r="Z196" s="136"/>
      <c r="AA196" s="136"/>
      <c r="AB196" s="136"/>
      <c r="AC196" s="136"/>
      <c r="AD196" s="136"/>
      <c r="AE196" s="136"/>
      <c r="AF196" s="136"/>
    </row>
    <row r="197" spans="5:32" s="140" customFormat="1" ht="15.75" customHeight="1">
      <c r="E197" s="139"/>
      <c r="F197" s="136"/>
      <c r="G197" s="142"/>
      <c r="H197" s="141"/>
      <c r="I197" s="142"/>
      <c r="J197" s="142"/>
      <c r="K197" s="142"/>
      <c r="L197" s="136"/>
      <c r="M197" s="136"/>
      <c r="N197" s="136"/>
      <c r="O197" s="136"/>
      <c r="P197" s="136"/>
      <c r="Q197" s="136"/>
      <c r="R197" s="136"/>
      <c r="S197" s="136"/>
      <c r="T197" s="136"/>
      <c r="U197" s="136"/>
      <c r="V197" s="136"/>
      <c r="W197" s="136"/>
      <c r="X197" s="136"/>
      <c r="Y197" s="136"/>
      <c r="Z197" s="136"/>
      <c r="AA197" s="136"/>
      <c r="AB197" s="136"/>
      <c r="AC197" s="136"/>
      <c r="AD197" s="136"/>
      <c r="AE197" s="136"/>
      <c r="AF197" s="136"/>
    </row>
    <row r="198" spans="5:32" s="140" customFormat="1" ht="15.75" customHeight="1">
      <c r="E198" s="139"/>
      <c r="F198" s="136"/>
      <c r="G198" s="142"/>
      <c r="H198" s="141"/>
      <c r="I198" s="142"/>
      <c r="J198" s="142"/>
      <c r="K198" s="142"/>
      <c r="L198" s="136"/>
      <c r="M198" s="136"/>
      <c r="N198" s="136"/>
      <c r="O198" s="136"/>
      <c r="P198" s="136"/>
      <c r="Q198" s="136"/>
      <c r="R198" s="136"/>
      <c r="S198" s="136"/>
      <c r="T198" s="136"/>
      <c r="U198" s="136"/>
      <c r="V198" s="136"/>
      <c r="W198" s="136"/>
      <c r="X198" s="136"/>
      <c r="Y198" s="136"/>
      <c r="Z198" s="136"/>
      <c r="AA198" s="136"/>
      <c r="AB198" s="136"/>
      <c r="AC198" s="136"/>
      <c r="AD198" s="136"/>
      <c r="AE198" s="136"/>
      <c r="AF198" s="136"/>
    </row>
    <row r="199" spans="5:32" s="140" customFormat="1" ht="15.75" customHeight="1">
      <c r="E199" s="139"/>
      <c r="F199" s="136"/>
      <c r="G199" s="142"/>
      <c r="H199" s="141"/>
      <c r="I199" s="142"/>
      <c r="J199" s="142"/>
      <c r="K199" s="142"/>
      <c r="L199" s="136"/>
      <c r="M199" s="136"/>
      <c r="N199" s="136"/>
      <c r="O199" s="136"/>
      <c r="P199" s="136"/>
      <c r="Q199" s="136"/>
      <c r="R199" s="136"/>
      <c r="S199" s="136"/>
      <c r="T199" s="136"/>
      <c r="U199" s="136"/>
      <c r="V199" s="136"/>
      <c r="W199" s="136"/>
      <c r="X199" s="136"/>
      <c r="Y199" s="136"/>
      <c r="Z199" s="136"/>
      <c r="AA199" s="136"/>
      <c r="AB199" s="136"/>
      <c r="AC199" s="136"/>
      <c r="AD199" s="136"/>
      <c r="AE199" s="136"/>
      <c r="AF199" s="136"/>
    </row>
    <row r="200" spans="5:32" s="140" customFormat="1" ht="15.75" customHeight="1">
      <c r="E200" s="139"/>
      <c r="F200" s="136"/>
      <c r="G200" s="142"/>
      <c r="H200" s="141"/>
      <c r="I200" s="142"/>
      <c r="J200" s="142"/>
      <c r="K200" s="142"/>
      <c r="L200" s="136"/>
      <c r="M200" s="136"/>
      <c r="N200" s="136"/>
      <c r="O200" s="136"/>
      <c r="P200" s="136"/>
      <c r="Q200" s="136"/>
      <c r="R200" s="136"/>
      <c r="S200" s="136"/>
      <c r="T200" s="136"/>
      <c r="U200" s="136"/>
      <c r="V200" s="136"/>
      <c r="W200" s="136"/>
      <c r="X200" s="136"/>
      <c r="Y200" s="136"/>
      <c r="Z200" s="136"/>
      <c r="AA200" s="136"/>
      <c r="AB200" s="136"/>
      <c r="AC200" s="136"/>
      <c r="AD200" s="136"/>
      <c r="AE200" s="136"/>
      <c r="AF200" s="136"/>
    </row>
    <row r="201" spans="5:32" s="140" customFormat="1" ht="15.75" customHeight="1">
      <c r="E201" s="139"/>
      <c r="F201" s="136"/>
      <c r="G201" s="142"/>
      <c r="H201" s="141"/>
      <c r="I201" s="142"/>
      <c r="J201" s="142"/>
      <c r="K201" s="142"/>
      <c r="L201" s="136"/>
      <c r="M201" s="136"/>
      <c r="N201" s="136"/>
      <c r="O201" s="136"/>
      <c r="P201" s="136"/>
      <c r="Q201" s="136"/>
      <c r="R201" s="136"/>
      <c r="S201" s="136"/>
      <c r="T201" s="136"/>
      <c r="U201" s="136"/>
      <c r="V201" s="136"/>
      <c r="W201" s="136"/>
      <c r="X201" s="136"/>
      <c r="Y201" s="136"/>
      <c r="Z201" s="136"/>
      <c r="AA201" s="136"/>
      <c r="AB201" s="136"/>
      <c r="AC201" s="136"/>
      <c r="AD201" s="136"/>
      <c r="AE201" s="136"/>
      <c r="AF201" s="136"/>
    </row>
    <row r="202" spans="5:32" s="140" customFormat="1" ht="15.75" customHeight="1">
      <c r="E202" s="139"/>
      <c r="F202" s="136"/>
      <c r="G202" s="142"/>
      <c r="H202" s="141"/>
      <c r="I202" s="142"/>
      <c r="J202" s="142"/>
      <c r="K202" s="142"/>
      <c r="L202" s="136"/>
      <c r="M202" s="136"/>
      <c r="N202" s="136"/>
      <c r="O202" s="136"/>
      <c r="P202" s="136"/>
      <c r="Q202" s="136"/>
      <c r="R202" s="136"/>
      <c r="S202" s="136"/>
      <c r="T202" s="136"/>
      <c r="U202" s="136"/>
      <c r="V202" s="136"/>
      <c r="W202" s="136"/>
      <c r="X202" s="136"/>
      <c r="Y202" s="136"/>
      <c r="Z202" s="136"/>
      <c r="AA202" s="136"/>
      <c r="AB202" s="136"/>
      <c r="AC202" s="136"/>
      <c r="AD202" s="136"/>
      <c r="AE202" s="136"/>
      <c r="AF202" s="136"/>
    </row>
    <row r="203" spans="5:32" s="140" customFormat="1" ht="15.75" customHeight="1">
      <c r="E203" s="139"/>
      <c r="F203" s="136"/>
      <c r="G203" s="142"/>
      <c r="H203" s="141"/>
      <c r="I203" s="142"/>
      <c r="J203" s="142"/>
      <c r="K203" s="142"/>
      <c r="L203" s="136"/>
      <c r="M203" s="136"/>
      <c r="N203" s="136"/>
      <c r="O203" s="136"/>
      <c r="P203" s="136"/>
      <c r="Q203" s="136"/>
      <c r="R203" s="136"/>
      <c r="S203" s="136"/>
      <c r="T203" s="136"/>
      <c r="U203" s="136"/>
      <c r="V203" s="136"/>
      <c r="W203" s="136"/>
      <c r="X203" s="136"/>
      <c r="Y203" s="136"/>
      <c r="Z203" s="136"/>
      <c r="AA203" s="136"/>
      <c r="AB203" s="136"/>
      <c r="AC203" s="136"/>
      <c r="AD203" s="136"/>
      <c r="AE203" s="136"/>
      <c r="AF203" s="136"/>
    </row>
    <row r="204" spans="5:32" s="140" customFormat="1" ht="15.75" customHeight="1">
      <c r="E204" s="139"/>
      <c r="F204" s="136"/>
      <c r="G204" s="142"/>
      <c r="H204" s="141"/>
      <c r="I204" s="142"/>
      <c r="J204" s="142"/>
      <c r="K204" s="142"/>
      <c r="L204" s="136"/>
      <c r="M204" s="136"/>
      <c r="N204" s="136"/>
      <c r="O204" s="136"/>
      <c r="P204" s="136"/>
      <c r="Q204" s="136"/>
      <c r="R204" s="136"/>
      <c r="S204" s="136"/>
      <c r="T204" s="136"/>
      <c r="U204" s="136"/>
      <c r="V204" s="136"/>
      <c r="W204" s="136"/>
      <c r="X204" s="136"/>
      <c r="Y204" s="136"/>
      <c r="Z204" s="136"/>
      <c r="AA204" s="136"/>
      <c r="AB204" s="136"/>
      <c r="AC204" s="136"/>
      <c r="AD204" s="136"/>
      <c r="AE204" s="136"/>
      <c r="AF204" s="136"/>
    </row>
    <row r="205" spans="5:32" s="140" customFormat="1" ht="15.75" customHeight="1">
      <c r="E205" s="139"/>
      <c r="F205" s="136"/>
      <c r="G205" s="142"/>
      <c r="H205" s="141"/>
      <c r="I205" s="142"/>
      <c r="J205" s="142"/>
      <c r="K205" s="142"/>
      <c r="L205" s="136"/>
      <c r="M205" s="136"/>
      <c r="N205" s="136"/>
      <c r="O205" s="136"/>
      <c r="P205" s="136"/>
      <c r="Q205" s="136"/>
      <c r="R205" s="136"/>
      <c r="S205" s="136"/>
      <c r="T205" s="136"/>
      <c r="U205" s="136"/>
      <c r="V205" s="136"/>
      <c r="W205" s="136"/>
      <c r="X205" s="136"/>
      <c r="Y205" s="136"/>
      <c r="Z205" s="136"/>
      <c r="AA205" s="136"/>
      <c r="AB205" s="136"/>
      <c r="AC205" s="136"/>
      <c r="AD205" s="136"/>
      <c r="AE205" s="136"/>
      <c r="AF205" s="136"/>
    </row>
    <row r="206" spans="5:32" s="140" customFormat="1" ht="15.75" customHeight="1">
      <c r="E206" s="139"/>
      <c r="F206" s="136"/>
      <c r="G206" s="142"/>
      <c r="H206" s="141"/>
      <c r="I206" s="142"/>
      <c r="J206" s="142"/>
      <c r="K206" s="142"/>
      <c r="L206" s="136"/>
      <c r="M206" s="136"/>
      <c r="N206" s="136"/>
      <c r="O206" s="136"/>
      <c r="P206" s="136"/>
      <c r="Q206" s="136"/>
      <c r="R206" s="136"/>
      <c r="S206" s="136"/>
      <c r="T206" s="136"/>
      <c r="U206" s="136"/>
      <c r="V206" s="136"/>
      <c r="W206" s="136"/>
      <c r="X206" s="136"/>
      <c r="Y206" s="136"/>
      <c r="Z206" s="136"/>
      <c r="AA206" s="136"/>
      <c r="AB206" s="136"/>
      <c r="AC206" s="136"/>
      <c r="AD206" s="136"/>
      <c r="AE206" s="136"/>
      <c r="AF206" s="136"/>
    </row>
    <row r="207" spans="5:32" s="140" customFormat="1" ht="15.75" customHeight="1">
      <c r="E207" s="139"/>
      <c r="F207" s="136"/>
      <c r="G207" s="142"/>
      <c r="H207" s="141"/>
      <c r="I207" s="142"/>
      <c r="J207" s="142"/>
      <c r="K207" s="142"/>
      <c r="L207" s="136"/>
      <c r="M207" s="136"/>
      <c r="N207" s="136"/>
      <c r="O207" s="136"/>
      <c r="P207" s="136"/>
      <c r="Q207" s="136"/>
      <c r="R207" s="136"/>
      <c r="S207" s="136"/>
      <c r="T207" s="136"/>
      <c r="U207" s="136"/>
      <c r="V207" s="136"/>
      <c r="W207" s="136"/>
      <c r="X207" s="136"/>
      <c r="Y207" s="136"/>
      <c r="Z207" s="136"/>
      <c r="AA207" s="136"/>
      <c r="AB207" s="136"/>
      <c r="AC207" s="136"/>
      <c r="AD207" s="136"/>
      <c r="AE207" s="136"/>
      <c r="AF207" s="136"/>
    </row>
    <row r="208" spans="5:32" s="140" customFormat="1" ht="15.75" customHeight="1">
      <c r="E208" s="139"/>
      <c r="F208" s="136"/>
      <c r="G208" s="142"/>
      <c r="H208" s="141"/>
      <c r="I208" s="142"/>
      <c r="J208" s="142"/>
      <c r="K208" s="142"/>
      <c r="L208" s="136"/>
      <c r="M208" s="136"/>
      <c r="N208" s="136"/>
      <c r="O208" s="136"/>
      <c r="P208" s="136"/>
      <c r="Q208" s="136"/>
      <c r="R208" s="136"/>
      <c r="S208" s="136"/>
      <c r="T208" s="136"/>
      <c r="U208" s="136"/>
      <c r="V208" s="136"/>
      <c r="W208" s="136"/>
      <c r="X208" s="136"/>
      <c r="Y208" s="136"/>
      <c r="Z208" s="136"/>
      <c r="AA208" s="136"/>
      <c r="AB208" s="136"/>
      <c r="AC208" s="136"/>
      <c r="AD208" s="136"/>
      <c r="AE208" s="136"/>
      <c r="AF208" s="136"/>
    </row>
    <row r="209" spans="5:32" s="140" customFormat="1" ht="15.75" customHeight="1">
      <c r="E209" s="139"/>
      <c r="F209" s="136"/>
      <c r="G209" s="142"/>
      <c r="H209" s="141"/>
      <c r="I209" s="142"/>
      <c r="J209" s="142"/>
      <c r="K209" s="142"/>
      <c r="L209" s="136"/>
      <c r="M209" s="136"/>
      <c r="N209" s="136"/>
      <c r="O209" s="136"/>
      <c r="P209" s="136"/>
      <c r="Q209" s="136"/>
      <c r="R209" s="136"/>
      <c r="S209" s="136"/>
      <c r="T209" s="136"/>
      <c r="U209" s="136"/>
      <c r="V209" s="136"/>
      <c r="W209" s="136"/>
      <c r="X209" s="136"/>
      <c r="Y209" s="136"/>
      <c r="Z209" s="136"/>
      <c r="AA209" s="136"/>
      <c r="AB209" s="136"/>
      <c r="AC209" s="136"/>
      <c r="AD209" s="136"/>
      <c r="AE209" s="136"/>
      <c r="AF209" s="136"/>
    </row>
    <row r="210" spans="5:32" s="140" customFormat="1" ht="15.75" customHeight="1">
      <c r="E210" s="139"/>
      <c r="F210" s="136"/>
      <c r="G210" s="142"/>
      <c r="H210" s="141"/>
      <c r="I210" s="142"/>
      <c r="J210" s="142"/>
      <c r="K210" s="142"/>
      <c r="L210" s="136"/>
      <c r="M210" s="136"/>
      <c r="N210" s="136"/>
      <c r="O210" s="136"/>
      <c r="P210" s="136"/>
      <c r="Q210" s="136"/>
      <c r="R210" s="136"/>
      <c r="S210" s="136"/>
      <c r="T210" s="136"/>
      <c r="U210" s="136"/>
      <c r="V210" s="136"/>
      <c r="W210" s="136"/>
      <c r="X210" s="136"/>
      <c r="Y210" s="136"/>
      <c r="Z210" s="136"/>
      <c r="AA210" s="136"/>
      <c r="AB210" s="136"/>
      <c r="AC210" s="136"/>
      <c r="AD210" s="136"/>
      <c r="AE210" s="136"/>
      <c r="AF210" s="136"/>
    </row>
    <row r="211" spans="5:32" s="140" customFormat="1" ht="15.75" customHeight="1">
      <c r="E211" s="139"/>
      <c r="F211" s="136"/>
      <c r="G211" s="142"/>
      <c r="H211" s="141"/>
      <c r="I211" s="142"/>
      <c r="J211" s="142"/>
      <c r="K211" s="142"/>
      <c r="L211" s="136"/>
      <c r="M211" s="136"/>
      <c r="N211" s="136"/>
      <c r="O211" s="136"/>
      <c r="P211" s="136"/>
      <c r="Q211" s="136"/>
      <c r="R211" s="136"/>
      <c r="S211" s="136"/>
      <c r="T211" s="136"/>
      <c r="U211" s="136"/>
      <c r="V211" s="136"/>
      <c r="W211" s="136"/>
      <c r="X211" s="136"/>
      <c r="Y211" s="136"/>
      <c r="Z211" s="136"/>
      <c r="AA211" s="136"/>
      <c r="AB211" s="136"/>
      <c r="AC211" s="136"/>
      <c r="AD211" s="136"/>
      <c r="AE211" s="136"/>
      <c r="AF211" s="136"/>
    </row>
    <row r="212" spans="5:32" s="140" customFormat="1" ht="15.75" customHeight="1">
      <c r="E212" s="139"/>
      <c r="F212" s="136"/>
      <c r="G212" s="142"/>
      <c r="H212" s="141"/>
      <c r="I212" s="142"/>
      <c r="J212" s="142"/>
      <c r="K212" s="142"/>
      <c r="L212" s="136"/>
      <c r="M212" s="136"/>
      <c r="N212" s="136"/>
      <c r="O212" s="136"/>
      <c r="P212" s="136"/>
      <c r="Q212" s="136"/>
      <c r="R212" s="136"/>
      <c r="S212" s="136"/>
      <c r="T212" s="136"/>
      <c r="U212" s="136"/>
      <c r="V212" s="136"/>
      <c r="W212" s="136"/>
      <c r="X212" s="136"/>
      <c r="Y212" s="136"/>
      <c r="Z212" s="136"/>
      <c r="AA212" s="136"/>
      <c r="AB212" s="136"/>
      <c r="AC212" s="136"/>
      <c r="AD212" s="136"/>
      <c r="AE212" s="136"/>
      <c r="AF212" s="136"/>
    </row>
    <row r="213" spans="5:32" s="140" customFormat="1" ht="15.75" customHeight="1">
      <c r="E213" s="139"/>
      <c r="F213" s="136"/>
      <c r="G213" s="142"/>
      <c r="H213" s="141"/>
      <c r="I213" s="142"/>
      <c r="J213" s="142"/>
      <c r="K213" s="142"/>
      <c r="L213" s="136"/>
      <c r="M213" s="136"/>
      <c r="N213" s="136"/>
      <c r="O213" s="136"/>
      <c r="P213" s="136"/>
      <c r="Q213" s="136"/>
      <c r="R213" s="136"/>
      <c r="S213" s="136"/>
      <c r="T213" s="136"/>
      <c r="U213" s="136"/>
      <c r="V213" s="136"/>
      <c r="W213" s="136"/>
      <c r="X213" s="136"/>
      <c r="Y213" s="136"/>
      <c r="Z213" s="136"/>
      <c r="AA213" s="136"/>
      <c r="AB213" s="136"/>
      <c r="AC213" s="136"/>
      <c r="AD213" s="136"/>
      <c r="AE213" s="136"/>
      <c r="AF213" s="136"/>
    </row>
    <row r="214" spans="5:32" s="140" customFormat="1" ht="15.75" customHeight="1">
      <c r="E214" s="139"/>
      <c r="F214" s="136"/>
      <c r="G214" s="142"/>
      <c r="H214" s="141"/>
      <c r="I214" s="142"/>
      <c r="J214" s="142"/>
      <c r="K214" s="142"/>
      <c r="L214" s="136"/>
      <c r="M214" s="136"/>
      <c r="N214" s="136"/>
      <c r="O214" s="136"/>
      <c r="P214" s="136"/>
      <c r="Q214" s="136"/>
      <c r="R214" s="136"/>
      <c r="S214" s="136"/>
      <c r="T214" s="136"/>
      <c r="U214" s="136"/>
      <c r="V214" s="136"/>
      <c r="W214" s="136"/>
      <c r="X214" s="136"/>
      <c r="Y214" s="136"/>
      <c r="Z214" s="136"/>
      <c r="AA214" s="136"/>
      <c r="AB214" s="136"/>
      <c r="AC214" s="136"/>
      <c r="AD214" s="136"/>
      <c r="AE214" s="136"/>
      <c r="AF214" s="136"/>
    </row>
    <row r="215" spans="5:32" s="140" customFormat="1" ht="15.75" customHeight="1">
      <c r="E215" s="139"/>
      <c r="F215" s="136"/>
      <c r="G215" s="142"/>
      <c r="H215" s="141"/>
      <c r="I215" s="142"/>
      <c r="J215" s="142"/>
      <c r="K215" s="142"/>
      <c r="L215" s="136"/>
      <c r="M215" s="136"/>
      <c r="N215" s="136"/>
      <c r="O215" s="136"/>
      <c r="P215" s="136"/>
      <c r="Q215" s="136"/>
      <c r="R215" s="136"/>
      <c r="S215" s="136"/>
      <c r="T215" s="136"/>
      <c r="U215" s="136"/>
      <c r="V215" s="136"/>
      <c r="W215" s="136"/>
      <c r="X215" s="136"/>
      <c r="Y215" s="136"/>
      <c r="Z215" s="136"/>
      <c r="AA215" s="136"/>
      <c r="AB215" s="136"/>
      <c r="AC215" s="136"/>
      <c r="AD215" s="136"/>
      <c r="AE215" s="136"/>
      <c r="AF215" s="136"/>
    </row>
    <row r="216" spans="5:32" s="140" customFormat="1" ht="15.75" customHeight="1">
      <c r="E216" s="139"/>
      <c r="F216" s="136"/>
      <c r="G216" s="142"/>
      <c r="H216" s="141"/>
      <c r="I216" s="142"/>
      <c r="J216" s="142"/>
      <c r="K216" s="142"/>
      <c r="L216" s="136"/>
      <c r="M216" s="136"/>
      <c r="N216" s="136"/>
      <c r="O216" s="136"/>
      <c r="P216" s="136"/>
      <c r="Q216" s="136"/>
      <c r="R216" s="136"/>
      <c r="S216" s="136"/>
      <c r="T216" s="136"/>
      <c r="U216" s="136"/>
      <c r="V216" s="136"/>
      <c r="W216" s="136"/>
      <c r="X216" s="136"/>
      <c r="Y216" s="136"/>
      <c r="Z216" s="136"/>
      <c r="AA216" s="136"/>
      <c r="AB216" s="136"/>
      <c r="AC216" s="136"/>
      <c r="AD216" s="136"/>
      <c r="AE216" s="136"/>
      <c r="AF216" s="136"/>
    </row>
    <row r="217" spans="5:32" s="140" customFormat="1" ht="15.75" customHeight="1">
      <c r="E217" s="139"/>
      <c r="F217" s="136"/>
      <c r="G217" s="142"/>
      <c r="H217" s="141"/>
      <c r="I217" s="142"/>
      <c r="J217" s="142"/>
      <c r="K217" s="142"/>
      <c r="L217" s="136"/>
      <c r="M217" s="136"/>
      <c r="N217" s="136"/>
      <c r="O217" s="136"/>
      <c r="P217" s="136"/>
      <c r="Q217" s="136"/>
      <c r="R217" s="136"/>
      <c r="S217" s="136"/>
      <c r="T217" s="136"/>
      <c r="U217" s="136"/>
      <c r="V217" s="136"/>
      <c r="W217" s="136"/>
      <c r="X217" s="136"/>
      <c r="Y217" s="136"/>
      <c r="Z217" s="136"/>
      <c r="AA217" s="136"/>
      <c r="AB217" s="136"/>
      <c r="AC217" s="136"/>
      <c r="AD217" s="136"/>
      <c r="AE217" s="136"/>
      <c r="AF217" s="136"/>
    </row>
    <row r="218" spans="5:32" s="140" customFormat="1" ht="15.75" customHeight="1">
      <c r="E218" s="139"/>
      <c r="F218" s="136"/>
      <c r="G218" s="142"/>
      <c r="H218" s="141"/>
      <c r="I218" s="142"/>
      <c r="J218" s="142"/>
      <c r="K218" s="142"/>
      <c r="L218" s="136"/>
      <c r="M218" s="136"/>
      <c r="N218" s="136"/>
      <c r="O218" s="136"/>
      <c r="P218" s="136"/>
      <c r="Q218" s="136"/>
      <c r="R218" s="136"/>
      <c r="S218" s="136"/>
      <c r="T218" s="136"/>
      <c r="U218" s="136"/>
      <c r="V218" s="136"/>
      <c r="W218" s="136"/>
      <c r="X218" s="136"/>
      <c r="Y218" s="136"/>
      <c r="Z218" s="136"/>
      <c r="AA218" s="136"/>
      <c r="AB218" s="136"/>
      <c r="AC218" s="136"/>
      <c r="AD218" s="136"/>
      <c r="AE218" s="136"/>
      <c r="AF218" s="136"/>
    </row>
    <row r="219" spans="5:32" s="140" customFormat="1" ht="15.75" customHeight="1">
      <c r="E219" s="139"/>
      <c r="F219" s="136"/>
      <c r="G219" s="142"/>
      <c r="H219" s="141"/>
      <c r="I219" s="142"/>
      <c r="J219" s="142"/>
      <c r="K219" s="142"/>
      <c r="L219" s="136"/>
      <c r="M219" s="136"/>
      <c r="N219" s="136"/>
      <c r="O219" s="136"/>
      <c r="P219" s="136"/>
      <c r="Q219" s="136"/>
      <c r="R219" s="136"/>
      <c r="S219" s="136"/>
      <c r="T219" s="136"/>
      <c r="U219" s="136"/>
      <c r="V219" s="136"/>
      <c r="W219" s="136"/>
      <c r="X219" s="136"/>
      <c r="Y219" s="136"/>
      <c r="Z219" s="136"/>
      <c r="AA219" s="136"/>
      <c r="AB219" s="136"/>
      <c r="AC219" s="136"/>
      <c r="AD219" s="136"/>
      <c r="AE219" s="136"/>
      <c r="AF219" s="136"/>
    </row>
    <row r="220" spans="5:32" s="140" customFormat="1" ht="15.75" customHeight="1">
      <c r="E220" s="139"/>
      <c r="F220" s="136"/>
      <c r="G220" s="142"/>
      <c r="H220" s="141"/>
      <c r="I220" s="142"/>
      <c r="J220" s="142"/>
      <c r="K220" s="142"/>
      <c r="L220" s="136"/>
      <c r="M220" s="136"/>
      <c r="N220" s="136"/>
      <c r="O220" s="136"/>
      <c r="P220" s="136"/>
      <c r="Q220" s="136"/>
      <c r="R220" s="136"/>
      <c r="S220" s="136"/>
      <c r="T220" s="136"/>
      <c r="U220" s="136"/>
      <c r="V220" s="136"/>
      <c r="W220" s="136"/>
      <c r="X220" s="136"/>
      <c r="Y220" s="136"/>
      <c r="Z220" s="136"/>
      <c r="AA220" s="136"/>
      <c r="AB220" s="136"/>
      <c r="AC220" s="136"/>
      <c r="AD220" s="136"/>
      <c r="AE220" s="136"/>
      <c r="AF220" s="136"/>
    </row>
    <row r="221" spans="5:32" s="140" customFormat="1" ht="15.75" customHeight="1">
      <c r="E221" s="139"/>
      <c r="F221" s="136"/>
      <c r="G221" s="142"/>
      <c r="H221" s="141"/>
      <c r="I221" s="142"/>
      <c r="J221" s="142"/>
      <c r="K221" s="142"/>
      <c r="L221" s="136"/>
      <c r="M221" s="136"/>
      <c r="N221" s="136"/>
      <c r="O221" s="136"/>
      <c r="P221" s="136"/>
      <c r="Q221" s="136"/>
      <c r="R221" s="136"/>
      <c r="S221" s="136"/>
      <c r="T221" s="136"/>
      <c r="U221" s="136"/>
      <c r="V221" s="136"/>
      <c r="W221" s="136"/>
      <c r="X221" s="136"/>
      <c r="Y221" s="136"/>
      <c r="Z221" s="136"/>
      <c r="AA221" s="136"/>
      <c r="AB221" s="136"/>
      <c r="AC221" s="136"/>
      <c r="AD221" s="136"/>
      <c r="AE221" s="136"/>
      <c r="AF221" s="136"/>
    </row>
    <row r="222" spans="5:32" s="140" customFormat="1" ht="15.75" customHeight="1">
      <c r="E222" s="139"/>
      <c r="F222" s="136"/>
      <c r="G222" s="142"/>
      <c r="H222" s="141"/>
      <c r="I222" s="142"/>
      <c r="J222" s="142"/>
      <c r="K222" s="142"/>
      <c r="L222" s="136"/>
      <c r="M222" s="136"/>
      <c r="N222" s="136"/>
      <c r="O222" s="136"/>
      <c r="P222" s="136"/>
      <c r="Q222" s="136"/>
      <c r="R222" s="136"/>
      <c r="S222" s="136"/>
      <c r="T222" s="136"/>
      <c r="U222" s="136"/>
      <c r="V222" s="136"/>
      <c r="W222" s="136"/>
      <c r="X222" s="136"/>
      <c r="Y222" s="136"/>
      <c r="Z222" s="136"/>
      <c r="AA222" s="136"/>
      <c r="AB222" s="136"/>
      <c r="AC222" s="136"/>
      <c r="AD222" s="136"/>
      <c r="AE222" s="136"/>
      <c r="AF222" s="136"/>
    </row>
    <row r="223" spans="5:32" s="140" customFormat="1" ht="15.75" customHeight="1">
      <c r="E223" s="139"/>
      <c r="F223" s="136"/>
      <c r="G223" s="142"/>
      <c r="H223" s="141"/>
      <c r="I223" s="142"/>
      <c r="J223" s="142"/>
      <c r="K223" s="142"/>
      <c r="L223" s="136"/>
      <c r="M223" s="136"/>
      <c r="N223" s="136"/>
      <c r="O223" s="136"/>
      <c r="P223" s="136"/>
      <c r="Q223" s="136"/>
      <c r="R223" s="136"/>
      <c r="S223" s="136"/>
      <c r="T223" s="136"/>
      <c r="U223" s="136"/>
      <c r="V223" s="136"/>
      <c r="W223" s="136"/>
      <c r="X223" s="136"/>
      <c r="Y223" s="136"/>
      <c r="Z223" s="136"/>
      <c r="AA223" s="136"/>
      <c r="AB223" s="136"/>
      <c r="AC223" s="136"/>
      <c r="AD223" s="136"/>
      <c r="AE223" s="136"/>
      <c r="AF223" s="136"/>
    </row>
    <row r="224" spans="5:32" s="140" customFormat="1" ht="15.75" customHeight="1">
      <c r="E224" s="139"/>
      <c r="F224" s="136"/>
      <c r="G224" s="142"/>
      <c r="H224" s="141"/>
      <c r="I224" s="142"/>
      <c r="J224" s="142"/>
      <c r="K224" s="142"/>
      <c r="L224" s="136"/>
      <c r="M224" s="136"/>
      <c r="N224" s="136"/>
      <c r="O224" s="136"/>
      <c r="P224" s="136"/>
      <c r="Q224" s="136"/>
      <c r="R224" s="136"/>
      <c r="S224" s="136"/>
      <c r="T224" s="136"/>
      <c r="U224" s="136"/>
      <c r="V224" s="136"/>
      <c r="W224" s="136"/>
      <c r="X224" s="136"/>
      <c r="Y224" s="136"/>
      <c r="Z224" s="136"/>
      <c r="AA224" s="136"/>
      <c r="AB224" s="136"/>
      <c r="AC224" s="136"/>
      <c r="AD224" s="136"/>
      <c r="AE224" s="136"/>
      <c r="AF224" s="136"/>
    </row>
    <row r="225" spans="5:32" s="140" customFormat="1" ht="15.75" customHeight="1">
      <c r="E225" s="139"/>
      <c r="F225" s="136"/>
      <c r="G225" s="142"/>
      <c r="H225" s="141"/>
      <c r="I225" s="142"/>
      <c r="J225" s="142"/>
      <c r="K225" s="142"/>
      <c r="L225" s="136"/>
      <c r="M225" s="136"/>
      <c r="N225" s="136"/>
      <c r="O225" s="136"/>
      <c r="P225" s="136"/>
      <c r="Q225" s="136"/>
      <c r="R225" s="136"/>
      <c r="S225" s="136"/>
      <c r="T225" s="136"/>
      <c r="U225" s="136"/>
      <c r="V225" s="136"/>
      <c r="W225" s="136"/>
      <c r="X225" s="136"/>
      <c r="Y225" s="136"/>
      <c r="Z225" s="136"/>
      <c r="AA225" s="136"/>
      <c r="AB225" s="136"/>
      <c r="AC225" s="136"/>
      <c r="AD225" s="136"/>
      <c r="AE225" s="136"/>
      <c r="AF225" s="136"/>
    </row>
    <row r="226" spans="5:32" s="140" customFormat="1" ht="15.75" customHeight="1">
      <c r="E226" s="139"/>
      <c r="F226" s="136"/>
      <c r="G226" s="142"/>
      <c r="H226" s="141"/>
      <c r="I226" s="142"/>
      <c r="J226" s="142"/>
      <c r="K226" s="142"/>
      <c r="L226" s="136"/>
      <c r="M226" s="136"/>
      <c r="N226" s="136"/>
      <c r="O226" s="136"/>
      <c r="P226" s="136"/>
      <c r="Q226" s="136"/>
      <c r="R226" s="136"/>
      <c r="S226" s="136"/>
      <c r="T226" s="136"/>
      <c r="U226" s="136"/>
      <c r="V226" s="136"/>
      <c r="W226" s="136"/>
      <c r="X226" s="136"/>
      <c r="Y226" s="136"/>
      <c r="Z226" s="136"/>
      <c r="AA226" s="136"/>
      <c r="AB226" s="136"/>
      <c r="AC226" s="136"/>
      <c r="AD226" s="136"/>
      <c r="AE226" s="136"/>
      <c r="AF226" s="136"/>
    </row>
    <row r="227" spans="5:32" s="140" customFormat="1" ht="15.75" customHeight="1">
      <c r="E227" s="139"/>
      <c r="F227" s="136"/>
      <c r="G227" s="142"/>
      <c r="H227" s="141"/>
      <c r="I227" s="142"/>
      <c r="J227" s="142"/>
      <c r="K227" s="142"/>
      <c r="L227" s="136"/>
      <c r="M227" s="136"/>
      <c r="N227" s="136"/>
      <c r="O227" s="136"/>
      <c r="P227" s="136"/>
      <c r="Q227" s="136"/>
      <c r="R227" s="136"/>
      <c r="S227" s="136"/>
      <c r="T227" s="136"/>
      <c r="U227" s="136"/>
      <c r="V227" s="136"/>
      <c r="W227" s="136"/>
      <c r="X227" s="136"/>
      <c r="Y227" s="136"/>
      <c r="Z227" s="136"/>
      <c r="AA227" s="136"/>
      <c r="AB227" s="136"/>
      <c r="AC227" s="136"/>
      <c r="AD227" s="136"/>
      <c r="AE227" s="136"/>
      <c r="AF227" s="136"/>
    </row>
    <row r="228" spans="5:32" s="140" customFormat="1" ht="15.75" customHeight="1">
      <c r="E228" s="139"/>
      <c r="F228" s="136"/>
      <c r="G228" s="142"/>
      <c r="H228" s="141"/>
      <c r="I228" s="142"/>
      <c r="J228" s="142"/>
      <c r="K228" s="142"/>
      <c r="L228" s="136"/>
      <c r="M228" s="136"/>
      <c r="N228" s="136"/>
      <c r="O228" s="136"/>
      <c r="P228" s="136"/>
      <c r="Q228" s="136"/>
      <c r="R228" s="136"/>
      <c r="S228" s="136"/>
      <c r="T228" s="136"/>
      <c r="U228" s="136"/>
      <c r="V228" s="136"/>
      <c r="W228" s="136"/>
      <c r="X228" s="136"/>
      <c r="Y228" s="136"/>
      <c r="Z228" s="136"/>
      <c r="AA228" s="136"/>
      <c r="AB228" s="136"/>
      <c r="AC228" s="136"/>
      <c r="AD228" s="136"/>
      <c r="AE228" s="136"/>
      <c r="AF228" s="136"/>
    </row>
    <row r="229" spans="5:32" s="140" customFormat="1" ht="15.75" customHeight="1">
      <c r="E229" s="139"/>
      <c r="F229" s="136"/>
      <c r="G229" s="142"/>
      <c r="H229" s="141"/>
      <c r="I229" s="142"/>
      <c r="J229" s="142"/>
      <c r="K229" s="142"/>
      <c r="L229" s="136"/>
      <c r="M229" s="136"/>
      <c r="N229" s="136"/>
      <c r="O229" s="136"/>
      <c r="P229" s="136"/>
      <c r="Q229" s="136"/>
      <c r="R229" s="136"/>
      <c r="S229" s="136"/>
      <c r="T229" s="136"/>
      <c r="U229" s="136"/>
      <c r="V229" s="136"/>
      <c r="W229" s="136"/>
      <c r="X229" s="136"/>
      <c r="Y229" s="136"/>
      <c r="Z229" s="136"/>
      <c r="AA229" s="136"/>
      <c r="AB229" s="136"/>
      <c r="AC229" s="136"/>
      <c r="AD229" s="136"/>
      <c r="AE229" s="136"/>
      <c r="AF229" s="136"/>
    </row>
    <row r="230" spans="5:32" s="140" customFormat="1" ht="15.75" customHeight="1">
      <c r="E230" s="139"/>
      <c r="F230" s="136"/>
      <c r="G230" s="142"/>
      <c r="H230" s="141"/>
      <c r="I230" s="142"/>
      <c r="J230" s="142"/>
      <c r="K230" s="142"/>
      <c r="L230" s="136"/>
      <c r="M230" s="136"/>
      <c r="N230" s="136"/>
      <c r="O230" s="136"/>
      <c r="P230" s="136"/>
      <c r="Q230" s="136"/>
      <c r="R230" s="136"/>
      <c r="S230" s="136"/>
      <c r="T230" s="136"/>
      <c r="U230" s="136"/>
      <c r="V230" s="136"/>
      <c r="W230" s="136"/>
      <c r="X230" s="136"/>
      <c r="Y230" s="136"/>
      <c r="Z230" s="136"/>
      <c r="AA230" s="136"/>
      <c r="AB230" s="136"/>
      <c r="AC230" s="136"/>
      <c r="AD230" s="136"/>
      <c r="AE230" s="136"/>
      <c r="AF230" s="136"/>
    </row>
    <row r="231" spans="5:32" s="140" customFormat="1" ht="15.75" customHeight="1">
      <c r="E231" s="139"/>
      <c r="F231" s="136"/>
      <c r="G231" s="142"/>
      <c r="H231" s="141"/>
      <c r="I231" s="142"/>
      <c r="J231" s="142"/>
      <c r="K231" s="142"/>
      <c r="L231" s="136"/>
      <c r="M231" s="136"/>
      <c r="N231" s="136"/>
      <c r="O231" s="136"/>
      <c r="P231" s="136"/>
      <c r="Q231" s="136"/>
      <c r="R231" s="136"/>
      <c r="S231" s="136"/>
      <c r="T231" s="136"/>
      <c r="U231" s="136"/>
      <c r="V231" s="136"/>
      <c r="W231" s="136"/>
      <c r="X231" s="136"/>
      <c r="Y231" s="136"/>
      <c r="Z231" s="136"/>
      <c r="AA231" s="136"/>
      <c r="AB231" s="136"/>
      <c r="AC231" s="136"/>
      <c r="AD231" s="136"/>
      <c r="AE231" s="136"/>
      <c r="AF231" s="136"/>
    </row>
    <row r="232" spans="5:32" s="140" customFormat="1" ht="15.75" customHeight="1">
      <c r="E232" s="139"/>
      <c r="F232" s="136"/>
      <c r="G232" s="142"/>
      <c r="H232" s="141"/>
      <c r="I232" s="142"/>
      <c r="J232" s="142"/>
      <c r="K232" s="142"/>
      <c r="L232" s="136"/>
      <c r="M232" s="136"/>
      <c r="N232" s="136"/>
      <c r="O232" s="136"/>
      <c r="P232" s="136"/>
      <c r="Q232" s="136"/>
      <c r="R232" s="136"/>
      <c r="S232" s="136"/>
      <c r="T232" s="136"/>
      <c r="U232" s="136"/>
      <c r="V232" s="136"/>
      <c r="W232" s="136"/>
      <c r="X232" s="136"/>
      <c r="Y232" s="136"/>
      <c r="Z232" s="136"/>
      <c r="AA232" s="136"/>
      <c r="AB232" s="136"/>
      <c r="AC232" s="136"/>
      <c r="AD232" s="136"/>
      <c r="AE232" s="136"/>
      <c r="AF232" s="136"/>
    </row>
    <row r="233" spans="5:32" s="140" customFormat="1" ht="15.75" customHeight="1">
      <c r="E233" s="139"/>
      <c r="F233" s="136"/>
      <c r="G233" s="142"/>
      <c r="H233" s="141"/>
      <c r="I233" s="142"/>
      <c r="J233" s="142"/>
      <c r="K233" s="142"/>
      <c r="L233" s="136"/>
      <c r="M233" s="136"/>
      <c r="N233" s="136"/>
      <c r="O233" s="136"/>
      <c r="P233" s="136"/>
      <c r="Q233" s="136"/>
      <c r="R233" s="136"/>
      <c r="S233" s="136"/>
      <c r="T233" s="136"/>
      <c r="U233" s="136"/>
      <c r="V233" s="136"/>
      <c r="W233" s="136"/>
      <c r="X233" s="136"/>
      <c r="Y233" s="136"/>
      <c r="Z233" s="136"/>
      <c r="AA233" s="136"/>
      <c r="AB233" s="136"/>
      <c r="AC233" s="136"/>
      <c r="AD233" s="136"/>
      <c r="AE233" s="136"/>
      <c r="AF233" s="136"/>
    </row>
    <row r="234" spans="5:32" s="140" customFormat="1" ht="15.75" customHeight="1">
      <c r="E234" s="139"/>
      <c r="F234" s="136"/>
      <c r="G234" s="142"/>
      <c r="H234" s="141"/>
      <c r="I234" s="142"/>
      <c r="J234" s="142"/>
      <c r="K234" s="142"/>
      <c r="L234" s="136"/>
      <c r="M234" s="136"/>
      <c r="N234" s="136"/>
      <c r="O234" s="136"/>
      <c r="P234" s="136"/>
      <c r="Q234" s="136"/>
      <c r="R234" s="136"/>
      <c r="S234" s="136"/>
      <c r="T234" s="136"/>
      <c r="U234" s="136"/>
      <c r="V234" s="136"/>
      <c r="W234" s="136"/>
      <c r="X234" s="136"/>
      <c r="Y234" s="136"/>
      <c r="Z234" s="136"/>
      <c r="AA234" s="136"/>
      <c r="AB234" s="136"/>
      <c r="AC234" s="136"/>
      <c r="AD234" s="136"/>
      <c r="AE234" s="136"/>
      <c r="AF234" s="136"/>
    </row>
    <row r="235" spans="5:32" s="140" customFormat="1" ht="15.75" customHeight="1">
      <c r="E235" s="139"/>
      <c r="F235" s="136"/>
      <c r="G235" s="142"/>
      <c r="H235" s="141"/>
      <c r="I235" s="142"/>
      <c r="J235" s="142"/>
      <c r="K235" s="142"/>
      <c r="L235" s="136"/>
      <c r="M235" s="136"/>
      <c r="N235" s="136"/>
      <c r="O235" s="136"/>
      <c r="P235" s="136"/>
      <c r="Q235" s="136"/>
      <c r="R235" s="136"/>
      <c r="S235" s="136"/>
      <c r="T235" s="136"/>
      <c r="U235" s="136"/>
      <c r="V235" s="136"/>
      <c r="W235" s="136"/>
      <c r="X235" s="136"/>
      <c r="Y235" s="136"/>
      <c r="Z235" s="136"/>
      <c r="AA235" s="136"/>
      <c r="AB235" s="136"/>
      <c r="AC235" s="136"/>
      <c r="AD235" s="136"/>
      <c r="AE235" s="136"/>
      <c r="AF235" s="136"/>
    </row>
    <row r="236" spans="5:32" s="140" customFormat="1" ht="15.75" customHeight="1">
      <c r="E236" s="139"/>
      <c r="F236" s="136"/>
      <c r="G236" s="142"/>
      <c r="H236" s="141"/>
      <c r="I236" s="142"/>
      <c r="J236" s="142"/>
      <c r="K236" s="142"/>
      <c r="L236" s="136"/>
      <c r="M236" s="136"/>
      <c r="N236" s="136"/>
      <c r="O236" s="136"/>
      <c r="P236" s="136"/>
      <c r="Q236" s="136"/>
      <c r="R236" s="136"/>
      <c r="S236" s="136"/>
      <c r="T236" s="136"/>
      <c r="U236" s="136"/>
      <c r="V236" s="136"/>
      <c r="W236" s="136"/>
      <c r="X236" s="136"/>
      <c r="Y236" s="136"/>
      <c r="Z236" s="136"/>
      <c r="AA236" s="136"/>
      <c r="AB236" s="136"/>
      <c r="AC236" s="136"/>
      <c r="AD236" s="136"/>
      <c r="AE236" s="136"/>
      <c r="AF236" s="136"/>
    </row>
    <row r="237" spans="5:32" s="140" customFormat="1" ht="15.75" customHeight="1">
      <c r="E237" s="139"/>
      <c r="F237" s="136"/>
      <c r="G237" s="142"/>
      <c r="H237" s="141"/>
      <c r="I237" s="142"/>
      <c r="J237" s="142"/>
      <c r="K237" s="142"/>
      <c r="L237" s="136"/>
      <c r="M237" s="136"/>
      <c r="N237" s="136"/>
      <c r="O237" s="136"/>
      <c r="P237" s="136"/>
      <c r="Q237" s="136"/>
      <c r="R237" s="136"/>
      <c r="S237" s="136"/>
      <c r="T237" s="136"/>
      <c r="U237" s="136"/>
      <c r="V237" s="136"/>
      <c r="W237" s="136"/>
      <c r="X237" s="136"/>
      <c r="Y237" s="136"/>
      <c r="Z237" s="136"/>
      <c r="AA237" s="136"/>
      <c r="AB237" s="136"/>
      <c r="AC237" s="136"/>
      <c r="AD237" s="136"/>
      <c r="AE237" s="136"/>
      <c r="AF237" s="136"/>
    </row>
    <row r="238" spans="5:32" s="140" customFormat="1" ht="15.75" customHeight="1">
      <c r="E238" s="139"/>
      <c r="F238" s="136"/>
      <c r="G238" s="142"/>
      <c r="H238" s="141"/>
      <c r="I238" s="142"/>
      <c r="J238" s="142"/>
      <c r="K238" s="142"/>
      <c r="L238" s="136"/>
      <c r="M238" s="136"/>
      <c r="N238" s="136"/>
      <c r="O238" s="136"/>
      <c r="P238" s="136"/>
      <c r="Q238" s="136"/>
      <c r="R238" s="136"/>
      <c r="S238" s="136"/>
      <c r="T238" s="136"/>
      <c r="U238" s="136"/>
      <c r="V238" s="136"/>
      <c r="W238" s="136"/>
      <c r="X238" s="136"/>
      <c r="Y238" s="136"/>
      <c r="Z238" s="136"/>
      <c r="AA238" s="136"/>
      <c r="AB238" s="136"/>
      <c r="AC238" s="136"/>
      <c r="AD238" s="136"/>
      <c r="AE238" s="136"/>
      <c r="AF238" s="136"/>
    </row>
    <row r="239" spans="5:32" s="140" customFormat="1" ht="15.75" customHeight="1">
      <c r="E239" s="139"/>
      <c r="F239" s="136"/>
      <c r="G239" s="142"/>
      <c r="H239" s="141"/>
      <c r="I239" s="142"/>
      <c r="J239" s="142"/>
      <c r="K239" s="142"/>
      <c r="L239" s="136"/>
      <c r="M239" s="136"/>
      <c r="N239" s="136"/>
      <c r="O239" s="136"/>
      <c r="P239" s="136"/>
      <c r="Q239" s="136"/>
      <c r="R239" s="136"/>
      <c r="S239" s="136"/>
      <c r="T239" s="136"/>
      <c r="U239" s="136"/>
      <c r="V239" s="136"/>
      <c r="W239" s="136"/>
      <c r="X239" s="136"/>
      <c r="Y239" s="136"/>
      <c r="Z239" s="136"/>
      <c r="AA239" s="136"/>
      <c r="AB239" s="136"/>
      <c r="AC239" s="136"/>
      <c r="AD239" s="136"/>
      <c r="AE239" s="136"/>
      <c r="AF239" s="136"/>
    </row>
    <row r="240" spans="5:32" s="140" customFormat="1" ht="15.75" customHeight="1">
      <c r="E240" s="139"/>
      <c r="F240" s="136"/>
      <c r="G240" s="142"/>
      <c r="H240" s="141"/>
      <c r="I240" s="142"/>
      <c r="J240" s="142"/>
      <c r="K240" s="142"/>
      <c r="L240" s="136"/>
      <c r="M240" s="136"/>
      <c r="N240" s="136"/>
      <c r="O240" s="136"/>
      <c r="P240" s="136"/>
      <c r="Q240" s="136"/>
      <c r="R240" s="136"/>
      <c r="S240" s="136"/>
      <c r="T240" s="136"/>
      <c r="U240" s="136"/>
      <c r="V240" s="136"/>
      <c r="W240" s="136"/>
      <c r="X240" s="136"/>
      <c r="Y240" s="136"/>
      <c r="Z240" s="136"/>
      <c r="AA240" s="136"/>
      <c r="AB240" s="136"/>
      <c r="AC240" s="136"/>
      <c r="AD240" s="136"/>
      <c r="AE240" s="136"/>
      <c r="AF240" s="136"/>
    </row>
    <row r="241" spans="5:32" s="140" customFormat="1" ht="15.75" customHeight="1">
      <c r="E241" s="139"/>
      <c r="F241" s="136"/>
      <c r="G241" s="142"/>
      <c r="H241" s="141"/>
      <c r="I241" s="142"/>
      <c r="J241" s="142"/>
      <c r="K241" s="142"/>
      <c r="L241" s="136"/>
      <c r="M241" s="136"/>
      <c r="N241" s="136"/>
      <c r="O241" s="136"/>
      <c r="P241" s="136"/>
      <c r="Q241" s="136"/>
      <c r="R241" s="136"/>
      <c r="S241" s="136"/>
      <c r="T241" s="136"/>
      <c r="U241" s="136"/>
      <c r="V241" s="136"/>
      <c r="W241" s="136"/>
      <c r="X241" s="136"/>
      <c r="Y241" s="136"/>
      <c r="Z241" s="136"/>
      <c r="AA241" s="136"/>
      <c r="AB241" s="136"/>
      <c r="AC241" s="136"/>
      <c r="AD241" s="136"/>
      <c r="AE241" s="136"/>
      <c r="AF241" s="136"/>
    </row>
    <row r="242" spans="5:32" s="140" customFormat="1" ht="15.75" customHeight="1">
      <c r="E242" s="139"/>
      <c r="F242" s="136"/>
      <c r="G242" s="142"/>
      <c r="H242" s="141"/>
      <c r="I242" s="142"/>
      <c r="J242" s="142"/>
      <c r="K242" s="142"/>
      <c r="L242" s="136"/>
      <c r="M242" s="136"/>
      <c r="N242" s="136"/>
      <c r="O242" s="136"/>
      <c r="P242" s="136"/>
      <c r="Q242" s="136"/>
      <c r="R242" s="136"/>
      <c r="S242" s="136"/>
      <c r="T242" s="136"/>
      <c r="U242" s="136"/>
      <c r="V242" s="136"/>
      <c r="W242" s="136"/>
      <c r="X242" s="136"/>
      <c r="Y242" s="136"/>
      <c r="Z242" s="136"/>
      <c r="AA242" s="136"/>
      <c r="AB242" s="136"/>
      <c r="AC242" s="136"/>
      <c r="AD242" s="136"/>
      <c r="AE242" s="136"/>
      <c r="AF242" s="136"/>
    </row>
    <row r="243" spans="5:32" s="140" customFormat="1" ht="15.75" customHeight="1">
      <c r="E243" s="139"/>
      <c r="F243" s="136"/>
      <c r="G243" s="142"/>
      <c r="H243" s="141"/>
      <c r="I243" s="142"/>
      <c r="J243" s="142"/>
      <c r="K243" s="142"/>
      <c r="L243" s="136"/>
      <c r="M243" s="136"/>
      <c r="N243" s="136"/>
      <c r="O243" s="136"/>
      <c r="P243" s="136"/>
      <c r="Q243" s="136"/>
      <c r="R243" s="136"/>
      <c r="S243" s="136"/>
      <c r="T243" s="136"/>
      <c r="U243" s="136"/>
      <c r="V243" s="136"/>
      <c r="W243" s="136"/>
      <c r="X243" s="136"/>
      <c r="Y243" s="136"/>
      <c r="Z243" s="136"/>
      <c r="AA243" s="136"/>
      <c r="AB243" s="136"/>
      <c r="AC243" s="136"/>
      <c r="AD243" s="136"/>
      <c r="AE243" s="136"/>
      <c r="AF243" s="136"/>
    </row>
    <row r="244" spans="5:32" s="140" customFormat="1" ht="15.75" customHeight="1">
      <c r="E244" s="139"/>
      <c r="F244" s="136"/>
      <c r="G244" s="142"/>
      <c r="H244" s="141"/>
      <c r="I244" s="142"/>
      <c r="J244" s="142"/>
      <c r="K244" s="142"/>
      <c r="L244" s="136"/>
      <c r="M244" s="136"/>
      <c r="N244" s="136"/>
      <c r="O244" s="136"/>
      <c r="P244" s="136"/>
      <c r="Q244" s="136"/>
      <c r="R244" s="136"/>
      <c r="S244" s="136"/>
      <c r="T244" s="136"/>
      <c r="U244" s="136"/>
      <c r="V244" s="136"/>
      <c r="W244" s="136"/>
      <c r="X244" s="136"/>
      <c r="Y244" s="136"/>
      <c r="Z244" s="136"/>
      <c r="AA244" s="136"/>
      <c r="AB244" s="136"/>
      <c r="AC244" s="136"/>
      <c r="AD244" s="136"/>
      <c r="AE244" s="136"/>
      <c r="AF244" s="136"/>
    </row>
    <row r="245" spans="5:32" s="140" customFormat="1" ht="15.75" customHeight="1">
      <c r="E245" s="139"/>
      <c r="F245" s="136"/>
      <c r="G245" s="142"/>
      <c r="H245" s="141"/>
      <c r="I245" s="142"/>
      <c r="J245" s="142"/>
      <c r="K245" s="142"/>
      <c r="L245" s="136"/>
      <c r="M245" s="136"/>
      <c r="N245" s="136"/>
      <c r="O245" s="136"/>
      <c r="P245" s="136"/>
      <c r="Q245" s="136"/>
      <c r="R245" s="136"/>
      <c r="S245" s="136"/>
      <c r="T245" s="136"/>
      <c r="U245" s="136"/>
      <c r="V245" s="136"/>
      <c r="W245" s="136"/>
      <c r="X245" s="136"/>
      <c r="Y245" s="136"/>
      <c r="Z245" s="136"/>
      <c r="AA245" s="136"/>
      <c r="AB245" s="136"/>
      <c r="AC245" s="136"/>
      <c r="AD245" s="136"/>
      <c r="AE245" s="136"/>
      <c r="AF245" s="136"/>
    </row>
    <row r="246" spans="5:32" s="140" customFormat="1" ht="15.75" customHeight="1">
      <c r="E246" s="139"/>
      <c r="F246" s="136"/>
      <c r="G246" s="142"/>
      <c r="H246" s="141"/>
      <c r="I246" s="142"/>
      <c r="J246" s="142"/>
      <c r="K246" s="142"/>
      <c r="L246" s="136"/>
      <c r="M246" s="136"/>
      <c r="N246" s="136"/>
      <c r="O246" s="136"/>
      <c r="P246" s="136"/>
      <c r="Q246" s="136"/>
      <c r="R246" s="136"/>
      <c r="S246" s="136"/>
      <c r="T246" s="136"/>
      <c r="U246" s="136"/>
      <c r="V246" s="136"/>
      <c r="W246" s="136"/>
      <c r="X246" s="136"/>
      <c r="Y246" s="136"/>
      <c r="Z246" s="136"/>
      <c r="AA246" s="136"/>
      <c r="AB246" s="136"/>
      <c r="AC246" s="136"/>
      <c r="AD246" s="136"/>
      <c r="AE246" s="136"/>
      <c r="AF246" s="136"/>
    </row>
    <row r="247" spans="5:32" s="140" customFormat="1" ht="15.75" customHeight="1">
      <c r="E247" s="139"/>
      <c r="F247" s="136"/>
      <c r="G247" s="142"/>
      <c r="H247" s="141"/>
      <c r="I247" s="142"/>
      <c r="J247" s="142"/>
      <c r="K247" s="142"/>
      <c r="L247" s="136"/>
      <c r="M247" s="136"/>
      <c r="N247" s="136"/>
      <c r="O247" s="136"/>
      <c r="P247" s="136"/>
      <c r="Q247" s="136"/>
      <c r="R247" s="136"/>
      <c r="S247" s="136"/>
      <c r="T247" s="136"/>
      <c r="U247" s="136"/>
      <c r="V247" s="136"/>
      <c r="W247" s="136"/>
      <c r="X247" s="136"/>
      <c r="Y247" s="136"/>
      <c r="Z247" s="136"/>
      <c r="AA247" s="136"/>
      <c r="AB247" s="136"/>
      <c r="AC247" s="136"/>
      <c r="AD247" s="136"/>
      <c r="AE247" s="136"/>
      <c r="AF247" s="136"/>
    </row>
    <row r="248" spans="5:32" s="140" customFormat="1" ht="15.75" customHeight="1">
      <c r="E248" s="139"/>
      <c r="F248" s="136"/>
      <c r="G248" s="142"/>
      <c r="H248" s="141"/>
      <c r="I248" s="142"/>
      <c r="J248" s="142"/>
      <c r="K248" s="142"/>
      <c r="L248" s="136"/>
      <c r="M248" s="136"/>
      <c r="N248" s="136"/>
      <c r="O248" s="136"/>
      <c r="P248" s="136"/>
      <c r="Q248" s="136"/>
      <c r="R248" s="136"/>
      <c r="S248" s="136"/>
      <c r="T248" s="136"/>
      <c r="U248" s="136"/>
      <c r="V248" s="136"/>
      <c r="W248" s="136"/>
      <c r="X248" s="136"/>
      <c r="Y248" s="136"/>
      <c r="Z248" s="136"/>
      <c r="AA248" s="136"/>
      <c r="AB248" s="136"/>
      <c r="AC248" s="136"/>
      <c r="AD248" s="136"/>
      <c r="AE248" s="136"/>
      <c r="AF248" s="136"/>
    </row>
    <row r="249" spans="5:32" s="140" customFormat="1" ht="15.75" customHeight="1">
      <c r="E249" s="139"/>
      <c r="F249" s="136"/>
      <c r="G249" s="142"/>
      <c r="H249" s="141"/>
      <c r="I249" s="142"/>
      <c r="J249" s="142"/>
      <c r="K249" s="142"/>
      <c r="L249" s="136"/>
      <c r="M249" s="136"/>
      <c r="N249" s="136"/>
      <c r="O249" s="136"/>
      <c r="P249" s="136"/>
      <c r="Q249" s="136"/>
      <c r="R249" s="136"/>
      <c r="S249" s="136"/>
      <c r="T249" s="136"/>
      <c r="U249" s="136"/>
      <c r="V249" s="136"/>
      <c r="W249" s="136"/>
      <c r="X249" s="136"/>
      <c r="Y249" s="136"/>
      <c r="Z249" s="136"/>
      <c r="AA249" s="136"/>
      <c r="AB249" s="136"/>
      <c r="AC249" s="136"/>
      <c r="AD249" s="136"/>
      <c r="AE249" s="136"/>
      <c r="AF249" s="136"/>
    </row>
    <row r="250" spans="5:32" s="140" customFormat="1" ht="15.75" customHeight="1">
      <c r="E250" s="139"/>
      <c r="F250" s="136"/>
      <c r="G250" s="142"/>
      <c r="H250" s="141"/>
      <c r="I250" s="142"/>
      <c r="J250" s="142"/>
      <c r="K250" s="142"/>
      <c r="L250" s="136"/>
      <c r="M250" s="136"/>
      <c r="N250" s="136"/>
      <c r="O250" s="136"/>
      <c r="P250" s="136"/>
      <c r="Q250" s="136"/>
      <c r="R250" s="136"/>
      <c r="S250" s="136"/>
      <c r="T250" s="136"/>
      <c r="U250" s="136"/>
      <c r="V250" s="136"/>
      <c r="W250" s="136"/>
      <c r="X250" s="136"/>
      <c r="Y250" s="136"/>
      <c r="Z250" s="136"/>
      <c r="AA250" s="136"/>
      <c r="AB250" s="136"/>
      <c r="AC250" s="136"/>
      <c r="AD250" s="136"/>
      <c r="AE250" s="136"/>
      <c r="AF250" s="136"/>
    </row>
    <row r="251" spans="5:32" s="140" customFormat="1" ht="15.75" customHeight="1">
      <c r="E251" s="139"/>
      <c r="F251" s="136"/>
      <c r="G251" s="142"/>
      <c r="H251" s="141"/>
      <c r="I251" s="142"/>
      <c r="J251" s="142"/>
      <c r="K251" s="142"/>
      <c r="L251" s="136"/>
      <c r="M251" s="136"/>
      <c r="N251" s="136"/>
      <c r="O251" s="136"/>
      <c r="P251" s="136"/>
      <c r="Q251" s="136"/>
      <c r="R251" s="136"/>
      <c r="S251" s="136"/>
      <c r="T251" s="136"/>
      <c r="U251" s="136"/>
      <c r="V251" s="136"/>
      <c r="W251" s="136"/>
      <c r="X251" s="136"/>
      <c r="Y251" s="136"/>
      <c r="Z251" s="136"/>
      <c r="AA251" s="136"/>
      <c r="AB251" s="136"/>
      <c r="AC251" s="136"/>
      <c r="AD251" s="136"/>
      <c r="AE251" s="136"/>
      <c r="AF251" s="136"/>
    </row>
    <row r="252" spans="5:32" s="140" customFormat="1" ht="15.75" customHeight="1">
      <c r="E252" s="139"/>
      <c r="F252" s="136"/>
      <c r="G252" s="142"/>
      <c r="H252" s="141"/>
      <c r="I252" s="142"/>
      <c r="J252" s="142"/>
      <c r="K252" s="142"/>
      <c r="L252" s="136"/>
      <c r="M252" s="136"/>
      <c r="N252" s="136"/>
      <c r="O252" s="136"/>
      <c r="P252" s="136"/>
      <c r="Q252" s="136"/>
      <c r="R252" s="136"/>
      <c r="S252" s="136"/>
      <c r="T252" s="136"/>
      <c r="U252" s="136"/>
      <c r="V252" s="136"/>
      <c r="W252" s="136"/>
      <c r="X252" s="136"/>
      <c r="Y252" s="136"/>
      <c r="Z252" s="136"/>
      <c r="AA252" s="136"/>
      <c r="AB252" s="136"/>
      <c r="AC252" s="136"/>
      <c r="AD252" s="136"/>
      <c r="AE252" s="136"/>
      <c r="AF252" s="136"/>
    </row>
    <row r="253" spans="5:32" s="140" customFormat="1" ht="15.75" customHeight="1">
      <c r="E253" s="139"/>
      <c r="F253" s="136"/>
      <c r="G253" s="142"/>
      <c r="H253" s="141"/>
      <c r="I253" s="142"/>
      <c r="J253" s="142"/>
      <c r="K253" s="142"/>
      <c r="L253" s="136"/>
      <c r="M253" s="136"/>
      <c r="N253" s="136"/>
      <c r="O253" s="136"/>
      <c r="P253" s="136"/>
      <c r="Q253" s="136"/>
      <c r="R253" s="136"/>
      <c r="S253" s="136"/>
      <c r="T253" s="136"/>
      <c r="U253" s="136"/>
      <c r="V253" s="136"/>
      <c r="W253" s="136"/>
      <c r="X253" s="136"/>
      <c r="Y253" s="136"/>
      <c r="Z253" s="136"/>
      <c r="AA253" s="136"/>
      <c r="AB253" s="136"/>
      <c r="AC253" s="136"/>
      <c r="AD253" s="136"/>
      <c r="AE253" s="136"/>
      <c r="AF253" s="136"/>
    </row>
    <row r="254" spans="5:32" s="140" customFormat="1" ht="15.75" customHeight="1">
      <c r="E254" s="139"/>
      <c r="F254" s="136"/>
      <c r="G254" s="142"/>
      <c r="H254" s="141"/>
      <c r="I254" s="142"/>
      <c r="J254" s="142"/>
      <c r="K254" s="142"/>
      <c r="L254" s="136"/>
      <c r="M254" s="136"/>
      <c r="N254" s="136"/>
      <c r="O254" s="136"/>
      <c r="P254" s="136"/>
      <c r="Q254" s="136"/>
      <c r="R254" s="136"/>
      <c r="S254" s="136"/>
      <c r="T254" s="136"/>
      <c r="U254" s="136"/>
      <c r="V254" s="136"/>
      <c r="W254" s="136"/>
      <c r="X254" s="136"/>
      <c r="Y254" s="136"/>
      <c r="Z254" s="136"/>
      <c r="AA254" s="136"/>
      <c r="AB254" s="136"/>
      <c r="AC254" s="136"/>
      <c r="AD254" s="136"/>
      <c r="AE254" s="136"/>
      <c r="AF254" s="136"/>
    </row>
    <row r="255" spans="5:32" s="140" customFormat="1" ht="15.75" customHeight="1">
      <c r="E255" s="139"/>
      <c r="F255" s="136"/>
      <c r="G255" s="142"/>
      <c r="H255" s="141"/>
      <c r="I255" s="142"/>
      <c r="J255" s="142"/>
      <c r="K255" s="142"/>
      <c r="L255" s="136"/>
      <c r="M255" s="136"/>
      <c r="N255" s="136"/>
      <c r="O255" s="136"/>
      <c r="P255" s="136"/>
      <c r="Q255" s="136"/>
      <c r="R255" s="136"/>
      <c r="S255" s="136"/>
      <c r="T255" s="136"/>
      <c r="U255" s="136"/>
      <c r="V255" s="136"/>
      <c r="W255" s="136"/>
      <c r="X255" s="136"/>
      <c r="Y255" s="136"/>
      <c r="Z255" s="136"/>
      <c r="AA255" s="136"/>
      <c r="AB255" s="136"/>
      <c r="AC255" s="136"/>
      <c r="AD255" s="136"/>
      <c r="AE255" s="136"/>
      <c r="AF255" s="136"/>
    </row>
    <row r="256" spans="5:32" s="140" customFormat="1" ht="15.75" customHeight="1">
      <c r="E256" s="139"/>
      <c r="F256" s="136"/>
      <c r="G256" s="142"/>
      <c r="H256" s="141"/>
      <c r="I256" s="142"/>
      <c r="J256" s="142"/>
      <c r="K256" s="142"/>
      <c r="L256" s="136"/>
      <c r="M256" s="136"/>
      <c r="N256" s="136"/>
      <c r="O256" s="136"/>
      <c r="P256" s="136"/>
      <c r="Q256" s="136"/>
      <c r="R256" s="136"/>
      <c r="S256" s="136"/>
      <c r="T256" s="136"/>
      <c r="U256" s="136"/>
      <c r="V256" s="136"/>
      <c r="W256" s="136"/>
      <c r="X256" s="136"/>
      <c r="Y256" s="136"/>
      <c r="Z256" s="136"/>
      <c r="AA256" s="136"/>
      <c r="AB256" s="136"/>
      <c r="AC256" s="136"/>
      <c r="AD256" s="136"/>
      <c r="AE256" s="136"/>
      <c r="AF256" s="136"/>
    </row>
    <row r="257" spans="5:32" s="140" customFormat="1" ht="15.75" customHeight="1">
      <c r="E257" s="139"/>
      <c r="F257" s="136"/>
      <c r="G257" s="142"/>
      <c r="H257" s="141"/>
      <c r="I257" s="142"/>
      <c r="J257" s="142"/>
      <c r="K257" s="142"/>
      <c r="L257" s="136"/>
      <c r="M257" s="136"/>
      <c r="N257" s="136"/>
      <c r="O257" s="136"/>
      <c r="P257" s="136"/>
      <c r="Q257" s="136"/>
      <c r="R257" s="136"/>
      <c r="S257" s="136"/>
      <c r="T257" s="136"/>
      <c r="U257" s="136"/>
      <c r="V257" s="136"/>
      <c r="W257" s="136"/>
      <c r="X257" s="136"/>
      <c r="Y257" s="136"/>
      <c r="Z257" s="136"/>
      <c r="AA257" s="136"/>
      <c r="AB257" s="136"/>
      <c r="AC257" s="136"/>
      <c r="AD257" s="136"/>
      <c r="AE257" s="136"/>
      <c r="AF257" s="136"/>
    </row>
    <row r="258" spans="5:32" s="140" customFormat="1" ht="15.75" customHeight="1">
      <c r="E258" s="139"/>
      <c r="F258" s="136"/>
      <c r="G258" s="142"/>
      <c r="H258" s="141"/>
      <c r="I258" s="142"/>
      <c r="J258" s="142"/>
      <c r="K258" s="142"/>
      <c r="L258" s="136"/>
      <c r="M258" s="136"/>
      <c r="N258" s="136"/>
      <c r="O258" s="136"/>
      <c r="P258" s="136"/>
      <c r="Q258" s="136"/>
      <c r="R258" s="136"/>
      <c r="S258" s="136"/>
      <c r="T258" s="136"/>
      <c r="U258" s="136"/>
      <c r="V258" s="136"/>
      <c r="W258" s="136"/>
      <c r="X258" s="136"/>
      <c r="Y258" s="136"/>
      <c r="Z258" s="136"/>
      <c r="AA258" s="136"/>
      <c r="AB258" s="136"/>
      <c r="AC258" s="136"/>
      <c r="AD258" s="136"/>
      <c r="AE258" s="136"/>
      <c r="AF258" s="136"/>
    </row>
    <row r="259" spans="5:32" s="140" customFormat="1" ht="15.75" customHeight="1">
      <c r="E259" s="139"/>
      <c r="F259" s="136"/>
      <c r="G259" s="142"/>
      <c r="H259" s="141"/>
      <c r="I259" s="142"/>
      <c r="J259" s="142"/>
      <c r="K259" s="142"/>
      <c r="L259" s="136"/>
      <c r="M259" s="136"/>
      <c r="N259" s="136"/>
      <c r="O259" s="136"/>
      <c r="P259" s="136"/>
      <c r="Q259" s="136"/>
      <c r="R259" s="136"/>
      <c r="S259" s="136"/>
      <c r="T259" s="136"/>
      <c r="U259" s="136"/>
      <c r="V259" s="136"/>
      <c r="W259" s="136"/>
      <c r="X259" s="136"/>
      <c r="Y259" s="136"/>
      <c r="Z259" s="136"/>
      <c r="AA259" s="136"/>
      <c r="AB259" s="136"/>
      <c r="AC259" s="136"/>
      <c r="AD259" s="136"/>
      <c r="AE259" s="136"/>
      <c r="AF259" s="136"/>
    </row>
    <row r="260" spans="5:32" s="140" customFormat="1" ht="15.75" customHeight="1">
      <c r="E260" s="139"/>
      <c r="F260" s="136"/>
      <c r="G260" s="142"/>
      <c r="H260" s="141"/>
      <c r="I260" s="142"/>
      <c r="J260" s="142"/>
      <c r="K260" s="142"/>
      <c r="L260" s="136"/>
      <c r="M260" s="136"/>
      <c r="N260" s="136"/>
      <c r="O260" s="136"/>
      <c r="P260" s="136"/>
      <c r="Q260" s="136"/>
      <c r="R260" s="136"/>
      <c r="S260" s="136"/>
      <c r="T260" s="136"/>
      <c r="U260" s="136"/>
      <c r="V260" s="136"/>
      <c r="W260" s="136"/>
      <c r="X260" s="136"/>
      <c r="Y260" s="136"/>
      <c r="Z260" s="136"/>
      <c r="AA260" s="136"/>
      <c r="AB260" s="136"/>
      <c r="AC260" s="136"/>
      <c r="AD260" s="136"/>
      <c r="AE260" s="136"/>
      <c r="AF260" s="136"/>
    </row>
    <row r="261" spans="5:32" s="140" customFormat="1" ht="15.75" customHeight="1">
      <c r="E261" s="139"/>
      <c r="F261" s="136"/>
      <c r="G261" s="142"/>
      <c r="H261" s="141"/>
      <c r="I261" s="142"/>
      <c r="J261" s="142"/>
      <c r="K261" s="142"/>
      <c r="L261" s="136"/>
      <c r="M261" s="136"/>
      <c r="N261" s="136"/>
      <c r="O261" s="136"/>
      <c r="P261" s="136"/>
      <c r="Q261" s="136"/>
      <c r="R261" s="136"/>
      <c r="S261" s="136"/>
      <c r="T261" s="136"/>
      <c r="U261" s="136"/>
      <c r="V261" s="136"/>
      <c r="W261" s="136"/>
      <c r="X261" s="136"/>
      <c r="Y261" s="136"/>
      <c r="Z261" s="136"/>
      <c r="AA261" s="136"/>
      <c r="AB261" s="136"/>
      <c r="AC261" s="136"/>
      <c r="AD261" s="136"/>
      <c r="AE261" s="136"/>
      <c r="AF261" s="136"/>
    </row>
    <row r="262" spans="5:32" s="140" customFormat="1" ht="15.75" customHeight="1">
      <c r="E262" s="139"/>
      <c r="F262" s="136"/>
      <c r="G262" s="142"/>
      <c r="H262" s="141"/>
      <c r="I262" s="142"/>
      <c r="J262" s="142"/>
      <c r="K262" s="142"/>
      <c r="L262" s="136"/>
      <c r="M262" s="136"/>
      <c r="N262" s="136"/>
      <c r="O262" s="136"/>
      <c r="P262" s="136"/>
      <c r="Q262" s="136"/>
      <c r="R262" s="136"/>
      <c r="S262" s="136"/>
      <c r="T262" s="136"/>
      <c r="U262" s="136"/>
      <c r="V262" s="136"/>
      <c r="W262" s="136"/>
      <c r="X262" s="136"/>
      <c r="Y262" s="136"/>
      <c r="Z262" s="136"/>
      <c r="AA262" s="136"/>
      <c r="AB262" s="136"/>
      <c r="AC262" s="136"/>
      <c r="AD262" s="136"/>
      <c r="AE262" s="136"/>
      <c r="AF262" s="136"/>
    </row>
    <row r="263" spans="5:32" s="140" customFormat="1" ht="15.75" customHeight="1">
      <c r="E263" s="139"/>
      <c r="F263" s="136"/>
      <c r="G263" s="142"/>
      <c r="H263" s="141"/>
      <c r="I263" s="142"/>
      <c r="J263" s="142"/>
      <c r="K263" s="142"/>
      <c r="L263" s="136"/>
      <c r="M263" s="136"/>
      <c r="N263" s="136"/>
      <c r="O263" s="136"/>
      <c r="P263" s="136"/>
      <c r="Q263" s="136"/>
      <c r="R263" s="136"/>
      <c r="S263" s="136"/>
      <c r="T263" s="136"/>
      <c r="U263" s="136"/>
      <c r="V263" s="136"/>
      <c r="W263" s="136"/>
      <c r="X263" s="136"/>
      <c r="Y263" s="136"/>
      <c r="Z263" s="136"/>
      <c r="AA263" s="136"/>
      <c r="AB263" s="136"/>
      <c r="AC263" s="136"/>
      <c r="AD263" s="136"/>
      <c r="AE263" s="136"/>
      <c r="AF263" s="136"/>
    </row>
    <row r="264" spans="5:32" s="140" customFormat="1" ht="15.75" customHeight="1">
      <c r="E264" s="139"/>
      <c r="F264" s="136"/>
      <c r="G264" s="142"/>
      <c r="H264" s="141"/>
      <c r="I264" s="142"/>
      <c r="J264" s="142"/>
      <c r="K264" s="142"/>
      <c r="L264" s="136"/>
      <c r="M264" s="136"/>
      <c r="N264" s="136"/>
      <c r="O264" s="136"/>
      <c r="P264" s="136"/>
      <c r="Q264" s="136"/>
      <c r="R264" s="136"/>
      <c r="S264" s="136"/>
      <c r="T264" s="136"/>
      <c r="U264" s="136"/>
      <c r="V264" s="136"/>
      <c r="W264" s="136"/>
      <c r="X264" s="136"/>
      <c r="Y264" s="136"/>
      <c r="Z264" s="136"/>
      <c r="AA264" s="136"/>
      <c r="AB264" s="136"/>
      <c r="AC264" s="136"/>
      <c r="AD264" s="136"/>
      <c r="AE264" s="136"/>
      <c r="AF264" s="136"/>
    </row>
    <row r="265" spans="5:32" s="140" customFormat="1" ht="15.75" customHeight="1">
      <c r="E265" s="139"/>
      <c r="F265" s="136"/>
      <c r="G265" s="142"/>
      <c r="H265" s="141"/>
      <c r="I265" s="142"/>
      <c r="J265" s="142"/>
      <c r="K265" s="142"/>
      <c r="L265" s="136"/>
      <c r="M265" s="136"/>
      <c r="N265" s="136"/>
      <c r="O265" s="136"/>
      <c r="P265" s="136"/>
      <c r="Q265" s="136"/>
      <c r="R265" s="136"/>
      <c r="S265" s="136"/>
      <c r="T265" s="136"/>
      <c r="U265" s="136"/>
      <c r="V265" s="136"/>
      <c r="W265" s="136"/>
      <c r="X265" s="136"/>
      <c r="Y265" s="136"/>
      <c r="Z265" s="136"/>
      <c r="AA265" s="136"/>
      <c r="AB265" s="136"/>
      <c r="AC265" s="136"/>
      <c r="AD265" s="136"/>
      <c r="AE265" s="136"/>
      <c r="AF265" s="136"/>
    </row>
    <row r="266" spans="5:32" s="140" customFormat="1" ht="15.75" customHeight="1">
      <c r="E266" s="139"/>
      <c r="F266" s="136"/>
      <c r="G266" s="142"/>
      <c r="H266" s="141"/>
      <c r="I266" s="142"/>
      <c r="J266" s="142"/>
      <c r="K266" s="142"/>
      <c r="L266" s="136"/>
      <c r="M266" s="136"/>
      <c r="N266" s="136"/>
      <c r="O266" s="136"/>
      <c r="P266" s="136"/>
      <c r="Q266" s="136"/>
      <c r="R266" s="136"/>
      <c r="S266" s="136"/>
      <c r="T266" s="136"/>
      <c r="U266" s="136"/>
      <c r="V266" s="136"/>
      <c r="W266" s="136"/>
      <c r="X266" s="136"/>
      <c r="Y266" s="136"/>
      <c r="Z266" s="136"/>
      <c r="AA266" s="136"/>
      <c r="AB266" s="136"/>
      <c r="AC266" s="136"/>
      <c r="AD266" s="136"/>
      <c r="AE266" s="136"/>
      <c r="AF266" s="136"/>
    </row>
    <row r="267" spans="5:32" s="140" customFormat="1" ht="15.75" customHeight="1">
      <c r="E267" s="139"/>
      <c r="F267" s="136"/>
      <c r="G267" s="142"/>
      <c r="H267" s="141"/>
      <c r="I267" s="142"/>
      <c r="J267" s="142"/>
      <c r="K267" s="142"/>
      <c r="L267" s="136"/>
      <c r="M267" s="136"/>
      <c r="N267" s="136"/>
      <c r="O267" s="136"/>
      <c r="P267" s="136"/>
      <c r="Q267" s="136"/>
      <c r="R267" s="136"/>
      <c r="S267" s="136"/>
      <c r="T267" s="136"/>
      <c r="U267" s="136"/>
      <c r="V267" s="136"/>
      <c r="W267" s="136"/>
      <c r="X267" s="136"/>
      <c r="Y267" s="136"/>
      <c r="Z267" s="136"/>
      <c r="AA267" s="136"/>
      <c r="AB267" s="136"/>
      <c r="AC267" s="136"/>
      <c r="AD267" s="136"/>
      <c r="AE267" s="136"/>
      <c r="AF267" s="136"/>
    </row>
    <row r="268" spans="5:32" s="140" customFormat="1" ht="15.75" customHeight="1">
      <c r="E268" s="139"/>
      <c r="F268" s="136"/>
      <c r="G268" s="142"/>
      <c r="H268" s="141"/>
      <c r="I268" s="142"/>
      <c r="J268" s="142"/>
      <c r="K268" s="142"/>
      <c r="L268" s="136"/>
      <c r="M268" s="136"/>
      <c r="N268" s="136"/>
      <c r="O268" s="136"/>
      <c r="P268" s="136"/>
      <c r="Q268" s="136"/>
      <c r="R268" s="136"/>
      <c r="S268" s="136"/>
      <c r="T268" s="136"/>
      <c r="U268" s="136"/>
      <c r="V268" s="136"/>
      <c r="W268" s="136"/>
      <c r="X268" s="136"/>
      <c r="Y268" s="136"/>
      <c r="Z268" s="136"/>
      <c r="AA268" s="136"/>
      <c r="AB268" s="136"/>
      <c r="AC268" s="136"/>
      <c r="AD268" s="136"/>
      <c r="AE268" s="136"/>
      <c r="AF268" s="136"/>
    </row>
    <row r="269" spans="5:32" s="140" customFormat="1" ht="15.75" customHeight="1">
      <c r="E269" s="139"/>
      <c r="F269" s="136"/>
      <c r="G269" s="142"/>
      <c r="H269" s="141"/>
      <c r="I269" s="142"/>
      <c r="J269" s="142"/>
      <c r="K269" s="142"/>
      <c r="L269" s="136"/>
      <c r="M269" s="136"/>
      <c r="N269" s="136"/>
      <c r="O269" s="136"/>
      <c r="P269" s="136"/>
      <c r="Q269" s="136"/>
      <c r="R269" s="136"/>
      <c r="S269" s="136"/>
      <c r="T269" s="136"/>
      <c r="U269" s="136"/>
      <c r="V269" s="136"/>
      <c r="W269" s="136"/>
      <c r="X269" s="136"/>
      <c r="Y269" s="136"/>
      <c r="Z269" s="136"/>
      <c r="AA269" s="136"/>
      <c r="AB269" s="136"/>
      <c r="AC269" s="136"/>
      <c r="AD269" s="136"/>
      <c r="AE269" s="136"/>
      <c r="AF269" s="136"/>
    </row>
    <row r="270" spans="5:32" s="140" customFormat="1" ht="15.75" customHeight="1">
      <c r="E270" s="139"/>
      <c r="F270" s="136"/>
      <c r="G270" s="142"/>
      <c r="H270" s="141"/>
      <c r="I270" s="142"/>
      <c r="J270" s="142"/>
      <c r="K270" s="142"/>
      <c r="L270" s="136"/>
      <c r="M270" s="136"/>
      <c r="N270" s="136"/>
      <c r="O270" s="136"/>
      <c r="P270" s="136"/>
      <c r="Q270" s="136"/>
      <c r="R270" s="136"/>
      <c r="S270" s="136"/>
      <c r="T270" s="136"/>
      <c r="U270" s="136"/>
      <c r="V270" s="136"/>
      <c r="W270" s="136"/>
      <c r="X270" s="136"/>
      <c r="Y270" s="136"/>
      <c r="Z270" s="136"/>
      <c r="AA270" s="136"/>
      <c r="AB270" s="136"/>
      <c r="AC270" s="136"/>
      <c r="AD270" s="136"/>
      <c r="AE270" s="136"/>
      <c r="AF270" s="136"/>
    </row>
    <row r="271" spans="5:32" s="140" customFormat="1" ht="15.75" customHeight="1">
      <c r="E271" s="139"/>
      <c r="F271" s="136"/>
      <c r="G271" s="142"/>
      <c r="H271" s="141"/>
      <c r="I271" s="142"/>
      <c r="J271" s="142"/>
      <c r="K271" s="142"/>
      <c r="L271" s="136"/>
      <c r="M271" s="136"/>
      <c r="N271" s="136"/>
      <c r="O271" s="136"/>
      <c r="P271" s="136"/>
      <c r="Q271" s="136"/>
      <c r="R271" s="136"/>
      <c r="S271" s="136"/>
      <c r="T271" s="136"/>
      <c r="U271" s="136"/>
      <c r="V271" s="136"/>
      <c r="W271" s="136"/>
      <c r="X271" s="136"/>
      <c r="Y271" s="136"/>
      <c r="Z271" s="136"/>
      <c r="AA271" s="136"/>
      <c r="AB271" s="136"/>
      <c r="AC271" s="136"/>
      <c r="AD271" s="136"/>
      <c r="AE271" s="136"/>
      <c r="AF271" s="136"/>
    </row>
    <row r="272" spans="5:32" s="140" customFormat="1" ht="15.75" customHeight="1">
      <c r="E272" s="139"/>
      <c r="F272" s="136"/>
      <c r="G272" s="142"/>
      <c r="H272" s="141"/>
      <c r="I272" s="142"/>
      <c r="J272" s="142"/>
      <c r="K272" s="142"/>
      <c r="L272" s="136"/>
      <c r="M272" s="136"/>
      <c r="N272" s="136"/>
      <c r="O272" s="136"/>
      <c r="P272" s="136"/>
      <c r="Q272" s="136"/>
      <c r="R272" s="136"/>
      <c r="S272" s="136"/>
      <c r="T272" s="136"/>
      <c r="U272" s="136"/>
      <c r="V272" s="136"/>
      <c r="W272" s="136"/>
      <c r="X272" s="136"/>
      <c r="Y272" s="136"/>
      <c r="Z272" s="136"/>
      <c r="AA272" s="136"/>
      <c r="AB272" s="136"/>
      <c r="AC272" s="136"/>
      <c r="AD272" s="136"/>
      <c r="AE272" s="136"/>
      <c r="AF272" s="136"/>
    </row>
    <row r="273" spans="5:32" s="140" customFormat="1" ht="15.75" customHeight="1">
      <c r="E273" s="139"/>
      <c r="F273" s="136"/>
      <c r="G273" s="142"/>
      <c r="H273" s="141"/>
      <c r="I273" s="142"/>
      <c r="J273" s="142"/>
      <c r="K273" s="142"/>
      <c r="L273" s="136"/>
      <c r="M273" s="136"/>
      <c r="N273" s="136"/>
      <c r="O273" s="136"/>
      <c r="P273" s="136"/>
      <c r="Q273" s="136"/>
      <c r="R273" s="136"/>
      <c r="S273" s="136"/>
      <c r="T273" s="136"/>
      <c r="U273" s="136"/>
      <c r="V273" s="136"/>
      <c r="W273" s="136"/>
      <c r="X273" s="136"/>
      <c r="Y273" s="136"/>
      <c r="Z273" s="136"/>
      <c r="AA273" s="136"/>
      <c r="AB273" s="136"/>
      <c r="AC273" s="136"/>
      <c r="AD273" s="136"/>
      <c r="AE273" s="136"/>
      <c r="AF273" s="136"/>
    </row>
    <row r="274" spans="5:32" s="140" customFormat="1" ht="15.75" customHeight="1">
      <c r="E274" s="139"/>
      <c r="F274" s="136"/>
      <c r="G274" s="142"/>
      <c r="H274" s="141"/>
      <c r="I274" s="142"/>
      <c r="J274" s="142"/>
      <c r="K274" s="142"/>
      <c r="L274" s="136"/>
      <c r="M274" s="136"/>
      <c r="N274" s="136"/>
      <c r="O274" s="136"/>
      <c r="P274" s="136"/>
      <c r="Q274" s="136"/>
      <c r="R274" s="136"/>
      <c r="S274" s="136"/>
      <c r="T274" s="136"/>
      <c r="U274" s="136"/>
      <c r="V274" s="136"/>
      <c r="W274" s="136"/>
      <c r="X274" s="136"/>
      <c r="Y274" s="136"/>
      <c r="Z274" s="136"/>
      <c r="AA274" s="136"/>
      <c r="AB274" s="136"/>
      <c r="AC274" s="136"/>
      <c r="AD274" s="136"/>
      <c r="AE274" s="136"/>
      <c r="AF274" s="136"/>
    </row>
    <row r="275" spans="5:32" s="140" customFormat="1" ht="15.75" customHeight="1">
      <c r="E275" s="139"/>
      <c r="F275" s="136"/>
      <c r="G275" s="142"/>
      <c r="H275" s="141"/>
      <c r="I275" s="142"/>
      <c r="J275" s="142"/>
      <c r="K275" s="142"/>
      <c r="L275" s="136"/>
      <c r="M275" s="136"/>
      <c r="N275" s="136"/>
      <c r="O275" s="136"/>
      <c r="P275" s="136"/>
      <c r="Q275" s="136"/>
      <c r="R275" s="136"/>
      <c r="S275" s="136"/>
      <c r="T275" s="136"/>
      <c r="U275" s="136"/>
      <c r="V275" s="136"/>
      <c r="W275" s="136"/>
      <c r="X275" s="136"/>
      <c r="Y275" s="136"/>
      <c r="Z275" s="136"/>
      <c r="AA275" s="136"/>
      <c r="AB275" s="136"/>
      <c r="AC275" s="136"/>
      <c r="AD275" s="136"/>
      <c r="AE275" s="136"/>
      <c r="AF275" s="136"/>
    </row>
    <row r="276" spans="5:32" s="140" customFormat="1" ht="15.75" customHeight="1">
      <c r="E276" s="139"/>
      <c r="F276" s="136"/>
      <c r="G276" s="142"/>
      <c r="H276" s="141"/>
      <c r="I276" s="142"/>
      <c r="J276" s="142"/>
      <c r="K276" s="142"/>
      <c r="L276" s="136"/>
      <c r="M276" s="136"/>
      <c r="N276" s="136"/>
      <c r="O276" s="136"/>
      <c r="P276" s="136"/>
      <c r="Q276" s="136"/>
      <c r="R276" s="136"/>
      <c r="S276" s="136"/>
      <c r="T276" s="136"/>
      <c r="U276" s="136"/>
      <c r="V276" s="136"/>
      <c r="W276" s="136"/>
      <c r="X276" s="136"/>
      <c r="Y276" s="136"/>
      <c r="Z276" s="136"/>
      <c r="AA276" s="136"/>
      <c r="AB276" s="136"/>
      <c r="AC276" s="136"/>
      <c r="AD276" s="136"/>
      <c r="AE276" s="136"/>
      <c r="AF276" s="136"/>
    </row>
    <row r="277" spans="5:32" s="140" customFormat="1" ht="15.75" customHeight="1">
      <c r="E277" s="139"/>
      <c r="F277" s="136"/>
      <c r="G277" s="142"/>
      <c r="H277" s="141"/>
      <c r="I277" s="142"/>
      <c r="J277" s="142"/>
      <c r="K277" s="142"/>
      <c r="L277" s="136"/>
      <c r="M277" s="136"/>
      <c r="N277" s="136"/>
      <c r="O277" s="136"/>
      <c r="P277" s="136"/>
      <c r="Q277" s="136"/>
      <c r="R277" s="136"/>
      <c r="S277" s="136"/>
      <c r="T277" s="136"/>
      <c r="U277" s="136"/>
      <c r="V277" s="136"/>
      <c r="W277" s="136"/>
      <c r="X277" s="136"/>
      <c r="Y277" s="136"/>
      <c r="Z277" s="136"/>
      <c r="AA277" s="136"/>
      <c r="AB277" s="136"/>
      <c r="AC277" s="136"/>
      <c r="AD277" s="136"/>
      <c r="AE277" s="136"/>
      <c r="AF277" s="136"/>
    </row>
    <row r="278" spans="5:32" s="140" customFormat="1" ht="15.75" customHeight="1">
      <c r="E278" s="139"/>
      <c r="F278" s="136"/>
      <c r="G278" s="142"/>
      <c r="H278" s="141"/>
      <c r="I278" s="142"/>
      <c r="J278" s="142"/>
      <c r="K278" s="142"/>
      <c r="L278" s="136"/>
      <c r="M278" s="136"/>
      <c r="N278" s="136"/>
      <c r="O278" s="136"/>
      <c r="P278" s="136"/>
      <c r="Q278" s="136"/>
      <c r="R278" s="136"/>
      <c r="S278" s="136"/>
      <c r="T278" s="136"/>
      <c r="U278" s="136"/>
      <c r="V278" s="136"/>
      <c r="W278" s="136"/>
      <c r="X278" s="136"/>
      <c r="Y278" s="136"/>
      <c r="Z278" s="136"/>
      <c r="AA278" s="136"/>
      <c r="AB278" s="136"/>
      <c r="AC278" s="136"/>
      <c r="AD278" s="136"/>
      <c r="AE278" s="136"/>
      <c r="AF278" s="136"/>
    </row>
    <row r="279" spans="5:32" s="140" customFormat="1" ht="15.75" customHeight="1">
      <c r="E279" s="139"/>
      <c r="F279" s="136"/>
      <c r="G279" s="142"/>
      <c r="H279" s="141"/>
      <c r="I279" s="142"/>
      <c r="J279" s="142"/>
      <c r="K279" s="142"/>
      <c r="L279" s="136"/>
      <c r="M279" s="136"/>
      <c r="N279" s="136"/>
      <c r="O279" s="136"/>
      <c r="P279" s="136"/>
      <c r="Q279" s="136"/>
      <c r="R279" s="136"/>
      <c r="S279" s="136"/>
      <c r="T279" s="136"/>
      <c r="U279" s="136"/>
      <c r="V279" s="136"/>
      <c r="W279" s="136"/>
      <c r="X279" s="136"/>
      <c r="Y279" s="136"/>
      <c r="Z279" s="136"/>
      <c r="AA279" s="136"/>
      <c r="AB279" s="136"/>
      <c r="AC279" s="136"/>
      <c r="AD279" s="136"/>
      <c r="AE279" s="136"/>
      <c r="AF279" s="136"/>
    </row>
    <row r="280" spans="5:32" s="140" customFormat="1" ht="15.75" customHeight="1">
      <c r="E280" s="139"/>
      <c r="F280" s="136"/>
      <c r="G280" s="142"/>
      <c r="H280" s="141"/>
      <c r="I280" s="142"/>
      <c r="J280" s="142"/>
      <c r="K280" s="142"/>
      <c r="L280" s="136"/>
      <c r="M280" s="136"/>
      <c r="N280" s="136"/>
      <c r="O280" s="136"/>
      <c r="P280" s="136"/>
      <c r="Q280" s="136"/>
      <c r="R280" s="136"/>
      <c r="S280" s="136"/>
      <c r="T280" s="136"/>
      <c r="U280" s="136"/>
      <c r="V280" s="136"/>
      <c r="W280" s="136"/>
      <c r="X280" s="136"/>
      <c r="Y280" s="136"/>
      <c r="Z280" s="136"/>
      <c r="AA280" s="136"/>
      <c r="AB280" s="136"/>
      <c r="AC280" s="136"/>
      <c r="AD280" s="136"/>
      <c r="AE280" s="136"/>
      <c r="AF280" s="136"/>
    </row>
    <row r="281" spans="5:32" s="140" customFormat="1" ht="15.75" customHeight="1">
      <c r="E281" s="139"/>
      <c r="F281" s="136"/>
      <c r="G281" s="142"/>
      <c r="H281" s="141"/>
      <c r="I281" s="142"/>
      <c r="J281" s="142"/>
      <c r="K281" s="142"/>
      <c r="L281" s="136"/>
      <c r="M281" s="136"/>
      <c r="N281" s="136"/>
      <c r="O281" s="136"/>
      <c r="P281" s="136"/>
      <c r="Q281" s="136"/>
      <c r="R281" s="136"/>
      <c r="S281" s="136"/>
      <c r="T281" s="136"/>
      <c r="U281" s="136"/>
      <c r="V281" s="136"/>
      <c r="W281" s="136"/>
      <c r="X281" s="136"/>
      <c r="Y281" s="136"/>
      <c r="Z281" s="136"/>
      <c r="AA281" s="136"/>
      <c r="AB281" s="136"/>
      <c r="AC281" s="136"/>
      <c r="AD281" s="136"/>
      <c r="AE281" s="136"/>
      <c r="AF281" s="136"/>
    </row>
    <row r="282" spans="5:32" s="140" customFormat="1" ht="15.75" customHeight="1">
      <c r="E282" s="139"/>
      <c r="F282" s="136"/>
      <c r="G282" s="142"/>
      <c r="H282" s="141"/>
      <c r="I282" s="142"/>
      <c r="J282" s="142"/>
      <c r="K282" s="142"/>
      <c r="L282" s="136"/>
      <c r="M282" s="136"/>
      <c r="N282" s="136"/>
      <c r="O282" s="136"/>
      <c r="P282" s="136"/>
      <c r="Q282" s="136"/>
      <c r="R282" s="136"/>
      <c r="S282" s="136"/>
      <c r="T282" s="136"/>
      <c r="U282" s="136"/>
      <c r="V282" s="136"/>
      <c r="W282" s="136"/>
      <c r="X282" s="136"/>
      <c r="Y282" s="136"/>
      <c r="Z282" s="136"/>
      <c r="AA282" s="136"/>
      <c r="AB282" s="136"/>
      <c r="AC282" s="136"/>
      <c r="AD282" s="136"/>
      <c r="AE282" s="136"/>
      <c r="AF282" s="136"/>
    </row>
    <row r="283" spans="5:32" s="140" customFormat="1" ht="15.75" customHeight="1">
      <c r="E283" s="139"/>
      <c r="F283" s="136"/>
      <c r="G283" s="142"/>
      <c r="H283" s="141"/>
      <c r="I283" s="142"/>
      <c r="J283" s="142"/>
      <c r="K283" s="142"/>
      <c r="L283" s="136"/>
      <c r="M283" s="136"/>
      <c r="N283" s="136"/>
      <c r="O283" s="136"/>
      <c r="P283" s="136"/>
      <c r="Q283" s="136"/>
      <c r="R283" s="136"/>
      <c r="S283" s="136"/>
      <c r="T283" s="136"/>
      <c r="U283" s="136"/>
      <c r="V283" s="136"/>
      <c r="W283" s="136"/>
      <c r="X283" s="136"/>
      <c r="Y283" s="136"/>
      <c r="Z283" s="136"/>
      <c r="AA283" s="136"/>
      <c r="AB283" s="136"/>
      <c r="AC283" s="136"/>
      <c r="AD283" s="136"/>
      <c r="AE283" s="136"/>
      <c r="AF283" s="136"/>
    </row>
    <row r="284" spans="5:32" s="140" customFormat="1" ht="15.75" customHeight="1">
      <c r="E284" s="139"/>
      <c r="F284" s="136"/>
      <c r="G284" s="142"/>
      <c r="H284" s="141"/>
      <c r="I284" s="142"/>
      <c r="J284" s="142"/>
      <c r="K284" s="142"/>
      <c r="L284" s="136"/>
      <c r="M284" s="136"/>
      <c r="N284" s="136"/>
      <c r="O284" s="136"/>
      <c r="P284" s="136"/>
      <c r="Q284" s="136"/>
      <c r="R284" s="136"/>
      <c r="S284" s="136"/>
      <c r="T284" s="136"/>
      <c r="U284" s="136"/>
      <c r="V284" s="136"/>
      <c r="W284" s="136"/>
      <c r="X284" s="136"/>
      <c r="Y284" s="136"/>
      <c r="Z284" s="136"/>
      <c r="AA284" s="136"/>
      <c r="AB284" s="136"/>
      <c r="AC284" s="136"/>
      <c r="AD284" s="136"/>
      <c r="AE284" s="136"/>
      <c r="AF284" s="136"/>
    </row>
    <row r="285" spans="5:32" s="140" customFormat="1" ht="15.75" customHeight="1">
      <c r="E285" s="139"/>
      <c r="F285" s="136"/>
      <c r="G285" s="142"/>
      <c r="H285" s="141"/>
      <c r="I285" s="142"/>
      <c r="J285" s="142"/>
      <c r="K285" s="142"/>
      <c r="L285" s="136"/>
      <c r="M285" s="136"/>
      <c r="N285" s="136"/>
      <c r="O285" s="136"/>
      <c r="P285" s="136"/>
      <c r="Q285" s="136"/>
      <c r="R285" s="136"/>
      <c r="S285" s="136"/>
      <c r="T285" s="136"/>
      <c r="U285" s="136"/>
      <c r="V285" s="136"/>
      <c r="W285" s="136"/>
      <c r="X285" s="136"/>
      <c r="Y285" s="136"/>
      <c r="Z285" s="136"/>
      <c r="AA285" s="136"/>
      <c r="AB285" s="136"/>
      <c r="AC285" s="136"/>
      <c r="AD285" s="136"/>
      <c r="AE285" s="136"/>
      <c r="AF285" s="136"/>
    </row>
    <row r="286" spans="5:32" s="140" customFormat="1" ht="15.75" customHeight="1">
      <c r="E286" s="139"/>
      <c r="F286" s="136"/>
      <c r="G286" s="142"/>
      <c r="H286" s="141"/>
      <c r="I286" s="142"/>
      <c r="J286" s="142"/>
      <c r="K286" s="142"/>
      <c r="L286" s="136"/>
      <c r="M286" s="136"/>
      <c r="N286" s="136"/>
      <c r="O286" s="136"/>
      <c r="P286" s="136"/>
      <c r="Q286" s="136"/>
      <c r="R286" s="136"/>
      <c r="S286" s="136"/>
      <c r="T286" s="136"/>
      <c r="U286" s="136"/>
      <c r="V286" s="136"/>
      <c r="W286" s="136"/>
      <c r="X286" s="136"/>
      <c r="Y286" s="136"/>
      <c r="Z286" s="136"/>
      <c r="AA286" s="136"/>
      <c r="AB286" s="136"/>
      <c r="AC286" s="136"/>
      <c r="AD286" s="136"/>
      <c r="AE286" s="136"/>
      <c r="AF286" s="136"/>
    </row>
    <row r="287" spans="5:32" s="140" customFormat="1" ht="15.75" customHeight="1">
      <c r="E287" s="139"/>
      <c r="F287" s="136"/>
      <c r="G287" s="142"/>
      <c r="H287" s="141"/>
      <c r="I287" s="142"/>
      <c r="J287" s="142"/>
      <c r="K287" s="142"/>
      <c r="L287" s="136"/>
      <c r="M287" s="136"/>
      <c r="N287" s="136"/>
      <c r="O287" s="136"/>
      <c r="P287" s="136"/>
      <c r="Q287" s="136"/>
      <c r="R287" s="136"/>
      <c r="S287" s="136"/>
      <c r="T287" s="136"/>
      <c r="U287" s="136"/>
      <c r="V287" s="136"/>
      <c r="W287" s="136"/>
      <c r="X287" s="136"/>
      <c r="Y287" s="136"/>
      <c r="Z287" s="136"/>
      <c r="AA287" s="136"/>
      <c r="AB287" s="136"/>
      <c r="AC287" s="136"/>
      <c r="AD287" s="136"/>
      <c r="AE287" s="136"/>
      <c r="AF287" s="136"/>
    </row>
    <row r="288" spans="5:32" s="140" customFormat="1" ht="15.75" customHeight="1">
      <c r="E288" s="139"/>
      <c r="F288" s="136"/>
      <c r="G288" s="142"/>
      <c r="H288" s="141"/>
      <c r="I288" s="142"/>
      <c r="J288" s="142"/>
      <c r="K288" s="142"/>
      <c r="L288" s="136"/>
      <c r="M288" s="136"/>
      <c r="N288" s="136"/>
      <c r="O288" s="136"/>
      <c r="P288" s="136"/>
      <c r="Q288" s="136"/>
      <c r="R288" s="136"/>
      <c r="S288" s="136"/>
      <c r="T288" s="136"/>
      <c r="U288" s="136"/>
      <c r="V288" s="136"/>
      <c r="W288" s="136"/>
      <c r="X288" s="136"/>
      <c r="Y288" s="136"/>
      <c r="Z288" s="136"/>
      <c r="AA288" s="136"/>
      <c r="AB288" s="136"/>
      <c r="AC288" s="136"/>
      <c r="AD288" s="136"/>
      <c r="AE288" s="136"/>
      <c r="AF288" s="136"/>
    </row>
    <row r="289" spans="5:32" s="140" customFormat="1" ht="15.75" customHeight="1">
      <c r="E289" s="139"/>
      <c r="F289" s="136"/>
      <c r="G289" s="142"/>
      <c r="H289" s="141"/>
      <c r="I289" s="142"/>
      <c r="J289" s="142"/>
      <c r="K289" s="142"/>
      <c r="L289" s="136"/>
      <c r="M289" s="136"/>
      <c r="N289" s="136"/>
      <c r="O289" s="136"/>
      <c r="P289" s="136"/>
      <c r="Q289" s="136"/>
      <c r="R289" s="136"/>
      <c r="S289" s="136"/>
      <c r="T289" s="136"/>
      <c r="U289" s="136"/>
      <c r="V289" s="136"/>
      <c r="W289" s="136"/>
      <c r="X289" s="136"/>
      <c r="Y289" s="136"/>
      <c r="Z289" s="136"/>
      <c r="AA289" s="136"/>
      <c r="AB289" s="136"/>
      <c r="AC289" s="136"/>
      <c r="AD289" s="136"/>
      <c r="AE289" s="136"/>
      <c r="AF289" s="136"/>
    </row>
    <row r="290" spans="5:32" s="140" customFormat="1" ht="15.75" customHeight="1">
      <c r="E290" s="139"/>
      <c r="F290" s="136"/>
      <c r="G290" s="142"/>
      <c r="H290" s="141"/>
      <c r="I290" s="142"/>
      <c r="J290" s="142"/>
      <c r="K290" s="142"/>
      <c r="L290" s="136"/>
      <c r="M290" s="136"/>
      <c r="N290" s="136"/>
      <c r="O290" s="136"/>
      <c r="P290" s="136"/>
      <c r="Q290" s="136"/>
      <c r="R290" s="136"/>
      <c r="S290" s="136"/>
      <c r="T290" s="136"/>
      <c r="U290" s="136"/>
      <c r="V290" s="136"/>
      <c r="W290" s="136"/>
      <c r="X290" s="136"/>
      <c r="Y290" s="136"/>
      <c r="Z290" s="136"/>
      <c r="AA290" s="136"/>
      <c r="AB290" s="136"/>
      <c r="AC290" s="136"/>
      <c r="AD290" s="136"/>
      <c r="AE290" s="136"/>
      <c r="AF290" s="136"/>
    </row>
    <row r="291" spans="5:32" s="140" customFormat="1" ht="15.75" customHeight="1">
      <c r="E291" s="139"/>
      <c r="F291" s="136"/>
      <c r="G291" s="142"/>
      <c r="H291" s="141"/>
      <c r="I291" s="142"/>
      <c r="J291" s="142"/>
      <c r="K291" s="142"/>
      <c r="L291" s="136"/>
      <c r="M291" s="136"/>
      <c r="N291" s="136"/>
      <c r="O291" s="136"/>
      <c r="P291" s="136"/>
      <c r="Q291" s="136"/>
      <c r="R291" s="136"/>
      <c r="S291" s="136"/>
      <c r="T291" s="136"/>
      <c r="U291" s="136"/>
      <c r="V291" s="136"/>
      <c r="W291" s="136"/>
      <c r="X291" s="136"/>
      <c r="Y291" s="136"/>
      <c r="Z291" s="136"/>
      <c r="AA291" s="136"/>
      <c r="AB291" s="136"/>
      <c r="AC291" s="136"/>
      <c r="AD291" s="136"/>
      <c r="AE291" s="136"/>
      <c r="AF291" s="136"/>
    </row>
    <row r="292" spans="5:32" s="140" customFormat="1" ht="15.75" customHeight="1">
      <c r="E292" s="139"/>
      <c r="F292" s="136"/>
      <c r="G292" s="142"/>
      <c r="H292" s="141"/>
      <c r="I292" s="142"/>
      <c r="J292" s="142"/>
      <c r="K292" s="142"/>
      <c r="L292" s="136"/>
      <c r="M292" s="136"/>
      <c r="N292" s="136"/>
      <c r="O292" s="136"/>
      <c r="P292" s="136"/>
      <c r="Q292" s="136"/>
      <c r="R292" s="136"/>
      <c r="S292" s="136"/>
      <c r="T292" s="136"/>
      <c r="U292" s="136"/>
      <c r="V292" s="136"/>
      <c r="W292" s="136"/>
      <c r="X292" s="136"/>
      <c r="Y292" s="136"/>
      <c r="Z292" s="136"/>
      <c r="AA292" s="136"/>
      <c r="AB292" s="136"/>
      <c r="AC292" s="136"/>
      <c r="AD292" s="136"/>
      <c r="AE292" s="136"/>
      <c r="AF292" s="136"/>
    </row>
    <row r="293" spans="5:32" s="140" customFormat="1" ht="15.75" customHeight="1">
      <c r="E293" s="139"/>
      <c r="F293" s="136"/>
      <c r="G293" s="142"/>
      <c r="H293" s="141"/>
      <c r="I293" s="142"/>
      <c r="J293" s="142"/>
      <c r="K293" s="142"/>
      <c r="L293" s="136"/>
      <c r="M293" s="136"/>
      <c r="N293" s="136"/>
      <c r="O293" s="136"/>
      <c r="P293" s="136"/>
      <c r="Q293" s="136"/>
      <c r="R293" s="136"/>
      <c r="S293" s="136"/>
      <c r="T293" s="136"/>
      <c r="U293" s="136"/>
      <c r="V293" s="136"/>
      <c r="W293" s="136"/>
      <c r="X293" s="136"/>
      <c r="Y293" s="136"/>
      <c r="Z293" s="136"/>
      <c r="AA293" s="136"/>
      <c r="AB293" s="136"/>
      <c r="AC293" s="136"/>
      <c r="AD293" s="136"/>
      <c r="AE293" s="136"/>
      <c r="AF293" s="136"/>
    </row>
    <row r="294" spans="5:32" s="140" customFormat="1" ht="15.75" customHeight="1">
      <c r="E294" s="139"/>
      <c r="F294" s="136"/>
      <c r="G294" s="142"/>
      <c r="H294" s="141"/>
      <c r="I294" s="142"/>
      <c r="J294" s="142"/>
      <c r="K294" s="142"/>
      <c r="L294" s="136"/>
      <c r="M294" s="136"/>
      <c r="N294" s="136"/>
      <c r="O294" s="136"/>
      <c r="P294" s="136"/>
      <c r="Q294" s="136"/>
      <c r="R294" s="136"/>
      <c r="S294" s="136"/>
      <c r="T294" s="136"/>
      <c r="U294" s="136"/>
      <c r="V294" s="136"/>
      <c r="W294" s="136"/>
      <c r="X294" s="136"/>
      <c r="Y294" s="136"/>
      <c r="Z294" s="136"/>
      <c r="AA294" s="136"/>
      <c r="AB294" s="136"/>
      <c r="AC294" s="136"/>
      <c r="AD294" s="136"/>
      <c r="AE294" s="136"/>
      <c r="AF294" s="136"/>
    </row>
    <row r="295" spans="5:32" s="140" customFormat="1" ht="15.75" customHeight="1">
      <c r="E295" s="139"/>
      <c r="F295" s="136"/>
      <c r="G295" s="142"/>
      <c r="H295" s="141"/>
      <c r="I295" s="142"/>
      <c r="J295" s="142"/>
      <c r="K295" s="142"/>
      <c r="L295" s="136"/>
      <c r="M295" s="136"/>
      <c r="N295" s="136"/>
      <c r="O295" s="136"/>
      <c r="P295" s="136"/>
      <c r="Q295" s="136"/>
      <c r="R295" s="136"/>
      <c r="S295" s="136"/>
      <c r="T295" s="136"/>
      <c r="U295" s="136"/>
      <c r="V295" s="136"/>
      <c r="W295" s="136"/>
      <c r="X295" s="136"/>
      <c r="Y295" s="136"/>
      <c r="Z295" s="136"/>
      <c r="AA295" s="136"/>
      <c r="AB295" s="136"/>
      <c r="AC295" s="136"/>
      <c r="AD295" s="136"/>
      <c r="AE295" s="136"/>
      <c r="AF295" s="136"/>
    </row>
    <row r="296" spans="5:32" s="140" customFormat="1" ht="15.75" customHeight="1">
      <c r="E296" s="139"/>
      <c r="F296" s="136"/>
      <c r="G296" s="142"/>
      <c r="H296" s="141"/>
      <c r="I296" s="142"/>
      <c r="J296" s="142"/>
      <c r="K296" s="142"/>
      <c r="L296" s="136"/>
      <c r="M296" s="136"/>
      <c r="N296" s="136"/>
      <c r="O296" s="136"/>
      <c r="P296" s="136"/>
      <c r="Q296" s="136"/>
      <c r="R296" s="136"/>
      <c r="S296" s="136"/>
      <c r="T296" s="136"/>
      <c r="U296" s="136"/>
      <c r="V296" s="136"/>
      <c r="W296" s="136"/>
      <c r="X296" s="136"/>
      <c r="Y296" s="136"/>
      <c r="Z296" s="136"/>
      <c r="AA296" s="136"/>
      <c r="AB296" s="136"/>
      <c r="AC296" s="136"/>
      <c r="AD296" s="136"/>
      <c r="AE296" s="136"/>
      <c r="AF296" s="136"/>
    </row>
    <row r="297" spans="5:32" s="140" customFormat="1" ht="15.75" customHeight="1">
      <c r="E297" s="139"/>
      <c r="F297" s="136"/>
      <c r="G297" s="142"/>
      <c r="H297" s="141"/>
      <c r="I297" s="142"/>
      <c r="J297" s="142"/>
      <c r="K297" s="142"/>
      <c r="L297" s="136"/>
      <c r="M297" s="136"/>
      <c r="N297" s="136"/>
      <c r="O297" s="136"/>
      <c r="P297" s="136"/>
      <c r="Q297" s="136"/>
      <c r="R297" s="136"/>
      <c r="S297" s="136"/>
      <c r="T297" s="136"/>
      <c r="U297" s="136"/>
      <c r="V297" s="136"/>
      <c r="W297" s="136"/>
      <c r="X297" s="136"/>
      <c r="Y297" s="136"/>
      <c r="Z297" s="136"/>
      <c r="AA297" s="136"/>
      <c r="AB297" s="136"/>
      <c r="AC297" s="136"/>
      <c r="AD297" s="136"/>
      <c r="AE297" s="136"/>
      <c r="AF297" s="136"/>
    </row>
    <row r="298" spans="5:32" s="140" customFormat="1" ht="15.75" customHeight="1">
      <c r="E298" s="139"/>
      <c r="F298" s="136"/>
      <c r="G298" s="142"/>
      <c r="H298" s="141"/>
      <c r="I298" s="142"/>
      <c r="J298" s="142"/>
      <c r="K298" s="142"/>
      <c r="L298" s="136"/>
      <c r="M298" s="136"/>
      <c r="N298" s="136"/>
      <c r="O298" s="136"/>
      <c r="P298" s="136"/>
      <c r="Q298" s="136"/>
      <c r="R298" s="136"/>
      <c r="S298" s="136"/>
      <c r="T298" s="136"/>
      <c r="U298" s="136"/>
      <c r="V298" s="136"/>
      <c r="W298" s="136"/>
      <c r="X298" s="136"/>
      <c r="Y298" s="136"/>
      <c r="Z298" s="136"/>
      <c r="AA298" s="136"/>
      <c r="AB298" s="136"/>
      <c r="AC298" s="136"/>
      <c r="AD298" s="136"/>
      <c r="AE298" s="136"/>
      <c r="AF298" s="136"/>
    </row>
    <row r="299" spans="5:32" s="140" customFormat="1" ht="15.75" customHeight="1">
      <c r="E299" s="139"/>
      <c r="F299" s="136"/>
      <c r="G299" s="142"/>
      <c r="H299" s="141"/>
      <c r="I299" s="142"/>
      <c r="J299" s="142"/>
      <c r="K299" s="142"/>
      <c r="L299" s="136"/>
      <c r="M299" s="136"/>
      <c r="N299" s="136"/>
      <c r="O299" s="136"/>
      <c r="P299" s="136"/>
      <c r="Q299" s="136"/>
      <c r="R299" s="136"/>
      <c r="S299" s="136"/>
      <c r="T299" s="136"/>
      <c r="U299" s="136"/>
      <c r="V299" s="136"/>
      <c r="W299" s="136"/>
      <c r="X299" s="136"/>
      <c r="Y299" s="136"/>
      <c r="Z299" s="136"/>
      <c r="AA299" s="136"/>
      <c r="AB299" s="136"/>
      <c r="AC299" s="136"/>
      <c r="AD299" s="136"/>
      <c r="AE299" s="136"/>
      <c r="AF299" s="136"/>
    </row>
    <row r="300" spans="5:32" s="140" customFormat="1" ht="15.75" customHeight="1">
      <c r="E300" s="139"/>
      <c r="F300" s="136"/>
      <c r="G300" s="142"/>
      <c r="H300" s="141"/>
      <c r="I300" s="142"/>
      <c r="J300" s="142"/>
      <c r="K300" s="142"/>
      <c r="L300" s="136"/>
      <c r="M300" s="136"/>
      <c r="N300" s="136"/>
      <c r="O300" s="136"/>
      <c r="P300" s="136"/>
      <c r="Q300" s="136"/>
      <c r="R300" s="136"/>
      <c r="S300" s="136"/>
      <c r="T300" s="136"/>
      <c r="U300" s="136"/>
      <c r="V300" s="136"/>
      <c r="W300" s="136"/>
      <c r="X300" s="136"/>
      <c r="Y300" s="136"/>
      <c r="Z300" s="136"/>
      <c r="AA300" s="136"/>
      <c r="AB300" s="136"/>
      <c r="AC300" s="136"/>
      <c r="AD300" s="136"/>
      <c r="AE300" s="136"/>
      <c r="AF300" s="136"/>
    </row>
    <row r="301" spans="5:32" s="140" customFormat="1" ht="15.75" customHeight="1">
      <c r="E301" s="139"/>
      <c r="F301" s="136"/>
      <c r="G301" s="142"/>
      <c r="H301" s="141"/>
      <c r="I301" s="142"/>
      <c r="J301" s="142"/>
      <c r="K301" s="142"/>
      <c r="L301" s="136"/>
      <c r="M301" s="136"/>
      <c r="N301" s="136"/>
      <c r="O301" s="136"/>
      <c r="P301" s="136"/>
      <c r="Q301" s="136"/>
      <c r="R301" s="136"/>
      <c r="S301" s="136"/>
      <c r="T301" s="136"/>
      <c r="U301" s="136"/>
      <c r="V301" s="136"/>
      <c r="W301" s="136"/>
      <c r="X301" s="136"/>
      <c r="Y301" s="136"/>
      <c r="Z301" s="136"/>
      <c r="AA301" s="136"/>
      <c r="AB301" s="136"/>
      <c r="AC301" s="136"/>
      <c r="AD301" s="136"/>
      <c r="AE301" s="136"/>
      <c r="AF301" s="136"/>
    </row>
    <row r="302" spans="5:32" s="140" customFormat="1" ht="15.75" customHeight="1">
      <c r="E302" s="139"/>
      <c r="F302" s="136"/>
      <c r="G302" s="142"/>
      <c r="H302" s="141"/>
      <c r="I302" s="142"/>
      <c r="J302" s="142"/>
      <c r="K302" s="142"/>
      <c r="L302" s="136"/>
      <c r="M302" s="136"/>
      <c r="N302" s="136"/>
      <c r="O302" s="136"/>
      <c r="P302" s="136"/>
      <c r="Q302" s="136"/>
      <c r="R302" s="136"/>
      <c r="S302" s="136"/>
      <c r="T302" s="136"/>
      <c r="U302" s="136"/>
      <c r="V302" s="136"/>
      <c r="W302" s="136"/>
      <c r="X302" s="136"/>
      <c r="Y302" s="136"/>
      <c r="Z302" s="136"/>
      <c r="AA302" s="136"/>
      <c r="AB302" s="136"/>
      <c r="AC302" s="136"/>
      <c r="AD302" s="136"/>
      <c r="AE302" s="136"/>
      <c r="AF302" s="136"/>
    </row>
    <row r="303" spans="5:32" s="140" customFormat="1" ht="15.75" customHeight="1">
      <c r="E303" s="139"/>
      <c r="F303" s="136"/>
      <c r="G303" s="142"/>
      <c r="H303" s="141"/>
      <c r="I303" s="142"/>
      <c r="J303" s="142"/>
      <c r="K303" s="142"/>
      <c r="L303" s="136"/>
      <c r="M303" s="136"/>
      <c r="N303" s="136"/>
      <c r="O303" s="136"/>
      <c r="P303" s="136"/>
      <c r="Q303" s="136"/>
      <c r="R303" s="136"/>
      <c r="S303" s="136"/>
      <c r="T303" s="136"/>
      <c r="U303" s="136"/>
      <c r="V303" s="136"/>
      <c r="W303" s="136"/>
      <c r="X303" s="136"/>
      <c r="Y303" s="136"/>
      <c r="Z303" s="136"/>
      <c r="AA303" s="136"/>
      <c r="AB303" s="136"/>
      <c r="AC303" s="136"/>
      <c r="AD303" s="136"/>
      <c r="AE303" s="136"/>
      <c r="AF303" s="136"/>
    </row>
    <row r="304" spans="5:32" s="140" customFormat="1" ht="15.75" customHeight="1">
      <c r="E304" s="139"/>
      <c r="F304" s="136"/>
      <c r="G304" s="142"/>
      <c r="H304" s="141"/>
      <c r="I304" s="142"/>
      <c r="J304" s="142"/>
      <c r="K304" s="142"/>
      <c r="L304" s="136"/>
      <c r="M304" s="136"/>
      <c r="N304" s="136"/>
      <c r="O304" s="136"/>
      <c r="P304" s="136"/>
      <c r="Q304" s="136"/>
      <c r="R304" s="136"/>
      <c r="S304" s="136"/>
      <c r="T304" s="136"/>
      <c r="U304" s="136"/>
      <c r="V304" s="136"/>
      <c r="W304" s="136"/>
      <c r="X304" s="136"/>
      <c r="Y304" s="136"/>
      <c r="Z304" s="136"/>
      <c r="AA304" s="136"/>
      <c r="AB304" s="136"/>
      <c r="AC304" s="136"/>
      <c r="AD304" s="136"/>
      <c r="AE304" s="136"/>
      <c r="AF304" s="136"/>
    </row>
    <row r="305" spans="5:32" s="140" customFormat="1" ht="15.75" customHeight="1">
      <c r="E305" s="139"/>
      <c r="F305" s="136"/>
      <c r="G305" s="142"/>
      <c r="H305" s="141"/>
      <c r="I305" s="142"/>
      <c r="J305" s="142"/>
      <c r="K305" s="142"/>
      <c r="L305" s="136"/>
      <c r="M305" s="136"/>
      <c r="N305" s="136"/>
      <c r="O305" s="136"/>
      <c r="P305" s="136"/>
      <c r="Q305" s="136"/>
      <c r="R305" s="136"/>
      <c r="S305" s="136"/>
      <c r="T305" s="136"/>
      <c r="U305" s="136"/>
      <c r="V305" s="136"/>
      <c r="W305" s="136"/>
      <c r="X305" s="136"/>
      <c r="Y305" s="136"/>
      <c r="Z305" s="136"/>
      <c r="AA305" s="136"/>
      <c r="AB305" s="136"/>
      <c r="AC305" s="136"/>
      <c r="AD305" s="136"/>
      <c r="AE305" s="136"/>
      <c r="AF305" s="136"/>
    </row>
    <row r="306" spans="5:32" s="140" customFormat="1" ht="15.75" customHeight="1">
      <c r="E306" s="139"/>
      <c r="F306" s="136"/>
      <c r="G306" s="142"/>
      <c r="H306" s="141"/>
      <c r="I306" s="142"/>
      <c r="J306" s="142"/>
      <c r="K306" s="142"/>
      <c r="L306" s="136"/>
      <c r="M306" s="136"/>
      <c r="N306" s="136"/>
      <c r="O306" s="136"/>
      <c r="P306" s="136"/>
      <c r="Q306" s="136"/>
      <c r="R306" s="136"/>
      <c r="S306" s="136"/>
      <c r="T306" s="136"/>
      <c r="U306" s="136"/>
      <c r="V306" s="136"/>
      <c r="W306" s="136"/>
      <c r="X306" s="136"/>
      <c r="Y306" s="136"/>
      <c r="Z306" s="136"/>
      <c r="AA306" s="136"/>
      <c r="AB306" s="136"/>
      <c r="AC306" s="136"/>
      <c r="AD306" s="136"/>
      <c r="AE306" s="136"/>
      <c r="AF306" s="136"/>
    </row>
    <row r="307" spans="5:32" s="140" customFormat="1" ht="15.75" customHeight="1">
      <c r="E307" s="139"/>
      <c r="F307" s="136"/>
      <c r="G307" s="142"/>
      <c r="H307" s="141"/>
      <c r="I307" s="142"/>
      <c r="J307" s="142"/>
      <c r="K307" s="142"/>
      <c r="L307" s="136"/>
      <c r="M307" s="136"/>
      <c r="N307" s="136"/>
      <c r="O307" s="136"/>
      <c r="P307" s="136"/>
      <c r="Q307" s="136"/>
      <c r="R307" s="136"/>
      <c r="S307" s="136"/>
      <c r="T307" s="136"/>
      <c r="U307" s="136"/>
      <c r="V307" s="136"/>
      <c r="W307" s="136"/>
      <c r="X307" s="136"/>
      <c r="Y307" s="136"/>
      <c r="Z307" s="136"/>
      <c r="AA307" s="136"/>
      <c r="AB307" s="136"/>
      <c r="AC307" s="136"/>
      <c r="AD307" s="136"/>
      <c r="AE307" s="136"/>
      <c r="AF307" s="136"/>
    </row>
    <row r="308" spans="5:32" s="140" customFormat="1" ht="15.75" customHeight="1">
      <c r="E308" s="139"/>
      <c r="F308" s="136"/>
      <c r="G308" s="142"/>
      <c r="H308" s="141"/>
      <c r="I308" s="142"/>
      <c r="J308" s="142"/>
      <c r="K308" s="142"/>
      <c r="L308" s="136"/>
      <c r="M308" s="136"/>
      <c r="N308" s="136"/>
      <c r="O308" s="136"/>
      <c r="P308" s="136"/>
      <c r="Q308" s="136"/>
      <c r="R308" s="136"/>
      <c r="S308" s="136"/>
      <c r="T308" s="136"/>
      <c r="U308" s="136"/>
      <c r="V308" s="136"/>
      <c r="W308" s="136"/>
      <c r="X308" s="136"/>
      <c r="Y308" s="136"/>
      <c r="Z308" s="136"/>
      <c r="AA308" s="136"/>
      <c r="AB308" s="136"/>
      <c r="AC308" s="136"/>
      <c r="AD308" s="136"/>
      <c r="AE308" s="136"/>
      <c r="AF308" s="136"/>
    </row>
    <row r="309" spans="5:32" s="140" customFormat="1" ht="15.75" customHeight="1">
      <c r="E309" s="139"/>
      <c r="F309" s="136"/>
      <c r="G309" s="142"/>
      <c r="H309" s="141"/>
      <c r="I309" s="142"/>
      <c r="J309" s="142"/>
      <c r="K309" s="142"/>
      <c r="L309" s="136"/>
      <c r="M309" s="136"/>
      <c r="N309" s="136"/>
      <c r="O309" s="136"/>
      <c r="P309" s="136"/>
      <c r="Q309" s="136"/>
      <c r="R309" s="136"/>
      <c r="S309" s="136"/>
      <c r="T309" s="136"/>
      <c r="U309" s="136"/>
      <c r="V309" s="136"/>
      <c r="W309" s="136"/>
      <c r="X309" s="136"/>
      <c r="Y309" s="136"/>
      <c r="Z309" s="136"/>
      <c r="AA309" s="136"/>
      <c r="AB309" s="136"/>
      <c r="AC309" s="136"/>
      <c r="AD309" s="136"/>
      <c r="AE309" s="136"/>
      <c r="AF309" s="136"/>
    </row>
    <row r="310" spans="5:32" s="140" customFormat="1" ht="15.75" customHeight="1">
      <c r="E310" s="139"/>
      <c r="F310" s="136"/>
      <c r="G310" s="142"/>
      <c r="H310" s="141"/>
      <c r="I310" s="142"/>
      <c r="J310" s="142"/>
      <c r="K310" s="142"/>
      <c r="L310" s="136"/>
      <c r="M310" s="136"/>
      <c r="N310" s="136"/>
      <c r="O310" s="136"/>
      <c r="P310" s="136"/>
      <c r="Q310" s="136"/>
      <c r="R310" s="136"/>
      <c r="S310" s="136"/>
      <c r="T310" s="136"/>
      <c r="U310" s="136"/>
      <c r="V310" s="136"/>
      <c r="W310" s="136"/>
      <c r="X310" s="136"/>
      <c r="Y310" s="136"/>
      <c r="Z310" s="136"/>
      <c r="AA310" s="136"/>
      <c r="AB310" s="136"/>
      <c r="AC310" s="136"/>
      <c r="AD310" s="136"/>
      <c r="AE310" s="136"/>
      <c r="AF310" s="136"/>
    </row>
    <row r="311" spans="5:32" s="140" customFormat="1" ht="15.75" customHeight="1">
      <c r="E311" s="139"/>
      <c r="F311" s="136"/>
      <c r="G311" s="142"/>
      <c r="H311" s="141"/>
      <c r="I311" s="142"/>
      <c r="J311" s="142"/>
      <c r="K311" s="142"/>
      <c r="L311" s="136"/>
      <c r="M311" s="136"/>
      <c r="N311" s="136"/>
      <c r="O311" s="136"/>
      <c r="P311" s="136"/>
      <c r="Q311" s="136"/>
      <c r="R311" s="136"/>
      <c r="S311" s="136"/>
      <c r="T311" s="136"/>
      <c r="U311" s="136"/>
      <c r="V311" s="136"/>
      <c r="W311" s="136"/>
      <c r="X311" s="136"/>
      <c r="Y311" s="136"/>
      <c r="Z311" s="136"/>
      <c r="AA311" s="136"/>
      <c r="AB311" s="136"/>
      <c r="AC311" s="136"/>
      <c r="AD311" s="136"/>
      <c r="AE311" s="136"/>
      <c r="AF311" s="136"/>
    </row>
    <row r="312" spans="5:32" s="140" customFormat="1" ht="15.75" customHeight="1">
      <c r="E312" s="139"/>
      <c r="F312" s="136"/>
      <c r="G312" s="142"/>
      <c r="H312" s="141"/>
      <c r="I312" s="142"/>
      <c r="J312" s="142"/>
      <c r="K312" s="142"/>
      <c r="L312" s="136"/>
      <c r="M312" s="136"/>
      <c r="N312" s="136"/>
      <c r="O312" s="136"/>
      <c r="P312" s="136"/>
      <c r="Q312" s="136"/>
      <c r="R312" s="136"/>
      <c r="S312" s="136"/>
      <c r="T312" s="136"/>
      <c r="U312" s="136"/>
      <c r="V312" s="136"/>
      <c r="W312" s="136"/>
      <c r="X312" s="136"/>
      <c r="Y312" s="136"/>
      <c r="Z312" s="136"/>
      <c r="AA312" s="136"/>
      <c r="AB312" s="136"/>
      <c r="AC312" s="136"/>
      <c r="AD312" s="136"/>
      <c r="AE312" s="136"/>
      <c r="AF312" s="136"/>
    </row>
    <row r="313" spans="5:32" s="140" customFormat="1" ht="15.75" customHeight="1">
      <c r="E313" s="139"/>
      <c r="F313" s="136"/>
      <c r="G313" s="142"/>
      <c r="H313" s="141"/>
      <c r="I313" s="142"/>
      <c r="J313" s="142"/>
      <c r="K313" s="142"/>
      <c r="L313" s="136"/>
      <c r="M313" s="136"/>
      <c r="N313" s="136"/>
      <c r="O313" s="136"/>
      <c r="P313" s="136"/>
      <c r="Q313" s="136"/>
      <c r="R313" s="136"/>
      <c r="S313" s="136"/>
      <c r="T313" s="136"/>
      <c r="U313" s="136"/>
      <c r="V313" s="136"/>
      <c r="W313" s="136"/>
      <c r="X313" s="136"/>
      <c r="Y313" s="136"/>
      <c r="Z313" s="136"/>
      <c r="AA313" s="136"/>
      <c r="AB313" s="136"/>
      <c r="AC313" s="136"/>
      <c r="AD313" s="136"/>
      <c r="AE313" s="136"/>
      <c r="AF313" s="136"/>
    </row>
    <row r="314" spans="5:32" s="140" customFormat="1" ht="15.75" customHeight="1">
      <c r="E314" s="139"/>
      <c r="F314" s="136"/>
      <c r="G314" s="142"/>
      <c r="H314" s="141"/>
      <c r="I314" s="142"/>
      <c r="J314" s="142"/>
      <c r="K314" s="142"/>
      <c r="L314" s="136"/>
      <c r="M314" s="136"/>
      <c r="N314" s="136"/>
      <c r="O314" s="136"/>
      <c r="P314" s="136"/>
      <c r="Q314" s="136"/>
      <c r="R314" s="136"/>
      <c r="S314" s="136"/>
      <c r="T314" s="136"/>
      <c r="U314" s="136"/>
      <c r="V314" s="136"/>
      <c r="W314" s="136"/>
      <c r="X314" s="136"/>
      <c r="Y314" s="136"/>
      <c r="Z314" s="136"/>
      <c r="AA314" s="136"/>
      <c r="AB314" s="136"/>
      <c r="AC314" s="136"/>
      <c r="AD314" s="136"/>
      <c r="AE314" s="136"/>
      <c r="AF314" s="136"/>
    </row>
    <row r="315" spans="5:32" s="140" customFormat="1" ht="15.75" customHeight="1">
      <c r="E315" s="139"/>
      <c r="F315" s="136"/>
      <c r="G315" s="142"/>
      <c r="H315" s="141"/>
      <c r="I315" s="142"/>
      <c r="J315" s="142"/>
      <c r="K315" s="142"/>
      <c r="L315" s="136"/>
      <c r="M315" s="136"/>
      <c r="N315" s="136"/>
      <c r="O315" s="136"/>
      <c r="P315" s="136"/>
      <c r="Q315" s="136"/>
      <c r="R315" s="136"/>
      <c r="S315" s="136"/>
      <c r="T315" s="136"/>
      <c r="U315" s="136"/>
      <c r="V315" s="136"/>
      <c r="W315" s="136"/>
      <c r="X315" s="136"/>
      <c r="Y315" s="136"/>
      <c r="Z315" s="136"/>
      <c r="AA315" s="136"/>
      <c r="AB315" s="136"/>
      <c r="AC315" s="136"/>
      <c r="AD315" s="136"/>
      <c r="AE315" s="136"/>
      <c r="AF315" s="136"/>
    </row>
    <row r="316" spans="5:32" s="140" customFormat="1" ht="15.75" customHeight="1">
      <c r="E316" s="139"/>
      <c r="F316" s="136"/>
      <c r="G316" s="142"/>
      <c r="H316" s="141"/>
      <c r="I316" s="142"/>
      <c r="J316" s="142"/>
      <c r="K316" s="142"/>
      <c r="L316" s="136"/>
      <c r="M316" s="136"/>
      <c r="N316" s="136"/>
      <c r="O316" s="136"/>
      <c r="P316" s="136"/>
      <c r="Q316" s="136"/>
      <c r="R316" s="136"/>
      <c r="S316" s="136"/>
      <c r="T316" s="136"/>
      <c r="U316" s="136"/>
      <c r="V316" s="136"/>
      <c r="W316" s="136"/>
      <c r="X316" s="136"/>
      <c r="Y316" s="136"/>
      <c r="Z316" s="136"/>
      <c r="AA316" s="136"/>
      <c r="AB316" s="136"/>
      <c r="AC316" s="136"/>
      <c r="AD316" s="136"/>
      <c r="AE316" s="136"/>
      <c r="AF316" s="136"/>
    </row>
    <row r="317" spans="5:32" s="140" customFormat="1" ht="15.75" customHeight="1">
      <c r="E317" s="139"/>
      <c r="F317" s="136"/>
      <c r="G317" s="142"/>
      <c r="H317" s="141"/>
      <c r="I317" s="142"/>
      <c r="J317" s="142"/>
      <c r="K317" s="142"/>
      <c r="L317" s="136"/>
      <c r="M317" s="136"/>
      <c r="N317" s="136"/>
      <c r="O317" s="136"/>
      <c r="P317" s="136"/>
      <c r="Q317" s="136"/>
      <c r="R317" s="136"/>
      <c r="S317" s="136"/>
      <c r="T317" s="136"/>
      <c r="U317" s="136"/>
      <c r="V317" s="136"/>
      <c r="W317" s="136"/>
      <c r="X317" s="136"/>
      <c r="Y317" s="136"/>
      <c r="Z317" s="136"/>
      <c r="AA317" s="136"/>
      <c r="AB317" s="136"/>
      <c r="AC317" s="136"/>
      <c r="AD317" s="136"/>
      <c r="AE317" s="136"/>
      <c r="AF317" s="136"/>
    </row>
    <row r="318" spans="5:32" s="140" customFormat="1" ht="15.75" customHeight="1">
      <c r="E318" s="139"/>
      <c r="F318" s="136"/>
      <c r="G318" s="142"/>
      <c r="H318" s="141"/>
      <c r="I318" s="142"/>
      <c r="J318" s="142"/>
      <c r="K318" s="142"/>
      <c r="L318" s="136"/>
      <c r="M318" s="136"/>
      <c r="N318" s="136"/>
      <c r="O318" s="136"/>
      <c r="P318" s="136"/>
      <c r="Q318" s="136"/>
      <c r="R318" s="136"/>
      <c r="S318" s="136"/>
      <c r="T318" s="136"/>
      <c r="U318" s="136"/>
      <c r="V318" s="136"/>
      <c r="W318" s="136"/>
      <c r="X318" s="136"/>
      <c r="Y318" s="136"/>
      <c r="Z318" s="136"/>
      <c r="AA318" s="136"/>
      <c r="AB318" s="136"/>
      <c r="AC318" s="136"/>
      <c r="AD318" s="136"/>
      <c r="AE318" s="136"/>
      <c r="AF318" s="136"/>
    </row>
    <row r="319" spans="5:32" s="140" customFormat="1" ht="15.75" customHeight="1">
      <c r="E319" s="139"/>
      <c r="F319" s="136"/>
      <c r="G319" s="142"/>
      <c r="H319" s="141"/>
      <c r="I319" s="142"/>
      <c r="J319" s="142"/>
      <c r="K319" s="142"/>
      <c r="L319" s="136"/>
      <c r="M319" s="136"/>
      <c r="N319" s="136"/>
      <c r="O319" s="136"/>
      <c r="P319" s="136"/>
      <c r="Q319" s="136"/>
      <c r="R319" s="136"/>
      <c r="S319" s="136"/>
      <c r="T319" s="136"/>
      <c r="U319" s="136"/>
      <c r="V319" s="136"/>
      <c r="W319" s="136"/>
      <c r="X319" s="136"/>
      <c r="Y319" s="136"/>
      <c r="Z319" s="136"/>
      <c r="AA319" s="136"/>
      <c r="AB319" s="136"/>
      <c r="AC319" s="136"/>
      <c r="AD319" s="136"/>
      <c r="AE319" s="136"/>
      <c r="AF319" s="136"/>
    </row>
    <row r="320" spans="5:32" s="140" customFormat="1" ht="15.75" customHeight="1">
      <c r="E320" s="139"/>
      <c r="F320" s="136"/>
      <c r="G320" s="142"/>
      <c r="H320" s="141"/>
      <c r="I320" s="142"/>
      <c r="J320" s="142"/>
      <c r="K320" s="142"/>
      <c r="L320" s="136"/>
      <c r="M320" s="136"/>
      <c r="N320" s="136"/>
      <c r="O320" s="136"/>
      <c r="P320" s="136"/>
      <c r="Q320" s="136"/>
      <c r="R320" s="136"/>
      <c r="S320" s="136"/>
      <c r="T320" s="136"/>
      <c r="U320" s="136"/>
      <c r="V320" s="136"/>
      <c r="W320" s="136"/>
      <c r="X320" s="136"/>
      <c r="Y320" s="136"/>
      <c r="Z320" s="136"/>
      <c r="AA320" s="136"/>
      <c r="AB320" s="136"/>
      <c r="AC320" s="136"/>
      <c r="AD320" s="136"/>
      <c r="AE320" s="136"/>
      <c r="AF320" s="136"/>
    </row>
    <row r="321" spans="10:10" ht="15.75" customHeight="1"/>
    <row r="322" spans="10:10" ht="15.75" customHeight="1"/>
    <row r="323" spans="10:10" ht="15.75" customHeight="1"/>
    <row r="324" spans="10:10" ht="15.75" customHeight="1"/>
    <row r="325" spans="10:10" ht="15.75" customHeight="1"/>
    <row r="326" spans="10:10" ht="15.75" customHeight="1"/>
    <row r="327" spans="10:10" ht="15.75" customHeight="1">
      <c r="J327" s="246"/>
    </row>
    <row r="328" spans="10:10" ht="15.75" customHeight="1">
      <c r="J328" s="246"/>
    </row>
    <row r="329" spans="10:10" ht="15.75" customHeight="1">
      <c r="J329" s="246"/>
    </row>
    <row r="330" spans="10:10" ht="15.75" customHeight="1">
      <c r="J330" s="246"/>
    </row>
    <row r="331" spans="10:10" ht="15.75" customHeight="1">
      <c r="J331" s="246"/>
    </row>
    <row r="332" spans="10:10" ht="15.75" customHeight="1">
      <c r="J332" s="246"/>
    </row>
    <row r="333" spans="10:10" ht="15.75" customHeight="1">
      <c r="J333" s="246"/>
    </row>
    <row r="334" spans="10:10" ht="15.75" customHeight="1">
      <c r="J334" s="246"/>
    </row>
    <row r="335" spans="10:10" ht="15.75" customHeight="1">
      <c r="J335" s="246"/>
    </row>
    <row r="336" spans="10:10" ht="15.75" customHeight="1">
      <c r="J336" s="246"/>
    </row>
    <row r="337" spans="10:10" ht="15.75" customHeight="1">
      <c r="J337" s="246"/>
    </row>
    <row r="338" spans="10:10" ht="15.75" customHeight="1">
      <c r="J338" s="246"/>
    </row>
    <row r="339" spans="10:10" ht="15.75" customHeight="1">
      <c r="J339" s="246"/>
    </row>
    <row r="340" spans="10:10" ht="15.75" customHeight="1">
      <c r="J340" s="246"/>
    </row>
    <row r="341" spans="10:10" ht="15.75" customHeight="1">
      <c r="J341" s="246"/>
    </row>
    <row r="342" spans="10:10" ht="15.75" customHeight="1">
      <c r="J342" s="246"/>
    </row>
    <row r="343" spans="10:10" ht="15.75" customHeight="1">
      <c r="J343" s="246"/>
    </row>
    <row r="344" spans="10:10" ht="15.75" customHeight="1">
      <c r="J344" s="246"/>
    </row>
    <row r="345" spans="10:10" ht="15.75" customHeight="1">
      <c r="J345" s="246"/>
    </row>
    <row r="346" spans="10:10" ht="15.75" customHeight="1">
      <c r="J346" s="246"/>
    </row>
    <row r="347" spans="10:10" ht="15.75" customHeight="1">
      <c r="J347" s="246"/>
    </row>
    <row r="348" spans="10:10" ht="15.75" customHeight="1">
      <c r="J348" s="246"/>
    </row>
    <row r="349" spans="10:10" ht="15.75" customHeight="1">
      <c r="J349" s="246"/>
    </row>
    <row r="350" spans="10:10" ht="15.75" customHeight="1">
      <c r="J350" s="246"/>
    </row>
    <row r="351" spans="10:10" ht="15.75" customHeight="1">
      <c r="J351" s="246"/>
    </row>
    <row r="352" spans="10:10" ht="15.75" customHeight="1">
      <c r="J352" s="246"/>
    </row>
    <row r="353" spans="10:10" ht="15.75" customHeight="1">
      <c r="J353" s="246"/>
    </row>
    <row r="354" spans="10:10" ht="15.75" customHeight="1">
      <c r="J354" s="246"/>
    </row>
    <row r="355" spans="10:10" ht="15.75" customHeight="1">
      <c r="J355" s="246"/>
    </row>
    <row r="356" spans="10:10" ht="15.75" customHeight="1">
      <c r="J356" s="246"/>
    </row>
    <row r="357" spans="10:10" ht="15.75" customHeight="1">
      <c r="J357" s="246"/>
    </row>
    <row r="358" spans="10:10" ht="15.75" customHeight="1">
      <c r="J358" s="246"/>
    </row>
    <row r="359" spans="10:10" ht="15.75" customHeight="1">
      <c r="J359" s="246"/>
    </row>
    <row r="360" spans="10:10" ht="15.75" customHeight="1">
      <c r="J360" s="246"/>
    </row>
    <row r="361" spans="10:10" ht="15.75" customHeight="1">
      <c r="J361" s="246"/>
    </row>
    <row r="362" spans="10:10" ht="15.75" customHeight="1">
      <c r="J362" s="246"/>
    </row>
    <row r="363" spans="10:10" ht="15.75" customHeight="1">
      <c r="J363" s="246"/>
    </row>
    <row r="364" spans="10:10" ht="15.75" customHeight="1">
      <c r="J364" s="246"/>
    </row>
    <row r="365" spans="10:10" ht="15.75" customHeight="1">
      <c r="J365" s="246"/>
    </row>
    <row r="366" spans="10:10" ht="15.75" customHeight="1">
      <c r="J366" s="246"/>
    </row>
    <row r="367" spans="10:10" ht="15.75" customHeight="1">
      <c r="J367" s="246"/>
    </row>
    <row r="368" spans="10:10" ht="15.75" customHeight="1">
      <c r="J368" s="246"/>
    </row>
    <row r="369" spans="10:10" ht="15.75" customHeight="1">
      <c r="J369" s="246"/>
    </row>
    <row r="370" spans="10:10" ht="15.75" customHeight="1">
      <c r="J370" s="246"/>
    </row>
    <row r="371" spans="10:10" ht="15.75" customHeight="1">
      <c r="J371" s="246"/>
    </row>
    <row r="372" spans="10:10" ht="15.75" customHeight="1">
      <c r="J372" s="246"/>
    </row>
    <row r="373" spans="10:10" ht="15.75" customHeight="1">
      <c r="J373" s="246"/>
    </row>
    <row r="374" spans="10:10" ht="15.75" customHeight="1">
      <c r="J374" s="246"/>
    </row>
    <row r="375" spans="10:10" ht="15.75" customHeight="1">
      <c r="J375" s="246"/>
    </row>
    <row r="376" spans="10:10" ht="15.75" customHeight="1">
      <c r="J376" s="246"/>
    </row>
    <row r="377" spans="10:10" ht="15.75" customHeight="1">
      <c r="J377" s="246"/>
    </row>
    <row r="378" spans="10:10" ht="15.75" customHeight="1">
      <c r="J378" s="246"/>
    </row>
    <row r="379" spans="10:10" ht="15.75" customHeight="1">
      <c r="J379" s="246"/>
    </row>
    <row r="380" spans="10:10" ht="15.75" customHeight="1">
      <c r="J380" s="246"/>
    </row>
    <row r="381" spans="10:10" ht="15.75" customHeight="1">
      <c r="J381" s="246"/>
    </row>
    <row r="382" spans="10:10" ht="15.75" customHeight="1">
      <c r="J382" s="246"/>
    </row>
    <row r="383" spans="10:10" ht="15.75" customHeight="1">
      <c r="J383" s="246"/>
    </row>
    <row r="384" spans="10:10" ht="15.75" customHeight="1">
      <c r="J384" s="246"/>
    </row>
    <row r="385" spans="10:10" ht="15.75" customHeight="1">
      <c r="J385" s="246"/>
    </row>
    <row r="386" spans="10:10" ht="15.75" customHeight="1">
      <c r="J386" s="246"/>
    </row>
    <row r="387" spans="10:10" ht="15.75" customHeight="1">
      <c r="J387" s="246"/>
    </row>
    <row r="388" spans="10:10" ht="15.75" customHeight="1">
      <c r="J388" s="246"/>
    </row>
    <row r="389" spans="10:10" ht="15.75" customHeight="1">
      <c r="J389" s="246"/>
    </row>
    <row r="390" spans="10:10" ht="15.75" customHeight="1">
      <c r="J390" s="246"/>
    </row>
    <row r="391" spans="10:10" ht="15.75" customHeight="1">
      <c r="J391" s="246"/>
    </row>
    <row r="392" spans="10:10" ht="15.75" customHeight="1">
      <c r="J392" s="246"/>
    </row>
    <row r="393" spans="10:10" ht="15.75" customHeight="1">
      <c r="J393" s="246"/>
    </row>
    <row r="394" spans="10:10" ht="15.75" customHeight="1">
      <c r="J394" s="246"/>
    </row>
    <row r="395" spans="10:10" ht="15.75" customHeight="1">
      <c r="J395" s="246"/>
    </row>
    <row r="396" spans="10:10" ht="15.75" customHeight="1">
      <c r="J396" s="246"/>
    </row>
    <row r="397" spans="10:10" ht="15.75" customHeight="1">
      <c r="J397" s="246"/>
    </row>
    <row r="398" spans="10:10" ht="15.75" customHeight="1">
      <c r="J398" s="246"/>
    </row>
    <row r="399" spans="10:10" ht="15.75" customHeight="1">
      <c r="J399" s="246"/>
    </row>
    <row r="400" spans="10:10" ht="15.75" customHeight="1">
      <c r="J400" s="246"/>
    </row>
    <row r="401" spans="10:10" ht="15.75" customHeight="1">
      <c r="J401" s="246"/>
    </row>
    <row r="402" spans="10:10" ht="15.75" customHeight="1">
      <c r="J402" s="246"/>
    </row>
    <row r="403" spans="10:10" ht="15.75" customHeight="1">
      <c r="J403" s="246"/>
    </row>
    <row r="404" spans="10:10" ht="15.75" customHeight="1">
      <c r="J404" s="246"/>
    </row>
    <row r="405" spans="10:10" ht="15.75" customHeight="1">
      <c r="J405" s="246"/>
    </row>
    <row r="406" spans="10:10" ht="15.75" customHeight="1">
      <c r="J406" s="246"/>
    </row>
    <row r="407" spans="10:10" ht="15.75" customHeight="1">
      <c r="J407" s="246"/>
    </row>
    <row r="408" spans="10:10" ht="15.75" customHeight="1">
      <c r="J408" s="246"/>
    </row>
    <row r="409" spans="10:10" ht="15.75" customHeight="1">
      <c r="J409" s="246"/>
    </row>
    <row r="410" spans="10:10" ht="15.75" customHeight="1">
      <c r="J410" s="246"/>
    </row>
    <row r="411" spans="10:10" ht="15.75" customHeight="1">
      <c r="J411" s="246"/>
    </row>
    <row r="412" spans="10:10" ht="15.75" customHeight="1">
      <c r="J412" s="246"/>
    </row>
    <row r="413" spans="10:10" ht="15.75" customHeight="1">
      <c r="J413" s="246"/>
    </row>
    <row r="414" spans="10:10" ht="15.75" customHeight="1">
      <c r="J414" s="246"/>
    </row>
    <row r="415" spans="10:10" ht="15.75" customHeight="1">
      <c r="J415" s="246"/>
    </row>
    <row r="416" spans="10:10" ht="15.75" customHeight="1">
      <c r="J416" s="246"/>
    </row>
    <row r="417" spans="10:10" ht="15.75" customHeight="1">
      <c r="J417" s="246"/>
    </row>
    <row r="418" spans="10:10" ht="15.75" customHeight="1">
      <c r="J418" s="246"/>
    </row>
    <row r="419" spans="10:10" ht="15.75" customHeight="1">
      <c r="J419" s="246"/>
    </row>
    <row r="420" spans="10:10" ht="15.75" customHeight="1">
      <c r="J420" s="246"/>
    </row>
    <row r="421" spans="10:10" ht="15.75" customHeight="1">
      <c r="J421" s="246"/>
    </row>
    <row r="422" spans="10:10" ht="15.75" customHeight="1">
      <c r="J422" s="246"/>
    </row>
    <row r="423" spans="10:10" ht="15.75" customHeight="1">
      <c r="J423" s="246"/>
    </row>
    <row r="424" spans="10:10" ht="15.75" customHeight="1">
      <c r="J424" s="246"/>
    </row>
    <row r="425" spans="10:10" ht="15.75" customHeight="1">
      <c r="J425" s="246"/>
    </row>
    <row r="426" spans="10:10" ht="15.75" customHeight="1">
      <c r="J426" s="246"/>
    </row>
    <row r="427" spans="10:10" ht="15.75" customHeight="1">
      <c r="J427" s="246"/>
    </row>
    <row r="428" spans="10:10" ht="15.75" customHeight="1">
      <c r="J428" s="246"/>
    </row>
    <row r="429" spans="10:10" ht="15.75" customHeight="1">
      <c r="J429" s="246"/>
    </row>
    <row r="430" spans="10:10" ht="15.75" customHeight="1">
      <c r="J430" s="246"/>
    </row>
    <row r="431" spans="10:10" ht="15.75" customHeight="1">
      <c r="J431" s="246"/>
    </row>
    <row r="432" spans="10:10" ht="15.75" customHeight="1">
      <c r="J432" s="246"/>
    </row>
    <row r="433" spans="10:10" ht="15.75" customHeight="1">
      <c r="J433" s="246"/>
    </row>
    <row r="434" spans="10:10" ht="15.75" customHeight="1">
      <c r="J434" s="246"/>
    </row>
    <row r="435" spans="10:10" ht="15.75" customHeight="1">
      <c r="J435" s="246"/>
    </row>
    <row r="436" spans="10:10" ht="15.75" customHeight="1">
      <c r="J436" s="246"/>
    </row>
    <row r="437" spans="10:10" ht="15.75" customHeight="1">
      <c r="J437" s="246"/>
    </row>
    <row r="438" spans="10:10" ht="15.75" customHeight="1">
      <c r="J438" s="246"/>
    </row>
    <row r="439" spans="10:10" ht="15.75" customHeight="1">
      <c r="J439" s="246"/>
    </row>
    <row r="440" spans="10:10" ht="15.75" customHeight="1">
      <c r="J440" s="246"/>
    </row>
    <row r="441" spans="10:10" ht="15.75" customHeight="1">
      <c r="J441" s="246"/>
    </row>
    <row r="442" spans="10:10" ht="15.75" customHeight="1">
      <c r="J442" s="246"/>
    </row>
    <row r="443" spans="10:10" ht="15.75" customHeight="1">
      <c r="J443" s="246"/>
    </row>
    <row r="444" spans="10:10" ht="15.75" customHeight="1">
      <c r="J444" s="246"/>
    </row>
    <row r="445" spans="10:10" ht="15.75" customHeight="1">
      <c r="J445" s="246"/>
    </row>
    <row r="446" spans="10:10" ht="15.75" customHeight="1">
      <c r="J446" s="246"/>
    </row>
    <row r="447" spans="10:10" ht="15.75" customHeight="1">
      <c r="J447" s="246"/>
    </row>
    <row r="448" spans="10:10" ht="15.75" customHeight="1">
      <c r="J448" s="246"/>
    </row>
    <row r="449" spans="10:10" ht="15.75" customHeight="1">
      <c r="J449" s="246"/>
    </row>
    <row r="450" spans="10:10" ht="15.75" customHeight="1">
      <c r="J450" s="246"/>
    </row>
    <row r="451" spans="10:10" ht="15.75" customHeight="1">
      <c r="J451" s="246"/>
    </row>
    <row r="452" spans="10:10" ht="15.75" customHeight="1">
      <c r="J452" s="246"/>
    </row>
    <row r="453" spans="10:10" ht="15.75" customHeight="1">
      <c r="J453" s="246"/>
    </row>
    <row r="454" spans="10:10" ht="15.75" customHeight="1">
      <c r="J454" s="246"/>
    </row>
    <row r="455" spans="10:10" ht="15.75" customHeight="1">
      <c r="J455" s="246"/>
    </row>
    <row r="456" spans="10:10" ht="15.75" customHeight="1">
      <c r="J456" s="246"/>
    </row>
    <row r="457" spans="10:10" ht="15.75" customHeight="1">
      <c r="J457" s="246"/>
    </row>
    <row r="458" spans="10:10" ht="15.75" customHeight="1">
      <c r="J458" s="246"/>
    </row>
    <row r="459" spans="10:10" ht="15.75" customHeight="1">
      <c r="J459" s="246"/>
    </row>
    <row r="460" spans="10:10" ht="15.75" customHeight="1">
      <c r="J460" s="246"/>
    </row>
    <row r="461" spans="10:10" ht="15.75" customHeight="1">
      <c r="J461" s="246"/>
    </row>
    <row r="462" spans="10:10" ht="15.75" customHeight="1">
      <c r="J462" s="246"/>
    </row>
    <row r="463" spans="10:10" ht="15.75" customHeight="1">
      <c r="J463" s="246"/>
    </row>
    <row r="464" spans="10:10" ht="15.75" customHeight="1">
      <c r="J464" s="246"/>
    </row>
    <row r="465" spans="10:10" ht="15.75" customHeight="1">
      <c r="J465" s="246"/>
    </row>
    <row r="466" spans="10:10" ht="15.75" customHeight="1">
      <c r="J466" s="246"/>
    </row>
    <row r="467" spans="10:10" ht="15.75" customHeight="1">
      <c r="J467" s="246"/>
    </row>
    <row r="468" spans="10:10" ht="15.75" customHeight="1">
      <c r="J468" s="246"/>
    </row>
    <row r="469" spans="10:10" ht="15.75" customHeight="1">
      <c r="J469" s="246"/>
    </row>
    <row r="470" spans="10:10" ht="15.75" customHeight="1">
      <c r="J470" s="246"/>
    </row>
    <row r="471" spans="10:10" ht="15.75" customHeight="1">
      <c r="J471" s="246"/>
    </row>
    <row r="472" spans="10:10" ht="15.75" customHeight="1">
      <c r="J472" s="246"/>
    </row>
    <row r="473" spans="10:10" ht="15.75" customHeight="1">
      <c r="J473" s="246"/>
    </row>
    <row r="474" spans="10:10" ht="15.75" customHeight="1">
      <c r="J474" s="246"/>
    </row>
    <row r="475" spans="10:10" ht="15.75" customHeight="1">
      <c r="J475" s="246"/>
    </row>
    <row r="476" spans="10:10" ht="15.75" customHeight="1">
      <c r="J476" s="246"/>
    </row>
    <row r="477" spans="10:10" ht="15.75" customHeight="1">
      <c r="J477" s="246"/>
    </row>
    <row r="478" spans="10:10" ht="15.75" customHeight="1">
      <c r="J478" s="246"/>
    </row>
    <row r="479" spans="10:10" ht="15.75" customHeight="1">
      <c r="J479" s="246"/>
    </row>
    <row r="480" spans="10:10" ht="15.75" customHeight="1">
      <c r="J480" s="246"/>
    </row>
    <row r="481" spans="10:10" ht="15.75" customHeight="1">
      <c r="J481" s="246"/>
    </row>
    <row r="482" spans="10:10" ht="15.75" customHeight="1">
      <c r="J482" s="246"/>
    </row>
    <row r="483" spans="10:10" ht="15.75" customHeight="1">
      <c r="J483" s="246"/>
    </row>
    <row r="484" spans="10:10" ht="15.75" customHeight="1">
      <c r="J484" s="246"/>
    </row>
    <row r="485" spans="10:10" ht="15.75" customHeight="1">
      <c r="J485" s="246"/>
    </row>
    <row r="486" spans="10:10" ht="15.75" customHeight="1">
      <c r="J486" s="246"/>
    </row>
    <row r="487" spans="10:10" ht="15.75" customHeight="1">
      <c r="J487" s="246"/>
    </row>
    <row r="488" spans="10:10" ht="15.75" customHeight="1">
      <c r="J488" s="246"/>
    </row>
    <row r="489" spans="10:10" ht="15.75" customHeight="1">
      <c r="J489" s="246"/>
    </row>
    <row r="490" spans="10:10" ht="15.75" customHeight="1">
      <c r="J490" s="246"/>
    </row>
    <row r="491" spans="10:10" ht="15.75" customHeight="1">
      <c r="J491" s="246"/>
    </row>
    <row r="492" spans="10:10" ht="15.75" customHeight="1">
      <c r="J492" s="246"/>
    </row>
    <row r="493" spans="10:10" ht="15.75" customHeight="1">
      <c r="J493" s="246"/>
    </row>
    <row r="494" spans="10:10" ht="15.75" customHeight="1">
      <c r="J494" s="246"/>
    </row>
    <row r="495" spans="10:10" ht="15.75" customHeight="1">
      <c r="J495" s="246"/>
    </row>
    <row r="496" spans="10:10" ht="15.75" customHeight="1">
      <c r="J496" s="246"/>
    </row>
    <row r="497" spans="10:10" ht="15.75" customHeight="1">
      <c r="J497" s="246"/>
    </row>
    <row r="498" spans="10:10" ht="15.75" customHeight="1">
      <c r="J498" s="246"/>
    </row>
    <row r="499" spans="10:10" ht="15.75" customHeight="1">
      <c r="J499" s="246"/>
    </row>
    <row r="500" spans="10:10" ht="15.75" customHeight="1">
      <c r="J500" s="246"/>
    </row>
    <row r="501" spans="10:10" ht="15.75" customHeight="1">
      <c r="J501" s="246"/>
    </row>
    <row r="502" spans="10:10" ht="15.75" customHeight="1">
      <c r="J502" s="246"/>
    </row>
    <row r="503" spans="10:10" ht="15.75" customHeight="1">
      <c r="J503" s="246"/>
    </row>
    <row r="504" spans="10:10" ht="15.75" customHeight="1">
      <c r="J504" s="246"/>
    </row>
    <row r="505" spans="10:10" ht="15.75" customHeight="1">
      <c r="J505" s="246"/>
    </row>
    <row r="506" spans="10:10" ht="15.75" customHeight="1">
      <c r="J506" s="246"/>
    </row>
    <row r="507" spans="10:10" ht="15.75" customHeight="1">
      <c r="J507" s="246"/>
    </row>
    <row r="508" spans="10:10" ht="15.75" customHeight="1">
      <c r="J508" s="246"/>
    </row>
    <row r="509" spans="10:10" ht="15.75" customHeight="1">
      <c r="J509" s="246"/>
    </row>
    <row r="510" spans="10:10" ht="15.75" customHeight="1">
      <c r="J510" s="246"/>
    </row>
    <row r="511" spans="10:10" ht="15.75" customHeight="1">
      <c r="J511" s="246"/>
    </row>
    <row r="512" spans="10:10" ht="15.75" customHeight="1">
      <c r="J512" s="246"/>
    </row>
    <row r="513" spans="10:10" ht="15.75" customHeight="1">
      <c r="J513" s="246"/>
    </row>
    <row r="514" spans="10:10" ht="15.75" customHeight="1">
      <c r="J514" s="246"/>
    </row>
    <row r="515" spans="10:10" ht="15.75" customHeight="1">
      <c r="J515" s="246"/>
    </row>
    <row r="516" spans="10:10" ht="15.75" customHeight="1">
      <c r="J516" s="246"/>
    </row>
    <row r="517" spans="10:10" ht="15.75" customHeight="1">
      <c r="J517" s="246"/>
    </row>
    <row r="518" spans="10:10" ht="15.75" customHeight="1">
      <c r="J518" s="246"/>
    </row>
    <row r="519" spans="10:10" ht="15.75" customHeight="1">
      <c r="J519" s="246"/>
    </row>
    <row r="520" spans="10:10" ht="15.75" customHeight="1">
      <c r="J520" s="246"/>
    </row>
    <row r="521" spans="10:10" ht="15.75" customHeight="1">
      <c r="J521" s="246"/>
    </row>
    <row r="522" spans="10:10" ht="15.75" customHeight="1">
      <c r="J522" s="246"/>
    </row>
    <row r="523" spans="10:10" ht="15.75" customHeight="1">
      <c r="J523" s="246"/>
    </row>
    <row r="524" spans="10:10" ht="15.75" customHeight="1">
      <c r="J524" s="246"/>
    </row>
    <row r="525" spans="10:10" ht="15.75" customHeight="1">
      <c r="J525" s="246"/>
    </row>
    <row r="526" spans="10:10" ht="15.75" customHeight="1">
      <c r="J526" s="246"/>
    </row>
    <row r="527" spans="10:10" ht="15.75" customHeight="1">
      <c r="J527" s="246"/>
    </row>
    <row r="528" spans="10:10" ht="15.75" customHeight="1">
      <c r="J528" s="246"/>
    </row>
    <row r="529" spans="10:10" ht="15.75" customHeight="1">
      <c r="J529" s="246"/>
    </row>
    <row r="530" spans="10:10" ht="15.75" customHeight="1">
      <c r="J530" s="246"/>
    </row>
    <row r="531" spans="10:10" ht="15.75" customHeight="1">
      <c r="J531" s="246"/>
    </row>
    <row r="532" spans="10:10" ht="15.75" customHeight="1">
      <c r="J532" s="246"/>
    </row>
    <row r="533" spans="10:10" ht="15.75" customHeight="1">
      <c r="J533" s="246"/>
    </row>
    <row r="534" spans="10:10" ht="15.75" customHeight="1">
      <c r="J534" s="246"/>
    </row>
    <row r="535" spans="10:10" ht="15.75" customHeight="1">
      <c r="J535" s="246"/>
    </row>
    <row r="536" spans="10:10" ht="15.75" customHeight="1">
      <c r="J536" s="246"/>
    </row>
    <row r="537" spans="10:10" ht="15.75" customHeight="1">
      <c r="J537" s="246"/>
    </row>
    <row r="538" spans="10:10" ht="15.75" customHeight="1">
      <c r="J538" s="246"/>
    </row>
    <row r="539" spans="10:10" ht="15.75" customHeight="1">
      <c r="J539" s="246"/>
    </row>
    <row r="540" spans="10:10" ht="15.75" customHeight="1">
      <c r="J540" s="246"/>
    </row>
    <row r="541" spans="10:10" ht="15.75" customHeight="1">
      <c r="J541" s="246"/>
    </row>
    <row r="542" spans="10:10" ht="15.75" customHeight="1">
      <c r="J542" s="246"/>
    </row>
    <row r="543" spans="10:10" ht="15.75" customHeight="1">
      <c r="J543" s="246"/>
    </row>
    <row r="544" spans="10:10" ht="15.75" customHeight="1">
      <c r="J544" s="246"/>
    </row>
    <row r="545" spans="10:10" ht="15.75" customHeight="1">
      <c r="J545" s="246"/>
    </row>
    <row r="546" spans="10:10" ht="15.75" customHeight="1">
      <c r="J546" s="246"/>
    </row>
    <row r="547" spans="10:10" ht="15.75" customHeight="1">
      <c r="J547" s="246"/>
    </row>
    <row r="548" spans="10:10" ht="15.75" customHeight="1">
      <c r="J548" s="246"/>
    </row>
    <row r="549" spans="10:10" ht="15.75" customHeight="1">
      <c r="J549" s="246"/>
    </row>
    <row r="550" spans="10:10" ht="15.75" customHeight="1">
      <c r="J550" s="246"/>
    </row>
    <row r="551" spans="10:10" ht="15.75" customHeight="1">
      <c r="J551" s="246"/>
    </row>
    <row r="552" spans="10:10" ht="15.75" customHeight="1">
      <c r="J552" s="246"/>
    </row>
    <row r="553" spans="10:10" ht="15.75" customHeight="1">
      <c r="J553" s="246"/>
    </row>
    <row r="554" spans="10:10" ht="15.75" customHeight="1">
      <c r="J554" s="246"/>
    </row>
    <row r="555" spans="10:10" ht="15.75" customHeight="1">
      <c r="J555" s="246"/>
    </row>
    <row r="556" spans="10:10" ht="15.75" customHeight="1">
      <c r="J556" s="246"/>
    </row>
    <row r="557" spans="10:10" ht="15.75" customHeight="1">
      <c r="J557" s="246"/>
    </row>
    <row r="558" spans="10:10" ht="15.75" customHeight="1">
      <c r="J558" s="246"/>
    </row>
    <row r="559" spans="10:10" ht="15.75" customHeight="1">
      <c r="J559" s="246"/>
    </row>
    <row r="560" spans="10:10" ht="15.75" customHeight="1">
      <c r="J560" s="246"/>
    </row>
    <row r="561" spans="10:10" ht="15.75" customHeight="1">
      <c r="J561" s="246"/>
    </row>
    <row r="562" spans="10:10" ht="15.75" customHeight="1">
      <c r="J562" s="246"/>
    </row>
    <row r="563" spans="10:10" ht="15.75" customHeight="1">
      <c r="J563" s="246"/>
    </row>
    <row r="564" spans="10:10" ht="15.75" customHeight="1">
      <c r="J564" s="246"/>
    </row>
    <row r="565" spans="10:10" ht="15.75" customHeight="1">
      <c r="J565" s="246"/>
    </row>
    <row r="566" spans="10:10" ht="15.75" customHeight="1">
      <c r="J566" s="246"/>
    </row>
    <row r="567" spans="10:10" ht="15.75" customHeight="1">
      <c r="J567" s="246"/>
    </row>
    <row r="568" spans="10:10" ht="15.75" customHeight="1">
      <c r="J568" s="246"/>
    </row>
    <row r="569" spans="10:10" ht="15.75" customHeight="1">
      <c r="J569" s="246"/>
    </row>
    <row r="570" spans="10:10" ht="15.75" customHeight="1">
      <c r="J570" s="246"/>
    </row>
    <row r="571" spans="10:10" ht="15.75" customHeight="1">
      <c r="J571" s="246"/>
    </row>
    <row r="572" spans="10:10" ht="15.75" customHeight="1">
      <c r="J572" s="246"/>
    </row>
    <row r="573" spans="10:10" ht="15.75" customHeight="1">
      <c r="J573" s="246"/>
    </row>
    <row r="574" spans="10:10" ht="15.75" customHeight="1">
      <c r="J574" s="246"/>
    </row>
    <row r="575" spans="10:10" ht="15.75" customHeight="1">
      <c r="J575" s="246"/>
    </row>
    <row r="576" spans="10:10" ht="15.75" customHeight="1">
      <c r="J576" s="246"/>
    </row>
    <row r="577" spans="10:10" ht="15.75" customHeight="1">
      <c r="J577" s="246"/>
    </row>
    <row r="578" spans="10:10" ht="15.75" customHeight="1">
      <c r="J578" s="246"/>
    </row>
    <row r="579" spans="10:10" ht="15.75" customHeight="1">
      <c r="J579" s="246"/>
    </row>
    <row r="580" spans="10:10" ht="15.75" customHeight="1">
      <c r="J580" s="246"/>
    </row>
    <row r="581" spans="10:10" ht="15.75" customHeight="1">
      <c r="J581" s="246"/>
    </row>
    <row r="582" spans="10:10" ht="15.75" customHeight="1">
      <c r="J582" s="246"/>
    </row>
    <row r="583" spans="10:10" ht="15.75" customHeight="1">
      <c r="J583" s="246"/>
    </row>
    <row r="584" spans="10:10" ht="15.75" customHeight="1">
      <c r="J584" s="246"/>
    </row>
    <row r="585" spans="10:10" ht="15.75" customHeight="1">
      <c r="J585" s="246"/>
    </row>
    <row r="586" spans="10:10" ht="15.75" customHeight="1">
      <c r="J586" s="246"/>
    </row>
    <row r="587" spans="10:10" ht="15.75" customHeight="1">
      <c r="J587" s="246"/>
    </row>
    <row r="588" spans="10:10" ht="15.75" customHeight="1">
      <c r="J588" s="246"/>
    </row>
    <row r="589" spans="10:10" ht="15.75" customHeight="1">
      <c r="J589" s="246"/>
    </row>
    <row r="590" spans="10:10" ht="15.75" customHeight="1">
      <c r="J590" s="246"/>
    </row>
    <row r="591" spans="10:10" ht="15.75" customHeight="1">
      <c r="J591" s="246"/>
    </row>
    <row r="592" spans="10:10" ht="15.75" customHeight="1">
      <c r="J592" s="246"/>
    </row>
    <row r="593" spans="10:10" ht="15.75" customHeight="1">
      <c r="J593" s="246"/>
    </row>
    <row r="594" spans="10:10" ht="15.75" customHeight="1">
      <c r="J594" s="246"/>
    </row>
    <row r="595" spans="10:10" ht="15.75" customHeight="1">
      <c r="J595" s="246"/>
    </row>
    <row r="596" spans="10:10" ht="15.75" customHeight="1">
      <c r="J596" s="246"/>
    </row>
    <row r="597" spans="10:10" ht="15.75" customHeight="1">
      <c r="J597" s="246"/>
    </row>
    <row r="598" spans="10:10" ht="15.75" customHeight="1">
      <c r="J598" s="246"/>
    </row>
    <row r="599" spans="10:10" ht="15.75" customHeight="1">
      <c r="J599" s="246"/>
    </row>
    <row r="600" spans="10:10" ht="15.75" customHeight="1">
      <c r="J600" s="246"/>
    </row>
    <row r="601" spans="10:10" ht="15.75" customHeight="1">
      <c r="J601" s="246"/>
    </row>
    <row r="602" spans="10:10" ht="15.75" customHeight="1">
      <c r="J602" s="246"/>
    </row>
    <row r="603" spans="10:10" ht="15.75" customHeight="1">
      <c r="J603" s="246"/>
    </row>
    <row r="604" spans="10:10" ht="15.75" customHeight="1">
      <c r="J604" s="246"/>
    </row>
    <row r="605" spans="10:10" ht="15.75" customHeight="1">
      <c r="J605" s="246"/>
    </row>
    <row r="606" spans="10:10" ht="15.75" customHeight="1">
      <c r="J606" s="246"/>
    </row>
    <row r="607" spans="10:10" ht="15.75" customHeight="1">
      <c r="J607" s="246"/>
    </row>
    <row r="608" spans="10:10" ht="15.75" customHeight="1">
      <c r="J608" s="246"/>
    </row>
    <row r="609" spans="10:10" ht="15.75" customHeight="1">
      <c r="J609" s="246"/>
    </row>
    <row r="610" spans="10:10" ht="15.75" customHeight="1">
      <c r="J610" s="246"/>
    </row>
    <row r="611" spans="10:10" ht="15.75" customHeight="1">
      <c r="J611" s="246"/>
    </row>
    <row r="612" spans="10:10" ht="15.75" customHeight="1">
      <c r="J612" s="246"/>
    </row>
    <row r="613" spans="10:10" ht="15.75" customHeight="1">
      <c r="J613" s="246"/>
    </row>
    <row r="614" spans="10:10" ht="15.75" customHeight="1">
      <c r="J614" s="246"/>
    </row>
    <row r="615" spans="10:10" ht="15.75" customHeight="1">
      <c r="J615" s="246"/>
    </row>
    <row r="616" spans="10:10" ht="15.75" customHeight="1">
      <c r="J616" s="246"/>
    </row>
    <row r="617" spans="10:10" ht="15.75" customHeight="1">
      <c r="J617" s="246"/>
    </row>
    <row r="618" spans="10:10" ht="15.75" customHeight="1">
      <c r="J618" s="246"/>
    </row>
    <row r="619" spans="10:10" ht="15.75" customHeight="1">
      <c r="J619" s="246"/>
    </row>
    <row r="620" spans="10:10" ht="15.75" customHeight="1">
      <c r="J620" s="246"/>
    </row>
    <row r="621" spans="10:10" ht="15.75" customHeight="1">
      <c r="J621" s="246"/>
    </row>
    <row r="622" spans="10:10" ht="15.75" customHeight="1">
      <c r="J622" s="246"/>
    </row>
    <row r="623" spans="10:10" ht="15.75" customHeight="1">
      <c r="J623" s="246"/>
    </row>
    <row r="624" spans="10:10" ht="15.75" customHeight="1">
      <c r="J624" s="246"/>
    </row>
    <row r="625" spans="10:10" ht="15.75" customHeight="1">
      <c r="J625" s="246"/>
    </row>
    <row r="626" spans="10:10" ht="15.75" customHeight="1">
      <c r="J626" s="246"/>
    </row>
    <row r="627" spans="10:10" ht="15.75" customHeight="1">
      <c r="J627" s="246"/>
    </row>
    <row r="628" spans="10:10" ht="15.75" customHeight="1">
      <c r="J628" s="246"/>
    </row>
    <row r="629" spans="10:10" ht="15.75" customHeight="1">
      <c r="J629" s="246"/>
    </row>
    <row r="630" spans="10:10" ht="15.75" customHeight="1">
      <c r="J630" s="246"/>
    </row>
    <row r="631" spans="10:10" ht="15.75" customHeight="1">
      <c r="J631" s="246"/>
    </row>
    <row r="632" spans="10:10" ht="15.75" customHeight="1">
      <c r="J632" s="246"/>
    </row>
    <row r="633" spans="10:10" ht="15.75" customHeight="1">
      <c r="J633" s="246"/>
    </row>
    <row r="634" spans="10:10" ht="15.75" customHeight="1">
      <c r="J634" s="246"/>
    </row>
    <row r="635" spans="10:10" ht="15.75" customHeight="1">
      <c r="J635" s="246"/>
    </row>
    <row r="636" spans="10:10" ht="15.75" customHeight="1">
      <c r="J636" s="246"/>
    </row>
    <row r="637" spans="10:10" ht="15.75" customHeight="1">
      <c r="J637" s="246"/>
    </row>
    <row r="638" spans="10:10" ht="15.75" customHeight="1">
      <c r="J638" s="246"/>
    </row>
    <row r="639" spans="10:10" ht="15.75" customHeight="1">
      <c r="J639" s="246"/>
    </row>
    <row r="640" spans="10:10" ht="15.75" customHeight="1">
      <c r="J640" s="246"/>
    </row>
    <row r="641" spans="10:10" ht="15.75" customHeight="1">
      <c r="J641" s="246"/>
    </row>
    <row r="642" spans="10:10" ht="15.75" customHeight="1">
      <c r="J642" s="246"/>
    </row>
    <row r="643" spans="10:10" ht="15.75" customHeight="1">
      <c r="J643" s="246"/>
    </row>
    <row r="644" spans="10:10" ht="15.75" customHeight="1">
      <c r="J644" s="246"/>
    </row>
    <row r="645" spans="10:10" ht="15.75" customHeight="1">
      <c r="J645" s="246"/>
    </row>
    <row r="646" spans="10:10" ht="15.75" customHeight="1">
      <c r="J646" s="246"/>
    </row>
    <row r="647" spans="10:10" ht="15.75" customHeight="1">
      <c r="J647" s="246"/>
    </row>
    <row r="648" spans="10:10" ht="15.75" customHeight="1">
      <c r="J648" s="246"/>
    </row>
    <row r="649" spans="10:10" ht="15.75" customHeight="1">
      <c r="J649" s="246"/>
    </row>
    <row r="650" spans="10:10" ht="15.75" customHeight="1">
      <c r="J650" s="246"/>
    </row>
    <row r="651" spans="10:10" ht="15.75" customHeight="1">
      <c r="J651" s="246"/>
    </row>
    <row r="652" spans="10:10" ht="15.75" customHeight="1">
      <c r="J652" s="246"/>
    </row>
    <row r="653" spans="10:10" ht="15.75" customHeight="1">
      <c r="J653" s="246"/>
    </row>
    <row r="654" spans="10:10" ht="15.75" customHeight="1">
      <c r="J654" s="246"/>
    </row>
    <row r="655" spans="10:10" ht="15.75" customHeight="1">
      <c r="J655" s="246"/>
    </row>
    <row r="656" spans="10:10" ht="15.75" customHeight="1">
      <c r="J656" s="246"/>
    </row>
    <row r="657" spans="10:10" ht="15.75" customHeight="1">
      <c r="J657" s="246"/>
    </row>
    <row r="658" spans="10:10" ht="15.75" customHeight="1">
      <c r="J658" s="246"/>
    </row>
    <row r="659" spans="10:10" ht="15.75" customHeight="1">
      <c r="J659" s="246"/>
    </row>
    <row r="660" spans="10:10" ht="15.75" customHeight="1">
      <c r="J660" s="246"/>
    </row>
    <row r="661" spans="10:10" ht="15.75" customHeight="1">
      <c r="J661" s="246"/>
    </row>
    <row r="662" spans="10:10" ht="15.75" customHeight="1">
      <c r="J662" s="246"/>
    </row>
    <row r="663" spans="10:10" ht="15.75" customHeight="1">
      <c r="J663" s="246"/>
    </row>
    <row r="664" spans="10:10" ht="15.75" customHeight="1">
      <c r="J664" s="246"/>
    </row>
    <row r="665" spans="10:10" ht="15.75" customHeight="1">
      <c r="J665" s="246"/>
    </row>
    <row r="666" spans="10:10" ht="15.75" customHeight="1">
      <c r="J666" s="246"/>
    </row>
    <row r="667" spans="10:10" ht="15.75" customHeight="1">
      <c r="J667" s="246"/>
    </row>
    <row r="668" spans="10:10" ht="15.75" customHeight="1">
      <c r="J668" s="246"/>
    </row>
    <row r="669" spans="10:10" ht="15.75" customHeight="1">
      <c r="J669" s="246"/>
    </row>
    <row r="670" spans="10:10" ht="15.75" customHeight="1">
      <c r="J670" s="246"/>
    </row>
    <row r="671" spans="10:10" ht="15.75" customHeight="1">
      <c r="J671" s="246"/>
    </row>
    <row r="672" spans="10:10" ht="15.75" customHeight="1">
      <c r="J672" s="246"/>
    </row>
    <row r="673" spans="10:10" ht="15.75" customHeight="1">
      <c r="J673" s="246"/>
    </row>
    <row r="674" spans="10:10" ht="15.75" customHeight="1">
      <c r="J674" s="246"/>
    </row>
    <row r="675" spans="10:10" ht="15.75" customHeight="1">
      <c r="J675" s="246"/>
    </row>
    <row r="676" spans="10:10" ht="15.75" customHeight="1">
      <c r="J676" s="246"/>
    </row>
    <row r="677" spans="10:10" ht="15.75" customHeight="1">
      <c r="J677" s="246"/>
    </row>
    <row r="678" spans="10:10" ht="15.75" customHeight="1">
      <c r="J678" s="246"/>
    </row>
    <row r="679" spans="10:10" ht="15.75" customHeight="1">
      <c r="J679" s="246"/>
    </row>
    <row r="680" spans="10:10" ht="15.75" customHeight="1">
      <c r="J680" s="246"/>
    </row>
    <row r="681" spans="10:10" ht="15.75" customHeight="1">
      <c r="J681" s="246"/>
    </row>
    <row r="682" spans="10:10" ht="15.75" customHeight="1">
      <c r="J682" s="246"/>
    </row>
    <row r="683" spans="10:10" ht="15.75" customHeight="1">
      <c r="J683" s="246"/>
    </row>
    <row r="684" spans="10:10" ht="15.75" customHeight="1">
      <c r="J684" s="246"/>
    </row>
    <row r="685" spans="10:10" ht="15.75" customHeight="1">
      <c r="J685" s="246"/>
    </row>
    <row r="686" spans="10:10" ht="15.75" customHeight="1">
      <c r="J686" s="246"/>
    </row>
    <row r="687" spans="10:10" ht="15.75" customHeight="1">
      <c r="J687" s="246"/>
    </row>
    <row r="688" spans="10:10" ht="15.75" customHeight="1">
      <c r="J688" s="246"/>
    </row>
    <row r="689" spans="10:10" ht="15.75" customHeight="1">
      <c r="J689" s="246"/>
    </row>
    <row r="690" spans="10:10" ht="15.75" customHeight="1">
      <c r="J690" s="246"/>
    </row>
    <row r="691" spans="10:10" ht="15.75" customHeight="1">
      <c r="J691" s="246"/>
    </row>
    <row r="692" spans="10:10" ht="15.75" customHeight="1">
      <c r="J692" s="246"/>
    </row>
    <row r="693" spans="10:10" ht="15.75" customHeight="1">
      <c r="J693" s="246"/>
    </row>
    <row r="694" spans="10:10" ht="15.75" customHeight="1">
      <c r="J694" s="246"/>
    </row>
    <row r="695" spans="10:10" ht="15.75" customHeight="1">
      <c r="J695" s="246"/>
    </row>
    <row r="696" spans="10:10" ht="15.75" customHeight="1">
      <c r="J696" s="246"/>
    </row>
    <row r="697" spans="10:10" ht="15.75" customHeight="1">
      <c r="J697" s="246"/>
    </row>
    <row r="698" spans="10:10" ht="15.75" customHeight="1">
      <c r="J698" s="246"/>
    </row>
    <row r="699" spans="10:10" ht="15.75" customHeight="1">
      <c r="J699" s="246"/>
    </row>
    <row r="700" spans="10:10" ht="15.75" customHeight="1">
      <c r="J700" s="246"/>
    </row>
    <row r="701" spans="10:10" ht="15.75" customHeight="1">
      <c r="J701" s="246"/>
    </row>
    <row r="702" spans="10:10" ht="15.75" customHeight="1">
      <c r="J702" s="246"/>
    </row>
    <row r="703" spans="10:10" ht="15.75" customHeight="1">
      <c r="J703" s="246"/>
    </row>
    <row r="704" spans="10:10" ht="15.75" customHeight="1">
      <c r="J704" s="246"/>
    </row>
    <row r="705" spans="10:10" ht="15.75" customHeight="1">
      <c r="J705" s="246"/>
    </row>
    <row r="706" spans="10:10" ht="15.75" customHeight="1">
      <c r="J706" s="246"/>
    </row>
    <row r="707" spans="10:10" ht="15.75" customHeight="1">
      <c r="J707" s="246"/>
    </row>
    <row r="708" spans="10:10" ht="15.75" customHeight="1">
      <c r="J708" s="246"/>
    </row>
    <row r="709" spans="10:10" ht="15.75" customHeight="1">
      <c r="J709" s="246"/>
    </row>
    <row r="710" spans="10:10" ht="15.75" customHeight="1">
      <c r="J710" s="246"/>
    </row>
    <row r="711" spans="10:10" ht="15.75" customHeight="1">
      <c r="J711" s="246"/>
    </row>
    <row r="712" spans="10:10" ht="15.75" customHeight="1">
      <c r="J712" s="246"/>
    </row>
    <row r="713" spans="10:10" ht="15.75" customHeight="1">
      <c r="J713" s="246"/>
    </row>
    <row r="714" spans="10:10" ht="15.75" customHeight="1">
      <c r="J714" s="246"/>
    </row>
    <row r="715" spans="10:10" ht="15.75" customHeight="1">
      <c r="J715" s="246"/>
    </row>
    <row r="716" spans="10:10" ht="15.75" customHeight="1">
      <c r="J716" s="246"/>
    </row>
    <row r="717" spans="10:10" ht="15.75" customHeight="1">
      <c r="J717" s="246"/>
    </row>
    <row r="718" spans="10:10" ht="15.75" customHeight="1">
      <c r="J718" s="246"/>
    </row>
    <row r="719" spans="10:10" ht="15.75" customHeight="1">
      <c r="J719" s="246"/>
    </row>
    <row r="720" spans="10:10" ht="15.75" customHeight="1">
      <c r="J720" s="246"/>
    </row>
    <row r="721" spans="10:10" ht="15.75" customHeight="1">
      <c r="J721" s="246"/>
    </row>
    <row r="722" spans="10:10" ht="15.75" customHeight="1">
      <c r="J722" s="246"/>
    </row>
    <row r="723" spans="10:10" ht="15.75" customHeight="1">
      <c r="J723" s="246"/>
    </row>
    <row r="724" spans="10:10" ht="15.75" customHeight="1">
      <c r="J724" s="246"/>
    </row>
    <row r="725" spans="10:10" ht="15.75" customHeight="1">
      <c r="J725" s="246"/>
    </row>
    <row r="726" spans="10:10" ht="15.75" customHeight="1">
      <c r="J726" s="246"/>
    </row>
    <row r="727" spans="10:10" ht="15.75" customHeight="1">
      <c r="J727" s="246"/>
    </row>
    <row r="728" spans="10:10" ht="15.75" customHeight="1">
      <c r="J728" s="246"/>
    </row>
    <row r="729" spans="10:10" ht="15.75" customHeight="1">
      <c r="J729" s="246"/>
    </row>
    <row r="730" spans="10:10" ht="15.75" customHeight="1">
      <c r="J730" s="246"/>
    </row>
    <row r="731" spans="10:10" ht="15.75" customHeight="1">
      <c r="J731" s="246"/>
    </row>
    <row r="732" spans="10:10" ht="15.75" customHeight="1">
      <c r="J732" s="246"/>
    </row>
    <row r="733" spans="10:10" ht="15.75" customHeight="1">
      <c r="J733" s="246"/>
    </row>
    <row r="734" spans="10:10" ht="15.75" customHeight="1">
      <c r="J734" s="246"/>
    </row>
    <row r="735" spans="10:10" ht="15.75" customHeight="1">
      <c r="J735" s="246"/>
    </row>
    <row r="736" spans="10:10" ht="15.75" customHeight="1">
      <c r="J736" s="246"/>
    </row>
    <row r="737" spans="10:10" ht="15.75" customHeight="1">
      <c r="J737" s="246"/>
    </row>
    <row r="738" spans="10:10" ht="15.75" customHeight="1">
      <c r="J738" s="246"/>
    </row>
    <row r="739" spans="10:10" ht="15.75" customHeight="1">
      <c r="J739" s="246"/>
    </row>
    <row r="740" spans="10:10" ht="15.75" customHeight="1">
      <c r="J740" s="246"/>
    </row>
    <row r="741" spans="10:10" ht="15.75" customHeight="1">
      <c r="J741" s="246"/>
    </row>
    <row r="742" spans="10:10" ht="15.75" customHeight="1">
      <c r="J742" s="246"/>
    </row>
    <row r="743" spans="10:10" ht="15.75" customHeight="1">
      <c r="J743" s="246"/>
    </row>
    <row r="744" spans="10:10" ht="15.75" customHeight="1">
      <c r="J744" s="246"/>
    </row>
    <row r="745" spans="10:10" ht="15.75" customHeight="1">
      <c r="J745" s="246"/>
    </row>
    <row r="746" spans="10:10" ht="15.75" customHeight="1">
      <c r="J746" s="246"/>
    </row>
    <row r="747" spans="10:10" ht="15.75" customHeight="1">
      <c r="J747" s="246"/>
    </row>
    <row r="748" spans="10:10" ht="15.75" customHeight="1">
      <c r="J748" s="246"/>
    </row>
    <row r="749" spans="10:10" ht="15.75" customHeight="1">
      <c r="J749" s="246"/>
    </row>
    <row r="750" spans="10:10" ht="15.75" customHeight="1">
      <c r="J750" s="246"/>
    </row>
    <row r="751" spans="10:10" ht="15.75" customHeight="1">
      <c r="J751" s="246"/>
    </row>
    <row r="752" spans="10:10" ht="15.75" customHeight="1">
      <c r="J752" s="246"/>
    </row>
    <row r="753" spans="10:10" ht="15.75" customHeight="1">
      <c r="J753" s="246"/>
    </row>
    <row r="754" spans="10:10" ht="15.75" customHeight="1">
      <c r="J754" s="246"/>
    </row>
    <row r="755" spans="10:10" ht="15.75" customHeight="1">
      <c r="J755" s="246"/>
    </row>
    <row r="756" spans="10:10" ht="15.75" customHeight="1">
      <c r="J756" s="246"/>
    </row>
    <row r="757" spans="10:10" ht="15.75" customHeight="1">
      <c r="J757" s="246"/>
    </row>
    <row r="758" spans="10:10" ht="15.75" customHeight="1">
      <c r="J758" s="246"/>
    </row>
    <row r="759" spans="10:10" ht="15.75" customHeight="1">
      <c r="J759" s="246"/>
    </row>
    <row r="760" spans="10:10" ht="15.75" customHeight="1">
      <c r="J760" s="246"/>
    </row>
    <row r="761" spans="10:10" ht="15.75" customHeight="1">
      <c r="J761" s="246"/>
    </row>
    <row r="762" spans="10:10" ht="15.75" customHeight="1">
      <c r="J762" s="246"/>
    </row>
    <row r="763" spans="10:10" ht="15.75" customHeight="1">
      <c r="J763" s="246"/>
    </row>
    <row r="764" spans="10:10" ht="15.75" customHeight="1">
      <c r="J764" s="246"/>
    </row>
    <row r="765" spans="10:10" ht="15.75" customHeight="1">
      <c r="J765" s="246"/>
    </row>
    <row r="766" spans="10:10" ht="15.75" customHeight="1">
      <c r="J766" s="246"/>
    </row>
    <row r="767" spans="10:10" ht="15.75" customHeight="1">
      <c r="J767" s="246"/>
    </row>
    <row r="768" spans="10:10" ht="15.75" customHeight="1">
      <c r="J768" s="246"/>
    </row>
    <row r="769" spans="10:10" ht="15.75" customHeight="1">
      <c r="J769" s="246"/>
    </row>
    <row r="770" spans="10:10" ht="15.75" customHeight="1">
      <c r="J770" s="246"/>
    </row>
    <row r="771" spans="10:10" ht="15.75" customHeight="1">
      <c r="J771" s="246"/>
    </row>
    <row r="772" spans="10:10" ht="15.75" customHeight="1">
      <c r="J772" s="246"/>
    </row>
    <row r="773" spans="10:10" ht="15.75" customHeight="1">
      <c r="J773" s="246"/>
    </row>
    <row r="774" spans="10:10" ht="15.75" customHeight="1">
      <c r="J774" s="246"/>
    </row>
    <row r="775" spans="10:10" ht="15.75" customHeight="1">
      <c r="J775" s="246"/>
    </row>
    <row r="776" spans="10:10" ht="15.75" customHeight="1">
      <c r="J776" s="246"/>
    </row>
    <row r="777" spans="10:10" ht="15.75" customHeight="1">
      <c r="J777" s="246"/>
    </row>
    <row r="778" spans="10:10" ht="15.75" customHeight="1">
      <c r="J778" s="246"/>
    </row>
    <row r="779" spans="10:10" ht="15.75" customHeight="1">
      <c r="J779" s="246"/>
    </row>
    <row r="780" spans="10:10" ht="15.75" customHeight="1">
      <c r="J780" s="246"/>
    </row>
    <row r="781" spans="10:10" ht="15.75" customHeight="1">
      <c r="J781" s="246"/>
    </row>
    <row r="782" spans="10:10" ht="15.75" customHeight="1">
      <c r="J782" s="246"/>
    </row>
    <row r="783" spans="10:10" ht="15.75" customHeight="1">
      <c r="J783" s="246"/>
    </row>
    <row r="784" spans="10:10" ht="15.75" customHeight="1">
      <c r="J784" s="246"/>
    </row>
    <row r="785" spans="10:10" ht="15.75" customHeight="1">
      <c r="J785" s="246"/>
    </row>
    <row r="786" spans="10:10" ht="15.75" customHeight="1">
      <c r="J786" s="246"/>
    </row>
    <row r="787" spans="10:10" ht="15.75" customHeight="1">
      <c r="J787" s="246"/>
    </row>
    <row r="788" spans="10:10" ht="15.75" customHeight="1">
      <c r="J788" s="246"/>
    </row>
    <row r="789" spans="10:10" ht="15.75" customHeight="1">
      <c r="J789" s="246"/>
    </row>
    <row r="790" spans="10:10" ht="15.75" customHeight="1">
      <c r="J790" s="246"/>
    </row>
    <row r="791" spans="10:10" ht="15.75" customHeight="1">
      <c r="J791" s="246"/>
    </row>
    <row r="792" spans="10:10" ht="15.75" customHeight="1">
      <c r="J792" s="246"/>
    </row>
    <row r="793" spans="10:10" ht="15.75" customHeight="1">
      <c r="J793" s="246"/>
    </row>
    <row r="794" spans="10:10" ht="15.75" customHeight="1">
      <c r="J794" s="246"/>
    </row>
    <row r="795" spans="10:10" ht="15.75" customHeight="1">
      <c r="J795" s="246"/>
    </row>
    <row r="796" spans="10:10" ht="15.75" customHeight="1">
      <c r="J796" s="246"/>
    </row>
    <row r="797" spans="10:10" ht="15.75" customHeight="1">
      <c r="J797" s="246"/>
    </row>
    <row r="798" spans="10:10" ht="15.75" customHeight="1">
      <c r="J798" s="246"/>
    </row>
    <row r="799" spans="10:10" ht="15.75" customHeight="1">
      <c r="J799" s="246"/>
    </row>
    <row r="800" spans="10:10" ht="15.75" customHeight="1">
      <c r="J800" s="246"/>
    </row>
    <row r="801" spans="10:10" ht="15.75" customHeight="1">
      <c r="J801" s="246"/>
    </row>
    <row r="802" spans="10:10" ht="15.75" customHeight="1">
      <c r="J802" s="246"/>
    </row>
    <row r="803" spans="10:10" ht="15.75" customHeight="1">
      <c r="J803" s="246"/>
    </row>
    <row r="804" spans="10:10" ht="15.75" customHeight="1">
      <c r="J804" s="246"/>
    </row>
    <row r="805" spans="10:10" ht="15.75" customHeight="1">
      <c r="J805" s="246"/>
    </row>
    <row r="806" spans="10:10" ht="15.75" customHeight="1">
      <c r="J806" s="246"/>
    </row>
    <row r="807" spans="10:10" ht="15.75" customHeight="1">
      <c r="J807" s="246"/>
    </row>
    <row r="808" spans="10:10" ht="15.75" customHeight="1">
      <c r="J808" s="246"/>
    </row>
    <row r="809" spans="10:10" ht="15.75" customHeight="1">
      <c r="J809" s="246"/>
    </row>
    <row r="810" spans="10:10" ht="15.75" customHeight="1">
      <c r="J810" s="246"/>
    </row>
    <row r="811" spans="10:10" ht="15.75" customHeight="1">
      <c r="J811" s="246"/>
    </row>
    <row r="812" spans="10:10" ht="15.75" customHeight="1">
      <c r="J812" s="246"/>
    </row>
    <row r="813" spans="10:10" ht="15.75" customHeight="1">
      <c r="J813" s="246"/>
    </row>
    <row r="814" spans="10:10" ht="15.75" customHeight="1">
      <c r="J814" s="246"/>
    </row>
    <row r="815" spans="10:10" ht="15.75" customHeight="1">
      <c r="J815" s="246"/>
    </row>
    <row r="816" spans="10:10" ht="15.75" customHeight="1">
      <c r="J816" s="246"/>
    </row>
    <row r="817" spans="10:10" ht="15.75" customHeight="1">
      <c r="J817" s="246"/>
    </row>
    <row r="818" spans="10:10" ht="15.75" customHeight="1">
      <c r="J818" s="246"/>
    </row>
    <row r="819" spans="10:10" ht="15.75" customHeight="1">
      <c r="J819" s="246"/>
    </row>
    <row r="820" spans="10:10" ht="15.75" customHeight="1">
      <c r="J820" s="246"/>
    </row>
    <row r="821" spans="10:10" ht="15.75" customHeight="1">
      <c r="J821" s="246"/>
    </row>
    <row r="822" spans="10:10" ht="15.75" customHeight="1">
      <c r="J822" s="246"/>
    </row>
    <row r="823" spans="10:10" ht="15.75" customHeight="1">
      <c r="J823" s="246"/>
    </row>
    <row r="824" spans="10:10" ht="15.75" customHeight="1">
      <c r="J824" s="246"/>
    </row>
    <row r="825" spans="10:10" ht="15.75" customHeight="1">
      <c r="J825" s="246"/>
    </row>
    <row r="826" spans="10:10" ht="15.75" customHeight="1">
      <c r="J826" s="246"/>
    </row>
    <row r="827" spans="10:10" ht="15.75" customHeight="1">
      <c r="J827" s="246"/>
    </row>
    <row r="828" spans="10:10" ht="15.75" customHeight="1">
      <c r="J828" s="246"/>
    </row>
    <row r="829" spans="10:10" ht="15.75" customHeight="1">
      <c r="J829" s="246"/>
    </row>
    <row r="830" spans="10:10" ht="15.75" customHeight="1">
      <c r="J830" s="246"/>
    </row>
    <row r="831" spans="10:10" ht="15.75" customHeight="1">
      <c r="J831" s="246"/>
    </row>
    <row r="832" spans="10:10" ht="15.75" customHeight="1">
      <c r="J832" s="246"/>
    </row>
    <row r="833" spans="10:10" ht="15.75" customHeight="1">
      <c r="J833" s="246"/>
    </row>
    <row r="834" spans="10:10" ht="15.75" customHeight="1">
      <c r="J834" s="246"/>
    </row>
    <row r="835" spans="10:10" ht="15.75" customHeight="1">
      <c r="J835" s="246"/>
    </row>
    <row r="836" spans="10:10" ht="15.75" customHeight="1">
      <c r="J836" s="246"/>
    </row>
    <row r="837" spans="10:10" ht="15.75" customHeight="1">
      <c r="J837" s="246"/>
    </row>
    <row r="838" spans="10:10" ht="15.75" customHeight="1">
      <c r="J838" s="246"/>
    </row>
    <row r="839" spans="10:10" ht="15.75" customHeight="1">
      <c r="J839" s="246"/>
    </row>
    <row r="840" spans="10:10" ht="15.75" customHeight="1">
      <c r="J840" s="246"/>
    </row>
    <row r="841" spans="10:10" ht="15.75" customHeight="1">
      <c r="J841" s="246"/>
    </row>
    <row r="842" spans="10:10" ht="15.75" customHeight="1">
      <c r="J842" s="246"/>
    </row>
    <row r="843" spans="10:10" ht="15.75" customHeight="1">
      <c r="J843" s="246"/>
    </row>
    <row r="844" spans="10:10" ht="15.75" customHeight="1">
      <c r="J844" s="246"/>
    </row>
    <row r="845" spans="10:10" ht="15.75" customHeight="1">
      <c r="J845" s="246"/>
    </row>
    <row r="846" spans="10:10" ht="15.75" customHeight="1">
      <c r="J846" s="246"/>
    </row>
    <row r="847" spans="10:10" ht="15.75" customHeight="1">
      <c r="J847" s="246"/>
    </row>
    <row r="848" spans="10:10" ht="15.75" customHeight="1">
      <c r="J848" s="246"/>
    </row>
    <row r="849" spans="10:10" ht="15.75" customHeight="1">
      <c r="J849" s="246"/>
    </row>
    <row r="850" spans="10:10" ht="15.75" customHeight="1">
      <c r="J850" s="246"/>
    </row>
    <row r="851" spans="10:10" ht="15.75" customHeight="1">
      <c r="J851" s="246"/>
    </row>
    <row r="852" spans="10:10" ht="15.75" customHeight="1">
      <c r="J852" s="246"/>
    </row>
    <row r="853" spans="10:10" ht="15.75" customHeight="1">
      <c r="J853" s="246"/>
    </row>
    <row r="854" spans="10:10" ht="15.75" customHeight="1">
      <c r="J854" s="246"/>
    </row>
    <row r="855" spans="10:10" ht="15.75" customHeight="1">
      <c r="J855" s="246"/>
    </row>
    <row r="856" spans="10:10" ht="15.75" customHeight="1">
      <c r="J856" s="246"/>
    </row>
    <row r="857" spans="10:10" ht="15.75" customHeight="1">
      <c r="J857" s="246"/>
    </row>
    <row r="858" spans="10:10" ht="15.75" customHeight="1">
      <c r="J858" s="246"/>
    </row>
    <row r="859" spans="10:10" ht="15.75" customHeight="1">
      <c r="J859" s="246"/>
    </row>
    <row r="860" spans="10:10" ht="15.75" customHeight="1">
      <c r="J860" s="246"/>
    </row>
    <row r="861" spans="10:10" ht="15.75" customHeight="1">
      <c r="J861" s="246"/>
    </row>
    <row r="862" spans="10:10" ht="15.75" customHeight="1">
      <c r="J862" s="246"/>
    </row>
    <row r="863" spans="10:10" ht="15.75" customHeight="1">
      <c r="J863" s="246"/>
    </row>
    <row r="864" spans="10:10" ht="15.75" customHeight="1">
      <c r="J864" s="246"/>
    </row>
    <row r="865" spans="10:10" ht="15.75" customHeight="1">
      <c r="J865" s="246"/>
    </row>
    <row r="866" spans="10:10" ht="15.75" customHeight="1">
      <c r="J866" s="246"/>
    </row>
    <row r="867" spans="10:10" ht="15.75" customHeight="1">
      <c r="J867" s="246"/>
    </row>
    <row r="868" spans="10:10" ht="15.75" customHeight="1">
      <c r="J868" s="246"/>
    </row>
    <row r="869" spans="10:10" ht="15.75" customHeight="1">
      <c r="J869" s="246"/>
    </row>
    <row r="870" spans="10:10" ht="15.75" customHeight="1">
      <c r="J870" s="246"/>
    </row>
    <row r="871" spans="10:10" ht="15.75" customHeight="1">
      <c r="J871" s="246"/>
    </row>
    <row r="872" spans="10:10" ht="15.75" customHeight="1">
      <c r="J872" s="246"/>
    </row>
    <row r="873" spans="10:10" ht="15.75" customHeight="1">
      <c r="J873" s="246"/>
    </row>
    <row r="874" spans="10:10" ht="15.75" customHeight="1">
      <c r="J874" s="246"/>
    </row>
    <row r="875" spans="10:10" ht="15.75" customHeight="1">
      <c r="J875" s="246"/>
    </row>
    <row r="876" spans="10:10" ht="15.75" customHeight="1">
      <c r="J876" s="246"/>
    </row>
    <row r="877" spans="10:10" ht="15.75" customHeight="1">
      <c r="J877" s="246"/>
    </row>
    <row r="878" spans="10:10" ht="15.75" customHeight="1">
      <c r="J878" s="246"/>
    </row>
    <row r="879" spans="10:10" ht="15.75" customHeight="1">
      <c r="J879" s="246"/>
    </row>
    <row r="880" spans="10:10" ht="15.75" customHeight="1">
      <c r="J880" s="246"/>
    </row>
    <row r="881" spans="10:10" ht="15.75" customHeight="1">
      <c r="J881" s="246"/>
    </row>
    <row r="882" spans="10:10" ht="15.75" customHeight="1">
      <c r="J882" s="246"/>
    </row>
    <row r="883" spans="10:10" ht="15.75" customHeight="1">
      <c r="J883" s="246"/>
    </row>
    <row r="884" spans="10:10" ht="15.75" customHeight="1">
      <c r="J884" s="246"/>
    </row>
    <row r="885" spans="10:10" ht="15.75" customHeight="1">
      <c r="J885" s="246"/>
    </row>
    <row r="886" spans="10:10" ht="15.75" customHeight="1">
      <c r="J886" s="246"/>
    </row>
    <row r="887" spans="10:10" ht="15.75" customHeight="1">
      <c r="J887" s="246"/>
    </row>
    <row r="888" spans="10:10" ht="15.75" customHeight="1">
      <c r="J888" s="246"/>
    </row>
    <row r="889" spans="10:10" ht="15.75" customHeight="1">
      <c r="J889" s="246"/>
    </row>
    <row r="890" spans="10:10" ht="15.75" customHeight="1">
      <c r="J890" s="246"/>
    </row>
    <row r="891" spans="10:10" ht="15.75" customHeight="1">
      <c r="J891" s="246"/>
    </row>
    <row r="892" spans="10:10" ht="15.75" customHeight="1">
      <c r="J892" s="246"/>
    </row>
    <row r="893" spans="10:10" ht="15.75" customHeight="1">
      <c r="J893" s="246"/>
    </row>
    <row r="894" spans="10:10" ht="15.75" customHeight="1">
      <c r="J894" s="246"/>
    </row>
    <row r="895" spans="10:10" ht="15.75" customHeight="1">
      <c r="J895" s="246"/>
    </row>
    <row r="896" spans="10:10" ht="15.75" customHeight="1">
      <c r="J896" s="246"/>
    </row>
    <row r="897" spans="10:10" ht="15.75" customHeight="1">
      <c r="J897" s="246"/>
    </row>
    <row r="898" spans="10:10" ht="15.75" customHeight="1">
      <c r="J898" s="246"/>
    </row>
    <row r="899" spans="10:10" ht="15.75" customHeight="1">
      <c r="J899" s="246"/>
    </row>
    <row r="900" spans="10:10" ht="15.75" customHeight="1">
      <c r="J900" s="246"/>
    </row>
    <row r="901" spans="10:10" ht="15.75" customHeight="1">
      <c r="J901" s="246"/>
    </row>
    <row r="902" spans="10:10" ht="15.75" customHeight="1">
      <c r="J902" s="246"/>
    </row>
    <row r="903" spans="10:10" ht="15.75" customHeight="1">
      <c r="J903" s="246"/>
    </row>
    <row r="904" spans="10:10" ht="15.75" customHeight="1">
      <c r="J904" s="246"/>
    </row>
    <row r="905" spans="10:10" ht="15.75" customHeight="1">
      <c r="J905" s="246"/>
    </row>
    <row r="906" spans="10:10" ht="15.75" customHeight="1">
      <c r="J906" s="246"/>
    </row>
    <row r="907" spans="10:10" ht="15.75" customHeight="1">
      <c r="J907" s="246"/>
    </row>
    <row r="908" spans="10:10" ht="15.75" customHeight="1">
      <c r="J908" s="246"/>
    </row>
    <row r="909" spans="10:10" ht="15.75" customHeight="1">
      <c r="J909" s="246"/>
    </row>
    <row r="910" spans="10:10" ht="15.75" customHeight="1">
      <c r="J910" s="246"/>
    </row>
    <row r="911" spans="10:10" ht="15.75" customHeight="1">
      <c r="J911" s="246"/>
    </row>
    <row r="912" spans="10:10" ht="15.75" customHeight="1">
      <c r="J912" s="246"/>
    </row>
    <row r="913" spans="10:10" ht="15.75" customHeight="1">
      <c r="J913" s="246"/>
    </row>
    <row r="914" spans="10:10" ht="15.75" customHeight="1">
      <c r="J914" s="246"/>
    </row>
    <row r="915" spans="10:10" ht="15.75" customHeight="1">
      <c r="J915" s="246"/>
    </row>
    <row r="916" spans="10:10" ht="15.75" customHeight="1">
      <c r="J916" s="246"/>
    </row>
    <row r="917" spans="10:10" ht="15.75" customHeight="1">
      <c r="J917" s="246"/>
    </row>
    <row r="918" spans="10:10" ht="15.75" customHeight="1">
      <c r="J918" s="246"/>
    </row>
    <row r="919" spans="10:10" ht="15.75" customHeight="1">
      <c r="J919" s="246"/>
    </row>
    <row r="920" spans="10:10" ht="15.75" customHeight="1">
      <c r="J920" s="246"/>
    </row>
    <row r="921" spans="10:10" ht="15.75" customHeight="1">
      <c r="J921" s="246"/>
    </row>
    <row r="922" spans="10:10" ht="15.75" customHeight="1">
      <c r="J922" s="246"/>
    </row>
    <row r="923" spans="10:10" ht="15.75" customHeight="1"/>
  </sheetData>
  <mergeCells count="180">
    <mergeCell ref="D101:D106"/>
    <mergeCell ref="Y73:Y75"/>
    <mergeCell ref="Z96:Z98"/>
    <mergeCell ref="X96:X98"/>
    <mergeCell ref="Y96:Y98"/>
    <mergeCell ref="B28:B30"/>
    <mergeCell ref="C28:C30"/>
    <mergeCell ref="X2:Z2"/>
    <mergeCell ref="A28:A37"/>
    <mergeCell ref="E4:E14"/>
    <mergeCell ref="C4:C14"/>
    <mergeCell ref="B4:B14"/>
    <mergeCell ref="B87:B89"/>
    <mergeCell ref="C87:C89"/>
    <mergeCell ref="D4:D9"/>
    <mergeCell ref="D87:D89"/>
    <mergeCell ref="D73:D86"/>
    <mergeCell ref="X4:X14"/>
    <mergeCell ref="Y4:Y14"/>
    <mergeCell ref="E15:E18"/>
    <mergeCell ref="C15:C18"/>
    <mergeCell ref="B33:B37"/>
    <mergeCell ref="Z15:Z18"/>
    <mergeCell ref="E21:E23"/>
    <mergeCell ref="C107:C109"/>
    <mergeCell ref="AA123:AA125"/>
    <mergeCell ref="E28:E30"/>
    <mergeCell ref="C21:C23"/>
    <mergeCell ref="B15:B23"/>
    <mergeCell ref="A1:AF1"/>
    <mergeCell ref="A2:A3"/>
    <mergeCell ref="B2:B3"/>
    <mergeCell ref="C2:C3"/>
    <mergeCell ref="E2:E3"/>
    <mergeCell ref="F2:F3"/>
    <mergeCell ref="G2:G3"/>
    <mergeCell ref="H2:H3"/>
    <mergeCell ref="I2:I3"/>
    <mergeCell ref="J2:J3"/>
    <mergeCell ref="AB2:AB3"/>
    <mergeCell ref="AC2:AC3"/>
    <mergeCell ref="AD2:AF2"/>
    <mergeCell ref="AA2:AA3"/>
    <mergeCell ref="K2:K3"/>
    <mergeCell ref="L2:U2"/>
    <mergeCell ref="V2:V3"/>
    <mergeCell ref="D2:D3"/>
    <mergeCell ref="W2:W3"/>
    <mergeCell ref="Z4:Z14"/>
    <mergeCell ref="AA87:AA89"/>
    <mergeCell ref="AA73:AA86"/>
    <mergeCell ref="B47:B63"/>
    <mergeCell ref="B67:B70"/>
    <mergeCell ref="B39:B46"/>
    <mergeCell ref="C33:C35"/>
    <mergeCell ref="E33:E35"/>
    <mergeCell ref="A38:A63"/>
    <mergeCell ref="A64:A72"/>
    <mergeCell ref="A4:A27"/>
    <mergeCell ref="C39:C41"/>
    <mergeCell ref="E39:E41"/>
    <mergeCell ref="C47:C63"/>
    <mergeCell ref="D21:D22"/>
    <mergeCell ref="D39:D41"/>
    <mergeCell ref="D44:D45"/>
    <mergeCell ref="E25:E26"/>
    <mergeCell ref="C25:C26"/>
    <mergeCell ref="AA15:AA23"/>
    <mergeCell ref="C36:C37"/>
    <mergeCell ref="E36:E37"/>
    <mergeCell ref="Z25:Z26"/>
    <mergeCell ref="X39:X41"/>
    <mergeCell ref="AB64:AB72"/>
    <mergeCell ref="AA39:AA46"/>
    <mergeCell ref="AA47:AA63"/>
    <mergeCell ref="E47:E63"/>
    <mergeCell ref="AA24:AA26"/>
    <mergeCell ref="E67:E70"/>
    <mergeCell ref="C67:C70"/>
    <mergeCell ref="E43:E46"/>
    <mergeCell ref="X43:X46"/>
    <mergeCell ref="Y43:Y46"/>
    <mergeCell ref="Z43:Z46"/>
    <mergeCell ref="X47:X63"/>
    <mergeCell ref="Y47:Y63"/>
    <mergeCell ref="Z47:Z63"/>
    <mergeCell ref="Z39:Z41"/>
    <mergeCell ref="B24:B26"/>
    <mergeCell ref="AA4:AA14"/>
    <mergeCell ref="AB28:AB37"/>
    <mergeCell ref="AB38:AB63"/>
    <mergeCell ref="X67:X70"/>
    <mergeCell ref="Y67:Y70"/>
    <mergeCell ref="Z67:Z70"/>
    <mergeCell ref="AA67:AA70"/>
    <mergeCell ref="X33:X35"/>
    <mergeCell ref="Y33:Y35"/>
    <mergeCell ref="Z33:Z35"/>
    <mergeCell ref="X36:X37"/>
    <mergeCell ref="Y36:Y37"/>
    <mergeCell ref="Z36:Z37"/>
    <mergeCell ref="C42:C46"/>
    <mergeCell ref="AA33:AA37"/>
    <mergeCell ref="AB4:AB27"/>
    <mergeCell ref="X21:X23"/>
    <mergeCell ref="Y21:Y23"/>
    <mergeCell ref="X15:X18"/>
    <mergeCell ref="Y15:Y18"/>
    <mergeCell ref="X25:X26"/>
    <mergeCell ref="Y25:Y26"/>
    <mergeCell ref="Z21:Z23"/>
    <mergeCell ref="A73:A125"/>
    <mergeCell ref="B123:B125"/>
    <mergeCell ref="B90:B99"/>
    <mergeCell ref="E90:E95"/>
    <mergeCell ref="B71:B72"/>
    <mergeCell ref="E78:E86"/>
    <mergeCell ref="E87:E88"/>
    <mergeCell ref="C100:C106"/>
    <mergeCell ref="E100:E106"/>
    <mergeCell ref="B100:B106"/>
    <mergeCell ref="E110:E112"/>
    <mergeCell ref="C110:C112"/>
    <mergeCell ref="B110:B120"/>
    <mergeCell ref="E113:E118"/>
    <mergeCell ref="C113:C118"/>
    <mergeCell ref="C90:C95"/>
    <mergeCell ref="E73:E75"/>
    <mergeCell ref="E96:E98"/>
    <mergeCell ref="C96:C98"/>
    <mergeCell ref="D91:D93"/>
    <mergeCell ref="B73:B86"/>
    <mergeCell ref="C73:C86"/>
    <mergeCell ref="E107:E109"/>
    <mergeCell ref="D96:D97"/>
    <mergeCell ref="X113:X118"/>
    <mergeCell ref="Y113:Y118"/>
    <mergeCell ref="Z113:Z118"/>
    <mergeCell ref="AA28:AA30"/>
    <mergeCell ref="AA71:AA72"/>
    <mergeCell ref="X78:X86"/>
    <mergeCell ref="Y78:Y86"/>
    <mergeCell ref="Z78:Z86"/>
    <mergeCell ref="X90:X95"/>
    <mergeCell ref="Y90:Y95"/>
    <mergeCell ref="Z90:Z95"/>
    <mergeCell ref="AA90:AA99"/>
    <mergeCell ref="X87:X89"/>
    <mergeCell ref="Y87:Y89"/>
    <mergeCell ref="Z87:Z89"/>
    <mergeCell ref="Z73:Z75"/>
    <mergeCell ref="X73:X75"/>
    <mergeCell ref="X28:X30"/>
    <mergeCell ref="Y28:Y30"/>
    <mergeCell ref="Z28:Z30"/>
    <mergeCell ref="Y39:Y41"/>
    <mergeCell ref="C123:C124"/>
    <mergeCell ref="E123:E124"/>
    <mergeCell ref="AB73:AB125"/>
    <mergeCell ref="AC4:AC125"/>
    <mergeCell ref="B121:B122"/>
    <mergeCell ref="X121:X122"/>
    <mergeCell ref="Y121:Y122"/>
    <mergeCell ref="Z121:Z122"/>
    <mergeCell ref="AA121:AA122"/>
    <mergeCell ref="C121:C122"/>
    <mergeCell ref="E121:E122"/>
    <mergeCell ref="X100:X106"/>
    <mergeCell ref="Y100:Y106"/>
    <mergeCell ref="Z100:Z106"/>
    <mergeCell ref="AA100:AA106"/>
    <mergeCell ref="B107:B109"/>
    <mergeCell ref="X107:X109"/>
    <mergeCell ref="Y107:Y109"/>
    <mergeCell ref="Z107:Z109"/>
    <mergeCell ref="AA107:AA109"/>
    <mergeCell ref="AA110:AA120"/>
    <mergeCell ref="X110:X112"/>
    <mergeCell ref="Y110:Y112"/>
    <mergeCell ref="Z110:Z112"/>
  </mergeCells>
  <phoneticPr fontId="44" type="noConversion"/>
  <conditionalFormatting sqref="Z4:AC4 Z27:AB28 Z25 AB25:AB26 Z64:AB67 Z47:AA47 Z39:AA39 AB68:AB70 Z71:AB71 AA74:AA75 Z96 Z24:AB24 Z15:AA15 Z38:AB38 Z31:AA33 Z36 Z40:Z43 Z19:Z21 AB5:AB23 Z121:AA121 Z73:AB73 Z72 AB72 AA79:AA86 Z76:AA78 Z87:AA90 Z113 Z110:AA110 Z120 Z125 Z107:AA107 Z99:Z100 AA100 Z123:AA124">
    <cfRule type="cellIs" dxfId="8" priority="17" operator="greaterThanOrEqual">
      <formula>81%</formula>
    </cfRule>
    <cfRule type="cellIs" dxfId="7" priority="18" operator="between">
      <formula>51%</formula>
      <formula>80%</formula>
    </cfRule>
    <cfRule type="cellIs" dxfId="6" priority="19" operator="lessThanOrEqual">
      <formula>50%</formula>
    </cfRule>
  </conditionalFormatting>
  <conditionalFormatting sqref="V41 V36 L37:V40 L4:V35 V108:V109 L42:V107 L110:V120 L125:U125 V121:V127 U123:U124">
    <cfRule type="colorScale" priority="20">
      <colorScale>
        <cfvo type="formula" val="0"/>
        <cfvo type="formula" val="1"/>
        <color rgb="FFFFFF00"/>
        <color theme="9"/>
      </colorScale>
    </cfRule>
  </conditionalFormatting>
  <conditionalFormatting sqref="L41:U41">
    <cfRule type="colorScale" priority="16">
      <colorScale>
        <cfvo type="formula" val="0"/>
        <cfvo type="formula" val="1"/>
        <color rgb="FFFFFF00"/>
        <color theme="9"/>
      </colorScale>
    </cfRule>
  </conditionalFormatting>
  <conditionalFormatting sqref="L108:U109">
    <cfRule type="colorScale" priority="14">
      <colorScale>
        <cfvo type="formula" val="0"/>
        <cfvo type="formula" val="1"/>
        <color rgb="FFFFFF00"/>
        <color theme="9"/>
      </colorScale>
    </cfRule>
  </conditionalFormatting>
  <conditionalFormatting sqref="W4:W126">
    <cfRule type="cellIs" dxfId="5" priority="10" operator="greaterThanOrEqual">
      <formula>81%</formula>
    </cfRule>
    <cfRule type="cellIs" dxfId="4" priority="11" operator="between">
      <formula>51%</formula>
      <formula>80%</formula>
    </cfRule>
    <cfRule type="cellIs" dxfId="3" priority="12" operator="lessThanOrEqual">
      <formula>50%</formula>
    </cfRule>
  </conditionalFormatting>
  <conditionalFormatting sqref="L36:U36">
    <cfRule type="colorScale" priority="9">
      <colorScale>
        <cfvo type="formula" val="0"/>
        <cfvo type="formula" val="1"/>
        <color rgb="FFFFFF00"/>
        <color theme="9"/>
      </colorScale>
    </cfRule>
  </conditionalFormatting>
  <conditionalFormatting sqref="Z119">
    <cfRule type="cellIs" dxfId="2" priority="3" operator="greaterThanOrEqual">
      <formula>81%</formula>
    </cfRule>
    <cfRule type="cellIs" dxfId="1" priority="4" operator="between">
      <formula>51%</formula>
      <formula>80%</formula>
    </cfRule>
    <cfRule type="cellIs" dxfId="0" priority="5" operator="lessThanOrEqual">
      <formula>50%</formula>
    </cfRule>
  </conditionalFormatting>
  <conditionalFormatting sqref="L121:U122">
    <cfRule type="colorScale" priority="2">
      <colorScale>
        <cfvo type="formula" val="0"/>
        <cfvo type="formula" val="1"/>
        <color rgb="FFFFFF00"/>
        <color theme="9"/>
      </colorScale>
    </cfRule>
  </conditionalFormatting>
  <conditionalFormatting sqref="K123:T124 L123:U123">
    <cfRule type="colorScale" priority="1">
      <colorScale>
        <cfvo type="formula" val="0"/>
        <cfvo type="formula" val="1"/>
        <color rgb="FFFFFF00"/>
        <color theme="9"/>
      </colorScale>
    </cfRule>
  </conditionalFormatting>
  <pageMargins left="0.7" right="0.7" top="0.75" bottom="0.75" header="0" footer="0"/>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32"/>
  <sheetViews>
    <sheetView topLeftCell="A25" zoomScale="55" zoomScaleNormal="55" workbookViewId="0">
      <selection activeCell="B28" sqref="B28:B32"/>
    </sheetView>
  </sheetViews>
  <sheetFormatPr baseColWidth="10" defaultRowHeight="15"/>
  <cols>
    <col min="1" max="1" width="43.140625" style="146" customWidth="1"/>
    <col min="2" max="2" width="40.85546875" style="146" customWidth="1"/>
    <col min="3" max="3" width="47.42578125" style="146" customWidth="1"/>
    <col min="4" max="4" width="30.7109375" style="146" customWidth="1"/>
    <col min="5" max="5" width="37.85546875" style="146" customWidth="1"/>
    <col min="6" max="6" width="15" style="146" customWidth="1"/>
    <col min="7" max="8" width="11.42578125" style="146"/>
    <col min="9" max="9" width="47" style="146" customWidth="1"/>
    <col min="10" max="10" width="56.140625" style="146" customWidth="1"/>
    <col min="11" max="11" width="50.140625" style="146" customWidth="1"/>
    <col min="12" max="12" width="58.42578125" style="146" customWidth="1"/>
    <col min="13" max="13" width="35.140625" style="146" customWidth="1"/>
    <col min="14" max="14" width="47.5703125" style="146" customWidth="1"/>
    <col min="15" max="16384" width="11.42578125" style="146"/>
  </cols>
  <sheetData>
    <row r="1" spans="1:20" ht="77.25" customHeight="1">
      <c r="A1" s="143" t="s">
        <v>1353</v>
      </c>
      <c r="B1" s="144" t="s">
        <v>1354</v>
      </c>
      <c r="C1" s="145"/>
      <c r="J1" s="147" t="s">
        <v>1355</v>
      </c>
      <c r="K1" s="147" t="str">
        <f t="shared" ref="K1:K6" si="0">N13</f>
        <v>PORCENTAJE TOTAL INSTRUMENTOS ARTICULADOS CON LOS PTEA SEGÚN SU ORDEN</v>
      </c>
    </row>
    <row r="2" spans="1:20" ht="61.5" customHeight="1">
      <c r="A2" s="148" t="s">
        <v>1356</v>
      </c>
      <c r="B2" s="149">
        <f t="shared" ref="B2:B7" si="1">F14</f>
        <v>1</v>
      </c>
      <c r="C2" s="150"/>
      <c r="J2" s="151" t="s">
        <v>1357</v>
      </c>
      <c r="K2" s="152">
        <f t="shared" si="0"/>
        <v>1</v>
      </c>
    </row>
    <row r="3" spans="1:20" ht="58.5" customHeight="1">
      <c r="A3" s="148" t="s">
        <v>1358</v>
      </c>
      <c r="B3" s="149">
        <f t="shared" si="1"/>
        <v>1</v>
      </c>
      <c r="C3" s="150"/>
      <c r="J3" s="151" t="s">
        <v>1359</v>
      </c>
      <c r="K3" s="152">
        <f t="shared" si="0"/>
        <v>1</v>
      </c>
    </row>
    <row r="4" spans="1:20" ht="50.25" customHeight="1">
      <c r="A4" s="148" t="s">
        <v>1360</v>
      </c>
      <c r="B4" s="149">
        <f t="shared" si="1"/>
        <v>1</v>
      </c>
      <c r="C4" s="150"/>
      <c r="J4" s="151" t="s">
        <v>1361</v>
      </c>
      <c r="K4" s="152">
        <f t="shared" si="0"/>
        <v>1</v>
      </c>
    </row>
    <row r="5" spans="1:20" ht="67.5" customHeight="1">
      <c r="A5" s="148" t="s">
        <v>1362</v>
      </c>
      <c r="B5" s="149">
        <f t="shared" si="1"/>
        <v>1</v>
      </c>
      <c r="C5" s="150"/>
      <c r="J5" s="151" t="s">
        <v>1125</v>
      </c>
      <c r="K5" s="152">
        <f t="shared" si="0"/>
        <v>1</v>
      </c>
    </row>
    <row r="6" spans="1:20" ht="71.25" customHeight="1">
      <c r="A6" s="148" t="s">
        <v>1363</v>
      </c>
      <c r="B6" s="149">
        <f t="shared" si="1"/>
        <v>1</v>
      </c>
      <c r="C6" s="150"/>
      <c r="J6" s="151" t="s">
        <v>1364</v>
      </c>
      <c r="K6" s="152">
        <f t="shared" si="0"/>
        <v>1</v>
      </c>
    </row>
    <row r="7" spans="1:20" ht="48.75" customHeight="1">
      <c r="A7" s="148" t="s">
        <v>1365</v>
      </c>
      <c r="B7" s="149">
        <f t="shared" si="1"/>
        <v>1</v>
      </c>
      <c r="C7" s="150"/>
    </row>
    <row r="8" spans="1:20" ht="48" customHeight="1">
      <c r="A8" s="148" t="s">
        <v>1366</v>
      </c>
      <c r="B8" s="149">
        <f>F21</f>
        <v>0.75</v>
      </c>
      <c r="C8" s="150"/>
    </row>
    <row r="9" spans="1:20" ht="50.25" customHeight="1">
      <c r="A9" s="148" t="s">
        <v>1367</v>
      </c>
      <c r="B9" s="149">
        <f>F22</f>
        <v>0.5</v>
      </c>
      <c r="C9" s="150"/>
    </row>
    <row r="10" spans="1:20" ht="77.25" customHeight="1">
      <c r="A10" s="148" t="s">
        <v>1368</v>
      </c>
      <c r="B10" s="149">
        <f>F23</f>
        <v>1</v>
      </c>
      <c r="C10" s="150"/>
    </row>
    <row r="13" spans="1:20" ht="79.5" customHeight="1">
      <c r="A13" s="153" t="s">
        <v>1353</v>
      </c>
      <c r="B13" s="153" t="s">
        <v>1369</v>
      </c>
      <c r="C13" s="153" t="s">
        <v>1370</v>
      </c>
      <c r="D13" s="153" t="s">
        <v>1371</v>
      </c>
      <c r="E13" s="153" t="s">
        <v>1372</v>
      </c>
      <c r="F13" s="154" t="s">
        <v>1373</v>
      </c>
      <c r="I13" s="155" t="s">
        <v>1355</v>
      </c>
      <c r="J13" s="147" t="s">
        <v>1374</v>
      </c>
      <c r="K13" s="147" t="s">
        <v>1375</v>
      </c>
      <c r="L13" s="147" t="s">
        <v>1376</v>
      </c>
      <c r="M13" s="147" t="s">
        <v>1377</v>
      </c>
      <c r="N13" s="147" t="s">
        <v>1378</v>
      </c>
    </row>
    <row r="14" spans="1:20" ht="80.25" customHeight="1">
      <c r="A14" s="156" t="s">
        <v>1190</v>
      </c>
      <c r="B14" s="157">
        <v>3</v>
      </c>
      <c r="C14" s="157">
        <v>1</v>
      </c>
      <c r="D14" s="157">
        <f>(C14*B14)</f>
        <v>3</v>
      </c>
      <c r="E14" s="157">
        <f>'Nivel ArticulaciónPTEA-PNEA2022'!$CB$5</f>
        <v>3</v>
      </c>
      <c r="F14" s="158">
        <f>(E14/D14)</f>
        <v>1</v>
      </c>
      <c r="I14" s="159" t="s">
        <v>1357</v>
      </c>
      <c r="J14" s="160">
        <v>1</v>
      </c>
      <c r="K14" s="160">
        <v>1</v>
      </c>
      <c r="L14" s="160">
        <f>K14*J14</f>
        <v>1</v>
      </c>
      <c r="M14" s="161">
        <f>'Nivel ArticulaciónPTEA-PNEA2022'!$CN$5</f>
        <v>1</v>
      </c>
      <c r="N14" s="162">
        <f>M14/L14</f>
        <v>1</v>
      </c>
    </row>
    <row r="15" spans="1:20" ht="86.25" customHeight="1">
      <c r="A15" s="156" t="s">
        <v>1191</v>
      </c>
      <c r="B15" s="157">
        <v>3</v>
      </c>
      <c r="C15" s="157">
        <v>1</v>
      </c>
      <c r="D15" s="157">
        <f t="shared" ref="D15:D23" si="2">(C15*B15)</f>
        <v>3</v>
      </c>
      <c r="E15" s="157">
        <f>'Nivel ArticulaciónPTEA-PNEA2022'!$CC$5</f>
        <v>3</v>
      </c>
      <c r="F15" s="158">
        <f t="shared" ref="F15:F23" si="3">(E15/D15)</f>
        <v>1</v>
      </c>
      <c r="I15" s="163" t="s">
        <v>1359</v>
      </c>
      <c r="J15" s="160">
        <v>1</v>
      </c>
      <c r="K15" s="160">
        <v>1</v>
      </c>
      <c r="L15" s="160">
        <f>K15*J15</f>
        <v>1</v>
      </c>
      <c r="M15" s="161">
        <f>'Nivel ArticulaciónPTEA-PNEA2022'!$CO$5</f>
        <v>1</v>
      </c>
      <c r="N15" s="162">
        <f>M15/L15</f>
        <v>1</v>
      </c>
    </row>
    <row r="16" spans="1:20" ht="83.25" customHeight="1">
      <c r="A16" s="156" t="s">
        <v>1192</v>
      </c>
      <c r="B16" s="157">
        <v>4</v>
      </c>
      <c r="C16" s="157">
        <v>1</v>
      </c>
      <c r="D16" s="157">
        <f t="shared" si="2"/>
        <v>4</v>
      </c>
      <c r="E16" s="157">
        <f>'Nivel ArticulaciónPTEA-PNEA2022'!$CD$5</f>
        <v>4</v>
      </c>
      <c r="F16" s="158">
        <f t="shared" si="3"/>
        <v>1</v>
      </c>
      <c r="I16" s="163" t="s">
        <v>1361</v>
      </c>
      <c r="J16" s="160">
        <v>1</v>
      </c>
      <c r="K16" s="160">
        <v>1</v>
      </c>
      <c r="L16" s="160">
        <f>K16*J16</f>
        <v>1</v>
      </c>
      <c r="M16" s="161">
        <f>'Nivel ArticulaciónPTEA-PNEA2022'!$CP$5</f>
        <v>1</v>
      </c>
      <c r="N16" s="162">
        <f>M16/L16</f>
        <v>1</v>
      </c>
      <c r="P16" s="164"/>
      <c r="Q16" s="164"/>
      <c r="R16" s="164"/>
      <c r="S16" s="164"/>
      <c r="T16" s="164"/>
    </row>
    <row r="17" spans="1:14" ht="96" customHeight="1">
      <c r="A17" s="156" t="s">
        <v>1193</v>
      </c>
      <c r="B17" s="157">
        <v>3</v>
      </c>
      <c r="C17" s="157">
        <v>1</v>
      </c>
      <c r="D17" s="157">
        <f t="shared" si="2"/>
        <v>3</v>
      </c>
      <c r="E17" s="157">
        <f>'Nivel ArticulaciónPTEA-PNEA2022'!$CE$5</f>
        <v>3</v>
      </c>
      <c r="F17" s="158">
        <f t="shared" si="3"/>
        <v>1</v>
      </c>
      <c r="I17" s="163" t="s">
        <v>1125</v>
      </c>
      <c r="J17" s="160">
        <v>4</v>
      </c>
      <c r="K17" s="160">
        <v>1</v>
      </c>
      <c r="L17" s="160">
        <f>K17*J17</f>
        <v>4</v>
      </c>
      <c r="M17" s="161">
        <f>'Nivel ArticulaciónPTEA-PNEA2022'!$CQ$5</f>
        <v>4</v>
      </c>
      <c r="N17" s="162">
        <f>M17/L17</f>
        <v>1</v>
      </c>
    </row>
    <row r="18" spans="1:14" ht="93.75" customHeight="1">
      <c r="A18" s="156" t="s">
        <v>1194</v>
      </c>
      <c r="B18" s="157">
        <v>5</v>
      </c>
      <c r="C18" s="157">
        <v>1</v>
      </c>
      <c r="D18" s="157">
        <f t="shared" si="2"/>
        <v>5</v>
      </c>
      <c r="E18" s="157">
        <f>'Nivel ArticulaciónPTEA-PNEA2022'!$CF$5</f>
        <v>5</v>
      </c>
      <c r="F18" s="158">
        <f t="shared" si="3"/>
        <v>1</v>
      </c>
      <c r="I18" s="163" t="s">
        <v>1364</v>
      </c>
      <c r="J18" s="160">
        <v>7</v>
      </c>
      <c r="K18" s="160">
        <v>1</v>
      </c>
      <c r="L18" s="160">
        <f>K18*J18</f>
        <v>7</v>
      </c>
      <c r="M18" s="161">
        <f>'Nivel ArticulaciónPTEA-PNEA2022'!$CR$5</f>
        <v>7</v>
      </c>
      <c r="N18" s="162">
        <f>M18/L18</f>
        <v>1</v>
      </c>
    </row>
    <row r="19" spans="1:14" ht="60" customHeight="1">
      <c r="A19" s="156" t="s">
        <v>1195</v>
      </c>
      <c r="B19" s="157">
        <v>3</v>
      </c>
      <c r="C19" s="157">
        <v>1</v>
      </c>
      <c r="D19" s="157">
        <f t="shared" si="2"/>
        <v>3</v>
      </c>
      <c r="E19" s="157">
        <f>'Nivel ArticulaciónPTEA-PNEA2022'!$CG$5</f>
        <v>3</v>
      </c>
      <c r="F19" s="158">
        <f t="shared" si="3"/>
        <v>1</v>
      </c>
    </row>
    <row r="20" spans="1:14" ht="56.25" customHeight="1">
      <c r="A20" s="156" t="s">
        <v>1196</v>
      </c>
      <c r="B20" s="157">
        <v>3</v>
      </c>
      <c r="C20" s="157">
        <v>1</v>
      </c>
      <c r="D20" s="157">
        <f t="shared" si="2"/>
        <v>3</v>
      </c>
      <c r="E20" s="157">
        <f>'Nivel ArticulaciónPTEA-PNEA2022'!$CH$5</f>
        <v>0</v>
      </c>
      <c r="F20" s="158">
        <f t="shared" si="3"/>
        <v>0</v>
      </c>
    </row>
    <row r="21" spans="1:14" ht="67.5" customHeight="1">
      <c r="A21" s="156" t="s">
        <v>1197</v>
      </c>
      <c r="B21" s="157">
        <v>4</v>
      </c>
      <c r="C21" s="157">
        <v>1</v>
      </c>
      <c r="D21" s="157">
        <f t="shared" si="2"/>
        <v>4</v>
      </c>
      <c r="E21" s="157">
        <f>'Nivel ArticulaciónPTEA-PNEA2022'!$CI$5</f>
        <v>3</v>
      </c>
      <c r="F21" s="158">
        <f t="shared" si="3"/>
        <v>0.75</v>
      </c>
    </row>
    <row r="22" spans="1:14" ht="56.25" customHeight="1">
      <c r="A22" s="156" t="s">
        <v>1198</v>
      </c>
      <c r="B22" s="157">
        <v>4</v>
      </c>
      <c r="C22" s="157">
        <v>1</v>
      </c>
      <c r="D22" s="157">
        <f t="shared" si="2"/>
        <v>4</v>
      </c>
      <c r="E22" s="157">
        <f>'Nivel ArticulaciónPTEA-PNEA2022'!$CJ$5</f>
        <v>2</v>
      </c>
      <c r="F22" s="158">
        <f t="shared" si="3"/>
        <v>0.5</v>
      </c>
    </row>
    <row r="23" spans="1:14" ht="63.75" customHeight="1">
      <c r="A23" s="156" t="s">
        <v>1199</v>
      </c>
      <c r="B23" s="157">
        <v>3</v>
      </c>
      <c r="C23" s="157">
        <v>1</v>
      </c>
      <c r="D23" s="157">
        <f t="shared" si="2"/>
        <v>3</v>
      </c>
      <c r="E23" s="157">
        <f>'Nivel ArticulaciónPTEA-PNEA2022'!$CK$5</f>
        <v>3</v>
      </c>
      <c r="F23" s="158">
        <f t="shared" si="3"/>
        <v>1</v>
      </c>
    </row>
    <row r="27" spans="1:14" ht="15.75">
      <c r="A27" s="143" t="s">
        <v>1226</v>
      </c>
      <c r="B27" s="144" t="s">
        <v>1740</v>
      </c>
    </row>
    <row r="28" spans="1:14" ht="83.25" customHeight="1">
      <c r="A28" s="148" t="s">
        <v>1741</v>
      </c>
      <c r="B28" s="149">
        <f>'Analisis Implem PTEA-PNEA2022'!$AB$4</f>
        <v>0.95833333333333337</v>
      </c>
    </row>
    <row r="29" spans="1:14" ht="98.25" customHeight="1">
      <c r="A29" s="148" t="s">
        <v>1742</v>
      </c>
      <c r="B29" s="149">
        <f>'Analisis Implem PTEA-PNEA2022'!$AB$28</f>
        <v>1</v>
      </c>
    </row>
    <row r="30" spans="1:14" ht="84.75" customHeight="1">
      <c r="A30" s="148" t="s">
        <v>1743</v>
      </c>
      <c r="B30" s="149">
        <f>'Analisis Implem PTEA-PNEA2022'!$AB$38</f>
        <v>1</v>
      </c>
    </row>
    <row r="31" spans="1:14" ht="96.75" customHeight="1">
      <c r="A31" s="148" t="s">
        <v>1744</v>
      </c>
      <c r="B31" s="149">
        <f>'Analisis Implem PTEA-PNEA2022'!$AB$64</f>
        <v>1</v>
      </c>
    </row>
    <row r="32" spans="1:14" ht="90" customHeight="1">
      <c r="A32" s="148" t="s">
        <v>1745</v>
      </c>
      <c r="B32" s="149">
        <f>'Analisis Implem PTEA-PNEA2022'!$AB$73</f>
        <v>0.96875</v>
      </c>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LEY No 2169 DE 2021</vt:lpstr>
      <vt:lpstr>ARMONIZACIÓN</vt:lpstr>
      <vt:lpstr>PAC 2020-2023</vt:lpstr>
      <vt:lpstr>PTEA 2020-2023</vt:lpstr>
      <vt:lpstr>Nivel ArticulaciónPTEA-PNEA2022</vt:lpstr>
      <vt:lpstr>Analisis Implem PTEA-PNEA2022</vt:lpstr>
      <vt:lpstr>GRÁFICOS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57318</cp:lastModifiedBy>
  <dcterms:created xsi:type="dcterms:W3CDTF">2020-06-20T14:39:39Z</dcterms:created>
  <dcterms:modified xsi:type="dcterms:W3CDTF">2023-01-31T01:20:24Z</dcterms:modified>
</cp:coreProperties>
</file>