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mc:AlternateContent xmlns:mc="http://schemas.openxmlformats.org/markup-compatibility/2006">
    <mc:Choice Requires="x15">
      <x15ac:absPath xmlns:x15ac="http://schemas.microsoft.com/office/spreadsheetml/2010/11/ac" url="C:\Users\ASUS\Desktop\Contrato 1419-2023\Cuentas CAR\Cuenta Final cto 1419 del 2023\Anexo No 2 Matriz PTEA  y armonizacion municipios asignados\"/>
    </mc:Choice>
  </mc:AlternateContent>
  <xr:revisionPtr revIDLastSave="0" documentId="13_ncr:1_{66E73034-DDBA-466C-BDDD-60B5CE00A537}" xr6:coauthVersionLast="36" xr6:coauthVersionMax="36" xr10:uidLastSave="{00000000-0000-0000-0000-000000000000}"/>
  <bookViews>
    <workbookView xWindow="0" yWindow="0" windowWidth="20490" windowHeight="6825" firstSheet="2" activeTab="3" xr2:uid="{00000000-000D-0000-FFFF-FFFF00000000}"/>
  </bookViews>
  <sheets>
    <sheet name="Instructivo Diligenciamiento" sheetId="1" r:id="rId1"/>
    <sheet name="Nivel Articulación PTEA-PNEA" sheetId="2" r:id="rId2"/>
    <sheet name="PTEA Fusagasugá" sheetId="3" r:id="rId3"/>
    <sheet name="Analisis Implem PTEA-PNEA" sheetId="4" r:id="rId4"/>
    <sheet name="PNG 2023-2026" sheetId="5" r:id="rId5"/>
    <sheet name=" Armonizacion Fusagasuga" sheetId="6" r:id="rId6"/>
  </sheets>
  <externalReferences>
    <externalReference r:id="rId7"/>
  </externalReferences>
  <calcPr calcId="191029" concurrentCalc="0"/>
</workbook>
</file>

<file path=xl/calcChain.xml><?xml version="1.0" encoding="utf-8"?>
<calcChain xmlns="http://schemas.openxmlformats.org/spreadsheetml/2006/main">
  <c r="U27" i="4" l="1"/>
  <c r="Z19" i="4"/>
  <c r="AN101" i="6"/>
  <c r="AM101" i="6"/>
  <c r="AL101" i="6"/>
  <c r="AN100" i="6"/>
  <c r="AM100" i="6"/>
  <c r="AL100" i="6"/>
  <c r="AK100" i="6"/>
  <c r="AJ100" i="6"/>
  <c r="AI100" i="6"/>
  <c r="AN87" i="6"/>
  <c r="AM87" i="6"/>
  <c r="AL87" i="6"/>
  <c r="AN75" i="6"/>
  <c r="AM75" i="6"/>
  <c r="AL75" i="6"/>
  <c r="AN70" i="6"/>
  <c r="AM70" i="6"/>
  <c r="AL70" i="6"/>
  <c r="Y69" i="6"/>
  <c r="X69" i="6"/>
  <c r="W69" i="6"/>
  <c r="AN68" i="6"/>
  <c r="AM68" i="6"/>
  <c r="AL68" i="6"/>
  <c r="Y68" i="6"/>
  <c r="X68" i="6"/>
  <c r="W68" i="6"/>
  <c r="AN65" i="6"/>
  <c r="AM65" i="6"/>
  <c r="AL65" i="6"/>
  <c r="Y64" i="6"/>
  <c r="X64" i="6"/>
  <c r="W64" i="6"/>
  <c r="AH61" i="6"/>
  <c r="AG61" i="6"/>
  <c r="AF61" i="6"/>
  <c r="AN60" i="6"/>
  <c r="AM60" i="6"/>
  <c r="AL60" i="6"/>
  <c r="Y60" i="6"/>
  <c r="X60" i="6"/>
  <c r="W60" i="6"/>
  <c r="AN59" i="6"/>
  <c r="AM59" i="6"/>
  <c r="AL59" i="6"/>
  <c r="Y59" i="6"/>
  <c r="X59" i="6"/>
  <c r="W59" i="6"/>
  <c r="AN45" i="6"/>
  <c r="AM45" i="6"/>
  <c r="AL45" i="6"/>
  <c r="AN44" i="6"/>
  <c r="AM44" i="6"/>
  <c r="AL44" i="6"/>
  <c r="AN42" i="6"/>
  <c r="AM42" i="6"/>
  <c r="AL42" i="6"/>
  <c r="AN40" i="6"/>
  <c r="AM40" i="6"/>
  <c r="AL40" i="6"/>
  <c r="AH40" i="6"/>
  <c r="AG40" i="6"/>
  <c r="AF40" i="6"/>
  <c r="AN36" i="6"/>
  <c r="AM36" i="6"/>
  <c r="AL36" i="6"/>
  <c r="AN35" i="6"/>
  <c r="AM35" i="6"/>
  <c r="AL35" i="6"/>
  <c r="Y35" i="6"/>
  <c r="X35" i="6"/>
  <c r="W35" i="6"/>
  <c r="AN34" i="6"/>
  <c r="AM34" i="6"/>
  <c r="AL34" i="6"/>
  <c r="AN32" i="6"/>
  <c r="AM32" i="6"/>
  <c r="AL32" i="6"/>
  <c r="AN31" i="6"/>
  <c r="AM31" i="6"/>
  <c r="AL31" i="6"/>
  <c r="AN30" i="6"/>
  <c r="AM30" i="6"/>
  <c r="AL30" i="6"/>
  <c r="Y30" i="6"/>
  <c r="X30" i="6"/>
  <c r="W30" i="6"/>
  <c r="Y29" i="6"/>
  <c r="X29" i="6"/>
  <c r="W29" i="6"/>
  <c r="AN26" i="6"/>
  <c r="AM26" i="6"/>
  <c r="AL26" i="6"/>
  <c r="AN20" i="6"/>
  <c r="AM20" i="6"/>
  <c r="AL20" i="6"/>
  <c r="AH19" i="6"/>
  <c r="AG19" i="6"/>
  <c r="AF19" i="6"/>
  <c r="AN17" i="6"/>
  <c r="AM17" i="6"/>
  <c r="AL17" i="6"/>
  <c r="AH12" i="6"/>
  <c r="AG12" i="6"/>
  <c r="AF12" i="6"/>
  <c r="Y12" i="6"/>
  <c r="X12" i="6"/>
  <c r="W12" i="6"/>
  <c r="Y11" i="6"/>
  <c r="X11" i="6"/>
  <c r="W11" i="6"/>
  <c r="AH9" i="6"/>
  <c r="AG9" i="6"/>
  <c r="AF9" i="6"/>
  <c r="Y9" i="6"/>
  <c r="X9" i="6"/>
  <c r="W9" i="6"/>
  <c r="Y4" i="6"/>
  <c r="X4" i="6"/>
  <c r="W4" i="6"/>
  <c r="AH3" i="6"/>
  <c r="AG3" i="6"/>
  <c r="AF3" i="6"/>
  <c r="AI1" i="6"/>
  <c r="AF1" i="6"/>
  <c r="AC1" i="6"/>
  <c r="U7" i="4"/>
  <c r="U29" i="4"/>
  <c r="U23" i="4"/>
  <c r="U22" i="4"/>
  <c r="U20" i="4"/>
  <c r="U12" i="4"/>
  <c r="U11" i="4"/>
  <c r="U10" i="4"/>
  <c r="U9" i="4"/>
  <c r="Y4" i="4"/>
  <c r="Z4" i="4"/>
  <c r="U17" i="4"/>
  <c r="V5" i="4"/>
  <c r="V14" i="4"/>
  <c r="U14" i="4"/>
  <c r="V15" i="4"/>
  <c r="U15" i="4"/>
  <c r="V6" i="4"/>
  <c r="V7" i="4"/>
  <c r="V8" i="4"/>
  <c r="V9" i="4"/>
  <c r="V10" i="4"/>
  <c r="V11" i="4"/>
  <c r="V12" i="4"/>
  <c r="V13" i="4"/>
  <c r="V16" i="4"/>
  <c r="V17" i="4"/>
  <c r="V18" i="4"/>
  <c r="V19" i="4"/>
  <c r="V20" i="4"/>
  <c r="V21" i="4"/>
  <c r="V22" i="4"/>
  <c r="V23" i="4"/>
  <c r="V24" i="4"/>
  <c r="V25" i="4"/>
  <c r="V26" i="4"/>
  <c r="V27" i="4"/>
  <c r="V28" i="4"/>
  <c r="V29" i="4"/>
  <c r="V4" i="4"/>
  <c r="U5" i="4"/>
  <c r="U6" i="4"/>
  <c r="U8" i="4"/>
  <c r="U13" i="4"/>
  <c r="U16" i="4"/>
  <c r="U18" i="4"/>
  <c r="U19" i="4"/>
  <c r="U21" i="4"/>
  <c r="U24" i="4"/>
  <c r="U25" i="4"/>
  <c r="U26" i="4"/>
  <c r="U28" i="4"/>
  <c r="U4" i="4"/>
  <c r="T30" i="4"/>
  <c r="S30" i="4"/>
  <c r="R30" i="4"/>
  <c r="Q30" i="4"/>
  <c r="P30" i="4"/>
  <c r="O30" i="4"/>
  <c r="N30" i="4"/>
  <c r="M30" i="4"/>
  <c r="L30" i="4"/>
  <c r="K30" i="4"/>
  <c r="Y29" i="4"/>
  <c r="Z29" i="4"/>
  <c r="Y28" i="4"/>
  <c r="Z28" i="4"/>
  <c r="Y27" i="4"/>
  <c r="Z27" i="4"/>
  <c r="Y26" i="4"/>
  <c r="Z26" i="4"/>
  <c r="AA26" i="4"/>
  <c r="Y25" i="4"/>
  <c r="Y24" i="4"/>
  <c r="Y23" i="4"/>
  <c r="Z23" i="4"/>
  <c r="Y22" i="4"/>
  <c r="Z22" i="4"/>
  <c r="Y21" i="4"/>
  <c r="Z21" i="4"/>
  <c r="Y20" i="4"/>
  <c r="Z20" i="4"/>
  <c r="Y19" i="4"/>
  <c r="Z18" i="4"/>
  <c r="Y18" i="4"/>
  <c r="Y17" i="4"/>
  <c r="Y16" i="4"/>
  <c r="Z15" i="4"/>
  <c r="Y15" i="4"/>
  <c r="Y14" i="4"/>
  <c r="Z14" i="4"/>
  <c r="Y13" i="4"/>
  <c r="Z13" i="4"/>
  <c r="Y12" i="4"/>
  <c r="Z12" i="4"/>
  <c r="Y11" i="4"/>
  <c r="Z11" i="4"/>
  <c r="Y10" i="4"/>
  <c r="Z10" i="4"/>
  <c r="Y9" i="4"/>
  <c r="Z9" i="4"/>
  <c r="Y8" i="4"/>
  <c r="Z8" i="4"/>
  <c r="Y7" i="4"/>
  <c r="Y6" i="4"/>
  <c r="Y5" i="4"/>
  <c r="L53" i="3"/>
  <c r="K53" i="3"/>
  <c r="J53" i="3"/>
  <c r="I53" i="3"/>
  <c r="I54" i="3"/>
  <c r="CR109" i="2"/>
  <c r="CQ109" i="2"/>
  <c r="CP109" i="2"/>
  <c r="CO109" i="2"/>
  <c r="CN109" i="2"/>
  <c r="CS109" i="2"/>
  <c r="CT109" i="2"/>
  <c r="CK109" i="2"/>
  <c r="CJ109" i="2"/>
  <c r="CI109" i="2"/>
  <c r="CH109" i="2"/>
  <c r="CG109" i="2"/>
  <c r="CF109" i="2"/>
  <c r="CE109" i="2"/>
  <c r="CD109" i="2"/>
  <c r="CC109" i="2"/>
  <c r="CB109" i="2"/>
  <c r="CL109" i="2"/>
  <c r="CM109" i="2"/>
  <c r="CR108" i="2"/>
  <c r="CQ108" i="2"/>
  <c r="CP108" i="2"/>
  <c r="CO108" i="2"/>
  <c r="CN108" i="2"/>
  <c r="CK108" i="2"/>
  <c r="CJ108" i="2"/>
  <c r="CI108" i="2"/>
  <c r="CH108" i="2"/>
  <c r="CG108" i="2"/>
  <c r="CF108" i="2"/>
  <c r="CE108" i="2"/>
  <c r="CD108" i="2"/>
  <c r="CC108" i="2"/>
  <c r="CB108" i="2"/>
  <c r="CR107" i="2"/>
  <c r="CQ107" i="2"/>
  <c r="CP107" i="2"/>
  <c r="CO107" i="2"/>
  <c r="CN107" i="2"/>
  <c r="CS107" i="2"/>
  <c r="CT107" i="2"/>
  <c r="CK107" i="2"/>
  <c r="CJ107" i="2"/>
  <c r="CI107" i="2"/>
  <c r="CH107" i="2"/>
  <c r="CG107" i="2"/>
  <c r="CF107" i="2"/>
  <c r="CE107" i="2"/>
  <c r="CD107" i="2"/>
  <c r="CC107" i="2"/>
  <c r="CB107" i="2"/>
  <c r="CL107" i="2"/>
  <c r="CM107" i="2"/>
  <c r="CR106" i="2"/>
  <c r="CQ106" i="2"/>
  <c r="CP106" i="2"/>
  <c r="CO106" i="2"/>
  <c r="CN106" i="2"/>
  <c r="CK106" i="2"/>
  <c r="CJ106" i="2"/>
  <c r="CI106" i="2"/>
  <c r="CH106" i="2"/>
  <c r="CG106" i="2"/>
  <c r="CF106" i="2"/>
  <c r="CE106" i="2"/>
  <c r="CD106" i="2"/>
  <c r="CC106" i="2"/>
  <c r="CB106" i="2"/>
  <c r="CR105" i="2"/>
  <c r="CQ105" i="2"/>
  <c r="CP105" i="2"/>
  <c r="CO105" i="2"/>
  <c r="CN105" i="2"/>
  <c r="CS105" i="2"/>
  <c r="CT105" i="2"/>
  <c r="CK105" i="2"/>
  <c r="CJ105" i="2"/>
  <c r="CI105" i="2"/>
  <c r="CH105" i="2"/>
  <c r="CG105" i="2"/>
  <c r="CF105" i="2"/>
  <c r="CE105" i="2"/>
  <c r="CD105" i="2"/>
  <c r="CC105" i="2"/>
  <c r="CB105" i="2"/>
  <c r="CL105" i="2"/>
  <c r="CM105" i="2"/>
  <c r="CR104" i="2"/>
  <c r="CQ104" i="2"/>
  <c r="CP104" i="2"/>
  <c r="CO104" i="2"/>
  <c r="CN104" i="2"/>
  <c r="CK104" i="2"/>
  <c r="CJ104" i="2"/>
  <c r="CI104" i="2"/>
  <c r="CH104" i="2"/>
  <c r="CG104" i="2"/>
  <c r="CF104" i="2"/>
  <c r="CE104" i="2"/>
  <c r="CD104" i="2"/>
  <c r="CC104" i="2"/>
  <c r="CB104" i="2"/>
  <c r="CR103" i="2"/>
  <c r="CQ103" i="2"/>
  <c r="CP103" i="2"/>
  <c r="CO103" i="2"/>
  <c r="CN103" i="2"/>
  <c r="CS103" i="2"/>
  <c r="CT103" i="2"/>
  <c r="CK103" i="2"/>
  <c r="CJ103" i="2"/>
  <c r="CI103" i="2"/>
  <c r="CH103" i="2"/>
  <c r="CG103" i="2"/>
  <c r="CF103" i="2"/>
  <c r="CE103" i="2"/>
  <c r="CD103" i="2"/>
  <c r="CC103" i="2"/>
  <c r="CB103" i="2"/>
  <c r="CL103" i="2"/>
  <c r="CM103" i="2"/>
  <c r="CR102" i="2"/>
  <c r="CQ102" i="2"/>
  <c r="CP102" i="2"/>
  <c r="CO102" i="2"/>
  <c r="CN102" i="2"/>
  <c r="CK102" i="2"/>
  <c r="CJ102" i="2"/>
  <c r="CI102" i="2"/>
  <c r="CH102" i="2"/>
  <c r="CG102" i="2"/>
  <c r="CF102" i="2"/>
  <c r="CE102" i="2"/>
  <c r="CD102" i="2"/>
  <c r="CC102" i="2"/>
  <c r="CB102" i="2"/>
  <c r="CR101" i="2"/>
  <c r="CQ101" i="2"/>
  <c r="CP101" i="2"/>
  <c r="CO101" i="2"/>
  <c r="CN101" i="2"/>
  <c r="CS101" i="2"/>
  <c r="CT101" i="2"/>
  <c r="CK101" i="2"/>
  <c r="CJ101" i="2"/>
  <c r="CI101" i="2"/>
  <c r="CH101" i="2"/>
  <c r="CG101" i="2"/>
  <c r="CF101" i="2"/>
  <c r="CE101" i="2"/>
  <c r="CD101" i="2"/>
  <c r="CC101" i="2"/>
  <c r="CB101" i="2"/>
  <c r="CL101" i="2"/>
  <c r="CM101" i="2"/>
  <c r="CR100" i="2"/>
  <c r="CQ100" i="2"/>
  <c r="CP100" i="2"/>
  <c r="CO100" i="2"/>
  <c r="CN100" i="2"/>
  <c r="CK100" i="2"/>
  <c r="CJ100" i="2"/>
  <c r="CI100" i="2"/>
  <c r="CH100" i="2"/>
  <c r="CG100" i="2"/>
  <c r="CF100" i="2"/>
  <c r="CE100" i="2"/>
  <c r="CD100" i="2"/>
  <c r="CC100" i="2"/>
  <c r="CB100" i="2"/>
  <c r="CR99" i="2"/>
  <c r="CQ99" i="2"/>
  <c r="CP99" i="2"/>
  <c r="CO99" i="2"/>
  <c r="CN99" i="2"/>
  <c r="CS99" i="2"/>
  <c r="CT99" i="2"/>
  <c r="CK99" i="2"/>
  <c r="CJ99" i="2"/>
  <c r="CI99" i="2"/>
  <c r="CH99" i="2"/>
  <c r="CG99" i="2"/>
  <c r="CF99" i="2"/>
  <c r="CE99" i="2"/>
  <c r="CD99" i="2"/>
  <c r="CC99" i="2"/>
  <c r="CB99" i="2"/>
  <c r="CL99" i="2"/>
  <c r="CM99" i="2"/>
  <c r="CR98" i="2"/>
  <c r="CQ98" i="2"/>
  <c r="CP98" i="2"/>
  <c r="CO98" i="2"/>
  <c r="CN98" i="2"/>
  <c r="CK98" i="2"/>
  <c r="CJ98" i="2"/>
  <c r="CI98" i="2"/>
  <c r="CH98" i="2"/>
  <c r="CG98" i="2"/>
  <c r="CF98" i="2"/>
  <c r="CE98" i="2"/>
  <c r="CD98" i="2"/>
  <c r="CC98" i="2"/>
  <c r="CB98" i="2"/>
  <c r="CR97" i="2"/>
  <c r="CQ97" i="2"/>
  <c r="CP97" i="2"/>
  <c r="CO97" i="2"/>
  <c r="CN97" i="2"/>
  <c r="CS97" i="2"/>
  <c r="CT97" i="2"/>
  <c r="CK97" i="2"/>
  <c r="CJ97" i="2"/>
  <c r="CI97" i="2"/>
  <c r="CH97" i="2"/>
  <c r="CG97" i="2"/>
  <c r="CF97" i="2"/>
  <c r="CE97" i="2"/>
  <c r="CD97" i="2"/>
  <c r="CC97" i="2"/>
  <c r="CB97" i="2"/>
  <c r="CL97" i="2"/>
  <c r="CM97" i="2"/>
  <c r="CR96" i="2"/>
  <c r="CQ96" i="2"/>
  <c r="CP96" i="2"/>
  <c r="CO96" i="2"/>
  <c r="CN96" i="2"/>
  <c r="CK96" i="2"/>
  <c r="CJ96" i="2"/>
  <c r="CI96" i="2"/>
  <c r="CH96" i="2"/>
  <c r="CG96" i="2"/>
  <c r="CF96" i="2"/>
  <c r="CE96" i="2"/>
  <c r="CD96" i="2"/>
  <c r="CC96" i="2"/>
  <c r="CB96" i="2"/>
  <c r="CR95" i="2"/>
  <c r="CQ95" i="2"/>
  <c r="CP95" i="2"/>
  <c r="CO95" i="2"/>
  <c r="CN95" i="2"/>
  <c r="CS95" i="2"/>
  <c r="CT95" i="2"/>
  <c r="CK95" i="2"/>
  <c r="CJ95" i="2"/>
  <c r="CI95" i="2"/>
  <c r="CH95" i="2"/>
  <c r="CG95" i="2"/>
  <c r="CF95" i="2"/>
  <c r="CE95" i="2"/>
  <c r="CD95" i="2"/>
  <c r="CC95" i="2"/>
  <c r="CB95" i="2"/>
  <c r="CL95" i="2"/>
  <c r="CM95" i="2"/>
  <c r="CR94" i="2"/>
  <c r="CQ94" i="2"/>
  <c r="CP94" i="2"/>
  <c r="CO94" i="2"/>
  <c r="CN94" i="2"/>
  <c r="CK94" i="2"/>
  <c r="CJ94" i="2"/>
  <c r="CI94" i="2"/>
  <c r="CH94" i="2"/>
  <c r="CG94" i="2"/>
  <c r="CF94" i="2"/>
  <c r="CE94" i="2"/>
  <c r="CD94" i="2"/>
  <c r="CC94" i="2"/>
  <c r="CB94" i="2"/>
  <c r="CR93" i="2"/>
  <c r="CQ93" i="2"/>
  <c r="CP93" i="2"/>
  <c r="CO93" i="2"/>
  <c r="CN93" i="2"/>
  <c r="CS93" i="2"/>
  <c r="CT93" i="2"/>
  <c r="CK93" i="2"/>
  <c r="CJ93" i="2"/>
  <c r="CI93" i="2"/>
  <c r="CH93" i="2"/>
  <c r="CG93" i="2"/>
  <c r="CF93" i="2"/>
  <c r="CE93" i="2"/>
  <c r="CD93" i="2"/>
  <c r="CC93" i="2"/>
  <c r="CB93" i="2"/>
  <c r="CL93" i="2"/>
  <c r="CM93" i="2"/>
  <c r="CR92" i="2"/>
  <c r="CQ92" i="2"/>
  <c r="CP92" i="2"/>
  <c r="CO92" i="2"/>
  <c r="CN92" i="2"/>
  <c r="CK92" i="2"/>
  <c r="CJ92" i="2"/>
  <c r="CI92" i="2"/>
  <c r="CH92" i="2"/>
  <c r="CG92" i="2"/>
  <c r="CF92" i="2"/>
  <c r="CE92" i="2"/>
  <c r="CD92" i="2"/>
  <c r="CC92" i="2"/>
  <c r="CB92" i="2"/>
  <c r="CR91" i="2"/>
  <c r="CQ91" i="2"/>
  <c r="CP91" i="2"/>
  <c r="CO91" i="2"/>
  <c r="CN91" i="2"/>
  <c r="CS91" i="2"/>
  <c r="CT91" i="2"/>
  <c r="CK91" i="2"/>
  <c r="CJ91" i="2"/>
  <c r="CI91" i="2"/>
  <c r="CH91" i="2"/>
  <c r="CG91" i="2"/>
  <c r="CF91" i="2"/>
  <c r="CE91" i="2"/>
  <c r="CD91" i="2"/>
  <c r="CC91" i="2"/>
  <c r="CB91" i="2"/>
  <c r="CL91" i="2"/>
  <c r="CM91" i="2"/>
  <c r="CR90" i="2"/>
  <c r="CQ90" i="2"/>
  <c r="CP90" i="2"/>
  <c r="CO90" i="2"/>
  <c r="CN90" i="2"/>
  <c r="CK90" i="2"/>
  <c r="CJ90" i="2"/>
  <c r="CI90" i="2"/>
  <c r="CH90" i="2"/>
  <c r="CG90" i="2"/>
  <c r="CF90" i="2"/>
  <c r="CE90" i="2"/>
  <c r="CD90" i="2"/>
  <c r="CC90" i="2"/>
  <c r="CB90" i="2"/>
  <c r="CR89" i="2"/>
  <c r="CQ89" i="2"/>
  <c r="CP89" i="2"/>
  <c r="CO89" i="2"/>
  <c r="CN89" i="2"/>
  <c r="CK89" i="2"/>
  <c r="CJ89" i="2"/>
  <c r="CI89" i="2"/>
  <c r="CH89" i="2"/>
  <c r="CG89" i="2"/>
  <c r="CF89" i="2"/>
  <c r="CE89" i="2"/>
  <c r="CD89" i="2"/>
  <c r="CC89" i="2"/>
  <c r="CB89" i="2"/>
  <c r="CL89" i="2"/>
  <c r="CM89" i="2"/>
  <c r="CR88" i="2"/>
  <c r="CQ88" i="2"/>
  <c r="CP88" i="2"/>
  <c r="CO88" i="2"/>
  <c r="CN88" i="2"/>
  <c r="CK88" i="2"/>
  <c r="CJ88" i="2"/>
  <c r="CI88" i="2"/>
  <c r="CH88" i="2"/>
  <c r="CG88" i="2"/>
  <c r="CF88" i="2"/>
  <c r="CE88" i="2"/>
  <c r="CD88" i="2"/>
  <c r="CC88" i="2"/>
  <c r="CB88" i="2"/>
  <c r="CR87" i="2"/>
  <c r="CQ87" i="2"/>
  <c r="CP87" i="2"/>
  <c r="CO87" i="2"/>
  <c r="CN87" i="2"/>
  <c r="CK87" i="2"/>
  <c r="CJ87" i="2"/>
  <c r="CI87" i="2"/>
  <c r="CH87" i="2"/>
  <c r="CG87" i="2"/>
  <c r="CF87" i="2"/>
  <c r="CE87" i="2"/>
  <c r="CD87" i="2"/>
  <c r="CC87" i="2"/>
  <c r="CB87" i="2"/>
  <c r="CL87" i="2"/>
  <c r="CM87" i="2"/>
  <c r="CR86" i="2"/>
  <c r="CQ86" i="2"/>
  <c r="CP86" i="2"/>
  <c r="CO86" i="2"/>
  <c r="CN86" i="2"/>
  <c r="CK86" i="2"/>
  <c r="CJ86" i="2"/>
  <c r="CI86" i="2"/>
  <c r="CH86" i="2"/>
  <c r="CG86" i="2"/>
  <c r="CF86" i="2"/>
  <c r="CE86" i="2"/>
  <c r="CD86" i="2"/>
  <c r="CC86" i="2"/>
  <c r="CB86" i="2"/>
  <c r="CR85" i="2"/>
  <c r="CQ85" i="2"/>
  <c r="CP85" i="2"/>
  <c r="CO85" i="2"/>
  <c r="CN85" i="2"/>
  <c r="CS85" i="2"/>
  <c r="CT85" i="2"/>
  <c r="CK85" i="2"/>
  <c r="CJ85" i="2"/>
  <c r="CI85" i="2"/>
  <c r="CH85" i="2"/>
  <c r="CG85" i="2"/>
  <c r="CF85" i="2"/>
  <c r="CE85" i="2"/>
  <c r="CD85" i="2"/>
  <c r="CC85" i="2"/>
  <c r="CB85" i="2"/>
  <c r="CL85" i="2"/>
  <c r="CM85" i="2"/>
  <c r="CR84" i="2"/>
  <c r="CQ84" i="2"/>
  <c r="CP84" i="2"/>
  <c r="CO84" i="2"/>
  <c r="CN84" i="2"/>
  <c r="CK84" i="2"/>
  <c r="CJ84" i="2"/>
  <c r="CI84" i="2"/>
  <c r="CH84" i="2"/>
  <c r="CG84" i="2"/>
  <c r="CF84" i="2"/>
  <c r="CE84" i="2"/>
  <c r="CD84" i="2"/>
  <c r="CC84" i="2"/>
  <c r="CB84" i="2"/>
  <c r="CR83" i="2"/>
  <c r="CQ83" i="2"/>
  <c r="CP83" i="2"/>
  <c r="CO83" i="2"/>
  <c r="CN83" i="2"/>
  <c r="CS83" i="2"/>
  <c r="CT83" i="2"/>
  <c r="CK83" i="2"/>
  <c r="CJ83" i="2"/>
  <c r="CI83" i="2"/>
  <c r="CH83" i="2"/>
  <c r="CG83" i="2"/>
  <c r="CF83" i="2"/>
  <c r="CE83" i="2"/>
  <c r="CD83" i="2"/>
  <c r="CC83" i="2"/>
  <c r="CB83" i="2"/>
  <c r="CL83" i="2"/>
  <c r="CM83" i="2"/>
  <c r="CR82" i="2"/>
  <c r="CQ82" i="2"/>
  <c r="CP82" i="2"/>
  <c r="CO82" i="2"/>
  <c r="CN82" i="2"/>
  <c r="CK82" i="2"/>
  <c r="CJ82" i="2"/>
  <c r="CI82" i="2"/>
  <c r="CH82" i="2"/>
  <c r="CG82" i="2"/>
  <c r="CF82" i="2"/>
  <c r="CE82" i="2"/>
  <c r="CD82" i="2"/>
  <c r="CC82" i="2"/>
  <c r="CB82" i="2"/>
  <c r="CR81" i="2"/>
  <c r="CQ81" i="2"/>
  <c r="CP81" i="2"/>
  <c r="CO81" i="2"/>
  <c r="CN81" i="2"/>
  <c r="CS81" i="2"/>
  <c r="CT81" i="2"/>
  <c r="CK81" i="2"/>
  <c r="CJ81" i="2"/>
  <c r="CI81" i="2"/>
  <c r="CH81" i="2"/>
  <c r="CG81" i="2"/>
  <c r="CF81" i="2"/>
  <c r="CE81" i="2"/>
  <c r="CD81" i="2"/>
  <c r="CC81" i="2"/>
  <c r="CB81" i="2"/>
  <c r="CL81" i="2"/>
  <c r="CM81" i="2"/>
  <c r="CR80" i="2"/>
  <c r="CQ80" i="2"/>
  <c r="CP80" i="2"/>
  <c r="CO80" i="2"/>
  <c r="CN80" i="2"/>
  <c r="CK80" i="2"/>
  <c r="CJ80" i="2"/>
  <c r="CI80" i="2"/>
  <c r="CH80" i="2"/>
  <c r="CG80" i="2"/>
  <c r="CF80" i="2"/>
  <c r="CE80" i="2"/>
  <c r="CD80" i="2"/>
  <c r="CC80" i="2"/>
  <c r="CB80" i="2"/>
  <c r="CR79" i="2"/>
  <c r="CQ79" i="2"/>
  <c r="CP79" i="2"/>
  <c r="CO79" i="2"/>
  <c r="CN79" i="2"/>
  <c r="CS79" i="2"/>
  <c r="CT79" i="2"/>
  <c r="CK79" i="2"/>
  <c r="CJ79" i="2"/>
  <c r="CI79" i="2"/>
  <c r="CH79" i="2"/>
  <c r="CG79" i="2"/>
  <c r="CF79" i="2"/>
  <c r="CE79" i="2"/>
  <c r="CD79" i="2"/>
  <c r="CC79" i="2"/>
  <c r="CB79" i="2"/>
  <c r="CL79" i="2"/>
  <c r="CM79" i="2"/>
  <c r="CR78" i="2"/>
  <c r="CQ78" i="2"/>
  <c r="CP78" i="2"/>
  <c r="CO78" i="2"/>
  <c r="CN78" i="2"/>
  <c r="CK78" i="2"/>
  <c r="CJ78" i="2"/>
  <c r="CI78" i="2"/>
  <c r="CH78" i="2"/>
  <c r="CG78" i="2"/>
  <c r="CF78" i="2"/>
  <c r="CE78" i="2"/>
  <c r="CD78" i="2"/>
  <c r="CC78" i="2"/>
  <c r="CB78" i="2"/>
  <c r="CR77" i="2"/>
  <c r="CQ77" i="2"/>
  <c r="CP77" i="2"/>
  <c r="CO77" i="2"/>
  <c r="CN77" i="2"/>
  <c r="CK77" i="2"/>
  <c r="CJ77" i="2"/>
  <c r="CI77" i="2"/>
  <c r="CH77" i="2"/>
  <c r="CG77" i="2"/>
  <c r="CF77" i="2"/>
  <c r="CE77" i="2"/>
  <c r="CD77" i="2"/>
  <c r="CC77" i="2"/>
  <c r="CB77" i="2"/>
  <c r="CL77" i="2"/>
  <c r="CM77" i="2"/>
  <c r="CR76" i="2"/>
  <c r="CQ76" i="2"/>
  <c r="CP76" i="2"/>
  <c r="CO76" i="2"/>
  <c r="CN76" i="2"/>
  <c r="CK76" i="2"/>
  <c r="CJ76" i="2"/>
  <c r="CI76" i="2"/>
  <c r="CH76" i="2"/>
  <c r="CG76" i="2"/>
  <c r="CF76" i="2"/>
  <c r="CE76" i="2"/>
  <c r="CD76" i="2"/>
  <c r="CC76" i="2"/>
  <c r="CB76" i="2"/>
  <c r="CR75" i="2"/>
  <c r="CQ75" i="2"/>
  <c r="CP75" i="2"/>
  <c r="CO75" i="2"/>
  <c r="CN75" i="2"/>
  <c r="CK75" i="2"/>
  <c r="CJ75" i="2"/>
  <c r="CI75" i="2"/>
  <c r="CH75" i="2"/>
  <c r="CG75" i="2"/>
  <c r="CF75" i="2"/>
  <c r="CE75" i="2"/>
  <c r="CD75" i="2"/>
  <c r="CC75" i="2"/>
  <c r="CB75" i="2"/>
  <c r="CL75" i="2"/>
  <c r="CM75" i="2"/>
  <c r="CR74" i="2"/>
  <c r="CQ74" i="2"/>
  <c r="CP74" i="2"/>
  <c r="CO74" i="2"/>
  <c r="CN74" i="2"/>
  <c r="CK74" i="2"/>
  <c r="CJ74" i="2"/>
  <c r="CI74" i="2"/>
  <c r="CH74" i="2"/>
  <c r="CG74" i="2"/>
  <c r="CF74" i="2"/>
  <c r="CE74" i="2"/>
  <c r="CD74" i="2"/>
  <c r="CC74" i="2"/>
  <c r="CB74" i="2"/>
  <c r="CR73" i="2"/>
  <c r="CQ73" i="2"/>
  <c r="CP73" i="2"/>
  <c r="CO73" i="2"/>
  <c r="CN73" i="2"/>
  <c r="CK73" i="2"/>
  <c r="CJ73" i="2"/>
  <c r="CI73" i="2"/>
  <c r="CH73" i="2"/>
  <c r="CG73" i="2"/>
  <c r="CF73" i="2"/>
  <c r="CE73" i="2"/>
  <c r="CD73" i="2"/>
  <c r="CC73" i="2"/>
  <c r="CB73" i="2"/>
  <c r="CL73" i="2"/>
  <c r="CM73" i="2"/>
  <c r="CR72" i="2"/>
  <c r="CQ72" i="2"/>
  <c r="CP72" i="2"/>
  <c r="CO72" i="2"/>
  <c r="CN72" i="2"/>
  <c r="CK72" i="2"/>
  <c r="CJ72" i="2"/>
  <c r="CI72" i="2"/>
  <c r="CH72" i="2"/>
  <c r="CG72" i="2"/>
  <c r="CF72" i="2"/>
  <c r="CE72" i="2"/>
  <c r="CD72" i="2"/>
  <c r="CC72" i="2"/>
  <c r="CB72" i="2"/>
  <c r="CR71" i="2"/>
  <c r="CQ71" i="2"/>
  <c r="CP71" i="2"/>
  <c r="CO71" i="2"/>
  <c r="CN71" i="2"/>
  <c r="CS71" i="2"/>
  <c r="CT71" i="2"/>
  <c r="CK71" i="2"/>
  <c r="CJ71" i="2"/>
  <c r="CI71" i="2"/>
  <c r="CH71" i="2"/>
  <c r="CG71" i="2"/>
  <c r="CF71" i="2"/>
  <c r="CE71" i="2"/>
  <c r="CD71" i="2"/>
  <c r="CC71" i="2"/>
  <c r="CB71" i="2"/>
  <c r="CL71" i="2"/>
  <c r="CM71" i="2"/>
  <c r="CR70" i="2"/>
  <c r="CQ70" i="2"/>
  <c r="CP70" i="2"/>
  <c r="CO70" i="2"/>
  <c r="CN70" i="2"/>
  <c r="CK70" i="2"/>
  <c r="CJ70" i="2"/>
  <c r="CI70" i="2"/>
  <c r="CH70" i="2"/>
  <c r="CG70" i="2"/>
  <c r="CF70" i="2"/>
  <c r="CE70" i="2"/>
  <c r="CD70" i="2"/>
  <c r="CC70" i="2"/>
  <c r="CB70" i="2"/>
  <c r="CR69" i="2"/>
  <c r="CQ69" i="2"/>
  <c r="CP69" i="2"/>
  <c r="CO69" i="2"/>
  <c r="CN69" i="2"/>
  <c r="CS69" i="2"/>
  <c r="CT69" i="2"/>
  <c r="CK69" i="2"/>
  <c r="CJ69" i="2"/>
  <c r="CI69" i="2"/>
  <c r="CH69" i="2"/>
  <c r="CG69" i="2"/>
  <c r="CF69" i="2"/>
  <c r="CE69" i="2"/>
  <c r="CD69" i="2"/>
  <c r="CC69" i="2"/>
  <c r="CB69" i="2"/>
  <c r="CL69" i="2"/>
  <c r="CM69" i="2"/>
  <c r="CR68" i="2"/>
  <c r="CQ68" i="2"/>
  <c r="CP68" i="2"/>
  <c r="CO68" i="2"/>
  <c r="CN68" i="2"/>
  <c r="CK68" i="2"/>
  <c r="CJ68" i="2"/>
  <c r="CI68" i="2"/>
  <c r="CH68" i="2"/>
  <c r="CG68" i="2"/>
  <c r="CF68" i="2"/>
  <c r="CE68" i="2"/>
  <c r="CD68" i="2"/>
  <c r="CC68" i="2"/>
  <c r="CB68" i="2"/>
  <c r="CR67" i="2"/>
  <c r="CQ67" i="2"/>
  <c r="CP67" i="2"/>
  <c r="CO67" i="2"/>
  <c r="CN67" i="2"/>
  <c r="CS67" i="2"/>
  <c r="CT67" i="2"/>
  <c r="CK67" i="2"/>
  <c r="CJ67" i="2"/>
  <c r="CI67" i="2"/>
  <c r="CH67" i="2"/>
  <c r="CG67" i="2"/>
  <c r="CF67" i="2"/>
  <c r="CE67" i="2"/>
  <c r="CD67" i="2"/>
  <c r="CC67" i="2"/>
  <c r="CB67" i="2"/>
  <c r="CL67" i="2"/>
  <c r="CM67" i="2"/>
  <c r="CR66" i="2"/>
  <c r="CQ66" i="2"/>
  <c r="CP66" i="2"/>
  <c r="CO66" i="2"/>
  <c r="CN66" i="2"/>
  <c r="CK66" i="2"/>
  <c r="CJ66" i="2"/>
  <c r="CI66" i="2"/>
  <c r="CH66" i="2"/>
  <c r="CG66" i="2"/>
  <c r="CF66" i="2"/>
  <c r="CE66" i="2"/>
  <c r="CD66" i="2"/>
  <c r="CC66" i="2"/>
  <c r="CB66" i="2"/>
  <c r="CR65" i="2"/>
  <c r="CQ65" i="2"/>
  <c r="CP65" i="2"/>
  <c r="CO65" i="2"/>
  <c r="CN65" i="2"/>
  <c r="CS65" i="2"/>
  <c r="CT65" i="2"/>
  <c r="CK65" i="2"/>
  <c r="CJ65" i="2"/>
  <c r="CI65" i="2"/>
  <c r="CH65" i="2"/>
  <c r="CG65" i="2"/>
  <c r="CF65" i="2"/>
  <c r="CE65" i="2"/>
  <c r="CD65" i="2"/>
  <c r="CC65" i="2"/>
  <c r="CB65" i="2"/>
  <c r="CL65" i="2"/>
  <c r="CM65" i="2"/>
  <c r="CR64" i="2"/>
  <c r="CQ64" i="2"/>
  <c r="CP64" i="2"/>
  <c r="CO64" i="2"/>
  <c r="CN64" i="2"/>
  <c r="CK64" i="2"/>
  <c r="CJ64" i="2"/>
  <c r="CI64" i="2"/>
  <c r="CH64" i="2"/>
  <c r="CG64" i="2"/>
  <c r="CF64" i="2"/>
  <c r="CE64" i="2"/>
  <c r="CD64" i="2"/>
  <c r="CC64" i="2"/>
  <c r="CB64" i="2"/>
  <c r="CR63" i="2"/>
  <c r="CQ63" i="2"/>
  <c r="CP63" i="2"/>
  <c r="CO63" i="2"/>
  <c r="CN63" i="2"/>
  <c r="CK63" i="2"/>
  <c r="CJ63" i="2"/>
  <c r="CI63" i="2"/>
  <c r="CH63" i="2"/>
  <c r="CG63" i="2"/>
  <c r="CF63" i="2"/>
  <c r="CE63" i="2"/>
  <c r="CD63" i="2"/>
  <c r="CC63" i="2"/>
  <c r="CB63" i="2"/>
  <c r="CL63" i="2"/>
  <c r="CM63" i="2"/>
  <c r="CR62" i="2"/>
  <c r="CQ62" i="2"/>
  <c r="CP62" i="2"/>
  <c r="CO62" i="2"/>
  <c r="CN62" i="2"/>
  <c r="CK62" i="2"/>
  <c r="CJ62" i="2"/>
  <c r="CI62" i="2"/>
  <c r="CH62" i="2"/>
  <c r="CG62" i="2"/>
  <c r="CF62" i="2"/>
  <c r="CE62" i="2"/>
  <c r="CD62" i="2"/>
  <c r="CC62" i="2"/>
  <c r="CB62" i="2"/>
  <c r="CR61" i="2"/>
  <c r="CQ61" i="2"/>
  <c r="CP61" i="2"/>
  <c r="CO61" i="2"/>
  <c r="CN61" i="2"/>
  <c r="CK61" i="2"/>
  <c r="CJ61" i="2"/>
  <c r="CI61" i="2"/>
  <c r="CH61" i="2"/>
  <c r="CG61" i="2"/>
  <c r="CF61" i="2"/>
  <c r="CE61" i="2"/>
  <c r="CD61" i="2"/>
  <c r="CC61" i="2"/>
  <c r="CB61" i="2"/>
  <c r="CL61" i="2"/>
  <c r="CM61" i="2"/>
  <c r="CR60" i="2"/>
  <c r="CQ60" i="2"/>
  <c r="CP60" i="2"/>
  <c r="CO60" i="2"/>
  <c r="CN60" i="2"/>
  <c r="CK60" i="2"/>
  <c r="CJ60" i="2"/>
  <c r="CI60" i="2"/>
  <c r="CH60" i="2"/>
  <c r="CG60" i="2"/>
  <c r="CF60" i="2"/>
  <c r="CE60" i="2"/>
  <c r="CD60" i="2"/>
  <c r="CC60" i="2"/>
  <c r="CB60" i="2"/>
  <c r="CR59" i="2"/>
  <c r="CQ59" i="2"/>
  <c r="CP59" i="2"/>
  <c r="CO59" i="2"/>
  <c r="CN59" i="2"/>
  <c r="CS59" i="2"/>
  <c r="CT59" i="2"/>
  <c r="CK59" i="2"/>
  <c r="CJ59" i="2"/>
  <c r="CI59" i="2"/>
  <c r="CH59" i="2"/>
  <c r="CG59" i="2"/>
  <c r="CF59" i="2"/>
  <c r="CE59" i="2"/>
  <c r="CD59" i="2"/>
  <c r="CC59" i="2"/>
  <c r="CB59" i="2"/>
  <c r="CL59" i="2"/>
  <c r="CM59" i="2"/>
  <c r="CR58" i="2"/>
  <c r="CQ58" i="2"/>
  <c r="CP58" i="2"/>
  <c r="CO58" i="2"/>
  <c r="CS58" i="2"/>
  <c r="CT58" i="2"/>
  <c r="CN58" i="2"/>
  <c r="CK58" i="2"/>
  <c r="CJ58" i="2"/>
  <c r="CI58" i="2"/>
  <c r="CH58" i="2"/>
  <c r="CG58" i="2"/>
  <c r="CF58" i="2"/>
  <c r="CE58" i="2"/>
  <c r="CD58" i="2"/>
  <c r="CC58" i="2"/>
  <c r="CB58" i="2"/>
  <c r="CR57" i="2"/>
  <c r="CQ57" i="2"/>
  <c r="CP57" i="2"/>
  <c r="CO57" i="2"/>
  <c r="CN57" i="2"/>
  <c r="CS57" i="2"/>
  <c r="CT57" i="2"/>
  <c r="CK57" i="2"/>
  <c r="CJ57" i="2"/>
  <c r="CI57" i="2"/>
  <c r="CH57" i="2"/>
  <c r="CG57" i="2"/>
  <c r="CF57" i="2"/>
  <c r="CE57" i="2"/>
  <c r="CD57" i="2"/>
  <c r="CC57" i="2"/>
  <c r="CB57" i="2"/>
  <c r="CL57" i="2"/>
  <c r="CM57" i="2"/>
  <c r="CR56" i="2"/>
  <c r="CQ56" i="2"/>
  <c r="CP56" i="2"/>
  <c r="CO56" i="2"/>
  <c r="CS56" i="2"/>
  <c r="CT56" i="2"/>
  <c r="CN56" i="2"/>
  <c r="CK56" i="2"/>
  <c r="CJ56" i="2"/>
  <c r="CI56" i="2"/>
  <c r="CH56" i="2"/>
  <c r="CG56" i="2"/>
  <c r="CF56" i="2"/>
  <c r="CE56" i="2"/>
  <c r="CD56" i="2"/>
  <c r="CC56" i="2"/>
  <c r="CB56" i="2"/>
  <c r="CR55" i="2"/>
  <c r="CQ55" i="2"/>
  <c r="CP55" i="2"/>
  <c r="CO55" i="2"/>
  <c r="CN55" i="2"/>
  <c r="CS55" i="2"/>
  <c r="CT55" i="2"/>
  <c r="CK55" i="2"/>
  <c r="CJ55" i="2"/>
  <c r="CI55" i="2"/>
  <c r="CH55" i="2"/>
  <c r="CG55" i="2"/>
  <c r="CF55" i="2"/>
  <c r="CE55" i="2"/>
  <c r="CD55" i="2"/>
  <c r="CC55" i="2"/>
  <c r="CB55" i="2"/>
  <c r="CL55" i="2"/>
  <c r="CM55" i="2"/>
  <c r="CR54" i="2"/>
  <c r="CQ54" i="2"/>
  <c r="CP54" i="2"/>
  <c r="CO54" i="2"/>
  <c r="CS54" i="2"/>
  <c r="CT54" i="2"/>
  <c r="CN54" i="2"/>
  <c r="CK54" i="2"/>
  <c r="CJ54" i="2"/>
  <c r="CI54" i="2"/>
  <c r="CH54" i="2"/>
  <c r="CG54" i="2"/>
  <c r="CF54" i="2"/>
  <c r="CE54" i="2"/>
  <c r="CD54" i="2"/>
  <c r="CC54" i="2"/>
  <c r="CB54" i="2"/>
  <c r="CR53" i="2"/>
  <c r="CQ53" i="2"/>
  <c r="CP53" i="2"/>
  <c r="CO53" i="2"/>
  <c r="CN53" i="2"/>
  <c r="CS53" i="2"/>
  <c r="CT53" i="2"/>
  <c r="CK53" i="2"/>
  <c r="CJ53" i="2"/>
  <c r="CI53" i="2"/>
  <c r="CH53" i="2"/>
  <c r="CG53" i="2"/>
  <c r="CF53" i="2"/>
  <c r="CE53" i="2"/>
  <c r="CD53" i="2"/>
  <c r="CC53" i="2"/>
  <c r="CB53" i="2"/>
  <c r="CL53" i="2"/>
  <c r="CM53" i="2"/>
  <c r="CR52" i="2"/>
  <c r="CQ52" i="2"/>
  <c r="CP52" i="2"/>
  <c r="CO52" i="2"/>
  <c r="CS52" i="2"/>
  <c r="CT52" i="2"/>
  <c r="CN52" i="2"/>
  <c r="CK52" i="2"/>
  <c r="CJ52" i="2"/>
  <c r="CI52" i="2"/>
  <c r="CH52" i="2"/>
  <c r="CG52" i="2"/>
  <c r="CF52" i="2"/>
  <c r="CE52" i="2"/>
  <c r="CD52" i="2"/>
  <c r="CC52" i="2"/>
  <c r="CB52" i="2"/>
  <c r="CR51" i="2"/>
  <c r="CQ51" i="2"/>
  <c r="CP51" i="2"/>
  <c r="CO51" i="2"/>
  <c r="CN51" i="2"/>
  <c r="CS51" i="2"/>
  <c r="CT51" i="2"/>
  <c r="CU51" i="2"/>
  <c r="CK51" i="2"/>
  <c r="CJ51" i="2"/>
  <c r="CI51" i="2"/>
  <c r="CH51" i="2"/>
  <c r="CG51" i="2"/>
  <c r="CF51" i="2"/>
  <c r="CE51" i="2"/>
  <c r="CD51" i="2"/>
  <c r="CC51" i="2"/>
  <c r="CB51" i="2"/>
  <c r="CL51" i="2"/>
  <c r="CM51" i="2"/>
  <c r="CR50" i="2"/>
  <c r="CQ50" i="2"/>
  <c r="CP50" i="2"/>
  <c r="CO50" i="2"/>
  <c r="CN50" i="2"/>
  <c r="CK50" i="2"/>
  <c r="CJ50" i="2"/>
  <c r="CI50" i="2"/>
  <c r="CH50" i="2"/>
  <c r="CG50" i="2"/>
  <c r="CF50" i="2"/>
  <c r="CE50" i="2"/>
  <c r="CD50" i="2"/>
  <c r="CC50" i="2"/>
  <c r="CB50" i="2"/>
  <c r="CR49" i="2"/>
  <c r="CQ49" i="2"/>
  <c r="CP49" i="2"/>
  <c r="CO49" i="2"/>
  <c r="CN49" i="2"/>
  <c r="CK49" i="2"/>
  <c r="CJ49" i="2"/>
  <c r="CI49" i="2"/>
  <c r="CH49" i="2"/>
  <c r="CG49" i="2"/>
  <c r="CF49" i="2"/>
  <c r="CE49" i="2"/>
  <c r="CD49" i="2"/>
  <c r="CC49" i="2"/>
  <c r="CB49" i="2"/>
  <c r="CL49" i="2"/>
  <c r="CM49" i="2"/>
  <c r="CR48" i="2"/>
  <c r="CQ48" i="2"/>
  <c r="CP48" i="2"/>
  <c r="CO48" i="2"/>
  <c r="CN48" i="2"/>
  <c r="CK48" i="2"/>
  <c r="CJ48" i="2"/>
  <c r="CI48" i="2"/>
  <c r="CH48" i="2"/>
  <c r="CG48" i="2"/>
  <c r="CF48" i="2"/>
  <c r="CE48" i="2"/>
  <c r="CD48" i="2"/>
  <c r="CC48" i="2"/>
  <c r="CB48" i="2"/>
  <c r="CR47" i="2"/>
  <c r="CQ47" i="2"/>
  <c r="CP47" i="2"/>
  <c r="CO47" i="2"/>
  <c r="CN47" i="2"/>
  <c r="CK47" i="2"/>
  <c r="CJ47" i="2"/>
  <c r="CI47" i="2"/>
  <c r="CH47" i="2"/>
  <c r="CG47" i="2"/>
  <c r="CF47" i="2"/>
  <c r="CE47" i="2"/>
  <c r="CD47" i="2"/>
  <c r="CC47" i="2"/>
  <c r="CB47" i="2"/>
  <c r="CL47" i="2"/>
  <c r="CM47" i="2"/>
  <c r="CR46" i="2"/>
  <c r="CQ46" i="2"/>
  <c r="CP46" i="2"/>
  <c r="CO46" i="2"/>
  <c r="CN46" i="2"/>
  <c r="CK46" i="2"/>
  <c r="CJ46" i="2"/>
  <c r="CI46" i="2"/>
  <c r="CH46" i="2"/>
  <c r="CG46" i="2"/>
  <c r="CF46" i="2"/>
  <c r="CE46" i="2"/>
  <c r="CD46" i="2"/>
  <c r="CC46" i="2"/>
  <c r="CB46" i="2"/>
  <c r="CR45" i="2"/>
  <c r="CQ45" i="2"/>
  <c r="CP45" i="2"/>
  <c r="CO45" i="2"/>
  <c r="CN45" i="2"/>
  <c r="CK45" i="2"/>
  <c r="CJ45" i="2"/>
  <c r="CI45" i="2"/>
  <c r="CH45" i="2"/>
  <c r="CG45" i="2"/>
  <c r="CF45" i="2"/>
  <c r="CE45" i="2"/>
  <c r="CD45" i="2"/>
  <c r="CC45" i="2"/>
  <c r="CB45" i="2"/>
  <c r="CL45" i="2"/>
  <c r="CM45" i="2"/>
  <c r="CR44" i="2"/>
  <c r="CQ44" i="2"/>
  <c r="CP44" i="2"/>
  <c r="CO44" i="2"/>
  <c r="CS44" i="2"/>
  <c r="CT44" i="2"/>
  <c r="CN44" i="2"/>
  <c r="CK44" i="2"/>
  <c r="CJ44" i="2"/>
  <c r="CI44" i="2"/>
  <c r="CH44" i="2"/>
  <c r="CG44" i="2"/>
  <c r="CF44" i="2"/>
  <c r="CE44" i="2"/>
  <c r="CD44" i="2"/>
  <c r="CC44" i="2"/>
  <c r="CB44" i="2"/>
  <c r="CR43" i="2"/>
  <c r="CQ43" i="2"/>
  <c r="CP43" i="2"/>
  <c r="CO43" i="2"/>
  <c r="CN43" i="2"/>
  <c r="CS43" i="2"/>
  <c r="CT43" i="2"/>
  <c r="CK43" i="2"/>
  <c r="CJ43" i="2"/>
  <c r="CI43" i="2"/>
  <c r="CH43" i="2"/>
  <c r="CG43" i="2"/>
  <c r="CF43" i="2"/>
  <c r="CE43" i="2"/>
  <c r="CD43" i="2"/>
  <c r="CC43" i="2"/>
  <c r="CB43" i="2"/>
  <c r="CL43" i="2"/>
  <c r="CM43" i="2"/>
  <c r="CR42" i="2"/>
  <c r="CQ42" i="2"/>
  <c r="CP42" i="2"/>
  <c r="CO42" i="2"/>
  <c r="CS42" i="2"/>
  <c r="CT42" i="2"/>
  <c r="CN42" i="2"/>
  <c r="CK42" i="2"/>
  <c r="CJ42" i="2"/>
  <c r="CI42" i="2"/>
  <c r="CH42" i="2"/>
  <c r="CG42" i="2"/>
  <c r="CF42" i="2"/>
  <c r="CE42" i="2"/>
  <c r="CD42" i="2"/>
  <c r="CC42" i="2"/>
  <c r="CB42" i="2"/>
  <c r="CR41" i="2"/>
  <c r="CQ41" i="2"/>
  <c r="CP41" i="2"/>
  <c r="CO41" i="2"/>
  <c r="CN41" i="2"/>
  <c r="CS41" i="2"/>
  <c r="CT41" i="2"/>
  <c r="CK41" i="2"/>
  <c r="CJ41" i="2"/>
  <c r="CI41" i="2"/>
  <c r="CH41" i="2"/>
  <c r="CG41" i="2"/>
  <c r="CF41" i="2"/>
  <c r="CE41" i="2"/>
  <c r="CD41" i="2"/>
  <c r="CC41" i="2"/>
  <c r="CB41" i="2"/>
  <c r="CL41" i="2"/>
  <c r="CM41" i="2"/>
  <c r="CR40" i="2"/>
  <c r="CQ40" i="2"/>
  <c r="CP40" i="2"/>
  <c r="CO40" i="2"/>
  <c r="CN40" i="2"/>
  <c r="CK40" i="2"/>
  <c r="CJ40" i="2"/>
  <c r="CI40" i="2"/>
  <c r="CH40" i="2"/>
  <c r="CG40" i="2"/>
  <c r="CF40" i="2"/>
  <c r="CE40" i="2"/>
  <c r="CD40" i="2"/>
  <c r="CC40" i="2"/>
  <c r="CB40" i="2"/>
  <c r="CR39" i="2"/>
  <c r="CQ39" i="2"/>
  <c r="CP39" i="2"/>
  <c r="CO39" i="2"/>
  <c r="CN39" i="2"/>
  <c r="CS39" i="2"/>
  <c r="CT39" i="2"/>
  <c r="CK39" i="2"/>
  <c r="CJ39" i="2"/>
  <c r="CI39" i="2"/>
  <c r="CH39" i="2"/>
  <c r="CG39" i="2"/>
  <c r="CF39" i="2"/>
  <c r="CE39" i="2"/>
  <c r="CD39" i="2"/>
  <c r="CC39" i="2"/>
  <c r="CB39" i="2"/>
  <c r="CL39" i="2"/>
  <c r="CM39" i="2"/>
  <c r="CR38" i="2"/>
  <c r="CQ38" i="2"/>
  <c r="CP38" i="2"/>
  <c r="CO38" i="2"/>
  <c r="CN38" i="2"/>
  <c r="CK38" i="2"/>
  <c r="CJ38" i="2"/>
  <c r="CI38" i="2"/>
  <c r="CH38" i="2"/>
  <c r="CG38" i="2"/>
  <c r="CF38" i="2"/>
  <c r="CE38" i="2"/>
  <c r="CD38" i="2"/>
  <c r="CC38" i="2"/>
  <c r="CB38" i="2"/>
  <c r="CR37" i="2"/>
  <c r="CQ37" i="2"/>
  <c r="CP37" i="2"/>
  <c r="CO37" i="2"/>
  <c r="CN37" i="2"/>
  <c r="CS37" i="2"/>
  <c r="CT37" i="2"/>
  <c r="CK37" i="2"/>
  <c r="CJ37" i="2"/>
  <c r="CI37" i="2"/>
  <c r="CH37" i="2"/>
  <c r="CG37" i="2"/>
  <c r="CF37" i="2"/>
  <c r="CE37" i="2"/>
  <c r="CD37" i="2"/>
  <c r="CC37" i="2"/>
  <c r="CB37" i="2"/>
  <c r="CL37" i="2"/>
  <c r="CM37" i="2"/>
  <c r="CR36" i="2"/>
  <c r="CQ36" i="2"/>
  <c r="CP36" i="2"/>
  <c r="CO36" i="2"/>
  <c r="CS36" i="2"/>
  <c r="CT36" i="2"/>
  <c r="CN36" i="2"/>
  <c r="CK36" i="2"/>
  <c r="CJ36" i="2"/>
  <c r="CI36" i="2"/>
  <c r="CH36" i="2"/>
  <c r="CG36" i="2"/>
  <c r="CF36" i="2"/>
  <c r="CE36" i="2"/>
  <c r="CD36" i="2"/>
  <c r="CC36" i="2"/>
  <c r="CB36" i="2"/>
  <c r="CR35" i="2"/>
  <c r="CQ35" i="2"/>
  <c r="CP35" i="2"/>
  <c r="CO35" i="2"/>
  <c r="CN35" i="2"/>
  <c r="CS35" i="2"/>
  <c r="CT35" i="2"/>
  <c r="CK35" i="2"/>
  <c r="CJ35" i="2"/>
  <c r="CI35" i="2"/>
  <c r="CH35" i="2"/>
  <c r="CG35" i="2"/>
  <c r="CF35" i="2"/>
  <c r="CE35" i="2"/>
  <c r="CD35" i="2"/>
  <c r="CC35" i="2"/>
  <c r="CB35" i="2"/>
  <c r="CL35" i="2"/>
  <c r="CM35" i="2"/>
  <c r="CR34" i="2"/>
  <c r="CQ34" i="2"/>
  <c r="CP34" i="2"/>
  <c r="CO34" i="2"/>
  <c r="CS34" i="2"/>
  <c r="CT34" i="2"/>
  <c r="CN34" i="2"/>
  <c r="CK34" i="2"/>
  <c r="CJ34" i="2"/>
  <c r="CI34" i="2"/>
  <c r="CH34" i="2"/>
  <c r="CG34" i="2"/>
  <c r="CF34" i="2"/>
  <c r="CE34" i="2"/>
  <c r="CD34" i="2"/>
  <c r="CC34" i="2"/>
  <c r="CB34" i="2"/>
  <c r="CR33" i="2"/>
  <c r="CQ33" i="2"/>
  <c r="CP33" i="2"/>
  <c r="CO33" i="2"/>
  <c r="CN33" i="2"/>
  <c r="CS33" i="2"/>
  <c r="CT33" i="2"/>
  <c r="CK33" i="2"/>
  <c r="CJ33" i="2"/>
  <c r="CI33" i="2"/>
  <c r="CH33" i="2"/>
  <c r="CG33" i="2"/>
  <c r="CF33" i="2"/>
  <c r="CE33" i="2"/>
  <c r="CD33" i="2"/>
  <c r="CC33" i="2"/>
  <c r="CB33" i="2"/>
  <c r="CL33" i="2"/>
  <c r="CM33" i="2"/>
  <c r="CR32" i="2"/>
  <c r="CQ32" i="2"/>
  <c r="CP32" i="2"/>
  <c r="CO32" i="2"/>
  <c r="CN32" i="2"/>
  <c r="CK32" i="2"/>
  <c r="CJ32" i="2"/>
  <c r="CI32" i="2"/>
  <c r="CH32" i="2"/>
  <c r="CG32" i="2"/>
  <c r="CF32" i="2"/>
  <c r="CE32" i="2"/>
  <c r="CD32" i="2"/>
  <c r="CC32" i="2"/>
  <c r="CB32" i="2"/>
  <c r="CR31" i="2"/>
  <c r="CQ31" i="2"/>
  <c r="CP31" i="2"/>
  <c r="CO31" i="2"/>
  <c r="CN31" i="2"/>
  <c r="CS31" i="2"/>
  <c r="CT31" i="2"/>
  <c r="CK31" i="2"/>
  <c r="CJ31" i="2"/>
  <c r="CI31" i="2"/>
  <c r="CH31" i="2"/>
  <c r="CG31" i="2"/>
  <c r="CF31" i="2"/>
  <c r="CE31" i="2"/>
  <c r="CD31" i="2"/>
  <c r="CC31" i="2"/>
  <c r="CB31" i="2"/>
  <c r="CL31" i="2"/>
  <c r="CM31" i="2"/>
  <c r="CR30" i="2"/>
  <c r="CQ30" i="2"/>
  <c r="CP30" i="2"/>
  <c r="CO30" i="2"/>
  <c r="CN30" i="2"/>
  <c r="CK30" i="2"/>
  <c r="CJ30" i="2"/>
  <c r="CI30" i="2"/>
  <c r="CH30" i="2"/>
  <c r="CG30" i="2"/>
  <c r="CF30" i="2"/>
  <c r="CE30" i="2"/>
  <c r="CD30" i="2"/>
  <c r="CC30" i="2"/>
  <c r="CB30" i="2"/>
  <c r="CR29" i="2"/>
  <c r="CQ29" i="2"/>
  <c r="CP29" i="2"/>
  <c r="CO29" i="2"/>
  <c r="CN29" i="2"/>
  <c r="CS29" i="2"/>
  <c r="CT29" i="2"/>
  <c r="CK29" i="2"/>
  <c r="CJ29" i="2"/>
  <c r="CI29" i="2"/>
  <c r="CH29" i="2"/>
  <c r="CG29" i="2"/>
  <c r="CF29" i="2"/>
  <c r="CE29" i="2"/>
  <c r="CD29" i="2"/>
  <c r="CC29" i="2"/>
  <c r="CB29" i="2"/>
  <c r="CL29" i="2"/>
  <c r="CM29" i="2"/>
  <c r="CR28" i="2"/>
  <c r="CQ28" i="2"/>
  <c r="CP28" i="2"/>
  <c r="CO28" i="2"/>
  <c r="CN28" i="2"/>
  <c r="CK28" i="2"/>
  <c r="CJ28" i="2"/>
  <c r="CI28" i="2"/>
  <c r="CH28" i="2"/>
  <c r="CG28" i="2"/>
  <c r="CF28" i="2"/>
  <c r="CE28" i="2"/>
  <c r="CD28" i="2"/>
  <c r="CC28" i="2"/>
  <c r="CB28" i="2"/>
  <c r="CR27" i="2"/>
  <c r="CQ27" i="2"/>
  <c r="CP27" i="2"/>
  <c r="CO27" i="2"/>
  <c r="CN27" i="2"/>
  <c r="CS27" i="2"/>
  <c r="CT27" i="2"/>
  <c r="CK27" i="2"/>
  <c r="CJ27" i="2"/>
  <c r="CI27" i="2"/>
  <c r="CH27" i="2"/>
  <c r="CG27" i="2"/>
  <c r="CF27" i="2"/>
  <c r="CE27" i="2"/>
  <c r="CD27" i="2"/>
  <c r="CC27" i="2"/>
  <c r="CB27" i="2"/>
  <c r="CL27" i="2"/>
  <c r="CM27" i="2"/>
  <c r="CR26" i="2"/>
  <c r="CQ26" i="2"/>
  <c r="CP26" i="2"/>
  <c r="CO26" i="2"/>
  <c r="CN26" i="2"/>
  <c r="CK26" i="2"/>
  <c r="CJ26" i="2"/>
  <c r="CI26" i="2"/>
  <c r="CH26" i="2"/>
  <c r="CG26" i="2"/>
  <c r="CF26" i="2"/>
  <c r="CE26" i="2"/>
  <c r="CD26" i="2"/>
  <c r="CC26" i="2"/>
  <c r="CB26" i="2"/>
  <c r="CR25" i="2"/>
  <c r="CQ25" i="2"/>
  <c r="CP25" i="2"/>
  <c r="CO25" i="2"/>
  <c r="CN25" i="2"/>
  <c r="CS25" i="2"/>
  <c r="CT25" i="2"/>
  <c r="CK25" i="2"/>
  <c r="CJ25" i="2"/>
  <c r="CI25" i="2"/>
  <c r="CH25" i="2"/>
  <c r="CG25" i="2"/>
  <c r="CF25" i="2"/>
  <c r="CE25" i="2"/>
  <c r="CD25" i="2"/>
  <c r="CC25" i="2"/>
  <c r="CB25" i="2"/>
  <c r="CL25" i="2"/>
  <c r="CM25" i="2"/>
  <c r="CR24" i="2"/>
  <c r="CQ24" i="2"/>
  <c r="CP24" i="2"/>
  <c r="CO24" i="2"/>
  <c r="CN24" i="2"/>
  <c r="CK24" i="2"/>
  <c r="CJ24" i="2"/>
  <c r="CI24" i="2"/>
  <c r="CH24" i="2"/>
  <c r="CG24" i="2"/>
  <c r="CF24" i="2"/>
  <c r="CE24" i="2"/>
  <c r="CD24" i="2"/>
  <c r="CC24" i="2"/>
  <c r="CB24" i="2"/>
  <c r="CR23" i="2"/>
  <c r="CQ23" i="2"/>
  <c r="CP23" i="2"/>
  <c r="CO23" i="2"/>
  <c r="CN23" i="2"/>
  <c r="CS23" i="2"/>
  <c r="CT23" i="2"/>
  <c r="CK23" i="2"/>
  <c r="CJ23" i="2"/>
  <c r="CI23" i="2"/>
  <c r="CH23" i="2"/>
  <c r="CG23" i="2"/>
  <c r="CF23" i="2"/>
  <c r="CE23" i="2"/>
  <c r="CD23" i="2"/>
  <c r="CC23" i="2"/>
  <c r="CB23" i="2"/>
  <c r="CL23" i="2"/>
  <c r="CM23" i="2"/>
  <c r="CR22" i="2"/>
  <c r="CQ22" i="2"/>
  <c r="CP22" i="2"/>
  <c r="CO22" i="2"/>
  <c r="CN22" i="2"/>
  <c r="CK22" i="2"/>
  <c r="CJ22" i="2"/>
  <c r="CI22" i="2"/>
  <c r="CH22" i="2"/>
  <c r="CG22" i="2"/>
  <c r="CF22" i="2"/>
  <c r="CE22" i="2"/>
  <c r="CD22" i="2"/>
  <c r="CC22" i="2"/>
  <c r="CB22" i="2"/>
  <c r="CR21" i="2"/>
  <c r="CQ21" i="2"/>
  <c r="CP21" i="2"/>
  <c r="CO21" i="2"/>
  <c r="CN21" i="2"/>
  <c r="CS21" i="2"/>
  <c r="CT21" i="2"/>
  <c r="CK21" i="2"/>
  <c r="CJ21" i="2"/>
  <c r="CI21" i="2"/>
  <c r="CH21" i="2"/>
  <c r="CG21" i="2"/>
  <c r="CF21" i="2"/>
  <c r="CE21" i="2"/>
  <c r="CD21" i="2"/>
  <c r="CC21" i="2"/>
  <c r="CB21" i="2"/>
  <c r="CL21" i="2"/>
  <c r="CM21" i="2"/>
  <c r="CR20" i="2"/>
  <c r="CQ20" i="2"/>
  <c r="CP20" i="2"/>
  <c r="CO20" i="2"/>
  <c r="CN20" i="2"/>
  <c r="CK20" i="2"/>
  <c r="CJ20" i="2"/>
  <c r="CI20" i="2"/>
  <c r="CH20" i="2"/>
  <c r="CG20" i="2"/>
  <c r="CF20" i="2"/>
  <c r="CE20" i="2"/>
  <c r="CD20" i="2"/>
  <c r="CC20" i="2"/>
  <c r="CB20" i="2"/>
  <c r="CR19" i="2"/>
  <c r="CQ19" i="2"/>
  <c r="CP19" i="2"/>
  <c r="CO19" i="2"/>
  <c r="CN19" i="2"/>
  <c r="CS19" i="2"/>
  <c r="CT19" i="2"/>
  <c r="CK19" i="2"/>
  <c r="CJ19" i="2"/>
  <c r="CI19" i="2"/>
  <c r="CH19" i="2"/>
  <c r="CG19" i="2"/>
  <c r="CF19" i="2"/>
  <c r="CE19" i="2"/>
  <c r="CD19" i="2"/>
  <c r="CC19" i="2"/>
  <c r="CB19" i="2"/>
  <c r="CL19" i="2"/>
  <c r="CM19" i="2"/>
  <c r="CR18" i="2"/>
  <c r="CQ18" i="2"/>
  <c r="CP18" i="2"/>
  <c r="CO18" i="2"/>
  <c r="CN18" i="2"/>
  <c r="CK18" i="2"/>
  <c r="CJ18" i="2"/>
  <c r="CI18" i="2"/>
  <c r="CH18" i="2"/>
  <c r="CG18" i="2"/>
  <c r="CF18" i="2"/>
  <c r="CE18" i="2"/>
  <c r="CD18" i="2"/>
  <c r="CC18" i="2"/>
  <c r="CB18" i="2"/>
  <c r="CR17" i="2"/>
  <c r="CQ17" i="2"/>
  <c r="CP17" i="2"/>
  <c r="CO17" i="2"/>
  <c r="CN17" i="2"/>
  <c r="CS17" i="2"/>
  <c r="CT17" i="2"/>
  <c r="CK17" i="2"/>
  <c r="CJ17" i="2"/>
  <c r="CI17" i="2"/>
  <c r="CH17" i="2"/>
  <c r="CG17" i="2"/>
  <c r="CF17" i="2"/>
  <c r="CE17" i="2"/>
  <c r="CD17" i="2"/>
  <c r="CC17" i="2"/>
  <c r="CB17" i="2"/>
  <c r="CL17" i="2"/>
  <c r="CM17" i="2"/>
  <c r="CR16" i="2"/>
  <c r="CQ16" i="2"/>
  <c r="CP16" i="2"/>
  <c r="CO16" i="2"/>
  <c r="CN16" i="2"/>
  <c r="CK16" i="2"/>
  <c r="CJ16" i="2"/>
  <c r="CI16" i="2"/>
  <c r="CH16" i="2"/>
  <c r="CG16" i="2"/>
  <c r="CF16" i="2"/>
  <c r="CE16" i="2"/>
  <c r="CD16" i="2"/>
  <c r="CC16" i="2"/>
  <c r="CB16" i="2"/>
  <c r="CR15" i="2"/>
  <c r="CQ15" i="2"/>
  <c r="CP15" i="2"/>
  <c r="CO15" i="2"/>
  <c r="CN15" i="2"/>
  <c r="CS15" i="2"/>
  <c r="CT15" i="2"/>
  <c r="CK15" i="2"/>
  <c r="CJ15" i="2"/>
  <c r="CI15" i="2"/>
  <c r="CH15" i="2"/>
  <c r="CG15" i="2"/>
  <c r="CF15" i="2"/>
  <c r="CE15" i="2"/>
  <c r="CD15" i="2"/>
  <c r="CC15" i="2"/>
  <c r="CB15" i="2"/>
  <c r="CL15" i="2"/>
  <c r="CM15" i="2"/>
  <c r="CR14" i="2"/>
  <c r="CQ14" i="2"/>
  <c r="CP14" i="2"/>
  <c r="CO14" i="2"/>
  <c r="CN14" i="2"/>
  <c r="CK14" i="2"/>
  <c r="CJ14" i="2"/>
  <c r="CI14" i="2"/>
  <c r="CH14" i="2"/>
  <c r="CG14" i="2"/>
  <c r="CF14" i="2"/>
  <c r="CE14" i="2"/>
  <c r="CD14" i="2"/>
  <c r="CC14" i="2"/>
  <c r="CB14" i="2"/>
  <c r="CR13" i="2"/>
  <c r="CQ13" i="2"/>
  <c r="CP13" i="2"/>
  <c r="CO13" i="2"/>
  <c r="CN13" i="2"/>
  <c r="CS13" i="2"/>
  <c r="CT13" i="2"/>
  <c r="CK13" i="2"/>
  <c r="CJ13" i="2"/>
  <c r="CI13" i="2"/>
  <c r="CH13" i="2"/>
  <c r="CG13" i="2"/>
  <c r="CF13" i="2"/>
  <c r="CE13" i="2"/>
  <c r="CD13" i="2"/>
  <c r="CC13" i="2"/>
  <c r="CB13" i="2"/>
  <c r="CL13" i="2"/>
  <c r="CM13" i="2"/>
  <c r="CR12" i="2"/>
  <c r="CQ12" i="2"/>
  <c r="CP12" i="2"/>
  <c r="CO12" i="2"/>
  <c r="CN12" i="2"/>
  <c r="CK12" i="2"/>
  <c r="CJ12" i="2"/>
  <c r="CI12" i="2"/>
  <c r="CH12" i="2"/>
  <c r="CG12" i="2"/>
  <c r="CF12" i="2"/>
  <c r="CE12" i="2"/>
  <c r="CD12" i="2"/>
  <c r="CC12" i="2"/>
  <c r="CB12" i="2"/>
  <c r="CR11" i="2"/>
  <c r="CQ11" i="2"/>
  <c r="CP11" i="2"/>
  <c r="CO11" i="2"/>
  <c r="CN11" i="2"/>
  <c r="CS11" i="2"/>
  <c r="CT11" i="2"/>
  <c r="CK11" i="2"/>
  <c r="CJ11" i="2"/>
  <c r="CI11" i="2"/>
  <c r="CH11" i="2"/>
  <c r="CG11" i="2"/>
  <c r="CF11" i="2"/>
  <c r="CE11" i="2"/>
  <c r="CD11" i="2"/>
  <c r="CC11" i="2"/>
  <c r="CB11" i="2"/>
  <c r="CL11" i="2"/>
  <c r="CM11" i="2"/>
  <c r="CR10" i="2"/>
  <c r="CQ10" i="2"/>
  <c r="CP10" i="2"/>
  <c r="CO10" i="2"/>
  <c r="CS10" i="2"/>
  <c r="CT10" i="2"/>
  <c r="CN10" i="2"/>
  <c r="CK10" i="2"/>
  <c r="CJ10" i="2"/>
  <c r="CI10" i="2"/>
  <c r="CH10" i="2"/>
  <c r="CG10" i="2"/>
  <c r="CF10" i="2"/>
  <c r="CE10" i="2"/>
  <c r="CD10" i="2"/>
  <c r="CC10" i="2"/>
  <c r="CB10" i="2"/>
  <c r="CR9" i="2"/>
  <c r="CQ9" i="2"/>
  <c r="CP9" i="2"/>
  <c r="CO9" i="2"/>
  <c r="CN9" i="2"/>
  <c r="CS9" i="2"/>
  <c r="CT9" i="2"/>
  <c r="CK9" i="2"/>
  <c r="CJ9" i="2"/>
  <c r="CI9" i="2"/>
  <c r="CH9" i="2"/>
  <c r="CG9" i="2"/>
  <c r="CF9" i="2"/>
  <c r="CE9" i="2"/>
  <c r="CD9" i="2"/>
  <c r="CC9" i="2"/>
  <c r="CB9" i="2"/>
  <c r="CL9" i="2"/>
  <c r="CM9" i="2"/>
  <c r="CR8" i="2"/>
  <c r="CQ8" i="2"/>
  <c r="CP8" i="2"/>
  <c r="CO8" i="2"/>
  <c r="CN8" i="2"/>
  <c r="CK8" i="2"/>
  <c r="CJ8" i="2"/>
  <c r="CI8" i="2"/>
  <c r="CH8" i="2"/>
  <c r="CG8" i="2"/>
  <c r="CF8" i="2"/>
  <c r="CE8" i="2"/>
  <c r="CD8" i="2"/>
  <c r="CC8" i="2"/>
  <c r="CB8" i="2"/>
  <c r="CR7" i="2"/>
  <c r="CQ7" i="2"/>
  <c r="CP7" i="2"/>
  <c r="CO7" i="2"/>
  <c r="CN7" i="2"/>
  <c r="CS7" i="2"/>
  <c r="CT7" i="2"/>
  <c r="CK7" i="2"/>
  <c r="CJ7" i="2"/>
  <c r="CI7" i="2"/>
  <c r="CH7" i="2"/>
  <c r="CG7" i="2"/>
  <c r="CF7" i="2"/>
  <c r="CE7" i="2"/>
  <c r="CD7" i="2"/>
  <c r="CC7" i="2"/>
  <c r="CB7" i="2"/>
  <c r="CL7" i="2"/>
  <c r="CM7" i="2"/>
  <c r="CR6" i="2"/>
  <c r="CQ6" i="2"/>
  <c r="CP6" i="2"/>
  <c r="CO6" i="2"/>
  <c r="CS6" i="2"/>
  <c r="CT6" i="2"/>
  <c r="CN6" i="2"/>
  <c r="CK6" i="2"/>
  <c r="CJ6" i="2"/>
  <c r="CI6" i="2"/>
  <c r="CH6" i="2"/>
  <c r="CG6" i="2"/>
  <c r="CF6" i="2"/>
  <c r="CE6" i="2"/>
  <c r="CD6" i="2"/>
  <c r="CC6" i="2"/>
  <c r="CB6" i="2"/>
  <c r="CR5" i="2"/>
  <c r="CQ5" i="2"/>
  <c r="CP5" i="2"/>
  <c r="CO5" i="2"/>
  <c r="CN5" i="2"/>
  <c r="CS5" i="2"/>
  <c r="CT5" i="2"/>
  <c r="CK5" i="2"/>
  <c r="CJ5" i="2"/>
  <c r="CI5" i="2"/>
  <c r="CH5" i="2"/>
  <c r="CG5" i="2"/>
  <c r="CF5" i="2"/>
  <c r="CE5" i="2"/>
  <c r="CD5" i="2"/>
  <c r="CC5" i="2"/>
  <c r="CB5" i="2"/>
  <c r="CL5" i="2"/>
  <c r="CM5" i="2"/>
  <c r="CS8" i="2"/>
  <c r="CT8" i="2"/>
  <c r="CL6" i="2"/>
  <c r="CM6" i="2"/>
  <c r="CL8" i="2"/>
  <c r="CM8" i="2"/>
  <c r="CL10" i="2"/>
  <c r="CM10" i="2"/>
  <c r="CL12" i="2"/>
  <c r="CM12" i="2"/>
  <c r="CS12" i="2"/>
  <c r="CT12" i="2"/>
  <c r="CU5" i="2"/>
  <c r="CL14" i="2"/>
  <c r="CM14" i="2"/>
  <c r="CS14" i="2"/>
  <c r="CT14" i="2"/>
  <c r="CU13" i="2"/>
  <c r="CL16" i="2"/>
  <c r="CM16" i="2"/>
  <c r="CS16" i="2"/>
  <c r="CT16" i="2"/>
  <c r="CL18" i="2"/>
  <c r="CM18" i="2"/>
  <c r="CS18" i="2"/>
  <c r="CT18" i="2"/>
  <c r="CL20" i="2"/>
  <c r="CM20" i="2"/>
  <c r="CS20" i="2"/>
  <c r="CT20" i="2"/>
  <c r="CL22" i="2"/>
  <c r="CM22" i="2"/>
  <c r="CS22" i="2"/>
  <c r="CT22" i="2"/>
  <c r="CL24" i="2"/>
  <c r="CM24" i="2"/>
  <c r="CS24" i="2"/>
  <c r="CT24" i="2"/>
  <c r="CU24" i="2"/>
  <c r="CS89" i="2"/>
  <c r="CT89" i="2"/>
  <c r="CL26" i="2"/>
  <c r="CM26" i="2"/>
  <c r="CS26" i="2"/>
  <c r="CT26" i="2"/>
  <c r="CL28" i="2"/>
  <c r="CM28" i="2"/>
  <c r="CS28" i="2"/>
  <c r="CT28" i="2"/>
  <c r="CL30" i="2"/>
  <c r="CM30" i="2"/>
  <c r="CS30" i="2"/>
  <c r="CT30" i="2"/>
  <c r="CL32" i="2"/>
  <c r="CM32" i="2"/>
  <c r="CS32" i="2"/>
  <c r="CT32" i="2"/>
  <c r="CL34" i="2"/>
  <c r="CM34" i="2"/>
  <c r="CL36" i="2"/>
  <c r="CM36" i="2"/>
  <c r="CL38" i="2"/>
  <c r="CM38" i="2"/>
  <c r="CS38" i="2"/>
  <c r="CT38" i="2"/>
  <c r="CL40" i="2"/>
  <c r="CM40" i="2"/>
  <c r="CS40" i="2"/>
  <c r="CT40" i="2"/>
  <c r="CL42" i="2"/>
  <c r="CM42" i="2"/>
  <c r="CL44" i="2"/>
  <c r="CM44" i="2"/>
  <c r="CS45" i="2"/>
  <c r="CT45" i="2"/>
  <c r="CU44" i="2"/>
  <c r="CL46" i="2"/>
  <c r="CM46" i="2"/>
  <c r="CS46" i="2"/>
  <c r="CT46" i="2"/>
  <c r="CS47" i="2"/>
  <c r="CT47" i="2"/>
  <c r="CL48" i="2"/>
  <c r="CM48" i="2"/>
  <c r="CS48" i="2"/>
  <c r="CT48" i="2"/>
  <c r="CS49" i="2"/>
  <c r="CT49" i="2"/>
  <c r="CL50" i="2"/>
  <c r="CM50" i="2"/>
  <c r="CS50" i="2"/>
  <c r="CT50" i="2"/>
  <c r="CL52" i="2"/>
  <c r="CM52" i="2"/>
  <c r="CL54" i="2"/>
  <c r="CM54" i="2"/>
  <c r="CL56" i="2"/>
  <c r="CM56" i="2"/>
  <c r="CL58" i="2"/>
  <c r="CM58" i="2"/>
  <c r="CL60" i="2"/>
  <c r="CM60" i="2"/>
  <c r="CS60" i="2"/>
  <c r="CT60" i="2"/>
  <c r="CS61" i="2"/>
  <c r="CT61" i="2"/>
  <c r="CL62" i="2"/>
  <c r="CM62" i="2"/>
  <c r="CS62" i="2"/>
  <c r="CT62" i="2"/>
  <c r="CS63" i="2"/>
  <c r="CT63" i="2"/>
  <c r="CL64" i="2"/>
  <c r="CM64" i="2"/>
  <c r="CS64" i="2"/>
  <c r="CT64" i="2"/>
  <c r="CL66" i="2"/>
  <c r="CM66" i="2"/>
  <c r="CS66" i="2"/>
  <c r="CT66" i="2"/>
  <c r="CL68" i="2"/>
  <c r="CM68" i="2"/>
  <c r="CS68" i="2"/>
  <c r="CT68" i="2"/>
  <c r="CL70" i="2"/>
  <c r="CM70" i="2"/>
  <c r="CS70" i="2"/>
  <c r="CT70" i="2"/>
  <c r="CL72" i="2"/>
  <c r="CM72" i="2"/>
  <c r="CS72" i="2"/>
  <c r="CT72" i="2"/>
  <c r="CS73" i="2"/>
  <c r="CT73" i="2"/>
  <c r="CL74" i="2"/>
  <c r="CM74" i="2"/>
  <c r="CS74" i="2"/>
  <c r="CT74" i="2"/>
  <c r="CS75" i="2"/>
  <c r="CT75" i="2"/>
  <c r="CL76" i="2"/>
  <c r="CM76" i="2"/>
  <c r="CS76" i="2"/>
  <c r="CT76" i="2"/>
  <c r="CS77" i="2"/>
  <c r="CT77" i="2"/>
  <c r="CL78" i="2"/>
  <c r="CM78" i="2"/>
  <c r="CS78" i="2"/>
  <c r="CT78" i="2"/>
  <c r="CU78" i="2"/>
  <c r="CL80" i="2"/>
  <c r="CM80" i="2"/>
  <c r="CS80" i="2"/>
  <c r="CT80" i="2"/>
  <c r="CL82" i="2"/>
  <c r="CM82" i="2"/>
  <c r="CS82" i="2"/>
  <c r="CT82" i="2"/>
  <c r="CL84" i="2"/>
  <c r="CM84" i="2"/>
  <c r="CS84" i="2"/>
  <c r="CT84" i="2"/>
  <c r="CL86" i="2"/>
  <c r="CM86" i="2"/>
  <c r="CS86" i="2"/>
  <c r="CT86" i="2"/>
  <c r="CS87" i="2"/>
  <c r="CT87" i="2"/>
  <c r="CL88" i="2"/>
  <c r="CM88" i="2"/>
  <c r="CS88" i="2"/>
  <c r="CT88" i="2"/>
  <c r="CL90" i="2"/>
  <c r="CM90" i="2"/>
  <c r="CS90" i="2"/>
  <c r="CT90" i="2"/>
  <c r="CL92" i="2"/>
  <c r="CM92" i="2"/>
  <c r="CS92" i="2"/>
  <c r="CT92" i="2"/>
  <c r="CL94" i="2"/>
  <c r="CM94" i="2"/>
  <c r="CS94" i="2"/>
  <c r="CT94" i="2"/>
  <c r="CL96" i="2"/>
  <c r="CM96" i="2"/>
  <c r="CS96" i="2"/>
  <c r="CT96" i="2"/>
  <c r="CL98" i="2"/>
  <c r="CM98" i="2"/>
  <c r="CS98" i="2"/>
  <c r="CT98" i="2"/>
  <c r="CL100" i="2"/>
  <c r="CM100" i="2"/>
  <c r="CS100" i="2"/>
  <c r="CT100" i="2"/>
  <c r="CL102" i="2"/>
  <c r="CM102" i="2"/>
  <c r="CS102" i="2"/>
  <c r="CT102" i="2"/>
  <c r="CL104" i="2"/>
  <c r="CM104" i="2"/>
  <c r="CS104" i="2"/>
  <c r="CT104" i="2"/>
  <c r="CL106" i="2"/>
  <c r="CM106" i="2"/>
  <c r="CS106" i="2"/>
  <c r="CT106" i="2"/>
  <c r="CL108" i="2"/>
  <c r="CM108" i="2"/>
  <c r="CS108" i="2"/>
  <c r="CT108" i="2"/>
  <c r="Z6" i="4"/>
  <c r="Z16" i="4"/>
  <c r="Z24" i="4"/>
  <c r="AA21" i="4"/>
  <c r="AA16" i="4"/>
  <c r="AA4" i="4"/>
  <c r="AA9" i="4"/>
  <c r="CU21" i="2"/>
  <c r="CX5" i="2"/>
  <c r="CU59" i="2"/>
  <c r="CU100" i="2"/>
  <c r="CU90" i="2"/>
  <c r="CU70" i="2"/>
  <c r="CU80" i="2"/>
  <c r="CU32" i="2"/>
  <c r="CU26" i="2"/>
  <c r="AB4" i="4"/>
</calcChain>
</file>

<file path=xl/sharedStrings.xml><?xml version="1.0" encoding="utf-8"?>
<sst xmlns="http://schemas.openxmlformats.org/spreadsheetml/2006/main" count="8270" uniqueCount="1976">
  <si>
    <t>INSTRUCTIVO DE DILIGENCIAMIENTO INSTRUMENTO DE REVISIÓN Y ANÁLISIS A LA IMPLEMENTACIÓN DE LOS PTEA EN ARTICULACIÓN CON LAS ESTRATEGIAS DE LA PNEA</t>
  </si>
  <si>
    <t>El Instrumento se divide en dos componentes "GENERALIDADES CIDEA Y NIVEL DE ARTICULACIÓN DEL PTEA CON LAS ESTRATEGIAS DE LA PNEA E INSTRUMENTOS DE PLANIFICACIÓN TERRITORIAL" y "REVISIÓN Y ANÁLISIS A LA IMPLEMENTACIÓN DEL PTEA Y SU TRANSVERSALIDAD CON LAS ESTRATEGIAS DE LA PNEA."</t>
  </si>
  <si>
    <r>
      <rPr>
        <b/>
        <sz val="11"/>
        <color theme="0"/>
        <rFont val="Calibri"/>
      </rPr>
      <t xml:space="preserve">Pestaña "GENERALIDADES CIDEA Y NIVEL DE ARTICULACIÓN DEL PTEA CON LAS ESTRATEGIAS DE LA PNEA E INSTRUMENTOS DE PLANIFICACIÓN TERRITORIAL" 
</t>
    </r>
    <r>
      <rPr>
        <sz val="11"/>
        <color theme="0"/>
        <rFont val="Calibri"/>
      </rPr>
      <t>(Espacio exclusivo para Profesionales CAR)</t>
    </r>
  </si>
  <si>
    <t>INFORMACIÓN GENERALIDADES CIDEA</t>
  </si>
  <si>
    <t>1.1.</t>
  </si>
  <si>
    <t>El Profesional CAR, encargado de realizar acompañamiento a los CIDEA en sus municipios asignados, deberá identificar el Directorio Ambiental de la DCASC y el Plan Territorial de Educación Ambiental, donde extraerá la información establecida en el siguiente Ítem.</t>
  </si>
  <si>
    <t>1.2.</t>
  </si>
  <si>
    <r>
      <rPr>
        <sz val="11"/>
        <color theme="1"/>
        <rFont val="Calibri"/>
      </rPr>
      <t>Para iniciar el diligenciamiento, el profesional debe ubicar en la hoja de calculo "Nivel de articulación PTEA-PNEA" los municipios que le fueron asignados en la columna  "</t>
    </r>
    <r>
      <rPr>
        <b/>
        <sz val="11"/>
        <color theme="1"/>
        <rFont val="Calibri"/>
      </rPr>
      <t>C5 - C109</t>
    </r>
    <r>
      <rPr>
        <sz val="11"/>
        <color theme="1"/>
        <rFont val="Calibri"/>
      </rPr>
      <t>"</t>
    </r>
  </si>
  <si>
    <t>1.3.</t>
  </si>
  <si>
    <r>
      <rPr>
        <sz val="11"/>
        <color theme="1"/>
        <rFont val="Calibri"/>
      </rPr>
      <t>Posteriormente se deben llenar los campos correspondientes a "</t>
    </r>
    <r>
      <rPr>
        <b/>
        <sz val="11"/>
        <color theme="1"/>
        <rFont val="Calibri"/>
      </rPr>
      <t>Información Generalidades CIDEA</t>
    </r>
    <r>
      <rPr>
        <sz val="11"/>
        <color theme="1"/>
        <rFont val="Calibri"/>
      </rPr>
      <t>" de los municipios ubicados en el anterior ítem. Dichos campos se encuentran entre las filas de las columnas de la "</t>
    </r>
    <r>
      <rPr>
        <b/>
        <sz val="11"/>
        <color theme="1"/>
        <rFont val="Calibri"/>
      </rPr>
      <t>D</t>
    </r>
    <r>
      <rPr>
        <sz val="11"/>
        <color theme="1"/>
        <rFont val="Calibri"/>
      </rPr>
      <t>" a la "</t>
    </r>
    <r>
      <rPr>
        <b/>
        <sz val="11"/>
        <color theme="1"/>
        <rFont val="Calibri"/>
      </rPr>
      <t>P</t>
    </r>
    <r>
      <rPr>
        <sz val="11"/>
        <color theme="1"/>
        <rFont val="Calibri"/>
      </rPr>
      <t>"</t>
    </r>
  </si>
  <si>
    <t>2.</t>
  </si>
  <si>
    <t>ARTICULACIÓN ESTRATEGIAS POLÍTICA NACIONAL DE EDUCACIÓN AMBIENTAL -PNEA</t>
  </si>
  <si>
    <t>El Profesional CAR, encargado de realizar acompañamiento a los CIDEA en sus municipios asignados, deberá identificar dentro de los documentos línea base de implementación de las estrategias de la PNEA, Matriz de Armonización y/o estructura programática del PTEA, el cumplimiento y/o aporte a los retos de las diez estrategias de la PNEA.</t>
  </si>
  <si>
    <r>
      <rPr>
        <sz val="11"/>
        <color theme="0"/>
        <rFont val="Calibri"/>
      </rPr>
      <t>Revisión de los Retos: El profesional realizará un análisis de cada uno de los retos establecidos en las diez estrategias de la PNEA, dichos campos se encuentran entre las filas de las columnas de la "</t>
    </r>
    <r>
      <rPr>
        <b/>
        <sz val="11"/>
        <color theme="0"/>
        <rFont val="Calibri"/>
      </rPr>
      <t>Q</t>
    </r>
    <r>
      <rPr>
        <sz val="11"/>
        <color theme="0"/>
        <rFont val="Calibri"/>
      </rPr>
      <t>" a la "</t>
    </r>
    <r>
      <rPr>
        <b/>
        <sz val="11"/>
        <color theme="0"/>
        <rFont val="Calibri"/>
      </rPr>
      <t>AZ</t>
    </r>
    <r>
      <rPr>
        <sz val="11"/>
        <color theme="0"/>
        <rFont val="Calibri"/>
      </rPr>
      <t>", para el cual debe implementar las siguientes respuestas:
•Se responderá "SI" si dentro de la matriz de armonización o la estructura programática del PTEA, se identifica alguna acción de implementación al cumplimiento de dicho reto.
•Se responderá "NO" si dentro de la matriz de armonización o la estructura programática del PTEA, no se identifica ninguna acción de implementación de dicho reto.</t>
    </r>
  </si>
  <si>
    <t xml:space="preserve">ARTICULACIÓN DEL PLAN TERRITORIAL DE EDUCACIÓN AMBIENTAL CON INSTRUMENTOS DE PLANIFICACIÓN TERRITORIAL </t>
  </si>
  <si>
    <t>El Profesional CAR, encargado de realizar acompañamiento a los CIDEA en sus municipios asignados, deberá identificar el documento Matriz de Armonización.</t>
  </si>
  <si>
    <r>
      <rPr>
        <sz val="11"/>
        <color theme="0"/>
        <rFont val="Calibri"/>
      </rPr>
      <t>Posteriormente debe seleccionar las listas desplegables de los campos que se encuentran entre las filas de las columnas de la "</t>
    </r>
    <r>
      <rPr>
        <b/>
        <sz val="11"/>
        <color theme="0"/>
        <rFont val="Calibri"/>
      </rPr>
      <t>BA</t>
    </r>
    <r>
      <rPr>
        <sz val="11"/>
        <color theme="0"/>
        <rFont val="Calibri"/>
      </rPr>
      <t>" a la "</t>
    </r>
    <r>
      <rPr>
        <b/>
        <sz val="11"/>
        <color theme="0"/>
        <rFont val="Calibri"/>
      </rPr>
      <t>CA</t>
    </r>
    <r>
      <rPr>
        <sz val="11"/>
        <color theme="0"/>
        <rFont val="Calibri"/>
      </rPr>
      <t xml:space="preserve">", contestando si el PTEA de cada municipio está o no, articulado con cada uno de los instrumentos de planificación territorial de la lista y de manera individual, seleccionando </t>
    </r>
    <r>
      <rPr>
        <b/>
        <sz val="11"/>
        <color theme="0"/>
        <rFont val="Calibri"/>
      </rPr>
      <t>(SI/NO/NO APLICA)</t>
    </r>
  </si>
  <si>
    <t>Nota Aclaratoria</t>
  </si>
  <si>
    <r>
      <rPr>
        <sz val="11"/>
        <color theme="0"/>
        <rFont val="Calibri"/>
      </rPr>
      <t>Específicamente se incluyó la  Opción "</t>
    </r>
    <r>
      <rPr>
        <b/>
        <sz val="11"/>
        <color theme="0"/>
        <rFont val="Calibri"/>
      </rPr>
      <t>No Aplica</t>
    </r>
    <r>
      <rPr>
        <sz val="11"/>
        <color theme="0"/>
        <rFont val="Calibri"/>
      </rPr>
      <t>" en las listas desplegables en las celdas de las columnas "</t>
    </r>
    <r>
      <rPr>
        <b/>
        <sz val="11"/>
        <color theme="0"/>
        <rFont val="Calibri"/>
      </rPr>
      <t>BF</t>
    </r>
    <r>
      <rPr>
        <sz val="11"/>
        <color theme="0"/>
        <rFont val="Calibri"/>
      </rPr>
      <t>" "</t>
    </r>
    <r>
      <rPr>
        <b/>
        <sz val="11"/>
        <color theme="0"/>
        <rFont val="Calibri"/>
      </rPr>
      <t>BG</t>
    </r>
    <r>
      <rPr>
        <sz val="11"/>
        <color theme="0"/>
        <rFont val="Calibri"/>
      </rPr>
      <t>" "</t>
    </r>
    <r>
      <rPr>
        <b/>
        <sz val="11"/>
        <color theme="0"/>
        <rFont val="Calibri"/>
      </rPr>
      <t>BH</t>
    </r>
    <r>
      <rPr>
        <sz val="11"/>
        <color theme="0"/>
        <rFont val="Calibri"/>
      </rPr>
      <t>" que corresponden a instrumentos de los Planes de Desarrollo Departamental -PDD y Plan de Desarrollo Distrital, ya que la jurisdicción CAR corresponde a 98 municipios del Departamento de Cundinamarca, 6 municipios del departamento de Boyacá y el área rural de Bogotá. Adicionalmente se encuentra en las columnas de la "</t>
    </r>
    <r>
      <rPr>
        <b/>
        <sz val="11"/>
        <color theme="0"/>
        <rFont val="Calibri"/>
      </rPr>
      <t>BI</t>
    </r>
    <r>
      <rPr>
        <sz val="11"/>
        <color theme="0"/>
        <rFont val="Calibri"/>
      </rPr>
      <t>" a la "</t>
    </r>
    <r>
      <rPr>
        <b/>
        <sz val="11"/>
        <color theme="0"/>
        <rFont val="Calibri"/>
      </rPr>
      <t>BR</t>
    </r>
    <r>
      <rPr>
        <sz val="11"/>
        <color theme="0"/>
        <rFont val="Calibri"/>
      </rPr>
      <t>" que corresponden a instrumentos de los POMCA de la jurisdicción CAR y por último se encuentra en las columnas "</t>
    </r>
    <r>
      <rPr>
        <b/>
        <sz val="11"/>
        <color theme="0"/>
        <rFont val="Calibri"/>
      </rPr>
      <t>BT</t>
    </r>
    <r>
      <rPr>
        <sz val="11"/>
        <color theme="0"/>
        <rFont val="Calibri"/>
      </rPr>
      <t>" "</t>
    </r>
    <r>
      <rPr>
        <b/>
        <sz val="11"/>
        <color theme="0"/>
        <rFont val="Calibri"/>
      </rPr>
      <t>BU</t>
    </r>
    <r>
      <rPr>
        <sz val="11"/>
        <color theme="0"/>
        <rFont val="Calibri"/>
      </rPr>
      <t>" y "</t>
    </r>
    <r>
      <rPr>
        <b/>
        <sz val="11"/>
        <color theme="0"/>
        <rFont val="Calibri"/>
      </rPr>
      <t>BV</t>
    </r>
    <r>
      <rPr>
        <sz val="11"/>
        <color theme="0"/>
        <rFont val="Calibri"/>
      </rPr>
      <t xml:space="preserve">" que corresponden al Plan de Ordenamiento Territorial -POT, Plan Básico de Ordenamiento Territorial -PBOT y Esquema de Ordenamiento Territorial -EOT que varían dependiendo las características de densidad poblacional de los municipios. </t>
    </r>
  </si>
  <si>
    <r>
      <rPr>
        <b/>
        <sz val="11"/>
        <color theme="1"/>
        <rFont val="Calibri"/>
      </rPr>
      <t xml:space="preserve">Pestaña "REVISIÓN Y ANALISIS A LA IMPLEMENTACIÓN DEL PLAN TERRITORIAL DE EDUCACIÓN AMBIENTAL -PTEA Y SU TRANSVERSALIDAD CON LAS ESTRATEGIAS DE LA PNEA"
</t>
    </r>
    <r>
      <rPr>
        <sz val="11"/>
        <color theme="1"/>
        <rFont val="Calibri"/>
      </rPr>
      <t>Comité Técnico Interinstitucional de Educación Ambiental -CIDEA</t>
    </r>
  </si>
  <si>
    <t>Identificar la estructuras programática del  Plan Territorial de Educación Ambiental -PTEA del Municipio</t>
  </si>
  <si>
    <r>
      <rPr>
        <sz val="11"/>
        <color theme="1"/>
        <rFont val="Calibri"/>
      </rPr>
      <t xml:space="preserve">Dentro de las estructura programática, identificar sus programas y pegarlos en orden en las celdas de la Columna </t>
    </r>
    <r>
      <rPr>
        <b/>
        <sz val="11"/>
        <color theme="1"/>
        <rFont val="Calibri"/>
      </rPr>
      <t>A</t>
    </r>
    <r>
      <rPr>
        <sz val="11"/>
        <color theme="1"/>
        <rFont val="Calibri"/>
      </rPr>
      <t xml:space="preserve"> (En el caso de que se tengan más de diez (10) programas copiar toda la fila del último programa e insertar las celdas copiadas, en el caso contrario eliminar las filas excedentes). </t>
    </r>
  </si>
  <si>
    <r>
      <rPr>
        <sz val="11"/>
        <color theme="1"/>
        <rFont val="Calibri"/>
      </rPr>
      <t xml:space="preserve">Dentro de las estructura programática, identificar sus proyectos y pegarlos en orden en las celdas de la Columna </t>
    </r>
    <r>
      <rPr>
        <b/>
        <sz val="11"/>
        <color theme="1"/>
        <rFont val="Calibri"/>
      </rPr>
      <t xml:space="preserve">B </t>
    </r>
    <r>
      <rPr>
        <sz val="11"/>
        <color theme="1"/>
        <rFont val="Calibri"/>
      </rPr>
      <t>(En el caso de que el programa tenga más de cinco (5) proyectos insertar nuevas filas dentro del programa, en el caso contrario eliminar las filas excedentes).</t>
    </r>
  </si>
  <si>
    <r>
      <rPr>
        <sz val="11"/>
        <color theme="1"/>
        <rFont val="Calibri"/>
      </rPr>
      <t xml:space="preserve">Dentro de las estructura programática, identificar sus Metas y pegarlas en orden en las celdas de la Columna </t>
    </r>
    <r>
      <rPr>
        <b/>
        <sz val="11"/>
        <color theme="1"/>
        <rFont val="Calibri"/>
      </rPr>
      <t>C</t>
    </r>
    <r>
      <rPr>
        <sz val="11"/>
        <color theme="1"/>
        <rFont val="Calibri"/>
      </rPr>
      <t xml:space="preserve"> (En el caso de que el proyecto tenga más de dos (2) metas insertar nuevas filas dentro del proyecto, en el caso contrario eliminar las filas excedentes).</t>
    </r>
  </si>
  <si>
    <r>
      <rPr>
        <sz val="11"/>
        <color theme="1"/>
        <rFont val="Calibri"/>
      </rPr>
      <t xml:space="preserve">Dentro de las estructura programática, identificar sus actividades y pegarlas en orden en las celdas de la Columna </t>
    </r>
    <r>
      <rPr>
        <b/>
        <sz val="11"/>
        <color theme="1"/>
        <rFont val="Calibri"/>
      </rPr>
      <t>D</t>
    </r>
    <r>
      <rPr>
        <sz val="11"/>
        <color theme="1"/>
        <rFont val="Calibri"/>
      </rPr>
      <t xml:space="preserve"> (En el caso de que la meta tenga más de dos (2) actividades insertar nuevas filas dentro de la meta, en el caso contrario eliminar las filas excedentes).</t>
    </r>
  </si>
  <si>
    <r>
      <rPr>
        <sz val="11"/>
        <color theme="1"/>
        <rFont val="Calibri"/>
      </rPr>
      <t>Luego se encuentra el registro  de las siguientes variables</t>
    </r>
    <r>
      <rPr>
        <sz val="11"/>
        <color theme="1"/>
        <rFont val="Calibri"/>
      </rPr>
      <t>:
• Celda E2: Breve descripción de la actividad desarrollada
• Celda F2: Escribir la localización de la actividad o indicar el medio virtual utilizado.
• Celda G2: Fecha de ejecución de la actividad
• Celda H2: Establecer la cantidad numerica de actores participantes de la actividad
• Celda I2:  Incluir el costo total en pesos de realización de la actividad.
• Celda J2: Escribir cuales son los soportes de verificación del registro de la actividad (Actas, Informes de Actividades, Listados de Asistencia, Registro Fotográfico o videográfico).</t>
    </r>
  </si>
  <si>
    <r>
      <rPr>
        <sz val="11"/>
        <color theme="1"/>
        <rFont val="Calibri"/>
      </rPr>
      <t>Posteriormente se tiene que revisar cada una de las estrategias de la Política Nacional de Educación Ambiental -PNEA ubicadas entre las columnas de la "</t>
    </r>
    <r>
      <rPr>
        <b/>
        <sz val="11"/>
        <color theme="1"/>
        <rFont val="Calibri"/>
      </rPr>
      <t>K3</t>
    </r>
    <r>
      <rPr>
        <sz val="11"/>
        <color theme="1"/>
        <rFont val="Calibri"/>
      </rPr>
      <t>" a la "</t>
    </r>
    <r>
      <rPr>
        <b/>
        <sz val="11"/>
        <color theme="1"/>
        <rFont val="Calibri"/>
      </rPr>
      <t>T3</t>
    </r>
    <r>
      <rPr>
        <sz val="11"/>
        <color theme="1"/>
        <rFont val="Calibri"/>
      </rPr>
      <t xml:space="preserve">", con el fin de identificar a cual se le está dando cumplimiento, con la actividad implementada del PTEA.
Para lo cual se debe completar con el número "1" si la actividad se articula con la estrategia revisada o en el caso contrario completar con el número "0".
A continuación se presenta el listado de las estrategias de la Política Nacional de Educación Ambiental -PNEA:
• </t>
    </r>
    <r>
      <rPr>
        <b/>
        <sz val="11"/>
        <color theme="1"/>
        <rFont val="Calibri"/>
      </rPr>
      <t>Estrategia 1</t>
    </r>
    <r>
      <rPr>
        <sz val="11"/>
        <color theme="1"/>
        <rFont val="Calibri"/>
      </rPr>
      <t xml:space="preserve">: Fortalecimiento de los Comités Técnicos Interinstitucionales de Educación Ambiental
• </t>
    </r>
    <r>
      <rPr>
        <b/>
        <sz val="11"/>
        <color theme="1"/>
        <rFont val="Calibri"/>
      </rPr>
      <t>Estrategia 2</t>
    </r>
    <r>
      <rPr>
        <sz val="11"/>
        <color theme="1"/>
        <rFont val="Calibri"/>
      </rPr>
      <t xml:space="preserve">: La dimensión ambiental en la educación formal
• </t>
    </r>
    <r>
      <rPr>
        <b/>
        <sz val="11"/>
        <color theme="1"/>
        <rFont val="Calibri"/>
      </rPr>
      <t>Estrategia 3</t>
    </r>
    <r>
      <rPr>
        <sz val="11"/>
        <color theme="1"/>
        <rFont val="Calibri"/>
      </rPr>
      <t xml:space="preserve">: La dimensión ambiental en la educación no formal
• </t>
    </r>
    <r>
      <rPr>
        <b/>
        <sz val="11"/>
        <color theme="1"/>
        <rFont val="Calibri"/>
      </rPr>
      <t>Estrategia 4</t>
    </r>
    <r>
      <rPr>
        <sz val="11"/>
        <color theme="1"/>
        <rFont val="Calibri"/>
      </rPr>
      <t xml:space="preserve">: Formación de educadores y dinamizadores ambientales
• </t>
    </r>
    <r>
      <rPr>
        <b/>
        <sz val="11"/>
        <color theme="1"/>
        <rFont val="Calibri"/>
      </rPr>
      <t>Estrategia 5</t>
    </r>
    <r>
      <rPr>
        <sz val="11"/>
        <color theme="1"/>
        <rFont val="Calibri"/>
      </rPr>
      <t xml:space="preserve">: Diseño, implementación, apoyo y promoción de planes y acciones de comunicación y divulgación.
• </t>
    </r>
    <r>
      <rPr>
        <b/>
        <sz val="11"/>
        <color theme="1"/>
        <rFont val="Calibri"/>
      </rPr>
      <t>Estrategia 6</t>
    </r>
    <r>
      <rPr>
        <sz val="11"/>
        <color theme="1"/>
        <rFont val="Calibri"/>
      </rPr>
      <t xml:space="preserve">: Fortalecimiento del Sistema Nacional Ambiental en materia de educación ambiental
• </t>
    </r>
    <r>
      <rPr>
        <b/>
        <sz val="11"/>
        <color theme="1"/>
        <rFont val="Calibri"/>
      </rPr>
      <t>Estrategia 7</t>
    </r>
    <r>
      <rPr>
        <sz val="11"/>
        <color theme="1"/>
        <rFont val="Calibri"/>
      </rPr>
      <t xml:space="preserve">: Promoción de la etnoeducación en la educación ambiental
• </t>
    </r>
    <r>
      <rPr>
        <b/>
        <sz val="11"/>
        <color theme="1"/>
        <rFont val="Calibri"/>
      </rPr>
      <t>Estrategia 8</t>
    </r>
    <r>
      <rPr>
        <sz val="11"/>
        <color theme="1"/>
        <rFont val="Calibri"/>
      </rPr>
      <t xml:space="preserve">: Impulso a la incorporación de la perspectiva de género en la educación ambiental
• </t>
    </r>
    <r>
      <rPr>
        <b/>
        <sz val="11"/>
        <color theme="1"/>
        <rFont val="Calibri"/>
      </rPr>
      <t>Estrategia 9</t>
    </r>
    <r>
      <rPr>
        <sz val="11"/>
        <color theme="1"/>
        <rFont val="Calibri"/>
      </rPr>
      <t xml:space="preserve">: Promoción y fortalecimiento del servicio militar ambiental
• </t>
    </r>
    <r>
      <rPr>
        <b/>
        <sz val="11"/>
        <color theme="1"/>
        <rFont val="Calibri"/>
      </rPr>
      <t>Estrategia 10</t>
    </r>
    <r>
      <rPr>
        <sz val="11"/>
        <color theme="1"/>
        <rFont val="Calibri"/>
      </rPr>
      <t>: Acompañamiento a los procesos de la educación ambiental, para la prevención y gestión del riesgo que promueva el SNPAD</t>
    </r>
  </si>
  <si>
    <r>
      <rPr>
        <sz val="11"/>
        <color theme="1"/>
        <rFont val="Calibri"/>
      </rPr>
      <t>Luego encontramos el registro de la siguiente variable:</t>
    </r>
    <r>
      <rPr>
        <sz val="11"/>
        <color theme="1"/>
        <rFont val="Calibri"/>
      </rPr>
      <t xml:space="preserve">
• Porcentaje de avance según el cumplimiento de actividades del programa del PTEA: Columna </t>
    </r>
    <r>
      <rPr>
        <b/>
        <sz val="11"/>
        <color theme="1"/>
        <rFont val="Calibri"/>
      </rPr>
      <t>W3</t>
    </r>
    <r>
      <rPr>
        <sz val="11"/>
        <color theme="1"/>
        <rFont val="Calibri"/>
      </rPr>
      <t xml:space="preserve"> "Planeada" incluir el número proyectado de la meta dentro del PTEA y en la columna </t>
    </r>
    <r>
      <rPr>
        <b/>
        <sz val="11"/>
        <color theme="1"/>
        <rFont val="Calibri"/>
      </rPr>
      <t>X3</t>
    </r>
    <r>
      <rPr>
        <sz val="11"/>
        <color theme="1"/>
        <rFont val="Calibri"/>
      </rPr>
      <t xml:space="preserve"> "Ejecutada" incluir el número observado del cumplimiento de la meta de acuerdo a las actividades implementadas.</t>
    </r>
  </si>
  <si>
    <t>Nota</t>
  </si>
  <si>
    <r>
      <rPr>
        <b/>
        <sz val="11"/>
        <color theme="1"/>
        <rFont val="Calibri"/>
      </rPr>
      <t>Indicadores de Avance del PTEA:</t>
    </r>
    <r>
      <rPr>
        <sz val="11"/>
        <color theme="1"/>
        <rFont val="Calibri"/>
      </rPr>
      <t xml:space="preserve">
• El indicador del porcentaje de avance de los proyectos del PTEA: Columna “</t>
    </r>
    <r>
      <rPr>
        <b/>
        <sz val="11"/>
        <color theme="1"/>
        <rFont val="Calibri"/>
      </rPr>
      <t>Z2</t>
    </r>
    <r>
      <rPr>
        <sz val="11"/>
        <color theme="1"/>
        <rFont val="Calibri"/>
      </rPr>
      <t>” se calcula automáticamente con el promedio del porcentaje de cumplimiento de las metas.
• El indicador del porcentaje de avance de los programas del PTEA: Celda “</t>
    </r>
    <r>
      <rPr>
        <b/>
        <sz val="11"/>
        <color theme="1"/>
        <rFont val="Calibri"/>
      </rPr>
      <t>AA2</t>
    </r>
    <r>
      <rPr>
        <sz val="11"/>
        <color theme="1"/>
        <rFont val="Calibri"/>
      </rPr>
      <t>” se calcula automáticamente con el promedio del porcentaje de avance de los proyectos.
• El indicador del porcentaje de avance del PTEA: Celda “</t>
    </r>
    <r>
      <rPr>
        <b/>
        <sz val="11"/>
        <color theme="1"/>
        <rFont val="Calibri"/>
      </rPr>
      <t>AB2</t>
    </r>
    <r>
      <rPr>
        <sz val="11"/>
        <color theme="1"/>
        <rFont val="Calibri"/>
      </rPr>
      <t>” se calcula automáticamente con el promedio del porcentaje de avance de los programas.</t>
    </r>
  </si>
  <si>
    <t>RECOMENDACIONES</t>
  </si>
  <si>
    <t>Responsables</t>
  </si>
  <si>
    <t>Los responsables de hacer revisión y análisis a la implementación del PTEA, serán los integrantes del Comité en cabeza de su secretario técnico, quien es el encargado de custodiar la documentación del CIDEA y dentro de sus competencias solicitará a los diferentes entes del municipio, toda la información pertinente de la implementación de actividades del PTEA, con el fin de llevar el registro organizado de los soportes de verificación de las actividades en la carpeta del CIDEA.
De igual forma el secretario técnico del CIDEA, realizar articulaciones con entidades externas para fortalecer la educación ambiental y los procesos de planificación de acciones y/o actividades a implementar del PTEA.</t>
  </si>
  <si>
    <t>Periodicidad Implementación del Instrumento</t>
  </si>
  <si>
    <t>Se sugiere  implementar el instrumento  de manera anual durante la vigencia del PTEA.</t>
  </si>
  <si>
    <t>Soportes y Medios de Verificación</t>
  </si>
  <si>
    <t>Los soportes de verificación para el registro de actividades serán (informes, actas de reunión, listados de asistencia, registro fotográfico y videográfico, entre otros que den cuanta de la implementación de la actividad). Como medio de verificación se llevará una carpeta de CIDEA en medios magnéticos y/o físico, donde se consolidaran todos los soportes de manera organizada (carpeta PTEA por año, carpeta por programas, carpeta por proyectos, carpeta por metas y carpeta por actividades implementadas), es importante que estos registros recopilados sean cargados a la Plataforma del SIGAM.</t>
  </si>
  <si>
    <t xml:space="preserve">3. REVISIÓN Y ANALISIS DEL PTEA - PNEA  </t>
  </si>
  <si>
    <t>3.1.1  INFORMACIÓN GENERALIDADES CIDEA</t>
  </si>
  <si>
    <t>3.1.2  ARTICULACIÓN ESTRATEGIAS POLÍTICA NACIONAL DE EDUCACIÓN AMBIENTAL -PNEA</t>
  </si>
  <si>
    <t>3.1.4 ( ARTICULACIÓN DEL PLAN TERRITORIAL DE EDUCACIÓN AMBIENTAL 2020-2023 CON INSTRUMENTOS DE PLANIFICACIÓN TERRITORIAL )</t>
  </si>
  <si>
    <t>3.1.5  FASE  DE REVISION CUANTITATIVA  PNEA Y PTEA</t>
  </si>
  <si>
    <t>3.1.6   FASE DE LA ARTICULACIÓN DEL PLAN TERRITORIAL DE EDUCACIÓN AMBIENTAL 2020-2023 CON INSTRUMENTOS DE PLANIFICACIÓN TERRITORIAL CON INCIDENCIA EN EL TERRITORIO JURISDICCIÓN CAR</t>
  </si>
  <si>
    <t>CRITERIOS NIVEL DE ARTICULACIÓN MATRIZ DE ARMONIZACIÓN</t>
  </si>
  <si>
    <t>DEPARTAMENTO</t>
  </si>
  <si>
    <t>PROVINCIA</t>
  </si>
  <si>
    <t>MUNICIPIO</t>
  </si>
  <si>
    <t>PROFESIONAL CAR-DCASC ASIGNADO</t>
  </si>
  <si>
    <t>NÚMERO DE CONTACTO PROFESIONAL CAR-DCASC ASIGNADO</t>
  </si>
  <si>
    <t>CORREO DE CONTACTO PROFESIONAL CAR-DCASC ASIGNADO</t>
  </si>
  <si>
    <t>PROFESIONAL SOCIAL DIRECCIÓN REGIONAL CAR</t>
  </si>
  <si>
    <t>NÚMERO DE CONTACTO PROFESIONAL SOCIAL DIRECCIÓN REGIONAL CAR</t>
  </si>
  <si>
    <t>CORREO DE CONTACTO PROFESIONAL SOCIAL DIRECCIÓN REGIONAL CAR</t>
  </si>
  <si>
    <t>NOMBRE PRESIDENTE CIDEA (ALCALDE/ALCALDESA MUNICIPAL)</t>
  </si>
  <si>
    <t>CORREO DE CONTACTO PRESIDENTE (ALCALDE/ALCALDESA MUNICIPAL)</t>
  </si>
  <si>
    <t>SECRETARIO TECNICO DEL CIDEA</t>
  </si>
  <si>
    <t>NÚMERO DE CONTACTO SECRETARIO TECNICO DEL CIDEA</t>
  </si>
  <si>
    <t>CORREO DE CONTACTO SECRETARIO TECNICO DEL CIDEA</t>
  </si>
  <si>
    <t xml:space="preserve">NO. ACTO ADMINSTRATIVO CONFORMACIÓN CIDEA VIGENTE  </t>
  </si>
  <si>
    <t>FECHA ACTA DE REUNIÓN DONDE EL CIDEA ADOPTO EL PTEA 2020-2023</t>
  </si>
  <si>
    <t>1. FORTALECIMIENTO DE LOS COMITÉS TÉCNICOS INTERINSTITUCIONALES DE EDUCACIÓN AMBIENTAL – CIDEA</t>
  </si>
  <si>
    <t>2. LA DIMENSIÓN AMBIENTAL EN LA EDUCACIÓN FORMAL</t>
  </si>
  <si>
    <t>3. LA DIMENSIÓN AMBIENTAL EN LA EDUCACIÓN NO FORMAL</t>
  </si>
  <si>
    <t>4. FORMACIÓN DE EDUCADORAS/ES Y/O DINAMIZADORAS/ES AMBIENTALES</t>
  </si>
  <si>
    <t>5. DISEÑO, IMPLEMENTACIÓN, APOYO Y PROMOCIÓN DE PLANES Y ACCIONES DE COMUNICACIÓN Y DIVULGACIÓN</t>
  </si>
  <si>
    <t>6. FORTALECIMIENTO DEL SISTEMA NACIONAL AMBIENTAL EN MATERIA DE EDUCACIÓN AMBIENTAL</t>
  </si>
  <si>
    <t>7. PROMOCIÓN DE LA ETNOEDUCACIÓN EN LA EDUCACIÓN AMBIENTAL</t>
  </si>
  <si>
    <t>8. IMPULSO A PROYECTOS AMBIENTALES CON PERSPECTIVA DE GÉNERO Y PARTICIPACIÓN CIUDADANA</t>
  </si>
  <si>
    <t>9. PROMOCIÓN Y FORTALECIMIENTO DEL SERVICIO MILITAR AMBIENTAL</t>
  </si>
  <si>
    <t>10. ACOMPAÑAMIENTO A LOS PROCESOS DE LA EDUCACIÓN AMBIENTAL PARA LA PREVENCIÓN Y GESTIÓN DEL RIESGO, QUE PROMUEVA EL SNPAD</t>
  </si>
  <si>
    <t>INTERNACIONAL</t>
  </si>
  <si>
    <t>NACIONAL</t>
  </si>
  <si>
    <t>ARTICULACIÓN PLAN TERRITORIAL DE EDUCACIÓN AMBIENTAL 2020-2023 CON INSTRUMENTOS DE PLANIFICACIÓN TERRITORIAL DEL ORDEN REGIONAL</t>
  </si>
  <si>
    <t>3.2.3 (ARTICULACIÓN PLAN TERRITORIAL DE EDUCACIÓN AMBIENTAL 2020-2023 CON INSTRUMENTOS DE PLANIFICACIÓN TERRITORIAL DEL ORDEN MUNICIPAL)</t>
  </si>
  <si>
    <t>1.1.4 Consolidar  y fortalecer los Comites Técnicos  Interinstitucionales locales en educacion ambiental en los municipios del país (Decreto 1743 de 1994)
(SI/NO)</t>
  </si>
  <si>
    <t>1.1.5 Impulsar los Planes de Desarrollo de la educacion ambiental, promovidos por los correspondientes Comites Técnicos  Interinstitucionales, Incluir  la educacion ambiental en los planes  de ordenamiento territorial y en todos aquellos otros que se deriven  de la Planificación Local.
(SI/NO)</t>
  </si>
  <si>
    <t>1.2 Generar espacios de concertación y de trabajo conjunto ( en materia de educación ambiental ) de las instituciones gubernamentales entre sí y con las organización de la sociedad civil, de los gremios y del sector privado a nivel nacional , regional o local
(SI/NO)</t>
  </si>
  <si>
    <t>2,1Implementar  y fortalecer los PRAE en las zonas rurales  y urbanas del país, en el sector oficial y el privado, ubicándolos como una  dimensión fundamental de los proyectos  educativos institucionales  y con proyección a la gestión local.
(SI/NO)</t>
  </si>
  <si>
    <t>2,2 Incluir la dimensión ambiental en los currículos de los programas de formación profesional nivel general y particularmente,, en los  de formación de las distintas universidades del país.
(SI/NO/NO APLICA)</t>
  </si>
  <si>
    <t>2,3 Apoyar la consolidación de los grupos ( ecológicos, científicos, tecnológicos, entre otros), que desarrollan acciones en pro del ambiente en diferentes regiones del país, y que contribuyen a poner en interacción los niveles formal y no formal en la educación.
(SI/NO)</t>
  </si>
  <si>
    <t>3,1 Promover la incorporación de un componente educativo-ambiental, en los planes, programas, proyectos, y/o actividades que se desarrollan en el sector no formal, en materia de ambiente y desarrollo en el país ( ecoturismo con poblaciones escolarizadas y no escolarizadas, proyectos ambientales comunitarios, proyectos ambientales  empresariales, entre otros)
(SI/NO)</t>
  </si>
  <si>
    <t>3.2 Propiciar la orientación de recursos financieros y técnicos por parte de los gremios y el sector privado, al fortalecimiento de procesos investigativos y pedagógicos que en el campo de la educacion ambiental se desarrollen, en los sectores formal, no formal e informal de la educación.
(SI/NO)</t>
  </si>
  <si>
    <t>3.2.1. Concertar con gremios empresariales y sector privado: a) el fomento del desarrollo de la educación ambiental en las empresas a través de la promoción del concepto de ecoeficiencia; b) el fomento de procesos de producción más limpia; y c) el impulso a los mercados verdes.
(SI/NO)</t>
  </si>
  <si>
    <t>3.2.2. Coordinar con los gremios y el sector privado, el desarrollo de estrategias educativo-ambientales que propendan por los cambios de hábito de consumo, hacia productos provenientes de procesos ambientalmente sostenibles y que contribuyan en la construcción de una cultura ética al respecto.
(SI/NO)</t>
  </si>
  <si>
    <t>4.1 Impulsar procesos de formación, actualización y perfeccionamiento de docentes y de otros agentes educativos, de diferentes niveles, sectores y campos de acción (gubernamental, no gubernamental, productivo, periodistas, publicistas y comunicadores en general), en materia de educacion ambiental.
(SI/NO)</t>
  </si>
  <si>
    <t>4.2 Implementar estrategias de capacitación-formación de dinamizadores ambientales, involucrados en PRAE, PROCEDA y en general en los diferentes grupos relacionados con la problemática educativo-ambiental. Esto con el acompañamiento de las universidades e instituciones responsables de la formación docente a nivel nacional, regional o local y según las particularidades de los contextos ambientales.
(SI/NO)</t>
  </si>
  <si>
    <t>4.3 Conformar una red de educadores o dinamizadores ambientales, que permita la interacción conceptual, metodológica y estratégica, con pares nacionales e internacionales, en el campo de la educación ambiental. Es importante que esta red, a su vez, interactúe con la red de formación ambiental y con otras redes que se han  venido instalando alrededor de la temática.
(SI/NO)</t>
  </si>
  <si>
    <t>4.4 Apoyar la divulgación de proyectos educativo-ambientales significativos para el desarrollo de la temática en el país, y las propuestas de investigación promovidas por equipos de docentes o dinamizadores, en torno al tema del ambiente y la educación ambiental dentro de la presente Política. En este contexto, difundir los programas de estímulo a investigadores patrocinados por Colciencias y por distintas universidades del país.
(SI/NO)</t>
  </si>
  <si>
    <t>5.1 Fortalecer las unidades de comunicación en las entidades y organizaciones que trabajan en ambiente y en educación ambiental. Promover una forma de comunicación institucional con una clara intención pedagógica, y que reconozca las diferentes culturales, regionales y étnicas.
(SI/NO)</t>
  </si>
  <si>
    <t>5.2 Promover la incorporación de un énfasis en educación ambiental en las propuestas de trabajo de las redes de periodistas, y comunicadores ambientalistas, para lo cual es importante propiciar la información conceptual de los grupos de comunicadores sociales, periodistas y publicistas ambientalistas, entre otros.
(SI/NO)</t>
  </si>
  <si>
    <t>5.3 Apoyar a los medios de comunicación promovidos por las organizaciones de la sociedad civil y organizaciones comunitarias que trabajan en ambiente y en educación ambiental, y particularmente a emisoras de radio y programas estudiantiles que tengan por tema la educación ambiental.
(SI/NO)</t>
  </si>
  <si>
    <t>5.4 Apoyar y promover la producción y publicación de materiales impresos y audiovisuales sobre el tema ambiental y educativo-ambiental.
(SI/NO)</t>
  </si>
  <si>
    <t>5.5 Apoyar las campañas en pro del ambiente promovidas por los medios masivos de comunicación y, las que tengan en cuenta el componente educativo del tema.
(SI/NO)</t>
  </si>
  <si>
    <t>6.4 Incorporar elementos pedagógicos y didácticos en sus propuestas educativo-ambientales, para que desde sus competencias y responsabilidades se cualifíque la asesoría técnica y el apoyo a los Proyectos Ambientales Escolares (PRAE) a los PROCEDA, y a todos aquellos que se orienten a la apropiación  de la realidad ambiental, en términos de sostenibilidad y de calidad de vida. Esto atendiendo a temáticas particulares de fundamental interés para las políticas nacionales ambientales (estrategias educativas para el manejo sostenible de la biodiversidad, para la compresión de la problemática relacionada con el cambio climático global, para el manejo integral de residuos sólidos, para la conservación, uso y aprovechamiento de los recursos hídricos y energéticos; para el uso sostenible del suelo, para el reconocimiento y manejo del espacio público, para la comprensión de un concepto de hábitat que incorpore una concepción ambiental y para la racionalización del sistema de transporte, entre otros).
(SI/NO)</t>
  </si>
  <si>
    <t>6.5 Organizar, en lo posible, observatorios de investigación y educación ( con el apoyo de las universidades nacionales o regionales), que permitan construir propuestas pedagógicas (de carácter conceptual, metodológico y proyectivo) en el campo de lo educativo-ambiental, y sistematizar permanentemente los resultados de su implementación. Esto último con el fin de ajustar sus propósitos formativos y adecuarlos tanto a las dinámicas propias de las instituciones, como a las dinámicas participativas de los contextos en los cuales desarrollan sus acciones.
(SI/NO)</t>
  </si>
  <si>
    <t>6.6 Desarrollar instrumentos pedagógico-didácticos que permitan el acceso a la información resultado de sus procesos de investigación o intervención, por parte de los diferentes grupos involucrados en los procesos educativos, delos sectores formal, no formal e informal.
(SI/NO)</t>
  </si>
  <si>
    <t>7.1 Promover los PROCEDA que desde los diferentes grupos étnicos del país se vienen desarrollando, y fortalecer el componente de sostenibilidad ambiental de los mismos.
(SI/NO/NO APLICA)</t>
  </si>
  <si>
    <t>7.2 Lograr que en todos los colegios que brinden etnoeducación se implementen PRAE que tengan en cuenta los valores y tecnologías propios de las culturas indígenas, afrocolombiana, raizales y de los grupos étnicos en general. Los núcleos de etnoeducación (Amazonas, Cauca, Nariño, Chocó, Sierra Nevada, y San Andrés, entre otros), se deberán incluir en los grupos objetivo de los proyectos que se promuevan, tanto a nivel nacional como regional o local, para el desarrollo de la presente política.
(SI/NO/NO APLICA)</t>
  </si>
  <si>
    <t>7.3 Apoyar propuestas y proyectos de intervención o investigación encaminados al reconocimiento de saberes y conocimientos tradicionales, y su incorporación en estrategias pedagógico-didácticas que propendan por el diálogo de saberes, indispensable para la comprensión de las dinámicas ambientales. En este marco, promover planes de vida de las comunidades indígenas, la cátedra de estudios afrocolombianos y las propuestas de comunidades raizales.
(SI/NO/NO APLICA)</t>
  </si>
  <si>
    <t>8.1 Apoyar planes, programas, proyectos y actividades educativo-ambientales, que tengan en cuenta la perspectiva de género.
(SI/NO)</t>
  </si>
  <si>
    <t>8.2 Mejorar la oferta de espacios de participación y equidad de los individuos los colectivos del país para la reflexión y la acción ambiental incorporando de manera transversal la perspectiva de género, en planes, programas y proyectos educativo-ambientales, tanto en el sector formal, como no formal e informal de la educación.
(SI/NO)</t>
  </si>
  <si>
    <t>8.3 Apoyar grupos, colectivos y en general propuestas, que trabajan en torno a la apropiación de la problemática ambiental de contexto desde la perspectiva de género, y particularmente aquellos que lo hagan desde la educación ambiental.
(SI/NO)</t>
  </si>
  <si>
    <t>8.4 Apoyar investigaciones con perspectiva de género en el desarrollo ambiental, y diseñar estrategias para incorporar sus resultados en la cualificación de los procesos educativo-ambientales.
(SI/NO)</t>
  </si>
  <si>
    <t>9.2 Promover la participación de las instituciones responsables del servicio militar ambiental, en los Comités Técnicos Interinstitucionales de Educación Ambiental (CIDEA) que se organicen a nivel local, regional y nacional.
(SI/NO)</t>
  </si>
  <si>
    <t>9.3  Apoyar acciones educativo-ambientales desarrolladas por los PRAE, los PROCEDA, las emisoras comunitarias, los grupos ecológicos y las propuestas de ecoturismo, entre otros.
(SI/NO)</t>
  </si>
  <si>
    <t>9.4 Apoyar planes, programas y proyectos, que impulsen tanto el sector ambiental como el sector educativo, encaminados a la autorregulación de los comportamientos ciudadanos en lo que el ambiente se refiere.
(SI/NO)</t>
  </si>
  <si>
    <t>9.5 Desarrollar estrategias que contribuyan a la comprensión de la normatividad ambiental y sus mecanismos de aplicación y de control, por parte de los ciudadanos.
(SI/NO)</t>
  </si>
  <si>
    <t>10.1 Promover, con la ayuda de las Secretarías de Educación Departamentales y los Comités Regionales para la Prevención y Atención de Desastres, la articulación de las Comisiones Regionales de Educación (en la temática particular) con los Comités Técnicos Interinstitucionales de educación Ambiental (CIDEA) de las diferentes entidades territoriales.
(SI/NO)</t>
  </si>
  <si>
    <t>10.3 Fortalecer la DPAD en el área de educación e información pública, en cuanto a la capacidad técnica para el conocimiento del sector educativo en el escenario institucional actual. Aquí es necesaria la comprensión del campo educativo-ambiental.
(SI/NO)</t>
  </si>
  <si>
    <t>10.5 Promover el desarrollo de una cultura institucional pública y privada de la planificación y prevención de riesgos, en el contexto de la educación ambiental a nivel nacional, regional o local, desde los propósitos de construcción de una cultura ciudadana.
(SI/NO)</t>
  </si>
  <si>
    <t>PTEA 2020-2023 ARTICULADO CON LOS OBJETIVOS DE DESARROLLO SOSTENIBLE CO 2015-2030 
(SI/NO)</t>
  </si>
  <si>
    <t>ARTICULACIÓN PTEA 2020-2023 CON LAS ESTRATEGIAS DE LA POLÍTICA NACIONAL DE EDUCACIÓN AMBIENTAL - PNEA
CALIFICACIÓN (SI/NO)</t>
  </si>
  <si>
    <t>PTEA 2020-2023 ARTICULADO CON EL PLAN NACIONAL DE DESARROLLO 2018-2022 "PACTO POR COLOMBIA, PACTO POR LA EQUIDAD"  (SI/NO)</t>
  </si>
  <si>
    <t>PTEA 2020-2023 ARTICULADO CON EL PLAN DE GESTIÓN AMBIENTAL REGIONAL - PGAR 2012-2023 CAR (SI/NO)</t>
  </si>
  <si>
    <t>PTEA 2020-2023 ARTICULADO CON EL PLAN DE ACCIÓN CUATRIENAL DE LA CAR - PAC 2020-2023 (SI/NO)</t>
  </si>
  <si>
    <t>PTEA 2020-2023 ARTICULADO CON EL PLAN DE DESARROLLO DEPARTAMENTAL DE CUNDINAMARCA 2020-2024 (SI/NO/NO APLICA)</t>
  </si>
  <si>
    <t>PTEA 2020-2023 ARTICULADO CON EL PLAN DE DESARROLLO DEPARTAMENTAL DE BOYACÁ 2020-2024 (SI/NO/NO APLICA)</t>
  </si>
  <si>
    <t>PTEA 2020-2023 ARTICULADO CON EL PLAN DE DESARROLLO DISTRITAL DE BOGOTÁ 2020-2024 (SI/NO/NO APLICA)</t>
  </si>
  <si>
    <t>PTEA 2020-2023 ARTICULADO CON EL POMCA RÍO BOGOTÁ "RESOLUCIÓN 957 08 DE ABRIL DE 2019" 
(SI/NO/NO APLICA)</t>
  </si>
  <si>
    <t>PTEA 2020-2023 ARTICULADO CON EL POMCA RÍO NEGRO "RESOLUCIÓN" 
(SI/NO/NO APLICA)
ESTA EN PROCESO DE FORMULACIÓN</t>
  </si>
  <si>
    <t>PTEA 2020-2023 ARTICULADO CON EL POMCA RÍO SUMAPAZ "RESOLUCIÓN " 
(SI/NO/NO APLICA)
ESTA EN PROCESO DE FORMULACIÓN</t>
  </si>
  <si>
    <t>PTEA 2020-2023 ARTICULADO CON EL POMCA RÍO SECO Y OTROS AFLUENTES DIRECTOS AL MAGDALENA "RESOLUCIÓN CAR 1940 DEL 15 DE JULIO DE 2019" 
(SI/NO/NO APLICA)</t>
  </si>
  <si>
    <t>PTEA 2020-2023 ARTICULADO CON EL POMCA RÍO ALTO SUAREZ "RESOLUCIÓN CAR 1712 DEL 09 DE JULIO DE 2018" 
(SI/NO/NO APLICA)</t>
  </si>
  <si>
    <t>PTEA 2020-2023 ARTICULADO CON EL POMCA RÍO BAJO Y MEDIO SUAREZ "RESOLUCIÓN CAR 4238 DEL 24 DE DICIEMBRE 2018" 
(SI/NO/NO APLICA)</t>
  </si>
  <si>
    <t>PTEA 2020-2023 ARTICULADO CON EL POMCA RÍO CARARE MINERO "RESOLUCIÓN CAR 598 DEL 28 DE MARZO DE 2019" 
(SI/NO/NO APLICA)</t>
  </si>
  <si>
    <t>PTEA 2020-2023 ARTICULADO CON EL POMCA RÍO GARAGOA "RESOLUCIÓN CAR 3808 DEL 3 DE DICIEMBRE DEL 2018" 
(SI/NO/NO APLICA)</t>
  </si>
  <si>
    <t>PTEA 2020-2023 ARTICULADO CON EL POMCA RÍO GUAVIO "RESOLUCIÓN CAR 3247 DEL 31 DE OCTUBRE DE 2019" 
(SI/NO/NO APLICA)</t>
  </si>
  <si>
    <t>PTEA 2020-2023 ARTICULADO CON EL POMCA RÍO GUAYURIBA "RESOLUCIÓN CAR 3415 DEL 13 DE NOVIEMBRE DE 2019" 
(SI/NO/NO APLICA)</t>
  </si>
  <si>
    <t>PTEA 2020-2023 ARTICULADO CON EL PLAN DE DESARROLLO MUNICIPAL 2020-2023
(SI/NO)</t>
  </si>
  <si>
    <t>PTEA 2020-2023 ARTICULADO CON EL PLAN DE ORDENAMIENTO TERRITORIAL - POT 
(SI/NO/NO APLICA)</t>
  </si>
  <si>
    <t>PTEA 2020-2023 ARTICULADO CON EL PLAN BASICO DE ORDENAMIENTO TERRITORIAL -PBOT 
(SI/NO/NO APLICA)</t>
  </si>
  <si>
    <t>PTEA 2020-2023 ARTICULADO CON EL ESQUEMA DE ORDENAMIENTO TERRITORIAL - EOT 
(SI/NO/NO APLICA)</t>
  </si>
  <si>
    <t>PTEA 2020-2023 ARTICULADO CON EL PROGRAMA DE USO EFICIENTE Y AHORRO DEL AGUA - PUEAA 
(SI/NO)</t>
  </si>
  <si>
    <t>PTEA 2020-2023 ARTICULADO CON EL PLAN DE SANEAMIENTO Y MANEJO DE VERTIMIENTOS - PSMV 
(SI/NO)</t>
  </si>
  <si>
    <t>PTEA 2020-2023 ARTICULADO CON EL PLAN DE GESTIÓN INTEGRAL DE RESIDUOS SÓLIDOS - PGIRS
(SI/NO)</t>
  </si>
  <si>
    <t>PTEA 2020-2023 ARTICULADO CON EL PLAN MUNICIPAL DE GESTIÓN DEL RIESGO DE DESASTRES - PMGRD
(SI/NO)</t>
  </si>
  <si>
    <t>PTEA 2020-2023 ARTICULADO CON EL PLAN DE ACCIÓN AGENDA AMBIENTAL MUNICIPAL
(SI/NO)</t>
  </si>
  <si>
    <t>IMPLEMENTACIÒN ESTRATEGIA 1 PNEA
CALIFICACIÒN (3/3)</t>
  </si>
  <si>
    <t>IMPLEMENTACIÒN ESTRATEGIA 2 PNEA
CALIFICACIÒN (3/3)</t>
  </si>
  <si>
    <t>IMPLEMENTACIÒN ESTRATEGIA 3 PNEA
CALIFICACIÒN (4/4)</t>
  </si>
  <si>
    <t>IMPLEMENTACIÒN ESTRATEGIA 4 PNEA
CALIFICACIÒN (4/4)</t>
  </si>
  <si>
    <t>IMPLEMENTACIÒN ESTRATEGIA 5 PNEA
CALIFICACIÒN (5/5)</t>
  </si>
  <si>
    <t>IMPLEMENTACIÒN ESTRATEGIA 6 PNEA
CALIFICACIÒN (3/3)</t>
  </si>
  <si>
    <t>IMPLEMENTACIÒN ESTRATEGIA 7 PNEA
CALIFICACIÒN (3/3)</t>
  </si>
  <si>
    <t>IMPLEMENTACIÒN ESTRATEGIA 8 PNEA
CALIFICACIÒN (4/4)</t>
  </si>
  <si>
    <t>IMPLEMENTACIÒN ESTRATEGIA 9 PNEA
CALIFICACIÒN (4/4)</t>
  </si>
  <si>
    <t>IMPLEMENTACIÒN ESTRATEGIA 10 PNEA
CALIFICACIÒN (3/3)</t>
  </si>
  <si>
    <t>TOTAL ESTRATEGIAS DE LA PNEA IMPLEMENTADAS
CALIFICACIÓN MAXIMA 32-36 PUNTOS (Segùn la Particularidad del Municipio y presencia de grupos ètnicos)</t>
  </si>
  <si>
    <t>PORCENTAJE DE IMPLEMENTACIÒN DE ESTRATEGIAS DE LA PNEA</t>
  </si>
  <si>
    <t>PTEA 2020-2023 ARTICULADO CON LOS OBJETIVOS DE DESARROLLO SOSTENIBLE CO 2015-2030
CALIFICACIÓN (1/1)</t>
  </si>
  <si>
    <t>ARTICULACIÓN PTEA 2020-2023 CON LAS ESTRATEGIAS DE LA POLÍTICA NACIONAL DE EDUCACIÓN AMBIENTAL - PNEA
CALIFICACIÓN (1/1)</t>
  </si>
  <si>
    <t>PTEA 2020-2023 ARTICULADO CON EL PLAN NACIONAL DE DESARROLLO 2018-2022 "PACTO POR COLOMBIA, PACTO POR LA EQUIDAD"
CALIFICACIÓN (1/1)</t>
  </si>
  <si>
    <r>
      <rPr>
        <b/>
        <sz val="10"/>
        <color theme="0"/>
        <rFont val="Arial"/>
      </rPr>
      <t xml:space="preserve">ARTICULACIÓN PLAN TERRITORIAL DE EDUCACIÓN AMBIENTAL 2020-2023 CON INSTRUMENTOS DE PLANIFICACIÓN TERRITORIAL DEL ORDEN REGIONAL
CALIFICACIÓN (4/4) </t>
    </r>
    <r>
      <rPr>
        <sz val="10"/>
        <color theme="0"/>
        <rFont val="Arial"/>
      </rPr>
      <t>Si la puntuación es mayor a cuatro quiere decir que el municipio está bajo la jurisdicción de más de un POMCA</t>
    </r>
  </si>
  <si>
    <t>ARTICULACIÓN PLAN TERRITORIAL DE EDUCACIÓN AMBIENTAL 2020-2023 CON INSTRUMENTOS DE PLANIFICACIÓN TERRITORIAL DEL ORDEN MUNICIPAL
CALIFICACIÓN (7/7)</t>
  </si>
  <si>
    <t>TOTAL INSTRUMENTOS ARTICULADOS EN LA MATRIZ DE ARMONIZACIÓN 2020-2023
CALIFICACIÓN MAXIMA 14 PUNTOS</t>
  </si>
  <si>
    <t>PORCENTAJE DE ARTICULACIÓN MATRIZ DE ARMONIZACIÓN 2020-2023</t>
  </si>
  <si>
    <t>Nivel Básico
1-8
0%-53%</t>
  </si>
  <si>
    <t>Nivel Intermedio
9-11
54%-80%</t>
  </si>
  <si>
    <t xml:space="preserve">Nivel Alto
12-14
81%-100% </t>
  </si>
  <si>
    <t>PROMEDIO NIVEL DE ARTICULACIÓN MUNICIPIOS JURISDICCIÓN CAR</t>
  </si>
  <si>
    <t>Cundinamarca</t>
  </si>
  <si>
    <t>Almeidas y municipio de Guatavita</t>
  </si>
  <si>
    <t>Chocontá</t>
  </si>
  <si>
    <t>JOSE OCTAVIO AREVALO USECHE</t>
  </si>
  <si>
    <t>jarevalou@car.gov.co</t>
  </si>
  <si>
    <t>RUBY GLADYS PUERTO MARTÍNEZ (PLANTA) - FERNANDA PATRICIA BELLO ECHEVERRIA (APOYO)</t>
  </si>
  <si>
    <t>3002155580 - 3046570297</t>
  </si>
  <si>
    <t>rpuertom@car.gov.co - pbelloe@car.gov.co</t>
  </si>
  <si>
    <t>RODRIGO ARMANDO CHICUAZUQUE FERNANDEZ</t>
  </si>
  <si>
    <t>alcaldia@choconta-cundinamarca.gov.co</t>
  </si>
  <si>
    <t>MILTON CAMELO</t>
  </si>
  <si>
    <t>umata@choconta-cundinamarca.gov.co</t>
  </si>
  <si>
    <t>DECRETO 022 DE 2021</t>
  </si>
  <si>
    <t>SI</t>
  </si>
  <si>
    <t>NO APLICA</t>
  </si>
  <si>
    <t>NO</t>
  </si>
  <si>
    <t>Guatavita</t>
  </si>
  <si>
    <t>ANA MYREYA RODRÍGUEZ GÓMEZ</t>
  </si>
  <si>
    <t>amrodriguezg@car.gov.co</t>
  </si>
  <si>
    <t>RUBY JIMENA PRIETO PRIETO</t>
  </si>
  <si>
    <t>jimenaprieto18@gmail.com</t>
  </si>
  <si>
    <t>NYDIA DORIS RAMOS GARZÓN (DELEGADA)</t>
  </si>
  <si>
    <t>dorisramos5@gmail.com</t>
  </si>
  <si>
    <t>DECRETO 004 DEL 20 DE ENERO DE 2008</t>
  </si>
  <si>
    <t>Machetá</t>
  </si>
  <si>
    <t>JULIO SOLANO CARDENAS GARZON</t>
  </si>
  <si>
    <t>contactenos@macheta-cundinamarca.gov.co</t>
  </si>
  <si>
    <t>KAREN ANDREA SIATOYA</t>
  </si>
  <si>
    <t>serviciospublicos@macheta-cundinamarca-gov.co</t>
  </si>
  <si>
    <t>DECRETO 063 DE 2007</t>
  </si>
  <si>
    <t>Manta</t>
  </si>
  <si>
    <t>ASTRID GLADIARY CORTES LOPEZ</t>
  </si>
  <si>
    <t>acortesl@car.gov.co</t>
  </si>
  <si>
    <t>GUILLERMO ARTURO ROBAYO PIÑEROS</t>
  </si>
  <si>
    <t>alcaldia@manta-cundinamarca.gov.co</t>
  </si>
  <si>
    <t>DIEGO GONZALEZ</t>
  </si>
  <si>
    <t>desarrollorural@manta-cundinamarca.gov.co</t>
  </si>
  <si>
    <t>DECRETO 079 DE 2020</t>
  </si>
  <si>
    <t>Sesquilé</t>
  </si>
  <si>
    <t>HECTOR ORLANDO DIAZ GÓMEZ</t>
  </si>
  <si>
    <t>sesquile@sesquile-cundinamarca.gov.co</t>
  </si>
  <si>
    <t>Oscar Dario Jimenez Penagos</t>
  </si>
  <si>
    <t>sec.desarrollorural@sesquile-cundinamarca.gov.co</t>
  </si>
  <si>
    <t xml:space="preserve">DECRETO 095 DEL 21 DE OCTUBRE DE 2021 </t>
  </si>
  <si>
    <t>Suesca</t>
  </si>
  <si>
    <t>ZULLY CONSTANZA QUILAGUY SINTURA</t>
  </si>
  <si>
    <t>correspondencia@suesca-cundinamarca.gov.co</t>
  </si>
  <si>
    <t>EDGAR ARTURO MUÑOZ FRESNEDA</t>
  </si>
  <si>
    <t>3132265172 -3214630663</t>
  </si>
  <si>
    <t>uda@suesca-cundinamarca.gov.co</t>
  </si>
  <si>
    <t>DECRETO 027 DEL 19 DE ABRIL DE 2021</t>
  </si>
  <si>
    <t>Tibirita</t>
  </si>
  <si>
    <t>MARIA ANTONIA MARTIN MATEUS</t>
  </si>
  <si>
    <t>contactenos@tibirita-cundinamarca.gov.co</t>
  </si>
  <si>
    <t>CLAUDIA PATRICIA VASQUEZ</t>
  </si>
  <si>
    <t>serviciospublicos@tibirita-cundinamarca.gov.co</t>
  </si>
  <si>
    <t>RESOLUCION 022 DE 2021</t>
  </si>
  <si>
    <t>Villapinzón</t>
  </si>
  <si>
    <t>NELSON JAVIER TORRES ROMERO</t>
  </si>
  <si>
    <t>alcaldia@villapinzón-cundinamarca.gov.co</t>
  </si>
  <si>
    <t>DIANA MARCELA QUINTERO</t>
  </si>
  <si>
    <t>agropecuaria@villapinzon-cundinamarca.gov.co</t>
  </si>
  <si>
    <t>DECRETO 228 DE 2021</t>
  </si>
  <si>
    <t>Alto Magdalena</t>
  </si>
  <si>
    <t>Agua de Dios</t>
  </si>
  <si>
    <t>OMAR FELIPE SANCHEZ ROJAS</t>
  </si>
  <si>
    <t>consultorambiental82@gmail.com</t>
  </si>
  <si>
    <t>ANGELICA BARRAGÁN - JOSÉ MURILLO</t>
  </si>
  <si>
    <t>3114570376-3043545666</t>
  </si>
  <si>
    <t>abarraganu@car.gov.co - Jmurilloh@car.gov.co</t>
  </si>
  <si>
    <t>LUIS FELIPE TAPIAS CARDENAS</t>
  </si>
  <si>
    <t>alcaldia@aguadedios-cundinamarca.gov.co</t>
  </si>
  <si>
    <t>Alejandro Espitia</t>
  </si>
  <si>
    <t>umata@aguadedios-cundinamarca.gov.co</t>
  </si>
  <si>
    <t>Decreto 034 17 de octubre 2007</t>
  </si>
  <si>
    <t>Girardot</t>
  </si>
  <si>
    <t>3114570376-3043545667</t>
  </si>
  <si>
    <t>JOSE FRANCISCO LOZANO SIERRA</t>
  </si>
  <si>
    <t>alcaldia@girardot-cundinamarca.gov.co</t>
  </si>
  <si>
    <t>Alejandro Uribe</t>
  </si>
  <si>
    <t>uribejalejo@hotmail.com</t>
  </si>
  <si>
    <t>Decreto 0189 14 de octubre 2020</t>
  </si>
  <si>
    <t>Nariño</t>
  </si>
  <si>
    <t>3114570376-3043545668</t>
  </si>
  <si>
    <t>Gustavo Martínez Ramírez</t>
  </si>
  <si>
    <t>alcaldia@narino-cundinamarca.gov.co</t>
  </si>
  <si>
    <t>Orlando Rodriguez Escobar - Leidy Diaz</t>
  </si>
  <si>
    <t>3204175820 -3142168306</t>
  </si>
  <si>
    <t>umata@narino-cundinamarca.gov.co</t>
  </si>
  <si>
    <t>Decreto 040 17 de septiembre 2007</t>
  </si>
  <si>
    <t>Ricaurte</t>
  </si>
  <si>
    <t>3114570376-3043545669</t>
  </si>
  <si>
    <t>GLORIA RICARDO DONCEL</t>
  </si>
  <si>
    <t>alcaldia@ricaurte-cundinamarca.gov.co</t>
  </si>
  <si>
    <t>Ronald Salazar-Jorge Sanchez</t>
  </si>
  <si>
    <t>3115387904-3213628249</t>
  </si>
  <si>
    <t>agricultura@ricaurte-cundinamarca.gov.co</t>
  </si>
  <si>
    <t>Decreto 176 1 de octubre 2020</t>
  </si>
  <si>
    <t>Tocaima</t>
  </si>
  <si>
    <t>3114570376-3043545670</t>
  </si>
  <si>
    <t>JULIAN MORA PINEDA</t>
  </si>
  <si>
    <t>alcaldia@tocaima-cundinamarca.gov.co</t>
  </si>
  <si>
    <t>Diana Perez - Kevin Maldonado</t>
  </si>
  <si>
    <t>3185683643-3209111235</t>
  </si>
  <si>
    <t>secretariadeagricultura@tocaima-cundinamarca.gov.co</t>
  </si>
  <si>
    <t>Decreto 072 12 de junio 2020</t>
  </si>
  <si>
    <t>Guataquí</t>
  </si>
  <si>
    <t>3114570376-3043545671</t>
  </si>
  <si>
    <t>Diana Victoria Devia Pulido</t>
  </si>
  <si>
    <t>alcaldia@guataqui-cundinamarca.gov.co</t>
  </si>
  <si>
    <t>Fabio Niño- Sandra Palacios</t>
  </si>
  <si>
    <t>3204468293-3104777737</t>
  </si>
  <si>
    <t>fabioniva66@yahoo.com-yulivea2@hotmail.com</t>
  </si>
  <si>
    <t>Decreto 024 12 de octubre 2006</t>
  </si>
  <si>
    <t>Jerusalén</t>
  </si>
  <si>
    <t>3114570376-3043545672</t>
  </si>
  <si>
    <t>GUILLERMO ENRIQUE GONZALEZ BERNAL</t>
  </si>
  <si>
    <t>alcaldia@jerusalen-cundinamarca.gov.co</t>
  </si>
  <si>
    <t>Dario Silva- Paula Ramirez</t>
  </si>
  <si>
    <t>3218733170-3194830859</t>
  </si>
  <si>
    <t>alejandraramirezu@hotmail.com-umatajercun@gmail.com</t>
  </si>
  <si>
    <t>Decreto 032 18 de agosto 2009</t>
  </si>
  <si>
    <t>Nilo</t>
  </si>
  <si>
    <t>3114570376-3043545673</t>
  </si>
  <si>
    <t>Freddy Alberto Amado Angulo</t>
  </si>
  <si>
    <t>alcaldia@nilo-cundinamarca.gov.co</t>
  </si>
  <si>
    <t>Ivan Cristancho Rodriguez -Sandra Catalina Vasquez Hernandez</t>
  </si>
  <si>
    <t>3208392796-3187881266</t>
  </si>
  <si>
    <t>desarrolloagropecuario@nilo-cundinamarca.gov.co</t>
  </si>
  <si>
    <t>Decreto 078 28 de julio 2017</t>
  </si>
  <si>
    <t>Bajo Magdalena</t>
  </si>
  <si>
    <t>Caparrapí</t>
  </si>
  <si>
    <t>LIDA EMI ALFONSO PRIETO</t>
  </si>
  <si>
    <t>lalfonsop@car.gov.co</t>
  </si>
  <si>
    <t>ANGELICA MORALES</t>
  </si>
  <si>
    <t>mmoralesa@car.gov.co</t>
  </si>
  <si>
    <t>Gónzalo Ramírez Gaitán</t>
  </si>
  <si>
    <t>alcalde@caparrapi-cundinamarca.gov.co</t>
  </si>
  <si>
    <t>Nicolás Ricardo Bermúdez Ángel</t>
  </si>
  <si>
    <t>sama@caparrapi-cundinamarca.gov.co</t>
  </si>
  <si>
    <t>Decreto No 072 de 2020</t>
  </si>
  <si>
    <t>Guaduas</t>
  </si>
  <si>
    <t>Jesús Edison Ramírez Martínez</t>
  </si>
  <si>
    <t>alcalde@guaduas-cundinamarca.gov.co</t>
  </si>
  <si>
    <t>José Luis Martínez Reyes</t>
  </si>
  <si>
    <t>319 3161641</t>
  </si>
  <si>
    <t>umata@guaduas-cundinamarca.gov.co</t>
  </si>
  <si>
    <t>Decreto 022 de 2007</t>
  </si>
  <si>
    <t>Puerto Salgar</t>
  </si>
  <si>
    <t>Jaime Maldonado Mora</t>
  </si>
  <si>
    <t>alcaldia@puertosalgar-cundinamarca.gov.co</t>
  </si>
  <si>
    <t>Magda Yaneth Devia</t>
  </si>
  <si>
    <t>311 6666859</t>
  </si>
  <si>
    <t>medioambientepuertosalgar2021@gmail.com</t>
  </si>
  <si>
    <t>Decreto 102 del 07/09/2007</t>
  </si>
  <si>
    <t>Área Rural de Bogotá D.C</t>
  </si>
  <si>
    <t>Bogotá- La calera</t>
  </si>
  <si>
    <t>YEIMMY FERNANDA GALVIS OSORIO</t>
  </si>
  <si>
    <t>ygalviso@car.gov.co</t>
  </si>
  <si>
    <t>ANA MILENA AGUILAR GRANADOS - LUZ ADRIANA HURTADO ARIZA</t>
  </si>
  <si>
    <t>3153684496 - 3218495046</t>
  </si>
  <si>
    <t>aaguilarg@car.gov.co - lhurtadoa@car.gov.co</t>
  </si>
  <si>
    <t>CAROLINA URRUTIA VÁSQUEZ</t>
  </si>
  <si>
    <t>carolina.urrutia@ambientebogota.gov.co</t>
  </si>
  <si>
    <t>YEISON CERQUERA</t>
  </si>
  <si>
    <t>ycerquera@educaciónbogota.gov.co</t>
  </si>
  <si>
    <t>Decreto 546 de 2007</t>
  </si>
  <si>
    <t>Decreto 675 de 2011 "Por medio del cual se adopta y reglamenta la Política Pública Distrital de Educación Ambiental y se dictan otras disposiciones"</t>
  </si>
  <si>
    <t>Bogotá- La Calera</t>
  </si>
  <si>
    <t>La Calera</t>
  </si>
  <si>
    <t>MARTHA LUCIA VEGA CORTES</t>
  </si>
  <si>
    <t>marthalvegac@gmail.com</t>
  </si>
  <si>
    <t>Carlos Cenen Escobar Rioja</t>
  </si>
  <si>
    <t>contactenos@lacalera-cundinamarca.gov.co</t>
  </si>
  <si>
    <t>Daniela Velasquez</t>
  </si>
  <si>
    <t>danvelopez7@gmail.com</t>
  </si>
  <si>
    <t>Decreto Municipal No 040 del 25 de mayo de 2012</t>
  </si>
  <si>
    <t>Boyacá</t>
  </si>
  <si>
    <t>Chiquinquirá</t>
  </si>
  <si>
    <t>Buenavista</t>
  </si>
  <si>
    <t>LUIS JOSE BOADA GOMEZ</t>
  </si>
  <si>
    <t>l.j.boada@hotmail.com</t>
  </si>
  <si>
    <t xml:space="preserve">SANDRA ROCIO GONZALEZ MOLINA </t>
  </si>
  <si>
    <t>sgonzalezm@car.gov.co</t>
  </si>
  <si>
    <t>Miguel Antonio Castillo Barragan</t>
  </si>
  <si>
    <t>contactenos@buenavista-boyaca.gov.co</t>
  </si>
  <si>
    <t>Edward Forero</t>
  </si>
  <si>
    <t>Edwar_ffa@hotmail.con</t>
  </si>
  <si>
    <t xml:space="preserve">Acuerdo Municipal No 016 del 27 de 2017 </t>
  </si>
  <si>
    <t>Caldas</t>
  </si>
  <si>
    <t xml:space="preserve">ISNARDO ALFONSO CASTELLANOS PEÑA </t>
  </si>
  <si>
    <t>contactenos@caldas-boyaca.gov.co</t>
  </si>
  <si>
    <t>Martha Liliana Chávez</t>
  </si>
  <si>
    <t>Serviciospublicos@caldas-boyaca.gov.co</t>
  </si>
  <si>
    <t>Decreto Municipal No 037 del 11 de octubre de 2007</t>
  </si>
  <si>
    <t>WILMAR ANZIZA TRIANA GONAZALEZ</t>
  </si>
  <si>
    <t>contactenos@chiquinquira-boyaca.gov.co</t>
  </si>
  <si>
    <t>VALERIA RODRIGUEZ</t>
  </si>
  <si>
    <t>obraspublicaseinterventoria@chiquinquira-boyaca.gov.co</t>
  </si>
  <si>
    <t>Decreto Municipal No 25 del 5 de abril de 2018</t>
  </si>
  <si>
    <t>Ráquira</t>
  </si>
  <si>
    <t>José Hernán Sierra Buitrago</t>
  </si>
  <si>
    <t>contactenos@raquira-boyaca.gov.co</t>
  </si>
  <si>
    <t>Jennifer Castillo</t>
  </si>
  <si>
    <t>Decreto Municipal No 036 de 3 de septiembre de 2007</t>
  </si>
  <si>
    <t>Saboyá</t>
  </si>
  <si>
    <t>Yeferson Leonardo Ortiz Zanabria</t>
  </si>
  <si>
    <t>contactenos@alcaldia-saboya.gov.co</t>
  </si>
  <si>
    <t>Lizthe Caterine Peña Cariilo</t>
  </si>
  <si>
    <t>ambientalsaboya@gmail.com</t>
  </si>
  <si>
    <t>Decreto Municipal No 05 de agosto 28 de 2020</t>
  </si>
  <si>
    <t>San Miguel de Sema</t>
  </si>
  <si>
    <t>Acuerdo Municipal No. 23 – noviembre 27 de 2016</t>
  </si>
  <si>
    <t>Gualivá</t>
  </si>
  <si>
    <t>Albán</t>
  </si>
  <si>
    <t>ANGEL QUIROGA GARCIA</t>
  </si>
  <si>
    <t>angelquiroga11@gmail.com</t>
  </si>
  <si>
    <t>CAROLINA CEPEDA (PLANTA) - WILSON FERNANDO ALARCÓN ROMERO (APOYO)</t>
  </si>
  <si>
    <t>3192271124 ( Planta) - 315 2074052 ( Apoyo)</t>
  </si>
  <si>
    <t>icepedah@car.gov.co - fernandoperiodista.22@gmail.com</t>
  </si>
  <si>
    <t>LILIANA BERNAL CONTRERAS</t>
  </si>
  <si>
    <t>alcaldia@alban-cundinamarca.gov.co</t>
  </si>
  <si>
    <t>JUAN SEBASTIAN HERRERA</t>
  </si>
  <si>
    <t>planeacion@alban-cundinamarca.gov.co / ambiental@alban-cundinamarca.gov.co</t>
  </si>
  <si>
    <t>Decreto N°010 - 01 de Febrero de 2021</t>
  </si>
  <si>
    <t>La Peña</t>
  </si>
  <si>
    <t>LUIS ANGEL FARFAN TRIANA</t>
  </si>
  <si>
    <t>alcaldia@lapena-cundinamarca.gov.co</t>
  </si>
  <si>
    <t>EDISON AVILA AVILA</t>
  </si>
  <si>
    <t>ambientalapeña@gmail.com</t>
  </si>
  <si>
    <t>Decreto N°033 - de 22 Abril de 2009</t>
  </si>
  <si>
    <t>La Vega</t>
  </si>
  <si>
    <t>SIMON BUITRAGO MOYA</t>
  </si>
  <si>
    <t>sbuitragom@car.gov.co</t>
  </si>
  <si>
    <t>EDUAR RICARDO MATIZ PADILLA</t>
  </si>
  <si>
    <t>alcaldia@lavega-cundinamarca.gov.co</t>
  </si>
  <si>
    <t>JULIÁN RAMÍREZ</t>
  </si>
  <si>
    <t>312 5513057</t>
  </si>
  <si>
    <t>sdeam.alcaldia@gmail.com</t>
  </si>
  <si>
    <t>Decreto 0043 de 2020</t>
  </si>
  <si>
    <t>Nimaima</t>
  </si>
  <si>
    <t>JOSUE ORTIZ MORENO</t>
  </si>
  <si>
    <t>alcaldia@nimaima-cundinamarca.gov.co</t>
  </si>
  <si>
    <t>GERMAN ANDRÉS RAMÍREZ</t>
  </si>
  <si>
    <t>coordinacionambiental.nimaima@gmail.com</t>
  </si>
  <si>
    <t>Decreto 086 del 2020</t>
  </si>
  <si>
    <t>Nocaima</t>
  </si>
  <si>
    <t xml:space="preserve"> JUAN CARLOS VÁSQUEZ</t>
  </si>
  <si>
    <t>alcaldia@nocaima-cundinamarca.gov.co</t>
  </si>
  <si>
    <t>315 7481615</t>
  </si>
  <si>
    <t>amendez@nocaima.gov.co</t>
  </si>
  <si>
    <t>Resolucion  168 de 2012</t>
  </si>
  <si>
    <t>Quebradanegra</t>
  </si>
  <si>
    <t>GERARDO ALVAREZ</t>
  </si>
  <si>
    <t>serviciospublicos@quebradanegra-cundinamarca.gov.co</t>
  </si>
  <si>
    <t>MILTON OSWALDO AGUDELO</t>
  </si>
  <si>
    <t>umata@quebradanegra-cundinamarca.gov.co</t>
  </si>
  <si>
    <t>Decreto N°019 - de Abril de 2008</t>
  </si>
  <si>
    <t>San Francisco</t>
  </si>
  <si>
    <t>GONZALO ALONSO GONZALEZ HERRERA</t>
  </si>
  <si>
    <t>alcaldia@sanfrancisco-cundinamarca.gov.co</t>
  </si>
  <si>
    <t>JESUS SALGADO</t>
  </si>
  <si>
    <t>sedeama@sanrancisco-cundinamarca.gov.co</t>
  </si>
  <si>
    <t>Decreto N°34 - 10 de mayo de 2008</t>
  </si>
  <si>
    <t>Sasaima</t>
  </si>
  <si>
    <t xml:space="preserve">DANNY RICO ZAMORA </t>
  </si>
  <si>
    <t>correspondencia@sasaima-cundinamarca.gov.co</t>
  </si>
  <si>
    <t>WILMAR GÓMEZ</t>
  </si>
  <si>
    <t>311 4699670</t>
  </si>
  <si>
    <t>ambientalsasaima@gmail.com</t>
  </si>
  <si>
    <t>Decreto 011 de 2007</t>
  </si>
  <si>
    <t>Supatá</t>
  </si>
  <si>
    <t>VIRGILIO GUTIERREZ</t>
  </si>
  <si>
    <t>alcaldia@supata-cundinamarca.gov.co</t>
  </si>
  <si>
    <t>MARIO ALFONSO AHUMADA</t>
  </si>
  <si>
    <t>serviciopublico@supata-cundinamarca.gov.co</t>
  </si>
  <si>
    <t>Decreto N°051 - 16 de octubre de 2014</t>
  </si>
  <si>
    <t>Útica</t>
  </si>
  <si>
    <t>EDGAR FABIAN LINARES</t>
  </si>
  <si>
    <t>alcaldia@utica-cundinamarca.gov.co</t>
  </si>
  <si>
    <t>CESAR EDUARDO CIMANCAS</t>
  </si>
  <si>
    <t>planeacionutica2020@gmail. Com</t>
  </si>
  <si>
    <t>Decreto N°019 - 18 de marzo de 2008</t>
  </si>
  <si>
    <t>Vergara</t>
  </si>
  <si>
    <t>ADRIANA MARIA HERNANDEZ OLARTE</t>
  </si>
  <si>
    <t>alcaldia@vergara-cundinamarca.gov.co</t>
  </si>
  <si>
    <t>KAREN GACHA</t>
  </si>
  <si>
    <t>312 4220039</t>
  </si>
  <si>
    <t>serviciospublicos@vergara-cundinamarca.gov.co</t>
  </si>
  <si>
    <t>Decreto 015 del 01 de febrero del 2014</t>
  </si>
  <si>
    <t>Villeta</t>
  </si>
  <si>
    <t>FREDDY RODRIGO HERNANDEZ MORERA</t>
  </si>
  <si>
    <t>contactenos@villeta-cundinamarca.gov.co</t>
  </si>
  <si>
    <t>IVAN RAMIREZ</t>
  </si>
  <si>
    <t>udecampo@villeta-cundinamarca.gov.co</t>
  </si>
  <si>
    <t>Decreto N°026 - 3 de Abril de 2007</t>
  </si>
  <si>
    <t>Magdalena Centro</t>
  </si>
  <si>
    <t>Beltrán</t>
  </si>
  <si>
    <t>ANGÉLICA HOYOS BARRERA</t>
  </si>
  <si>
    <t>bhoyosb@car.gov.co</t>
  </si>
  <si>
    <t>Mario Alberto Alvarez Rincón (Planta) - Dairo Martinez de Castro (apoyo)</t>
  </si>
  <si>
    <t>3144334169 (Planta) - 3102770342 (Apoyo)</t>
  </si>
  <si>
    <t>malvarezr@car.gov.co - dmartinezde@car.gov.co</t>
  </si>
  <si>
    <t>JULIO CESAR GUZMAN OSPINA</t>
  </si>
  <si>
    <t>alcaldia@beltran-cundinamarca.gov.co</t>
  </si>
  <si>
    <t xml:space="preserve"> Divia Liliana Herrera Niño</t>
  </si>
  <si>
    <t>310 2171427</t>
  </si>
  <si>
    <t>umatabeltrancundinamarca@gmail.com</t>
  </si>
  <si>
    <t>Decreto  1010-05-043-2020 /22 de julio 2020</t>
  </si>
  <si>
    <t>Bituima</t>
  </si>
  <si>
    <t>bhoyosbb@car.gov.co</t>
  </si>
  <si>
    <t>JAVIER ALBERTO CORTES CRISTANCHO</t>
  </si>
  <si>
    <t>alcaldia@bituima-cundinamarca.gov.co</t>
  </si>
  <si>
    <t xml:space="preserve">Juan Reyes </t>
  </si>
  <si>
    <t>desarrolloeconomico@bituima-cundinamarca.gov.co</t>
  </si>
  <si>
    <t xml:space="preserve">Acuerdo municipal 2000.3.2020 026 -025 /25 de nov de 2020  </t>
  </si>
  <si>
    <t>Chaguaní</t>
  </si>
  <si>
    <t>Luis Carlos Guerrero Pardo</t>
  </si>
  <si>
    <t>alcaldia@chaguani-cundinamarca.gov.co</t>
  </si>
  <si>
    <t>Laura Alejandra Ordoñez Tinoco - Diana María Tellez Castiblanco</t>
  </si>
  <si>
    <t>3146361491 (Secretaria técnica) - 3125650599 (Delegada)</t>
  </si>
  <si>
    <t>alcaldía@chaguani-cundinamarca.gov.co</t>
  </si>
  <si>
    <t>Decreto No. 035 del 15 de julio 2020</t>
  </si>
  <si>
    <t>Guayabal de Síquima</t>
  </si>
  <si>
    <t>JUAN MANUEL LOBO BELTRAN</t>
  </si>
  <si>
    <t>alcaldia@guayabaldesiquima-cundinamarca.gov.co</t>
  </si>
  <si>
    <t>Maria Yolanda Cortes Sabogal</t>
  </si>
  <si>
    <t>umata@guayabaldesiquima-cundinamarca.gov.co</t>
  </si>
  <si>
    <t>Decreto  031 3 de julio 2007</t>
  </si>
  <si>
    <t>Pulí</t>
  </si>
  <si>
    <t>José William  Herreño  Lozano</t>
  </si>
  <si>
    <t>alcaldia@puli-cundinamarca.gov.co</t>
  </si>
  <si>
    <t>Jenny Manrique</t>
  </si>
  <si>
    <t>ambiente@puli-cundinamarca.gov.co</t>
  </si>
  <si>
    <t>Decreto 055 del 28 de septiembre de 2007</t>
  </si>
  <si>
    <t>San Juan de Rio seco</t>
  </si>
  <si>
    <t>CAMILO ANDRES MOGOLLON AMAZO</t>
  </si>
  <si>
    <t>contactenos@sanjuanderioseco-cundinamarca.gov.co</t>
  </si>
  <si>
    <t>Jorge Humberto Rubio</t>
  </si>
  <si>
    <t>alcaldia@sanjuanderioseco-cundinamarca.gov .co / helmanmcs@outlook.com</t>
  </si>
  <si>
    <t>Drecreto 035 del 01 de julio de 2008</t>
  </si>
  <si>
    <t>Vianí</t>
  </si>
  <si>
    <t>EDUIN ANDRES BULLA RUIZ</t>
  </si>
  <si>
    <t>contratos@viani-cundinamarca.gov.co</t>
  </si>
  <si>
    <t xml:space="preserve">Marieth Julieht Leo´n  Gonzalez </t>
  </si>
  <si>
    <t>umata@viani-cundinamarca.gov.co</t>
  </si>
  <si>
    <t>Decreto 047 14 de octubre de 2016</t>
  </si>
  <si>
    <t>Rionegro</t>
  </si>
  <si>
    <t>El peñón</t>
  </si>
  <si>
    <t>PAULA MAHECHA - INGRITH YUSLEY PERDOMO MONROY</t>
  </si>
  <si>
    <t>310 6399165 - 3133297175</t>
  </si>
  <si>
    <t>pmahechas@car.gov.co - iperdomom@car.gov.co</t>
  </si>
  <si>
    <t>NEFTALI SILVA BUSTOS</t>
  </si>
  <si>
    <t>alcaldia@elpenon-cundinmaraca.gov.co</t>
  </si>
  <si>
    <t>PAOLA RAMIREZ - SANDY QUINTANA (APOYO)</t>
  </si>
  <si>
    <t>3212557255 - 321 2557227</t>
  </si>
  <si>
    <t>umata@elpenon-cundinamarca.gov.co</t>
  </si>
  <si>
    <t>Acuerdo 012 de 2016</t>
  </si>
  <si>
    <t>La palma</t>
  </si>
  <si>
    <t>Jhon Jairo Pulido Pulgarin</t>
  </si>
  <si>
    <t>alcaldia@lapalma-cundinamarca.gov.co</t>
  </si>
  <si>
    <t>Jimmy Rios</t>
  </si>
  <si>
    <t>jay191@hotmail.com / umata@lapalma-cundinamarca.gov.co</t>
  </si>
  <si>
    <t xml:space="preserve"> El Municipio no ha proporcionado el Acto Administrativo, mediante el cual se conforma el CIDEA.</t>
  </si>
  <si>
    <t>Pacho</t>
  </si>
  <si>
    <t>Nestor Vicente Ostos Bustos</t>
  </si>
  <si>
    <t>alcaldia@pacho-cundinamarca.gov.co</t>
  </si>
  <si>
    <t>Fabián Camilo Ortíz Bernal</t>
  </si>
  <si>
    <t>gestionambiental@pacho-cundinamarca.gov.co</t>
  </si>
  <si>
    <t>Decreto 80 de 05/12/2008</t>
  </si>
  <si>
    <t>Paime</t>
  </si>
  <si>
    <t xml:space="preserve">Jhon Javier Lillo </t>
  </si>
  <si>
    <t>alcaldia@paime-cundinamarca.gov.co</t>
  </si>
  <si>
    <t>Emma Cancelado Cañon</t>
  </si>
  <si>
    <t>322 3740621</t>
  </si>
  <si>
    <t>umatapaime2016@gmail.com</t>
  </si>
  <si>
    <t>Acuerdo 016 de 2016</t>
  </si>
  <si>
    <t>San Cayetano</t>
  </si>
  <si>
    <t>Elver Edilson Umaña Sierra</t>
  </si>
  <si>
    <t>alcaldia@sancayetano-cundinamarca.gov.co</t>
  </si>
  <si>
    <t>Hugo Alberto Vanegas Castañeda</t>
  </si>
  <si>
    <t>uspublicos@sancayetano-cundinamarca.gov.co</t>
  </si>
  <si>
    <t>Decreto No.023 del 08 de marzo de 2017</t>
  </si>
  <si>
    <t>Topaipí</t>
  </si>
  <si>
    <t xml:space="preserve">Camilo Cifuentes </t>
  </si>
  <si>
    <t>alcaldia@topaipi-cundinamarca.gov.co</t>
  </si>
  <si>
    <t xml:space="preserve">Jesus Camberos </t>
  </si>
  <si>
    <t>311 2518011</t>
  </si>
  <si>
    <t xml:space="preserve"> programasagropecuarios@topaipi-cundinamarca.gov.co
</t>
  </si>
  <si>
    <t>DECRETO N° 038 del 07 de Julio del 2020</t>
  </si>
  <si>
    <t>Villa Gómez</t>
  </si>
  <si>
    <t>Misael Duarte Sanchéz</t>
  </si>
  <si>
    <t>alcladia@villagomez-cundinamarca.gov.co</t>
  </si>
  <si>
    <t>Maritza Jukiana Jaramillo</t>
  </si>
  <si>
    <t>gestiondelriesgo@villagomez.gov.co</t>
  </si>
  <si>
    <t>Decreto No 50 de agosto 21 de 2012</t>
  </si>
  <si>
    <t>Yacopí</t>
  </si>
  <si>
    <t>Wilkinson Alfonso Florido Alvarez</t>
  </si>
  <si>
    <t>alcaldia@yacopi-cundinamarca.gov.co</t>
  </si>
  <si>
    <t>Victor Alexix Beltran Beltran</t>
  </si>
  <si>
    <t>umata@yacopi-cundinaarca.gov.co</t>
  </si>
  <si>
    <t>Decreto No 059 de julio 8 de 2008</t>
  </si>
  <si>
    <t>Sabana Centro</t>
  </si>
  <si>
    <t>Chía</t>
  </si>
  <si>
    <t>SANDRA BIBIANA BELTRÁN - MARÍA FERNANDA ESCOBAR</t>
  </si>
  <si>
    <t>315 3888162 - 3152436276</t>
  </si>
  <si>
    <t>sbeltrana@car.gov.co - mescobarg@car.gov.co</t>
  </si>
  <si>
    <t>Luis Carlos Segura Rubiano</t>
  </si>
  <si>
    <t>alcaldia@chia-cundinamarca.gov.co</t>
  </si>
  <si>
    <t>Nancy Yohana Muñoz Cárdenas</t>
  </si>
  <si>
    <t>Decreto 60 de 2018</t>
  </si>
  <si>
    <t>Cogüa</t>
  </si>
  <si>
    <t>Flor María Murcia Murcia</t>
  </si>
  <si>
    <t>alcaldia@cogua-cundinamarca.gov.co</t>
  </si>
  <si>
    <t>Juan Miguel Atuesta Guzmán</t>
  </si>
  <si>
    <t>gerenciadesarrolloeconomico@cogua-cundinamarca.gov.co</t>
  </si>
  <si>
    <t>Decreto 018 de 27/03/2009</t>
  </si>
  <si>
    <t>Cota</t>
  </si>
  <si>
    <t>XIOMARA ALEXANDRA SIRTORY CASTAÑO</t>
  </si>
  <si>
    <t xml:space="preserve">xsirtoryc@car.gov.co </t>
  </si>
  <si>
    <t>Néstor Orlando Guitarrero</t>
  </si>
  <si>
    <t>despacho@alcaldiacota.gov.co</t>
  </si>
  <si>
    <t>Decreto 095 del 20 de noviembre de 2017</t>
  </si>
  <si>
    <t>Gachancipá</t>
  </si>
  <si>
    <t>KAREN MILENA LEON AROCA</t>
  </si>
  <si>
    <t>contactenos@gachancipa-cundinamarca.gov.co</t>
  </si>
  <si>
    <t>Pedro Yesid Perilla</t>
  </si>
  <si>
    <t>ambientegachancipa@gmail.com</t>
  </si>
  <si>
    <t xml:space="preserve">Decreto municpal No 50 del 23 de abril de 2021 </t>
  </si>
  <si>
    <t>Nemocón</t>
  </si>
  <si>
    <t>Julián Alfredo Rodríguez Montaño</t>
  </si>
  <si>
    <t>alcaldia@nemocon-cundinamarca.gov.co</t>
  </si>
  <si>
    <t>Jeison Eduardo Fernández Guzmán</t>
  </si>
  <si>
    <t>Agroambiental@nemocon-cundinamarca.gov.co</t>
  </si>
  <si>
    <t>Decreto 008 del 25/02/2009</t>
  </si>
  <si>
    <t>Sopó</t>
  </si>
  <si>
    <t>Miguel Alejandro Rico Suárez</t>
  </si>
  <si>
    <t>alcalde@sopo-cundinamarca.gov.co</t>
  </si>
  <si>
    <t>Karem Ivon Castro Aranguren</t>
  </si>
  <si>
    <t>sambiente@sopo-cundinamarca.gov.co</t>
  </si>
  <si>
    <t>181 del 05/11/2021</t>
  </si>
  <si>
    <t>Tabio</t>
  </si>
  <si>
    <t>PABLO ENRIQUE CAMACHO CARRILLO</t>
  </si>
  <si>
    <t>alcaldia@tabio-cundinamarca.gov.co</t>
  </si>
  <si>
    <t>Acuerdo Nº 005 (Mayo 28 de 2009).</t>
  </si>
  <si>
    <t>Tenjo</t>
  </si>
  <si>
    <t xml:space="preserve">
SONIA PATRICIA GONALES BERNAL</t>
  </si>
  <si>
    <t xml:space="preserve">alcaldesa@tenjo-cunidamafrca.gov.co
</t>
  </si>
  <si>
    <t>Jairo alberto rey onzaga</t>
  </si>
  <si>
    <t xml:space="preserve">desarrolloeconomico@temjo-cundinamarca,gov.co
</t>
  </si>
  <si>
    <t>Decreto 092 de 2008</t>
  </si>
  <si>
    <t>Tocancipá</t>
  </si>
  <si>
    <t>Jorge Andrés Porras Vargas</t>
  </si>
  <si>
    <t>alcaldia@tocancipa.gov.co</t>
  </si>
  <si>
    <t>Wilson Orlando Infante Palacio</t>
  </si>
  <si>
    <t>wilson.infante@tocancipa.gov.co</t>
  </si>
  <si>
    <t>Decreto 014 de 01/02/2021</t>
  </si>
  <si>
    <t>Zipaquirá</t>
  </si>
  <si>
    <t>Wilson García Fajardo</t>
  </si>
  <si>
    <t>alcaldia@zipaquira-cundinamarca.gov.co</t>
  </si>
  <si>
    <t>Decreto 09 del 25 de Junio de 2013</t>
  </si>
  <si>
    <t>Cajicá</t>
  </si>
  <si>
    <t>FABIO HERNAN RAMIREZ RODRIGUEZ</t>
  </si>
  <si>
    <t>contactenos-pqrs@cajica.gov.co</t>
  </si>
  <si>
    <t>Luis Fernando Salinas</t>
  </si>
  <si>
    <t>areaambiental@cajica.gov.co</t>
  </si>
  <si>
    <t>Acuerdo 050 del 20 de Junio de 2017</t>
  </si>
  <si>
    <t>Sabana Occidente</t>
  </si>
  <si>
    <t>Bojacá</t>
  </si>
  <si>
    <t xml:space="preserve">YENNY SALAZAR - MARTHA FERNANDEZ </t>
  </si>
  <si>
    <t>3102031238 - 310 7659549</t>
  </si>
  <si>
    <t>ysalazarg@car.gov.co - mfernandezn@car.gov.co</t>
  </si>
  <si>
    <t>JHON ALBERTO MOLINA MORA</t>
  </si>
  <si>
    <t>contactenos@bojaca-cundinamarca.gov.co</t>
  </si>
  <si>
    <t>ANA PAOLA MORENO</t>
  </si>
  <si>
    <t>dlloeconomico@bojaca-cundinamarca.gov.co</t>
  </si>
  <si>
    <t>Decreto N°052 - 15 de agosto de 2007</t>
  </si>
  <si>
    <t>El Rosal</t>
  </si>
  <si>
    <t>3102031233 - 310 7659549</t>
  </si>
  <si>
    <t>CAMPOS ACERO GUSTAVO ALBERTO</t>
  </si>
  <si>
    <t>gobierno@elrosal-cundinamarca.gov.co</t>
  </si>
  <si>
    <t>Karen Campos</t>
  </si>
  <si>
    <t>elrosalambiental@gmail.com</t>
  </si>
  <si>
    <t>Decreto No. 140 – septiembre 28 de 2007</t>
  </si>
  <si>
    <t>Facatativá</t>
  </si>
  <si>
    <t>3102031234 - 310 7659549</t>
  </si>
  <si>
    <t>Guillermo Aldana Dimas</t>
  </si>
  <si>
    <t>notificacionjudicial@facatativa-cundinamarca.gov.co</t>
  </si>
  <si>
    <t>Mary Alejandra Quintero</t>
  </si>
  <si>
    <t>Decreto 473 de 2019</t>
  </si>
  <si>
    <t>Funza</t>
  </si>
  <si>
    <t>3102031235 - 310 7659549</t>
  </si>
  <si>
    <t>DANIEL FELIPE BERNAL MONTEALEGRE.</t>
  </si>
  <si>
    <t>despacho@funza-cundinamarca.gov.co</t>
  </si>
  <si>
    <t>Natalia Piza Neuque</t>
  </si>
  <si>
    <t>nataliapizaneuque@gmail.com</t>
  </si>
  <si>
    <t>Decreto 039 de 2021</t>
  </si>
  <si>
    <t>Madrid</t>
  </si>
  <si>
    <t>3102031236 - 310 7659549</t>
  </si>
  <si>
    <t xml:space="preserve">JORGE ANDRES TOVAR </t>
  </si>
  <si>
    <t>alcalde@madrid-cundinamarca.gov.co</t>
  </si>
  <si>
    <t>Yiseth Gama Santos</t>
  </si>
  <si>
    <t>yisethgama@hotmail.com - area.ambiente@madrid-cundinamarca.gov.co</t>
  </si>
  <si>
    <t>Acuerdo 008 - 2016</t>
  </si>
  <si>
    <t>Mosquera</t>
  </si>
  <si>
    <t>3102031237 - 310 7659549</t>
  </si>
  <si>
    <t>GIAN CARLO GEROMETTA BURBANO</t>
  </si>
  <si>
    <t>contactenos@mosquera-cundinamarca.gov.co</t>
  </si>
  <si>
    <t xml:space="preserve">Sonia Ramirez Forero </t>
  </si>
  <si>
    <t>320 8342734</t>
  </si>
  <si>
    <t>ing.soniaramirez@gmail.com</t>
  </si>
  <si>
    <t>Decreto 092 de 2014</t>
  </si>
  <si>
    <t>Subachoque</t>
  </si>
  <si>
    <t>JAIRO MARTINEZ CRUZ</t>
  </si>
  <si>
    <t>contacto@subachoque-cundinamarca.gov.co</t>
  </si>
  <si>
    <t>Christian Felipe Rivera Murillo</t>
  </si>
  <si>
    <t>311 8910989</t>
  </si>
  <si>
    <t>cfrm2505@gmail.com</t>
  </si>
  <si>
    <t>Decreto 089 del 02 de noviembre de 2016</t>
  </si>
  <si>
    <t>Zipacón</t>
  </si>
  <si>
    <t>CRIST INDIRA RAMOS NOPE</t>
  </si>
  <si>
    <t>contactenos@zipacon-cundinamarca.gov.co</t>
  </si>
  <si>
    <t>HENRY OSVALDO PRIETO</t>
  </si>
  <si>
    <t>direcciontecnicaambiental@zipacon-cundinamarca.gov.co</t>
  </si>
  <si>
    <t>Decreto 030 de 25 abril de 2018</t>
  </si>
  <si>
    <t>Soacha</t>
  </si>
  <si>
    <t>Sibaté</t>
  </si>
  <si>
    <t>MARCOS OICATA</t>
  </si>
  <si>
    <t>320 8555570 - 321 3023313</t>
  </si>
  <si>
    <t>nmolinas@car.gov.co - smantillap@car.gov.co</t>
  </si>
  <si>
    <t>EDSON ERASMO MONTOYA CAMARGO</t>
  </si>
  <si>
    <t>contactenos@sibate-cundinamarca.gov.co</t>
  </si>
  <si>
    <t>MARIA DEL SOCORRO VISBAL</t>
  </si>
  <si>
    <t>medioambiente@sibate-cundinamarca.gov.co</t>
  </si>
  <si>
    <t>Decreto 078 del 30 de marzo de 2009</t>
  </si>
  <si>
    <t>321 8555570 - 321 3023313</t>
  </si>
  <si>
    <t>JUAN CARLOS SALDARRIAGA</t>
  </si>
  <si>
    <t>contactenos@alcaldiasoacha.gov.co</t>
  </si>
  <si>
    <t>Decreto Municipal No. 099 del 29 de Julio de 2013</t>
  </si>
  <si>
    <t>Sumapaz</t>
  </si>
  <si>
    <t>Arbeláez</t>
  </si>
  <si>
    <t>JHON ALEJANDRO OTÁLORA BOGOTÁ</t>
  </si>
  <si>
    <t>jotalorab@car.gov.co</t>
  </si>
  <si>
    <t>BYRON ARTURO ROSERO CANAMEJOY - DIANA ANDREA GUERRERO PRIETO</t>
  </si>
  <si>
    <t>3003860993 - 3142605461</t>
  </si>
  <si>
    <t>broseroc@car.gov.co - dianaguerrerop1982@gmail.com</t>
  </si>
  <si>
    <t>GISEL KARINA GARZON AVELLANEDA</t>
  </si>
  <si>
    <t>alcaldia@arbelaez-cundinamarca.gov.co</t>
  </si>
  <si>
    <t>SNEIDER CRISTOBAL VILLAMIL RAMÍREZ</t>
  </si>
  <si>
    <t>secretariadeagricultura@arbelaez-cundinamarca.gov.co</t>
  </si>
  <si>
    <t>Acuerdo No. 09 del 04 de septiembre de 2010</t>
  </si>
  <si>
    <t>Cabrera</t>
  </si>
  <si>
    <t>JULIO MORENO CORREA</t>
  </si>
  <si>
    <t>contactenos@cabrera-cundinamarca.gov.co</t>
  </si>
  <si>
    <t>ORLANDO ROMERO ORTIZ</t>
  </si>
  <si>
    <t>agroambiente@cabrera-cundinamarca.gov.co</t>
  </si>
  <si>
    <t>DECRETO 014 DE 2022</t>
  </si>
  <si>
    <t>Fusagasugá</t>
  </si>
  <si>
    <t>JHON JAIRO HORTUA VILLALBA</t>
  </si>
  <si>
    <t>alcalde@fusagasuga-cundinamarca.gov.co</t>
  </si>
  <si>
    <t>SERGIO MOLINA</t>
  </si>
  <si>
    <t>sama@fusagasuga-cundinamarca.gov.co</t>
  </si>
  <si>
    <t>DECRETO 0411 DE 2016</t>
  </si>
  <si>
    <t>Granada</t>
  </si>
  <si>
    <t>JORGE ALBERTO SIERRA PADILLA</t>
  </si>
  <si>
    <t>alcaldia@granada-cundinamarca.gov.co</t>
  </si>
  <si>
    <t>EDNA ROCIOLEGUIZAMÓN DÍAZ</t>
  </si>
  <si>
    <t>secretariadecompetitividad@granada-cundinamarca.gov.co</t>
  </si>
  <si>
    <t>Decreto No. 048 del 7 de mayo de 2008</t>
  </si>
  <si>
    <t>Pandi</t>
  </si>
  <si>
    <t>DIEGO ARLEY ARENAS MANRIQUE</t>
  </si>
  <si>
    <t>alcaldia@pandi-cundinamarca.gov.co</t>
  </si>
  <si>
    <t>FELIX ELIAS CRUZ</t>
  </si>
  <si>
    <t>feccruzg@gmail.com</t>
  </si>
  <si>
    <t>ACUERDO 003 DE 2021</t>
  </si>
  <si>
    <t>Pasca</t>
  </si>
  <si>
    <t>Jenny Katerin Mora Hortúa</t>
  </si>
  <si>
    <t>alcalde@pasca-cundinamarca.gov.co</t>
  </si>
  <si>
    <t>Arley Yecid Pabón Amaya</t>
  </si>
  <si>
    <t>secretariadeagricultura@pasca-cundinamarca.gov.co</t>
  </si>
  <si>
    <t>Decreto No 073 del 15 de diciembre de 2017</t>
  </si>
  <si>
    <t>San Bernardo</t>
  </si>
  <si>
    <t>JESUS HERNANDO AVILA BOHORQUEZ</t>
  </si>
  <si>
    <t>alcaldia@sanbernardo-cundinamarca.gov.co</t>
  </si>
  <si>
    <t>YADY CAROLINA CASTRO</t>
  </si>
  <si>
    <t>umata@sanbernardo-cundinamarca.gov.co</t>
  </si>
  <si>
    <t>DECRETO 074 DE 2020</t>
  </si>
  <si>
    <t>Silvania</t>
  </si>
  <si>
    <t>Nohora Elizabeth Sanchez Suarez</t>
  </si>
  <si>
    <t>alcaldia@silvania-cundinamarca.gov.co</t>
  </si>
  <si>
    <t>Hernando Lievano Alarcón</t>
  </si>
  <si>
    <t>umata@silvania-cundinamarca.gov.co</t>
  </si>
  <si>
    <t>Decreto municipal No 078 del 30 de marzo de 2009</t>
  </si>
  <si>
    <t>Tibacuy</t>
  </si>
  <si>
    <t>Juan Carlos Riveros Muñoz</t>
  </si>
  <si>
    <t>contactenos@tibacuy-cundinamarca.gov.co</t>
  </si>
  <si>
    <t>Andres Fabian Quevedo</t>
  </si>
  <si>
    <t>mambientalqtibacuy-cundinamarca.gov.co</t>
  </si>
  <si>
    <t>Decreto No 084del 8 de octubre de 2020</t>
  </si>
  <si>
    <t xml:space="preserve">Sumapaz </t>
  </si>
  <si>
    <t>Venecia</t>
  </si>
  <si>
    <t>LUZ ARELYS ARIZA LAITON</t>
  </si>
  <si>
    <t>planeacionobraspublicas@venecia-cundinamarca.gov.co</t>
  </si>
  <si>
    <t>CAMILO ANDRES DICELIS</t>
  </si>
  <si>
    <t>secdesarrolloeconomico@venecia-cundinamarca.gov.co</t>
  </si>
  <si>
    <t>ACUERDO O4 DE 2021</t>
  </si>
  <si>
    <t>Tequendama</t>
  </si>
  <si>
    <t>Anapoima</t>
  </si>
  <si>
    <t>DORA LILIA GAMBA LOZANO - YURANY ARIELA MEDINA POVEDA</t>
  </si>
  <si>
    <t>3133925964 - 3208970721</t>
  </si>
  <si>
    <t>dgambal@car.gov.co - ymedinapoveda@gmail.com</t>
  </si>
  <si>
    <t>Hugo Alexander Riveros</t>
  </si>
  <si>
    <t>alcladia@anapoima-cundinamarca.gov.co</t>
  </si>
  <si>
    <t>Leidy Marcela peñaloza</t>
  </si>
  <si>
    <t>ambiente@anapoima-cundinamarca.gov.co</t>
  </si>
  <si>
    <t>Acuerdo No 06 del 12 de junio de 2008</t>
  </si>
  <si>
    <t>Anolaima</t>
  </si>
  <si>
    <t>Luis Hernando Martinez</t>
  </si>
  <si>
    <t>alcaldia@anolaima-cundinamarca.gov.co</t>
  </si>
  <si>
    <t>Alexander Carreño</t>
  </si>
  <si>
    <t>umata@anolaima-cundinamarca.gov.co</t>
  </si>
  <si>
    <t>Decreto No 023 del 23 de mayo de 2008</t>
  </si>
  <si>
    <t>Apulo</t>
  </si>
  <si>
    <t>Maribel Rocío Hernández Vanegas</t>
  </si>
  <si>
    <t>alcaldia@apulo-cundinamarca.gov.co</t>
  </si>
  <si>
    <t>Guillermina Rodriguez</t>
  </si>
  <si>
    <t>desarrolloambiental@apulo-cundinamarca.gov.co</t>
  </si>
  <si>
    <t>Acuerdo 05 30 de noviembre 2011</t>
  </si>
  <si>
    <t>Cachipay</t>
  </si>
  <si>
    <t>EFRAIN MONCADA SANCHEZ</t>
  </si>
  <si>
    <t>alcalde@cachipay-cundinamarca.gov.co</t>
  </si>
  <si>
    <t>DIANA ROJAS MONROY</t>
  </si>
  <si>
    <t>sadea@cachipay-cundinamarca.gov.co</t>
  </si>
  <si>
    <t>Acuerdo No. O12 del 03 de diciembre de 2020</t>
  </si>
  <si>
    <t>El Colegio</t>
  </si>
  <si>
    <t>ANDRES HERNANDO GUERRERO PUERTO</t>
  </si>
  <si>
    <t>alcalde@elcolegio-cundinamarca.gov.co</t>
  </si>
  <si>
    <t>SUSAM MONTILLA</t>
  </si>
  <si>
    <t>desarrolloagropecuario@elcolegio-cundinamarca.gov.co</t>
  </si>
  <si>
    <t>Decreto No. 353 del 28 de agosto de 2020</t>
  </si>
  <si>
    <t>La Mesa</t>
  </si>
  <si>
    <t>CORNELIO HUMBERTO SEGURA BARRAGAN</t>
  </si>
  <si>
    <t>despacho@lamesa-cundinamarca.gov.co</t>
  </si>
  <si>
    <t>CARLOS MAURICIO PRIETO VARGAS</t>
  </si>
  <si>
    <t xml:space="preserve">ambiente@lamesa-cundinamarca.gov.co </t>
  </si>
  <si>
    <t>Decreto 091 del 23 de octubre de 2019</t>
  </si>
  <si>
    <t>Quipile</t>
  </si>
  <si>
    <t>NIDIA CRUZ ORTEGA</t>
  </si>
  <si>
    <t>alcalde@quipile-cundinamarca.gov.co</t>
  </si>
  <si>
    <t>INGRID CASTAÑEDA</t>
  </si>
  <si>
    <t>serviciospublicos@quipile-cundinamarca.gov.co</t>
  </si>
  <si>
    <t>Decreto No. 017 del 16 de abril de 2008</t>
  </si>
  <si>
    <t>San Antonio del Tequèndama</t>
  </si>
  <si>
    <t>JOSE FLAMINIO VANEGAS</t>
  </si>
  <si>
    <t>alcaldia@sanantoniodetequendama-cundinamarca.gov.co</t>
  </si>
  <si>
    <t>JAIR ARMANDO GONZALEZ ZAPATA</t>
  </si>
  <si>
    <t>sama@sanantoniodeltequendama-cundinamarca.gov.co</t>
  </si>
  <si>
    <t>Acuerdo No. 13 del 07 de diciembre de 2020</t>
  </si>
  <si>
    <t>Tena</t>
  </si>
  <si>
    <t>LUIS CARLOS VARGAS LOZANO</t>
  </si>
  <si>
    <t>alcaldia@tena-cundinamarca.gov.co</t>
  </si>
  <si>
    <t>LUISA FERNANDA GAONA GARCÍA</t>
  </si>
  <si>
    <t>odama@tena-cundinamarca.gov.co</t>
  </si>
  <si>
    <t>Decreto No. 062 del 04 de diciembre de 2006</t>
  </si>
  <si>
    <t>Viotá</t>
  </si>
  <si>
    <t>WILDER GOMEZ OSORIO</t>
  </si>
  <si>
    <t>alcaldia@viota-cundinamarca.gov.co</t>
  </si>
  <si>
    <t>YENIFER PAOLA HOYOS GOMEZ</t>
  </si>
  <si>
    <t>coordinadormambienteviota@gmail.com</t>
  </si>
  <si>
    <t>No. 123 del 31 de diciembre de 2020</t>
  </si>
  <si>
    <t>Ubaté</t>
  </si>
  <si>
    <t>Carmen de Carupa</t>
  </si>
  <si>
    <t>Diana Milena Calderon Avendaño</t>
  </si>
  <si>
    <t>dcalderona@car.gov.co</t>
  </si>
  <si>
    <t>Giovanni Murcia Leyva</t>
  </si>
  <si>
    <t>alcaldia@carmendecarupa-cundinamarca.gov.co</t>
  </si>
  <si>
    <t>Danny Yamith Garzón Gordo</t>
  </si>
  <si>
    <t>umata@carmendecarupa-cundinamarca.gov.co</t>
  </si>
  <si>
    <t>Decreto 043 del 11 de Noviembre 2021</t>
  </si>
  <si>
    <t>Cucunubá</t>
  </si>
  <si>
    <t>JOSE BENITO MARTINEZ PASCAGAZA</t>
  </si>
  <si>
    <t>alcaldia@cucunuba-cundinamarca.gov.co</t>
  </si>
  <si>
    <t>Marcela Marroquín Rincón</t>
  </si>
  <si>
    <t>minas@cucunuba-cundinamarca.gov.co Cucunubá</t>
  </si>
  <si>
    <t xml:space="preserve">Decreto 064- 18 de nov 2020 </t>
  </si>
  <si>
    <t>Fúquene</t>
  </si>
  <si>
    <t>Fabio Domingo Cortes Alarcón</t>
  </si>
  <si>
    <t>alcaldia@fuquene-cundinamarca.gov.co</t>
  </si>
  <si>
    <t>Alexander Lopez Gómez (Secretario)
Cristian Yesid Cañon Castiblanco (Delegado)</t>
  </si>
  <si>
    <t>3164870977
3202871207</t>
  </si>
  <si>
    <t>umata@fuquene-cundinamarca.gov.co</t>
  </si>
  <si>
    <t>Decreto 041 del 19 de octubre de 2021</t>
  </si>
  <si>
    <t>Guachetá</t>
  </si>
  <si>
    <t>Jeffer  Manuel Siatoba Barbosa.</t>
  </si>
  <si>
    <t>alcaldia@guacheta-cundinamarca.gov.co</t>
  </si>
  <si>
    <t>Nubia Ines Vasquez Forigua</t>
  </si>
  <si>
    <t>programasambientales @gmail.com
  nivasquez626@gmail.com</t>
  </si>
  <si>
    <t>Decreto 013 del 05 de febrero del 2021</t>
  </si>
  <si>
    <t>Lenguazaque</t>
  </si>
  <si>
    <t>FRANCISCO AUGUSTO LOPEZ RODRIGUEZ</t>
  </si>
  <si>
    <t>contactenos@lenguazaque-cundinamarca.gov.co</t>
  </si>
  <si>
    <t xml:space="preserve">Julian Pedraza </t>
  </si>
  <si>
    <t>secretariadedesarrollorural@lenguazaque-cundinamarca.gov.co</t>
  </si>
  <si>
    <t>Decreto 0019 - 16 de abril de 2009</t>
  </si>
  <si>
    <t>Simijaca</t>
  </si>
  <si>
    <t>Edgar Aguilar Castro</t>
  </si>
  <si>
    <t>alcaldia@simijaca-cundinamarca.gov.co</t>
  </si>
  <si>
    <t>Jenny Suarez Suarez</t>
  </si>
  <si>
    <t>medioambiente@simijaca-cundinamarca.gov.co</t>
  </si>
  <si>
    <t>Decreto 050 del 10 de noviembre de 2016</t>
  </si>
  <si>
    <t>Susa</t>
  </si>
  <si>
    <t>Ximena Ballesteros Castillo</t>
  </si>
  <si>
    <t>contactenos@susa-cundinamarca.gov.co</t>
  </si>
  <si>
    <t xml:space="preserve">Lina Marcela Lugo </t>
  </si>
  <si>
    <t>medioambientesusa@gmail.com</t>
  </si>
  <si>
    <t>Decreto 042 del 16 de abril de 2021</t>
  </si>
  <si>
    <t>Sutatausa</t>
  </si>
  <si>
    <t>JAIME HUMBERTO AREVALO VILLAMIL</t>
  </si>
  <si>
    <t>alcaldia@sutatausa-cundinamarca.gov.co</t>
  </si>
  <si>
    <t>Miguel Antonio Rodriguez Caceres</t>
  </si>
  <si>
    <t>deconomico@sutatausa-cundinamarca.gov.co</t>
  </si>
  <si>
    <t>Decreto 027 - 21 de mayo 2021</t>
  </si>
  <si>
    <t>30/06/ 2021</t>
  </si>
  <si>
    <t>Tausa</t>
  </si>
  <si>
    <t>OSCAR HERNANDO OLAYA RINCON</t>
  </si>
  <si>
    <t>alcaldia@tausa-cundinamarca.gov.co</t>
  </si>
  <si>
    <t>David Alejandro Ortiz Garcia</t>
  </si>
  <si>
    <t>desarrolloeconomico@tausa-cundinamarca.gov.co</t>
  </si>
  <si>
    <t xml:space="preserve">Decreto 036 - 7 de nov 2007 </t>
  </si>
  <si>
    <t>JAIME TORRES SUAREZ</t>
  </si>
  <si>
    <t xml:space="preserve">contactenos@ubate-cundinamarca.gov.co
</t>
  </si>
  <si>
    <t xml:space="preserve">Luara Marcela Martinez Lancheros </t>
  </si>
  <si>
    <t>desarrollosustentable@ubate-cundinamarca.gov.co</t>
  </si>
  <si>
    <t>Decreto 041 15 de marzo de 2008</t>
  </si>
  <si>
    <t>ESTRUCTURA PROGRAMATICA - PTEA 2020 - 2023</t>
  </si>
  <si>
    <t>FUSAGASUGÁ - CUNDINAMARCA</t>
  </si>
  <si>
    <t>OBJETIVO GENERAL</t>
  </si>
  <si>
    <t>Instituir la educación ambiental mediante una propuesta programática enfocada en el conocimiento, la innovación, la gobernanza y el fomento de valores medioambientales</t>
  </si>
  <si>
    <t>OBJ ESPEC PTEA (1)</t>
  </si>
  <si>
    <t>Promover el conocimiento del contexto medio ambiental del municipio para sensibilizar a los habitantes por medio de procesos de formación</t>
  </si>
  <si>
    <t>OBJ ESPEC PTEA (2)</t>
  </si>
  <si>
    <t>Fomentar capacidades para responder eficientemente a problemáticas ambientales a través de alternativas sostenibles</t>
  </si>
  <si>
    <t>OBJ ESPEC PTEA (3)</t>
  </si>
  <si>
    <t xml:space="preserve">Definir la estructura y dinámica de la gobernanza ambiental para identificar la articulación de los responsables  </t>
  </si>
  <si>
    <t>OBJ ESPEC PTEA (4)</t>
  </si>
  <si>
    <t>Generar responsabilidad frente a las problemáticas ambientales del municipio mediante acciones que fomenten la participación ciudadana, el cambio de hábitos, la perspectiva del territorio y la sostenibilidad de las actividades socio económicas</t>
  </si>
  <si>
    <t>PROGRAMA CIDEA</t>
  </si>
  <si>
    <t>PROYECTO CIDEA</t>
  </si>
  <si>
    <t>META</t>
  </si>
  <si>
    <t>INDICADOR DE IMPACTO</t>
  </si>
  <si>
    <t>INDICADOR DE GESTIÓN</t>
  </si>
  <si>
    <t>ACTIVIDADES</t>
  </si>
  <si>
    <t>RESPONSABLE DE LA EJECUCIÓN</t>
  </si>
  <si>
    <t>ENTIDAD QUE PUEDE APOYAR LAS ACCIONES</t>
  </si>
  <si>
    <t>PRESUPUESTO ESTIMADO 2020</t>
  </si>
  <si>
    <t>PRESUPUESTO ESTIMADO 2021</t>
  </si>
  <si>
    <t>PRESUPUESTO ESTIMADO 2022</t>
  </si>
  <si>
    <t>PRESUPUESTO ESTIMADO 2023</t>
  </si>
  <si>
    <t>1. Fusagasugá promueve la Dimensión Ambiental Municipal</t>
  </si>
  <si>
    <t>1. Fortalecimiento de los PROCEDA, PRAES PRAUS del Municipio</t>
  </si>
  <si>
    <t>Fortalecer y realizar seguimiento a por lo menos un (1) PRAE y (1) PRAU de cada una de las instituciones educativas de formación Básica y/o Superior vinculadas al CIDEA, orientados en programas educativos ecológicos y ambientales; sobre todo aquellos relacionados con el manejo y aprovechamiento de residuos sólidos.</t>
  </si>
  <si>
    <t>Empoderar a la comunidad educativa en procesos de educación ambiental, para dinamizar los PRAES y PRAUS en el municipio.</t>
  </si>
  <si>
    <t>(Número de instituciones educativas fortalecidas y con seguimiento de PRAES y PRAUS/ Número total de instituciones educativas vinculadas al CIDEA)*100</t>
  </si>
  <si>
    <t>Línea Base del Estado Actual de la formulación e implementación de los PRAES y PRAUS de cada una de las instituciones educativas de formación Básica y/o Superior vinculadas al CIDEA, orientados en programas educativos ecológicos y ambientales; sobre todo aquellos relacionados con el manejo y aprovechamiento de residuos sólidos.</t>
  </si>
  <si>
    <t>Administración Municipal e Instituciones Educativas</t>
  </si>
  <si>
    <t>Gobernación de Cundinamarca - Secretaria de Ambiente y Secretaria de Educación.
Corporación Autónoma Regional de Cundinamarca - CAR.</t>
  </si>
  <si>
    <t>Fortalecimiento y seguimiento de los PRAES y PRAUS de cada una de las instituciones educativas de formación Básica y/o Superior vinculadas al CIDEA, orientados en programas educativos ecológicos y ambientales; sobre todo aquellos relacionados con el manejo y aprovechamiento de residuos sólidos.</t>
  </si>
  <si>
    <t>Gobernación de Cundinamarca - Secretaria de Ambiente.
Gobernación de Cundinamarca - Secretaria de Educación.
Policía Nacional – Policía Ambiental.
Corporación Autónoma Regional de Cundinamarca - CAR.</t>
  </si>
  <si>
    <t>Generar espacios de socialización,  asesoría y seguimiento de por lo menos dos (2) iniciativas ciudadanas de educación Ambiental PROCEDA, durante la vigencia del Plan; orientados en programas educativos ecológicos y ambientales encaminadas a la apropiación y compromiso con el medio ambiente.</t>
  </si>
  <si>
    <t>Empoderar a la comunidad en procesos de educación ambiental, para dinamizar la gestión Ambiental participativa en el municipio.</t>
  </si>
  <si>
    <t>(Número de espacios de socialización, asesoría y seguimiento intervenidos para la vigencia / Número total de iniciativas ciudadanas a socializar para la vigencia del plan)*100</t>
  </si>
  <si>
    <t>Generación de espacios en el CIDEA para la socialización y asesoría de proyectos ciudadanos de Educación Ambiental - PROCEDA, presentados por la comunidad.</t>
  </si>
  <si>
    <t>Administración Municipal y Organizaciones Comunitarias y/o Ambientales</t>
  </si>
  <si>
    <t>Gobernación de Cundinamarca - Secretaria de Ambiente.
Corporación Autónoma Regional de Cundinamarca - CAR.</t>
  </si>
  <si>
    <t>Generar espacios de socialización,  asesoría y seguimiento de por lo menos cuatro (4) iniciativas ciudadanas de educación Ambiental PROCEDA, durante la vigencia del Plan; orientados en programas educativos ecológicos y ambientales encaminadas a la apropiación y compromiso con el medio ambiente.</t>
  </si>
  <si>
    <t>Seguimiento de PROCEDA Vinculados en el municipio.</t>
  </si>
  <si>
    <t>2. Articulación de estrategias de educación ambiental entre las Instituciones Educativas y las Organizaciones Comunitarias</t>
  </si>
  <si>
    <t>Establecer por lo menos una (1) red de educación ambiental durante la vigencia, integrada por comunidad Educativa (Primaria, Básica Secundaria y Superior); así como por organizaciones comunitarias y/o ambientales.</t>
  </si>
  <si>
    <t>Empoderar a la comunidad educativa y comunitaria en procesos de educación ambiental, para dinamizar los PROCEDA, PRAES y PRAUS.</t>
  </si>
  <si>
    <t>(Número de redes de educación ambiental formadas/ Número total de redes de educación ambiental proyectadas para la vigencia)*100</t>
  </si>
  <si>
    <t>Establecimiento de redes de educación ambiental integradas por comunidad Educativa (Primaria, Básica Secundaria y Superior); así como por organizaciones comunitarias y/o ambientales.</t>
  </si>
  <si>
    <t>Administración Municipal, Instituciones Educativas y organizaciones comunitarias y/o ambientales</t>
  </si>
  <si>
    <t>Generar por lo menos un (1) evento anual de la red de educación ambiental, donde se promueva la participación ciudadana y socialización de experiencias exitosas en la formulación e implementación de PROCEDAS, PRAES y PRAUS, donde se promueva la inclusión de la educación ambiental y la generación de conocimientos</t>
  </si>
  <si>
    <t>(Número de eventos de la red de educación ambiental desarrollados/ Número total de eventos de la red de educación ambiental proyectados para la vigencia)*100</t>
  </si>
  <si>
    <t>Generación de eventos anuales de la red de educación ambiental, donde se promueva la participación ciudadana y socialización de experiencias exitosas en la formulación e implementación de PROCEDAS, PRAES y PRAUS, donde se promueva la inclusión de la educación ambiental y la generación de conocimientos</t>
  </si>
  <si>
    <t>3. Conmemoración de días de Calendario Ambiental</t>
  </si>
  <si>
    <t>Realizar por lo menos tres (3) actos de celebración anuales de días del calendario ambiental.</t>
  </si>
  <si>
    <t>Generar cultura ambiental entre los habitantes del municipio incitándolos a ser participantes activos, en  actos de celebración de días del calendario ambiental.</t>
  </si>
  <si>
    <t>(Número de días de calendario ambiental celebrados para el período / Número de días de calendario ambiental planeados para el período)*100</t>
  </si>
  <si>
    <t>Articulación de acciones en la celebración del calendario ambiental, principalmente (Marzo 22: Día Mundial del Agua; Abril 22: Día Internacional de La Tierra y
Abril 29: Día Nacional del Árbol)</t>
  </si>
  <si>
    <t>Administración municipal e Instituciones Educativas</t>
  </si>
  <si>
    <t>Gobernación de Cundinamarca - Secretaria de Ambiente.
Policía Nacional – Policía Ambiental.
Corporación Autónoma Regional de Cundinamarca - CAR.</t>
  </si>
  <si>
    <t>4. Fortalecimiento de los Promotores y Dinamizadores Ambientales del municipio</t>
  </si>
  <si>
    <t>Fortalecer a los promotores y dinamizadores ambientales del municipio con la implementación de por lo menos una (1) actividad anual de educación ambiental</t>
  </si>
  <si>
    <t>Promover la dinamización de la educación ambiental entre los pobladores del Municipio.</t>
  </si>
  <si>
    <t>(Número de actividades ejecutadas para el período / Número total de actividades planeadas para el período)*100</t>
  </si>
  <si>
    <t xml:space="preserve">Fortalecimiento de promotores y dinamizadores ambientales con actividades de Educación Ambiental. </t>
  </si>
  <si>
    <t>Administración Municipal</t>
  </si>
  <si>
    <t>Corporación Autónoma Regional de Cundinamarca - CAR.</t>
  </si>
  <si>
    <t>5. Promoción y divulgación de los temas ambientales</t>
  </si>
  <si>
    <t>Realizar por lo menos cuatro (4) campañas educativas anuales en medios de comunicación del municipio, para la divulgación de iniciativas ciudadanas y experiencias exitosas de procesos de Educación Ambiental.</t>
  </si>
  <si>
    <t>Mayor impacto y visibilización de las acciones de Educación Ambiental entre los pobladores del municipio.</t>
  </si>
  <si>
    <t>(Número de campañas ejecutadas para el período / Número total de campañas planeadas para el período)*100</t>
  </si>
  <si>
    <t>Campañas educativas anuales en medios de comunicación del municipio, para la divulgación de iniciativas ciudadanas y experiencias exitosas de procesos de Educación Ambiental.</t>
  </si>
  <si>
    <t>Gobernación de Cundinamarca.
Corporación Autónoma Regional de Cundinamarca - CAR.</t>
  </si>
  <si>
    <t>2. Fusagasugá incluyente en temas de Turismo y legalidad  Ambiental</t>
  </si>
  <si>
    <t>1. Fortalecimiento y Visibilizarían del Turismo Ambiental</t>
  </si>
  <si>
    <t xml:space="preserve">Realizar como mínimo dos (2) jornadas anuales de capacitación y/o sensibilización en practicas de Turismo sostenible. </t>
  </si>
  <si>
    <t>Comunidad capacitada y comprometida con el desarrollo del turismo sostenible.</t>
  </si>
  <si>
    <t>(Número de capacitaciones y/o sensibilizaciones ejecutadas para el período / Número total de capacitaciones y/o sensibilizaciones planeadas para el período)*100</t>
  </si>
  <si>
    <t>Jornadas de capacitación y/o sensibilización en practicas de Turismo sostenible.</t>
  </si>
  <si>
    <t>Gobernación de Cundinamarca - Secretaria de Ambiente.
Instituto Departamental de Cultura y Turismo de Cundinamarca.
Policía Nacional – Policía Ambiental, Policía de Turismo.
SENA.
Corporación Autónoma Regional de Cundinamarca - CAR.</t>
  </si>
  <si>
    <t>1. Fortalecimiento y Visibilización del Turismo Ambiental</t>
  </si>
  <si>
    <t>Realizar por lo menos un (1) recorrido educativo anual, por vías rurales y caminos reales del municipio</t>
  </si>
  <si>
    <t>Mantener el patrimonio histórico y cultural del municipio</t>
  </si>
  <si>
    <t>(Número de recorridos desarrollados para el período / Número total de recorridos planeados para el período)*100</t>
  </si>
  <si>
    <t>Recorridos educativos de contemplación por vías rurales y caminos reales del municipio</t>
  </si>
  <si>
    <t>2. Fortalecimiento de la Legalidad Ambiental Municipal</t>
  </si>
  <si>
    <t xml:space="preserve">Capacitar a grupos de representantes de como mínimo cuatro (4) sectores del municipio en Legalidad Ambiental acompañada de la reglamentación y tramites existentes, que conlleven a la concientización del uso legal y racional de bienes y servicios ecosistémicos; así como del vertimiento de aguas residuales </t>
  </si>
  <si>
    <t>Promover el conocimiento de normativas y tramites ambientales entre los pobladores, para garantizar la legalidad ambiental en el Municipio.</t>
  </si>
  <si>
    <t>(Número de sectores capacitados para el período / Número total de sectores priorizados para el período)*100</t>
  </si>
  <si>
    <t xml:space="preserve">Capacitaciones a grupos de representantes de sectores del municipio en Legalidad Ambiental acompañada de la reglamentación y tramites existentes, que conlleven a la concientización del uso legal y racional de bienes y servicios ecosistémicos; así como del vertimiento de aguas residuales </t>
  </si>
  <si>
    <t>Administración municipal</t>
  </si>
  <si>
    <t>Capacitar a grupos de representantes de como mínimo cuatro (4) sectores del municipio en  la gestión integral de los residuos sólidos y en las sanciones que trae la incorrecta disposición de residuos en áreas no habilitadas por la Empresa de servicios públicos.</t>
  </si>
  <si>
    <t>Promover el conocimiento de la gestión integral de residuos sólidos, entre los pobladores, para garantizar su correcta disposición.</t>
  </si>
  <si>
    <t>Capacitaciones en Legalidad Ambiental en la gestión integral de los residuos sólidos y en las sanciones que trae la incorrecta disposición de residuos en áreas no habilitadas por la Empresa de servicios públicos.</t>
  </si>
  <si>
    <t>Administración municipal y EMSERFUSA E.S.P.</t>
  </si>
  <si>
    <t>Empresas Públicas de Cundinamarca - EPC
Corporación Autónoma Regional de Cundinamarca - CAR.</t>
  </si>
  <si>
    <t>3. Fusagasugá Protege y preserva el Recurso hídrico de sus habitantes</t>
  </si>
  <si>
    <t>1. Fortalecimiento de la Comunidad en el ahorro y uso eficiente del recurso hídrico.</t>
  </si>
  <si>
    <t>Realizar por lo menos cuatro (4) capacitaciones y/o sensibilizaciones anuales con funcionarios y usuarios de acueductos, en técnicas de uso eficiente y ahorro del agua; y reutilización de aguas grises y lluvias en actividades domesticas de aseo.</t>
  </si>
  <si>
    <t>Promover la adopción de estrategias de ahorro y uso eficiente del recurso hídrico, por parte de la comunidad vinculada a estos procesos.</t>
  </si>
  <si>
    <t>Capacitaciones y/o sensibilizaciones, con funcionarios y usuarios de acueductos, en técnicas de uso eficiente y ahorro del agua; y reutilización de aguas grises y lluvias en actividades domesticas de aseo.</t>
  </si>
  <si>
    <t>Administración Municipal, EMSERFUSA E.S.P. y Acueductos</t>
  </si>
  <si>
    <t>Gobernación de Cundinamarca - Secretaria de Ambiente.
Empresas Públicas de Cundinamarca - EPC
Corporación Autónoma Regional de Cundinamarca - CAR.</t>
  </si>
  <si>
    <t>Desarrollar por lo menos una (1) salida pedagógica anual, a áreas de interés e importancia hídrica, donde se sensibilice a los habitantes del área influencia, sobre los Bienes y Servicios Ecosistémicos para protegerlos y conservarlos.</t>
  </si>
  <si>
    <t>Incentivar la cultura ambiental y el sentido de pertenencia por el cuidado y la preservación del recurso hídrico.</t>
  </si>
  <si>
    <t>(Número de salidas Pedagógicas desarrolladas para el período / Número total de salidas Pedagógicas planeadas para el período)*100</t>
  </si>
  <si>
    <t>Salidas pedagógicas a áreas de importancia ambiental, donde se sensibilice a los habitantes del área influencia, sobre los Bienes y Servicios Ecosistémicos para protegerlos y conservarlos.</t>
  </si>
  <si>
    <t>2. Fusagasugá promueve el cuidado y la preservación del recurso hídrico.</t>
  </si>
  <si>
    <t>Realizar por lo menos cuatro (4) jornadas de limpieza anuales a fuentes hídricas del municipio.</t>
  </si>
  <si>
    <t>(Número de jornadas de limpieza desarrolladas para el período / Número total de jornadas de limpieza planeadas para el período)*100</t>
  </si>
  <si>
    <t>Jornadas de limpieza a fuentes hídricas del municipio.</t>
  </si>
  <si>
    <t>Realizar por lo menos cuatro (4) jornadas de reforestación anuales con especies nativas en áreas de importancia hídrica.</t>
  </si>
  <si>
    <t>(Número de jornadas de reforestación desarrolladas para el período / Número total de jornadas de reforestación planeadas para el período)*100</t>
  </si>
  <si>
    <t>Jornadas de reforestación  con especies nativas en áreas de importancia hídrica.</t>
  </si>
  <si>
    <t>Realizar por lo menos una (1) jornada de socialización de la estrategia Pago por servicios ambientales.</t>
  </si>
  <si>
    <t>Promover la protección de los recursos naturales renovables del municipio a partir del reconocimiento de la recuperación y conservación de áreas de importancia ambiental.</t>
  </si>
  <si>
    <t>(Número de jornadas de socialización ejecutadas para el período / Número total de jornadas de socialización planeadas para el período)*100</t>
  </si>
  <si>
    <t>Jornada de socialización de la estrategia Pago por servicios ambientales.</t>
  </si>
  <si>
    <t>Gobernación de Cundinamarca
Corporación Autónoma Regional de Cundinamarca - CAR.</t>
  </si>
  <si>
    <t>3. Promoción del Uso Eficiente y Ahorro del Agua en asociaciones de Acueductos legalmente constituidos e Instituciones Educativas</t>
  </si>
  <si>
    <t>Gestionar y acompañar la implementación de por lo menos un (1) programa de la Gobernación de Cundinamarca, o de la autoridad ambiental - CAR Cundinamarca u otras entidades que promuevan el ahorro y uso eficiente del agua en usuarios de los acueductos legalmente constituidos.</t>
  </si>
  <si>
    <t>Promover la adopción de estrategias de ahorro y uso eficiente del recurso hídrico, en asociaciones de Acueductos legalmente constituidos</t>
  </si>
  <si>
    <t>(Número de programas gestionados para la vigencia del plan / Número total de programas ofertados para la vigencia del plan)*100</t>
  </si>
  <si>
    <t>Gestión y acompañamiento de programas de la Gobernación de Cundinamarca, o de la autoridad ambiental - CAR Cundinamarca u otras entidades que promuevan el ahorro y uso eficiente del agua en usuarios de los acueductos legalmente constituidos.</t>
  </si>
  <si>
    <t>Gestionar y acompañar la implementación de por lo menos un (1) modulo de formación con Niños y Jóvenes, por institución educativa vinculada y priorizada por CIDEA.</t>
  </si>
  <si>
    <t>Promover la adopción de estrategias de ahorro y uso eficiente del recurso hídrico, en las instituciones educativas oficiales o privadas del municipio vinculadas al CIDEA.</t>
  </si>
  <si>
    <t>(Número de módulos articulados para la vigencia del plan / Número total de módulos ofertados para la vigencia del plan)*100</t>
  </si>
  <si>
    <t>Gestión y acompañamiento de módulos de formación con Niños y Jóvenes, de instituciones educativas vinculadas y priorizadas por CIDEA.</t>
  </si>
  <si>
    <t>Gestionar y acompañar la implementación de por lo menos un (1) programa de la Gobernación de Cundinamarca, o de la autoridad ambiental - CAR Cundinamarca u otras entidades que  promuevan el ahorro y uso eficiente del agua en las instituciones educativas vinculadas al CIDEA.</t>
  </si>
  <si>
    <t>Gestión y acompañamiento de programas de la Gobernación de Cundinamarca, o de la autoridad ambiental - CAR Cundinamarca u otras entidades que  promuevan el ahorro y uso eficiente del agua en la instituciones educativas.</t>
  </si>
  <si>
    <t>4. Organizaciones comunitarias en el desarrollo de proyectos de protección y conservación de fuentes hídricas.</t>
  </si>
  <si>
    <t xml:space="preserve">Fomentar la realización de como mínimo cuatro (4) proyectos de formulación participativa de planes de trabajo para la protección y conservación de fuentes hídricas, con organizaciones comunitarias de la cuenca previamente identificadas. </t>
  </si>
  <si>
    <t>Promover la participación ciudadana en procesos de gestión ambiental participativa.</t>
  </si>
  <si>
    <t>(Número de proyectos ejecutados para el período / Número total de proyectos formulados para el período)*100</t>
  </si>
  <si>
    <t>Fomento de proyectos de formulación participativa de planes de trabajo para la protección y conservación de fuentes hídricas, con organizaciones comunitarias de la cuenca previamente identificadas.</t>
  </si>
  <si>
    <t>Administración Municipal y Organizaciones Comunitarias</t>
  </si>
  <si>
    <t>4. Fusagasugá promueve la gestión integral de los residuos</t>
  </si>
  <si>
    <t>1. Fortalecimiento de la comunidad educativa en la Gestión Integral de los residuos sólidos.</t>
  </si>
  <si>
    <t>Implementar por lo menos una (1) capacitación anual, sobre la estrategia de las 3R (Reducir, reutilizar y reciclar) y separación en la fuente con Niños y Jóvenes, por institución educativa del municipio vinculada al CIDEA.</t>
  </si>
  <si>
    <t>Promover la adopción de estrategias de las 3R (Reducir, reutilizar y reciclar) y separación en la fuente, en las instituciones educativas oficiales o privadas del municipio vinculadas al CIDEA.</t>
  </si>
  <si>
    <t>(Número de capacitaciones desarrolladas para el período / Número total de capacitaciones planeadas para el período)*100</t>
  </si>
  <si>
    <t>Capacitaciones sobre la estrategia de las 3R (Reducir, reutilizar y reciclar) y separación en la fuente con Niños y Jóvenes de instituciones educativas del municipio vinculadas al CIDEA.</t>
  </si>
  <si>
    <t>Administración Municipal, Instituciones Educativas y EMSERFUSA E.S.P.</t>
  </si>
  <si>
    <t>2. Inclusión de la Comunidad en la Gestión Integral de los residuos sólidos.</t>
  </si>
  <si>
    <t>Realizar como mínimo cuatro (4) actividades de Educación ambiental por año, socializando importancia de la separación en la fuente y la disposición adecuada de residuos sólidos, con usuarios del sector urbano y rural del municipio.</t>
  </si>
  <si>
    <t>Promover la adopción de estrategias de separación en la fuente y disposición adecuada de residuos sólidos, entre la comunidad del sector urbano y rural del municipio.</t>
  </si>
  <si>
    <t>Actividades de Educación ambiental, socializando importancia de la separación en la fuente y la disposición adecuada de residuos sólidos, con usuarios del sector urbano y rural del municipio.</t>
  </si>
  <si>
    <t>Administración Municipal y EMSERFUSA E.S.P.</t>
  </si>
  <si>
    <t>Realizar cuatro (4) jornadas de socialización por año de las rutas selectivas y horarios de recolección, con el sector urbano y rural del municipio.</t>
  </si>
  <si>
    <t>Promover cultura ambiental, entre la comunidad del sector urbano y rural del municipio, con la adopción de los horarios y rutas de recolección.</t>
  </si>
  <si>
    <t>(Número de jornadas ejecutadas para el período / Número total de jornadas planeadas para el período)*100</t>
  </si>
  <si>
    <t>Socialización de las rutas selectivas y horarios de recolección, con el sector urbano y rural del municipio.</t>
  </si>
  <si>
    <t>Desarrollar por lo menos dos (2) talleres anuales, de aprovechamiento de residuos sólidos para elaborar arte ambiental con la comunidad.</t>
  </si>
  <si>
    <t>Generar alternativas de solución para el aprovechamiento de residuos sólidos para elaborar arte ambiental y así reducir los volúmenes de residuos dispuestos en los rellenos sanitarios.</t>
  </si>
  <si>
    <t>(Número de talleres ejecutados para el período / Número total de talleres programados para el período)*100</t>
  </si>
  <si>
    <t>Talleres de aprovechamiento de residuos sólidos para elaborar arte ambiental con la comunidad.</t>
  </si>
  <si>
    <t>Desarrollar por lo menos dos (2) jornadas de reciclaton, anuales de recolección de residuos sólidos aprovechables, como cartón, vidrio, plástico (botellas tipo PET), metal entre otros.</t>
  </si>
  <si>
    <t>Reducción de la cantidad de residuos Sólidos aprovechables dispuestos en el relleno Sanitario.</t>
  </si>
  <si>
    <t>Jornadas de recolección de residuos sólidos aprovechables, como cartón, vidrio, plástico (botellas tipo PET), metal entre otros.</t>
  </si>
  <si>
    <t>Gobernación de Cundinamarca - Secretaria de Ambiente.
Corporación Autónoma Regional de Cundinamarca - CAR.
Gestores Recolectores.</t>
  </si>
  <si>
    <t>3. Inclusión de la Comunidad en la Gestión Integral de los residuos peligrosos.</t>
  </si>
  <si>
    <t>Realizar por lo mínimo cuatro (4) capacitaciones anuales a productores agrícolas en manejo adecuado y disposición de residuos peligrosos.</t>
  </si>
  <si>
    <t>Adopción de estrategias del triple lavado de los envases de agroquímicos y equipos de aspersión en el mismo tanque de mezcla y disposición de vertimientos en camas biológicas,  por parte de los productores agrícolas del municipio.</t>
  </si>
  <si>
    <t>(Número de capacitaciones ejecutadas para el período / Número total de capacitaciones planeadas para el período)*100</t>
  </si>
  <si>
    <t>Capacitaciones a productores agrícolas en manejo adecuado y disposición de residuos peligrosos, con el uso de técnicas como el triple lavado de los envases de agroquímicos y equipos de aspersión en el mismo tanque de mezcla y disposición de vertimientos en camas biológicas.</t>
  </si>
  <si>
    <t>Gobernación de Cundinamarca - Secretaria de Ambiente y Secretaria de Agricultura.
Instituto Colombiano Agropecuario -ICA.
Corporación Colombiana de Investigación Agropecuaria - CORPOICA.
Corporación Autónoma Regional de Cundinamarca - CAR.</t>
  </si>
  <si>
    <t>Desarrollar por lo menos dos (2) jornadas anuales de recolección de residuos de envases de agroquímicos.</t>
  </si>
  <si>
    <t>Reducción de practicas de disposición indebidas de residuos sólidos de envases de agroquímicos.</t>
  </si>
  <si>
    <t>Jornadas de recolección de residuos de envases de agroquímicos</t>
  </si>
  <si>
    <t>4. Inclusión de la Comunidad en la Gestión Integral de los residuos especiales.</t>
  </si>
  <si>
    <t>Desarrollar por lo menos dos (2) jornadas anuales de recolección de residuos especiales, como llantas, escombros, luminarias y Residuos de Aparatos Eléctricos y Electrónicos (RAEEs ), entre otros.</t>
  </si>
  <si>
    <t>Reducción de practicas de  indebidas de disposición de  residuos especiales, como llantas, escombros, luminarias y Residuos de Aparatos Eléctricos y Electrónicos (RAEEs ), entre otros.</t>
  </si>
  <si>
    <t>Jornadas de recolección de residuos especiales, como llantas, escombros, luminarias y Residuos de Aparatos Eléctricos y Electrónicos (RAEEs), entre otros.</t>
  </si>
  <si>
    <t>Gobernación de Cundinamarca - Secretaria de Ambiente.
Gestores Recolectores.
Corporación Autónoma Regional de Cundinamarca - CAR.</t>
  </si>
  <si>
    <t>5. Fusagasugá prepara a su comunidad para la adaptación al cambio climático y prevención del riesgo</t>
  </si>
  <si>
    <t>1. Mitigación de afectaciones antrópicas</t>
  </si>
  <si>
    <t>Realizar como mínimo dos (2) jornadas de sensibilización anuales a productores agropecuarios, frente a las afectaciones al ecosistema y el aumento del riesgo de incendios forestales que conlleva realizar quemas, como practica cultural de renovación de cultivos.</t>
  </si>
  <si>
    <t>Reducir considerable los incendios forestales producidos por practicas de quemas ilegales</t>
  </si>
  <si>
    <t>Jornadas de sensibilización a productores agropecuarios, frente a las afectaciones al ecosistema y el aumento del riesgo frente a incendios forestales que conlleva realizar quemas, como practica cultural de renovación de cultivos.</t>
  </si>
  <si>
    <t>Administración Municipal y
Comité Municipal de Gestión del Riesgo de Desastres.</t>
  </si>
  <si>
    <t>Gobernación de Cundinamarca - Secretaria de Ambiente, Secretaria de Agricultura y Unidad Administrativa Especial para la Gestión del Riesgo de Desastres.
Corporación Autónoma Regional de Cundinamarca - CAR.</t>
  </si>
  <si>
    <t>2.Fortalecimiento de acciones de sostenibilidad ambiental con Instituciones Educativas</t>
  </si>
  <si>
    <t>Implementar por lo menos dos (2) procesos de formación anuales, en estrategias de adaptación al cambio climático y medidas de prevención del riesgo de desastres con la comunidad educativa  (docentes, niños y jóvenes) de las instituciones.</t>
  </si>
  <si>
    <t>Aumentar la capacidad y promover la adopción de estrategias de adaptación al cambio climático y prevención del riesgo de Niños y Jóvenes de instituciones educativas oficiales o privadas del municipio vinculadas al CIDEA.</t>
  </si>
  <si>
    <t>(Número de procesos de formación ejecutados para el período / Número total de procesos de formación planeados para el período)*100</t>
  </si>
  <si>
    <t>Implementación de procesos de formación permanentes, en estrategias de adaptación al cambio climático y medidas de prevención del riesgo de desastres con la comunidad educativa  (docentes, niños y jóvenes) de las instituciones.</t>
  </si>
  <si>
    <t>Administración Municipal, Instituciones Educativas y
Comité Municipal de Gestión del Riesgo de Desastres.</t>
  </si>
  <si>
    <t>Gobernación de Cundinamarca - Secretaria de Ambiente y Unidad Administrativa Especial para la Gestión del Riesgo de Desastres.
Corporación Autónoma Regional de Cundinamarca - CAR.</t>
  </si>
  <si>
    <t>3. Articulación de acciones de mitigación del cambio climático</t>
  </si>
  <si>
    <t>Realizar como mínimo dos (2) procesos de formación anuales, en estrategias de adaptación al cambio climático y medidas de prevención del riesgo de desastres, con comunidad del sector urbano y rural del municipio.</t>
  </si>
  <si>
    <t>Aumentar la capacidad y promover la adopción de estrategias de adaptación al cambio climático y prevención del riesgo de la comunidad del sector urbano y rural del municipio.</t>
  </si>
  <si>
    <t>Procesos de formación, en estrategias de adaptación al cambio climático y medidas de prevención del riesgo de desastres, con usuarios del sector urbano y rural del municipio.</t>
  </si>
  <si>
    <t>Gestionar y acompañar la implementación de por lo menos un (1) programa de la Gobernación de Cundinamarca, o de la autoridad ambiental - CAR Cundinamarca u otras entidades que promuevan la utilización de estrategias de energía y/o movilidad limpia.</t>
  </si>
  <si>
    <t>Promover la adopción de estrategias que promuevan la utilización de estrategias de energía y/o movilidad limpia.</t>
  </si>
  <si>
    <t>(Número de programas Gestionados para la vigencia del plan / Número total de programas ofertados para la vigencia del plan)*100</t>
  </si>
  <si>
    <t>Gestión y acompañamiento de programas de la Gobernación de Cundinamarca, o de la autoridad ambiental - CAR Cundinamarca u otras entidades que promuevan la utilización de estrategias de energía y/o movilidad limpia.</t>
  </si>
  <si>
    <t>4. Articulación de medidas de prevención del riesgo</t>
  </si>
  <si>
    <t>Realizar por lo menos una (1) jornada de limpieza y/o reforestación anual de fuentes hídricas que presenten zonas de riesgo por represamiento previamente identificadas por el Comité Municipal de gestión del Riesgo de Desastres.</t>
  </si>
  <si>
    <t>Recuperar áreas que se presenten en alto riesgo de desastre, como medida de prevención.</t>
  </si>
  <si>
    <t>Jornadas de limpieza y/o reforestación anual de fuentes hídricas que presenten zonas de riesgo por represamiento previamente identificadas por el Comité Municipal de gestión del Riesgo de Desastres.</t>
  </si>
  <si>
    <t>6. Fusagasugá hacia una Agricultura sostenible e incluyente</t>
  </si>
  <si>
    <t>1. Fortalecimiento a Productores Agropecuarios en la Utilización responsable de Agroquímicos</t>
  </si>
  <si>
    <t>Realizar por lo menos cuatro (4) capacitaciones anuales a productores agropecuarios en manejo adecuado de productos agroquímicos.</t>
  </si>
  <si>
    <t>Productores capacitados en el uso responsable de productos agroquímicos.</t>
  </si>
  <si>
    <t>Capacitaciones a productores agropecuarios en manejo adecuado de productos agroquímicos donde se traten como mínimo los siguientes temas: Insumos permitidos, Protección personal (utilización de indumentaria adecuada); calibración de equipos aspersores y dosificación; y correcta aplicación de los productos en campo.</t>
  </si>
  <si>
    <t>Gobernación de Cundinamarca - Secretaria del Ambiente y Secretaria de Agricultura.
Instituto Colombiano Agropecuario -ICA.
Corporación Colombiana de Investigación Agropecuaria - CORPOICA.
Corporación Autónoma Regional de Cundinamarca - CAR.</t>
  </si>
  <si>
    <t>2. Fortalecimiento a Productores Agropecuarios en Agricultura y Ganadería de Conservación</t>
  </si>
  <si>
    <t>Realizar por lo menos cuatro (4) capacitaciones anuales a productores en prácticas agrícolas y pecuarias sostenibles con el medioambiente.</t>
  </si>
  <si>
    <t>Productores implementando practicas de conservación de suelos y manejo sostenible de sistemas agropecuarios.</t>
  </si>
  <si>
    <t>Capacitaciones a productores agropecuarios en prácticas agrícolas y pecuarias sostenibles con el medioambiente, donde se incluyan temas de conservación y manejo de suelos  (Rotación de cultivos, labranza mínima, implementación de sistemas silvopastoriles y agroforestales).</t>
  </si>
  <si>
    <t>Gobernación de Cundinamarca - Secretaria de Agricultura.
Instituto Colombiano Agropecuario -ICA.
Corporación Colombiana de Investigación Agropecuaria - CORPOICA.
Corporación Autónoma Regional de Cundinamarca - CAR.</t>
  </si>
  <si>
    <t>Realizar por lo menos cuatro (4) capacitaciones anuales a productores en  Buenas Practicas Agrícolas - BPA y Buenas Practicas Ganaderas - BPG.</t>
  </si>
  <si>
    <t>Productores adoptando Buenas Practicas Agrícolas - BPA y Buenas Practicas Ganaderas - BPG.</t>
  </si>
  <si>
    <t>Capacitaciones a productores en  Buenas Practicas Agrícolas - BPA y Buenas Practicas Ganaderas - BPG.</t>
  </si>
  <si>
    <t>3. Fortalecimiento de proyectos para el aprovechamiento de residuos agrícolas</t>
  </si>
  <si>
    <t>Fortalecer con acciones de educación ambiental el desarrollo de por lo menos un (1) proyecto de producción de abonos orgánicos y biofertilizantes durante la vigencia con productores y/o instituciones educativas con énfasis en desarrollo Agropecuario del municipio.</t>
  </si>
  <si>
    <t>Aprovechar el material recuperado de residuos de sistemas productivos del municipio para transformarlo y darle un valor agregado.</t>
  </si>
  <si>
    <t>(Número de proyectos fortalecidos para el período / Número total de proyectos ejecutados para el período)*100</t>
  </si>
  <si>
    <t>Fortalecimiento en el desarrollo de un proyecto de producción de abonos orgánicos y biofertilizantes con acciones de educación ambiental dirigidas a productores y/o instituciones educativas con énfasis en desarrollo Agropecuario del municipio.</t>
  </si>
  <si>
    <t>4. Dinamización de los Negocios Verdes en el municipio</t>
  </si>
  <si>
    <t>Fortalecer y acompañar a productores campesinos con acciones de educación ambiental, para su participación en por lo menos una (1) feria anual de negocios verdes municipales y/o regionales.</t>
  </si>
  <si>
    <t>Mayor cantidad de productores vinculados a producción mas limpia y negocios verdes en el municipio.</t>
  </si>
  <si>
    <t>(Número de Participaciones en ferias de negocios verdes durante el período / Número total de ferias de negocios verdes desarrolladas durante el período)*100</t>
  </si>
  <si>
    <t>Fortalecimiento y acompañamiento a productores campesinos con acciones de educación ambiental, para su participación en ferias anuales de negocios verdes municipales y/o regionales.</t>
  </si>
  <si>
    <t>Presupuesto Total Anual</t>
  </si>
  <si>
    <t>Presupuesto Total Vigencia PTEA</t>
  </si>
  <si>
    <t>REVISIÓN Y ANALISIS A LA IMPLEMENTACIÓN DEL PLAN TERRITORIAL DE EDUCACIÓN AMBIENTAL -PTEA Y SU TRANSVERSALIDAD CON LAS ESTRATEGIAS DE LA PNEA</t>
  </si>
  <si>
    <t>PROGRAMA PTEA</t>
  </si>
  <si>
    <t>PROYECTO PTEA</t>
  </si>
  <si>
    <t>ACTIVIDADES PRIORIZADAS PTEA</t>
  </si>
  <si>
    <t>BREVE DESCRIPCIÓN DE LA ACTIVIDAD DESARROLLADA</t>
  </si>
  <si>
    <t>LOCALIZACIÓN DE LA ACTIVIDAD O INDICAR EL MEDIO VIRTUAL UTILIZADO</t>
  </si>
  <si>
    <t xml:space="preserve">FECHA DE EJECUCIÒN DE LA ACTIVIDAD </t>
  </si>
  <si>
    <t xml:space="preserve">CANTIDADES DE ACTORES PÁRTICIPANTES </t>
  </si>
  <si>
    <t>PRESUPUESTO INVERTIDO</t>
  </si>
  <si>
    <r>
      <rPr>
        <sz val="12"/>
        <color theme="1"/>
        <rFont val="Arial"/>
      </rPr>
      <t>SOPORTES DE VERIFICACIÓN</t>
    </r>
    <r>
      <rPr>
        <b/>
        <sz val="12"/>
        <color theme="1"/>
        <rFont val="Arial"/>
      </rPr>
      <t xml:space="preserve">
</t>
    </r>
    <r>
      <rPr>
        <sz val="12"/>
        <color theme="1"/>
        <rFont val="Arial"/>
      </rPr>
      <t xml:space="preserve">(Actas, Informes de Actividades, Listados de Asistencia, Registro Fotográfico o videográfico) </t>
    </r>
  </si>
  <si>
    <t xml:space="preserve">ARTICULACION ES ESTRATEGIA DE LA POLITICA NACIONAL DE EDUCACION AMBIENTAL 
 COLORAR (1) SI FUE TRABAJADA CON LA ESTRATEGIA O COLOCAR (0) SI NO SE COMTEMPLO </t>
  </si>
  <si>
    <t xml:space="preserve">TOTAL ESTRATEGIAS ARTICULADAS POR ACTIVIDAD </t>
  </si>
  <si>
    <t xml:space="preserve">INDICADOR % ESTRATEGIAS ARTICULADAS POR ACTIVIDAD </t>
  </si>
  <si>
    <r>
      <rPr>
        <b/>
        <sz val="12"/>
        <color theme="1"/>
        <rFont val="Arial"/>
      </rPr>
      <t xml:space="preserve">CUMPLIMIENTO DE METAS EN FUNCIÓN DE LAS ACTIVIDADES DEL PTEA
</t>
    </r>
    <r>
      <rPr>
        <sz val="12"/>
        <color theme="1"/>
        <rFont val="Arial"/>
      </rPr>
      <t>(Actividades Desarrollar  / Actividades Planificadas )*100</t>
    </r>
  </si>
  <si>
    <t>INDICADOR % DE AVANCE PROYECTOS DEL PTEA</t>
  </si>
  <si>
    <t>INDICADOR % DE AVANCE PROGRAMAS DEL PTEA</t>
  </si>
  <si>
    <t>INDICADOR % DE AVANCE DEL PTEA</t>
  </si>
  <si>
    <t>CRITERIOS DE CALIFICACIÓN SEGÚN EL NIVEL DE  AVANCE DE LOS INDICADORES</t>
  </si>
  <si>
    <t>ESTRATEGIA  1 (FORTALECIMIENTO CIDEA)</t>
  </si>
  <si>
    <t>ESTRATEGIA  2 (DIMENSIÓN AMBIENTAL EN LA EDUCACIÓN FORMAL)</t>
  </si>
  <si>
    <t>ESTRATEGIA  3 (DIMENSIÓN AMBIENTAL EN LA EDUCACIÓN NO FORMAL)</t>
  </si>
  <si>
    <t xml:space="preserve">ESTRATEGIA  4 (FORMACIÓN DE EDUCADORAS/ES Y/O DINAMIZADORAS/ES AMBIENTALES) </t>
  </si>
  <si>
    <t>ESTRATEGIA  5 (DISEÑO, IMPLEMENTACIÓN, APOYO Y PROMOCIÓN DE PLANES Y ACCIONES DE COMUNICACIÓN Y DIVULGACIÓN)</t>
  </si>
  <si>
    <t xml:space="preserve">ESTRATEGIA  6 (FORTALECIMIENTO DEL SISTEMA NACIONAL AMBIENTAL EN MATERIA DE EDUCACIÓN AMBIENTAL) </t>
  </si>
  <si>
    <t>ESTRATEGIA  7 (PROMOCIÓN DE LA ETNOEDUCACIÓN EN LA EDUCACIÓN AMBIENTAL)</t>
  </si>
  <si>
    <t>ESTRATEGIA  8 ( IMPULSO A PROYECTOS AMBIENTALES CON PERSPECTIVA DE GÉNERO Y PARTICIPACIÓN CIUDADANA)</t>
  </si>
  <si>
    <t>ESTRATEGIA  9 (PROMOCIÓN Y FORTALECIMIENTO DEL SERVICIO MILITAR AMBIENTAL)</t>
  </si>
  <si>
    <t>ESTRATEGIA  10 (ACOMPAÑAMIENTO A LOS PROCESOS DE LA EDUCACIÓN AMBIENTAL PARA LA PREVENCIÓN Y GESTIÓN DEL RIESGO, QUE PROMUEVA EL SNPAD)</t>
  </si>
  <si>
    <t xml:space="preserve"> PLANEADA</t>
  </si>
  <si>
    <t>EJECUTADA</t>
  </si>
  <si>
    <t>INDICADOR</t>
  </si>
  <si>
    <t xml:space="preserve"> Bajo
&lt;50 %</t>
  </si>
  <si>
    <t>Medio
51% - 80%</t>
  </si>
  <si>
    <t xml:space="preserve">Alto
&gt;81 </t>
  </si>
  <si>
    <t>Fusagasugá promueve la Dimensión Ambiental Municipal</t>
  </si>
  <si>
    <t>Fortalecimiento de los PROCEDA, PRAES PRAUS del Municipio</t>
  </si>
  <si>
    <t xml:space="preserve">Presencial I.E.M Luis Carlos Galan Sede Primaria </t>
  </si>
  <si>
    <t>10/04/0203 al  24/05/2023</t>
  </si>
  <si>
    <t xml:space="preserve">6 actas </t>
  </si>
  <si>
    <t>Seguimiento a PRAES</t>
  </si>
  <si>
    <t xml:space="preserve">Circular N° 40.6.1.027 recepción de Proyectos Ambientales Escolares PRAE.
Responsables: Secretaria de Educación. 
. </t>
  </si>
  <si>
    <t xml:space="preserve">Circular y 10 retroalimentacion5 de instituciones oficiales y 5 de instituciones privadas </t>
  </si>
  <si>
    <t>Conformación de la red de jovenes ambientales</t>
  </si>
  <si>
    <t>Articulación de estrategias de educación ambiental entre las Instituciones Educativas y las Organizaciones Comunitarias</t>
  </si>
  <si>
    <t>Fusagasugá incluyente en temas de Turismo y legalidad  Ambiental</t>
  </si>
  <si>
    <t xml:space="preserve"> Fortalecimiento y Visibilizarían del Turismo Ambiental</t>
  </si>
  <si>
    <t>Caminatas ecoturisticas con plataformas de juventud</t>
  </si>
  <si>
    <t xml:space="preserve"> Fortalecimiento y Visibilización del Turismo Ambiental</t>
  </si>
  <si>
    <t>Capacitaciones sobre la problemática ambiental causada por la deforestación</t>
  </si>
  <si>
    <t>Fortalecimiento de la Legalidad Ambiental Municipal</t>
  </si>
  <si>
    <t>Caminatas ecológicas de sencibilización.</t>
  </si>
  <si>
    <t>Fortalecimiento de la Comunidad en el ahorro y uso eficiente del recurso hídrico.</t>
  </si>
  <si>
    <t>Fusagasugá promueve el cuidado y la preservación del recurso hídrico.</t>
  </si>
  <si>
    <t>Limpiezas de rondas hídricas</t>
  </si>
  <si>
    <t>Realización se sembratones.</t>
  </si>
  <si>
    <t>Promoción del Uso Eficiente y Ahorro del Agua en asociaciones de Acueductos legalmente constituidos e Instituciones Educativas</t>
  </si>
  <si>
    <t>Capacitación a instituciones educativas sobre medición de huella de carbono</t>
  </si>
  <si>
    <t xml:space="preserve">Se capacita sobre huella de carbono, residuos solidos procesos de aprovechamiento </t>
  </si>
  <si>
    <t>Fusagasugá promueve la gestión integral de los residuos</t>
  </si>
  <si>
    <t>Fortalecimiento de la comunidad educativa en la Gestión Integral de los residuos sólidos.</t>
  </si>
  <si>
    <t>Capacitaciones a organismos pertenecientes al CIDEA</t>
  </si>
  <si>
    <t>Capacitaciones a las instituciones educativas sobre las 3R</t>
  </si>
  <si>
    <t xml:space="preserve">Proyecto I.E.M Luis Carlos Galán Mis Amigas las 3R enfocado en el manejo de residuos sólidos "botellita de la empatía"
Responsables:
Secretaria de Agricultura y Ambiente
</t>
  </si>
  <si>
    <t xml:space="preserve"> Inclusión de la Comunidad en la Gestión Integral de los residuos sólidos.</t>
  </si>
  <si>
    <t>Separción de residuos en la fuente a través de actividades lúdicas</t>
  </si>
  <si>
    <t>Inclusión de la Comunidad en la Gestión Integral de los residuos sólidos.</t>
  </si>
  <si>
    <t>Jornadas de reciclatón</t>
  </si>
  <si>
    <t>Jornadas de reciclaton</t>
  </si>
  <si>
    <t>Fortalecimiento de acciones de sostenibilidad ambiental con Instituciones Educativas</t>
  </si>
  <si>
    <t>Medidas de apoyo a los resultados de la acción climática</t>
  </si>
  <si>
    <t>Articulación de acciones de mitigación del cambio climático</t>
  </si>
  <si>
    <t>Capacitaciones sobre adaptación al cambio climático</t>
  </si>
  <si>
    <t xml:space="preserve">Capacitaciones en torno al cambio climático en el sector Urbano y Rural.
Responsables:
Secretaria de Agricultura y Ambiente
</t>
  </si>
  <si>
    <t>Reducción de impactos climáticos con proyecto Bici Car</t>
  </si>
  <si>
    <t xml:space="preserve">CAR  Programa Bici destrezas de la ANSV en la I.E.M Guavio Bajo
Responsables:
Secretaria de Educación.  
</t>
  </si>
  <si>
    <t>Reforestación en zonas de remoción en masa</t>
  </si>
  <si>
    <t xml:space="preserve">Reforestación
Responsables:
Secretaria de Agricultura y Ambiente  a través de Gestión del Riesgo
</t>
  </si>
  <si>
    <t>Reforestación Predio San Alejo, vereda Juan Viejo,</t>
  </si>
  <si>
    <t>Fusagasugá hacia una Agricultura sostenible e incluyente</t>
  </si>
  <si>
    <t>Fortalecimiento a Productores Agropecuarios en la Utilización responsable de Agroquímicos</t>
  </si>
  <si>
    <t>Capacitaciones a productores agropecuarios</t>
  </si>
  <si>
    <t>Fortalecimiento a Productores Agropecuarios en Agricultura y Ganadería de Conservación</t>
  </si>
  <si>
    <t>Capacitaciones en buenas practicas agrícolas</t>
  </si>
  <si>
    <t>Fortalecimiento de proyectos para el aprovechamiento de residuos agrícolas</t>
  </si>
  <si>
    <t>Capacitación sobre residuos organicos.</t>
  </si>
  <si>
    <t xml:space="preserve">TOTAL ACTIVIDADES ARTICULADAS POR ESTRATEGIA </t>
  </si>
  <si>
    <t xml:space="preserve">50 participantes </t>
  </si>
  <si>
    <t>Virtual</t>
  </si>
  <si>
    <t xml:space="preserve">20 participantes </t>
  </si>
  <si>
    <t xml:space="preserve">Seguimiento instituciones miembros del CIDEA:
• I.E.M Luis Carlos Galán
• I.E.M Acción Comunal
• Colegio Santo Domingo Savio
PRAUS: Universidad de Cundinamarca. 
Responsables: Secretaria de Educación.
</t>
  </si>
  <si>
    <t>PRAES I.E.M Luis Carlos Galan  VIRTUAL      PRAUS Universida de Cundinamarca  PRESENCIAL INSTALACIONES DE LA UNIVERSIDAD DE CUNDINAMARCA</t>
  </si>
  <si>
    <t>PRAES I.E.M Luis Carlos Galan  22/06/2023       PRAUS Universida de Cundinamarca  26/07/2023</t>
  </si>
  <si>
    <t xml:space="preserve">PRAES I.E.M Luis Carlos Galan 5 Participantes, PRAUS Universidad de Cundinamarca 4 Participantes </t>
  </si>
  <si>
    <t>PRAES  I.E.M Luis Carlos Galan Sarmiento Seguimiento Virtual Email Correo Institucional Secretaria de Educacion    Proyecto Ambiental Universitario para la conservacio del medio ambiente Universidad de Cundinamarca Seguimiento Presencial, Acta Secretaria de Educacion y Car.</t>
  </si>
  <si>
    <t>Primera Jornada: Quebrada El Guadual          Segunda Jornada: Quebrada Los Amarillos.   Tercera Jornada:  Quebrada El Jordan             Cuarta Jornada: Los Curos</t>
  </si>
  <si>
    <t>Primera Jornada: 4/4/2023                         Segunda Jornada: 09/06/2023                    Tercera Jornada:  18/04/2003                             Cuarta Jornada: 19/05/2023</t>
  </si>
  <si>
    <t>Primera Jornada: 30 participantes                         Segunda Jornada: 30 participantes                      Tercera Jornada:  30 participantes                             Cuarta Jornada:  30 participantes</t>
  </si>
  <si>
    <t>Informe Visita Tecnica.  GESTIÓN RURAL, AMBIENTAL Y
DE RIESGOS</t>
  </si>
  <si>
    <t>Primera Jornada: San Alejo,  Juan Viejo, Pasca        Segunda Jornada: San Alejo,  Juan Viejo, Pasca     Tercera Jornada:  Cedro                                                                  Cuarta Jornada: Escuela TAV Sede Casa de Lata</t>
  </si>
  <si>
    <t>Primera Jornada: 02/2/2023                         Segunda Jornada: 06/02/2023                    Tercera Jornada:  28/02/2003                             Cuarta Jornada: 01/06/2023</t>
  </si>
  <si>
    <t>Primera Jornada:  25 participantes                         Segunda Jornada: 30 participantes                      Tercera Jornada:  30 participantes                             Cuarta Jornada:  40 participantes</t>
  </si>
  <si>
    <t xml:space="preserve">Documento Soporte de PTEA,Apoyo Predios de Importancia Hidrica, Secretaria de Agricultura y Ambiente. y Acta TAV Casa de Lata, Secretaia de Educacion. </t>
  </si>
  <si>
    <t>160 participantes</t>
  </si>
  <si>
    <t>Acta Secretaria de Ambiente y Agricultura</t>
  </si>
  <si>
    <t>Capacitacion sobre residuos Solidos</t>
  </si>
  <si>
    <t>17 participantes</t>
  </si>
  <si>
    <t xml:space="preserve">Diapositivas, acta del Cidea Secretaria de Educacion. </t>
  </si>
  <si>
    <t xml:space="preserve">Agricultura genera una capacitacion de residuos solidos en articulacion con la Secretaria de Educacion en el I.E.M Luis Carlos Galan - Jose Celestino Mutis  </t>
  </si>
  <si>
    <t>Presencial I.E.M Luis Carlos Galan Sede Primaria y I.E.M José Celestino Mutis.</t>
  </si>
  <si>
    <t>I.E.M JOSE CELESTINO MUTIS  25/05/2023                                                    1I.EM LUIS CARLOS GALAN 9/6/2023</t>
  </si>
  <si>
    <t>I.E.M  Jose Celestino Mutis   160 participantes                                                 I.E.M  Luis Carlos Galan 310 participantes</t>
  </si>
  <si>
    <t xml:space="preserve">1 Capacitación en Cambio Climatico I.E.M José Celestino Mutis      
Responsables:
Secretaria de Agricultura y Ambiente.                                                   1. Capacitacion 1. Jovenes de ambiente.
</t>
  </si>
  <si>
    <t>Presencial I.E.M José Celestino Mutis</t>
  </si>
  <si>
    <t>Presencial CORREGIMIENTO ORIENTAL, VEREDA PEKÍN, PREDIO FORTUNA B.</t>
  </si>
  <si>
    <t>15 participantes</t>
  </si>
  <si>
    <t>INFORME DE VISITA TÉCNICA GRD-077-2023</t>
  </si>
  <si>
    <t xml:space="preserve">Presencial Predio San Alejo </t>
  </si>
  <si>
    <t>265 participantes</t>
  </si>
  <si>
    <t>Reporte PTEA,  Secretaria de Ambiente y Agricultura.</t>
  </si>
  <si>
    <t xml:space="preserve">Capacitaciones para productores agricolas de buenas practicas agricolas
Responsables:
Secretaria de Agricultura y Ambiente  
</t>
  </si>
  <si>
    <t>Primera Jornada: Batan Bajo, El Batan, Batan     
Alto, Santa Lucia y el Carmen,                                   Segunda Jornada: Batan Bajo     Tercera Jornada:  Veredas altas corregimientos sur oriental.                                                                Cuarta Jornada: Finca del Señor Daniel Lasso Vereda Guavio Bajo</t>
  </si>
  <si>
    <t>Primera Jornada: 31/03/2023                         Segunda Jornada: 13/04/2023                    Tercera Jornada:  13/04/2003                             Cuarta Jornada: 16/032023</t>
  </si>
  <si>
    <t>Primera Jornada:  37 participantes                         Segunda Jornada: 20 participantes                      Tercera Jornada:  32 participantes                             Cuarta Jornada:  47 participantes</t>
  </si>
  <si>
    <t>Reporte PTEA, lista de asistencia, certificados,, actas de entrega y Pieza Comunicativa Secretaria de Ambiente y Agricultura.</t>
  </si>
  <si>
    <t xml:space="preserve">Dia mundial de la limpieza hidrica I.E.M Guavio Bajo </t>
  </si>
  <si>
    <t xml:space="preserve">I.E.M Guavio Bajo quebrada la trampa </t>
  </si>
  <si>
    <t xml:space="preserve">Presencial I.E.M Guavio </t>
  </si>
  <si>
    <t>30 participantes</t>
  </si>
  <si>
    <t>Reporte fotografias actividad plan de movilidad escolar I.E.M Guavio Bajo</t>
  </si>
  <si>
    <t xml:space="preserve">Jornadas de limpieza hidrica con comunidades de las quebradas el guadual, amarillos, el jordan y los curos, secretaria de ambiente y agricultura. </t>
  </si>
  <si>
    <t xml:space="preserve">Capacitación Huella de Carbono I.E.M José Celestino Mutis 
Responsables:Secretaria de Agricultura Y Ambiente. 
</t>
  </si>
  <si>
    <t xml:space="preserve">Jornada de seiembra comunidades de San Alejo, Juan viejo,  El Cedro , Responsable: la Secretaria de Agricultura y Ambiente. Jornada de reforestacion I.E.M Casa de Lata Responsable: Secretaria de Educacion. </t>
  </si>
  <si>
    <t xml:space="preserve">50 estudiantes participantes I.E.M Accion Comunal </t>
  </si>
  <si>
    <t>https://www.ucundinamarca.edu.co/index.php/noticias-ucundinamarca/85-noticias-sede-fusagasuga/4195-ruta-del-agua-en-fusagasuga</t>
  </si>
  <si>
    <r>
      <rPr>
        <sz val="12"/>
        <color theme="1"/>
        <rFont val="Arial"/>
        <family val="2"/>
      </rPr>
      <t xml:space="preserve">Responsables: Secretaria de Educación y Gobernación de Cundinamarca.  Capacitacion en Residuos Solidos. </t>
    </r>
    <r>
      <rPr>
        <u/>
        <sz val="12"/>
        <color theme="1"/>
        <rFont val="Arial"/>
        <family val="2"/>
      </rPr>
      <t xml:space="preserve">
</t>
    </r>
  </si>
  <si>
    <t xml:space="preserve">Proyecto I.E.M Luis Carlos Galán Mis Amigas las 3R enfocado en el manejo de residuos sólidos "botellita de la empatía" 
Responsables: Secretaria de Educación y Secretaria de Agricultura y Ambiente.  Seguimiento a PRAUS Universidad de Cundinamarca 
</t>
  </si>
  <si>
    <t>Presencial I.E.M Luis Carlos Galan Sede Primaria.   Presencial Seguimiento a PRAUS</t>
  </si>
  <si>
    <t>Informe general EMSERFUSA</t>
  </si>
  <si>
    <t xml:space="preserve">751 Personas </t>
  </si>
  <si>
    <t>de los recursos naturales, mediante jornadas de limpieza, educativas y preventivas</t>
  </si>
  <si>
    <t xml:space="preserve">Entre el mes de Enero hasta la fecha. </t>
  </si>
  <si>
    <t>Identificar las .zonas de manejo especial aledañas a las áreas de captación para así lograr promover la conservación  en 69 sectores en fusagasugá</t>
  </si>
  <si>
    <t>300 participantes</t>
  </si>
  <si>
    <t xml:space="preserve">pieza comunicativa car acta actividad secretaria de educacion y secretaria de agricultura y ambiente </t>
  </si>
  <si>
    <t>Comunidades capacitadas en el marco del Programa Emserfusa con la
Gente y Emserfusa con los niños y en la cual la División de Acueducto realizó acompañamiento.</t>
  </si>
  <si>
    <t>Emserfusa con la Gente y Emserfusa con los niños y en la cual la División de Acueducto realizó acompañamiento.</t>
  </si>
  <si>
    <t xml:space="preserve">Primera caminata:  Voluntariado ambiental y Secretaria de Turismo ronda hidrica del cuja </t>
  </si>
  <si>
    <t>Limpieza de la ronda hidrica del cuja por el camino real del cuja</t>
  </si>
  <si>
    <t xml:space="preserve">36 personas </t>
  </si>
  <si>
    <t xml:space="preserve">registro fotografico </t>
  </si>
  <si>
    <t>Primera: 13/05/2023 Segunda: 27/07/2023</t>
  </si>
  <si>
    <t>Primera: 26 personas  Segundo: 35 estudiantes</t>
  </si>
  <si>
    <t>Primera: Parque verde y agua.  Segundo: zona rural a inmediaciones del barrio la Independencia</t>
  </si>
  <si>
    <t xml:space="preserve">Primera actividad:  Reconocimiento de aves.    Segunda Actividad: Reconocimiento de fauna y flora. </t>
  </si>
  <si>
    <t xml:space="preserve">Registro fotografico </t>
  </si>
  <si>
    <t>Voluntariado Ambiental de la Secretaria de Gestión Social Colegio Accion Comunal grado Septimo</t>
  </si>
  <si>
    <t>Primera: 27/07/2023   Segundo: 24/08/2023</t>
  </si>
  <si>
    <t xml:space="preserve">Primera:  Voluntariado Ambiental en JovenesPresencial I.E.M Accion Comunal. Segunda:  Jornada de embellecimiento Voluntariado Ambiental Barrio la Independencia </t>
  </si>
  <si>
    <t>Primero: 35 estudiantes  Segundo: 50 personas</t>
  </si>
  <si>
    <t xml:space="preserve">Piezas comunicativas y Fotografias. </t>
  </si>
  <si>
    <t>Acta Secretaria de Agricultura y Ambiente.</t>
  </si>
  <si>
    <t>Acta Secretaria de Agricultura y Ambiente y acta Secretaria de Educacion</t>
  </si>
  <si>
    <t xml:space="preserve">15 personas habitantes de la aguadita </t>
  </si>
  <si>
    <t>Presencial vereda La Aguadita</t>
  </si>
  <si>
    <t xml:space="preserve">Fotografias </t>
  </si>
  <si>
    <t>Primero: 26/05/2023  Segundo: 06/06/2023</t>
  </si>
  <si>
    <t>primera 2/06/2023 segunda:  7/06/2023</t>
  </si>
  <si>
    <t xml:space="preserve">Primera Reciclaton en la Aguadita. Responsables:
Secretaria de Agricultura y Ambiente.
</t>
  </si>
  <si>
    <t>Primera: Recoleccion de llantas Segunda: Jornada de recepción de residuos posconsumo Segundo:  recepcion de material de todos los 10 municipios que hacen parte de la regional Sumapaz</t>
  </si>
  <si>
    <t xml:space="preserve">Primero Corporacion Autonoma Regional CAR Segundo:Parque Principal de Fusagasugá Segundo: Antigua planta de beneficio animal </t>
  </si>
  <si>
    <t xml:space="preserve">Primero:  100 personas  Segundo: 100 Personas </t>
  </si>
  <si>
    <t>10/04/0203 al  24/05/2023     Praus: 31/07/2023</t>
  </si>
  <si>
    <t xml:space="preserve">50 participantes PRAUS: 3 participantes </t>
  </si>
  <si>
    <t xml:space="preserve">6 actas PRAUS: Fotografias. </t>
  </si>
  <si>
    <t xml:space="preserve">Primero: Presencial I.E.M José Celestino Mutis. Segundo: Luis Carlos Galan Sarmiento Sede Primaria </t>
  </si>
  <si>
    <t>Primero: 160 participantes    Segundo 300 estudiantes</t>
  </si>
  <si>
    <t>Primero 25/05/2023  Segundo: 16/07/2023</t>
  </si>
  <si>
    <t xml:space="preserve">Acta Secretaria de Ambiente y Agricultura, Acta Secretaria de Educacion </t>
  </si>
  <si>
    <t xml:space="preserve">Se adelantaron capacitaciones a productores en manejo de agroquimicos con apoyo </t>
  </si>
  <si>
    <t xml:space="preserve">Batan, carmen,  santa lucia, CAM  </t>
  </si>
  <si>
    <t xml:space="preserve">28 septiembre, 25 octubre,  11 octubre </t>
  </si>
  <si>
    <t>NA</t>
  </si>
  <si>
    <t xml:space="preserve">Se realizan tres capacitaciones en Buenas Prácticas Agrícolas sostenibles, de las cuales se beneficiaron un total de 33 campesinos del municipio de Fusagasugá, se realiza entrega de los certificados a los campesinos que participaron en las capacitaciones de buenas prácticas agrícolas. Cultivos de mora y hortalizas </t>
  </si>
  <si>
    <t xml:space="preserve">Santa lucia </t>
  </si>
  <si>
    <t xml:space="preserve">33 campesinos capacitados </t>
  </si>
  <si>
    <t xml:space="preserve">REGISTRO FOTOGRAFICO, LISTADOS DE ASISTENCIA </t>
  </si>
  <si>
    <t>PLAN NACIONAL DE DESARROLLO 2022-2026
LEY 2294 DE 2023 (Mayo 19) “POR EL CUAL SE EXPIDE EL PLAN NACIONAL DE DESARROLLO 2022- 2026 “COLOMBIA POTENCIA MUNDIAL DE LA VIDA”</t>
  </si>
  <si>
    <t>METAS PLAN DE ACCIÓN CUATRIENAL 2020-2023 CAR - TERRITORIO AMBIENTALMENTE SOSTENIBLE</t>
  </si>
  <si>
    <t>EJE</t>
  </si>
  <si>
    <t>CAPITULO</t>
  </si>
  <si>
    <t>SESIÓN</t>
  </si>
  <si>
    <t>ARTÍCULO</t>
  </si>
  <si>
    <t>RESUMEN ARTÍCULO</t>
  </si>
  <si>
    <t>1. Ordenamiento del territorio alrededor del agua y justicia ambiental</t>
  </si>
  <si>
    <t>Capitulo II ORDENAMIENTO DEL TERRITORIO ALREDEDOR DEL AGUA Y JUSTICIA AMBIENTAL</t>
  </si>
  <si>
    <t>SECCIÓN I JUSTICIA AMBIENTAL Y GOBERNANZA INCLUSIVA</t>
  </si>
  <si>
    <t>ARTÍCULO 26°. Modifíquese el artículo 9 de la Ley 1955 de 2019, el cual quedará así: ARTÍCULO 9. COORDINACIÓN INTERINSTITUCIONAL PARA EL CONTROL Y VIGILANCIA CONTRA LA DEFORESTACIÓN Y OTROS CRÍMENES AMBIENTALES.</t>
  </si>
  <si>
    <r>
      <t xml:space="preserve">Créese el Consejo Nacional de Lucha contra la Deforestación y otros crímenes ambientales asociados que se constituyen en motores de deforestación, afectando los recursos naturales y el medio ambiente Colombiano CONALDEF- para la defensa del agua y la biodiversidad, encaminado a concretar acciones para detener la deforestación y coordinar la implementación de estrategias de rehabilitación, recuperación y restauración ecológica.
Para el logro de su objetivo el Consejo ejercerá las siguientes funciones:
1. Proponer la </t>
    </r>
    <r>
      <rPr>
        <b/>
        <sz val="10"/>
        <color theme="1"/>
        <rFont val="Arial"/>
        <family val="2"/>
      </rPr>
      <t>política, planes, programas y estrategias</t>
    </r>
    <r>
      <rPr>
        <sz val="10"/>
        <color theme="1"/>
        <rFont val="Arial"/>
        <family val="2"/>
      </rPr>
      <t xml:space="preserve"> de lucha contra la deforestación y otros delitos ambientales asociados, así como definir y coordinar las medidas interinstitucionales para su control. 
2. Articular junto con los institutos de </t>
    </r>
    <r>
      <rPr>
        <b/>
        <sz val="10"/>
        <color theme="1"/>
        <rFont val="Arial"/>
        <family val="2"/>
      </rPr>
      <t>investigación científica que integran el SINA, la formulación y ejecución de nuevas estrategias y acciones de rehabilitación, recuperación y restauración ecológica.</t>
    </r>
    <r>
      <rPr>
        <sz val="10"/>
        <color theme="1"/>
        <rFont val="Arial"/>
        <family val="2"/>
      </rPr>
      <t xml:space="preserve"> 
3. Adoptar mediante acuerdo su propio reglamento, dictar las normas necesarias para el debido cumplimiento de sus funciones y proponer al Gobierno nacional la expedición de las que fueren de competencia de éste. 
4. Evaluar avances en la lucha contra la deforestación y otros crímenes ambientales asociados.
5. Mantener contactos con Gobiernos o entidades extranjeras en asuntos de su competencia y adelantar gestiones ante los mismos con el fin de coordinar la acción con la de otros Estados y de obtener la asistencia que fuere del caso. 
6. Las demás relacionadas con su objetivo.</t>
    </r>
  </si>
  <si>
    <t>META 21.4. Implementar el 100% de dos (2) estrategias de cultura del Árbol en zonas urbanas y rurales de los municipios del territorio CAR.</t>
  </si>
  <si>
    <t>META 24.3. Diseñar e implementar el 100% de una estrategia de acompañamiento y acciones para el apoyo a la gestión y promoción de la legalidad ambiental y social.</t>
  </si>
  <si>
    <t>ARTÍCULO 27°. ESTRATEGIA NACIONAL PARA EL CONTROL DEL TRÁFICO ILEGAL DE FAUNA SILVESTRE</t>
  </si>
  <si>
    <r>
      <t xml:space="preserve">Créese la Estrategia Nacional para el Control de Tráfico Ilegal de </t>
    </r>
    <r>
      <rPr>
        <b/>
        <sz val="10"/>
        <color theme="1"/>
        <rFont val="Arial"/>
        <family val="2"/>
      </rPr>
      <t>Fauna Silvestre</t>
    </r>
    <r>
      <rPr>
        <sz val="10"/>
        <color theme="1"/>
        <rFont val="Arial"/>
        <family val="2"/>
      </rPr>
      <t xml:space="preserve"> cuyo objetivo será establecer una línea de acciones conjuntas para controlar, prevenir y evitar esta práctica ilegal, a partir de la </t>
    </r>
    <r>
      <rPr>
        <b/>
        <sz val="10"/>
        <color theme="1"/>
        <rFont val="Arial"/>
        <family val="2"/>
      </rPr>
      <t>educación</t>
    </r>
    <r>
      <rPr>
        <sz val="10"/>
        <color theme="1"/>
        <rFont val="Arial"/>
        <family val="2"/>
      </rPr>
      <t xml:space="preserve"> en los derechos de los animales, la generación y respuesta de alertas tempranas, la presencia e intervención permanente en los territorios donde la actividad es recurrente y la generación e implementación de protocolos para la rehabilitación y restablecimiento de los animales incautados a sus ecosistemas de referencia. 
La estrategia nacional deberá contar con la participación activa de las siguientes entidades: Ministerio de Ambiente y Desarrollo Sostenible, Ministerio de Defensa Nacional, Parques Naturales Nacionales de Colombia, Instituto Alexander Von Humbolt, Dirección General Marítima y Portuaria y las </t>
    </r>
    <r>
      <rPr>
        <b/>
        <sz val="10"/>
        <color theme="1"/>
        <rFont val="Arial"/>
        <family val="2"/>
      </rPr>
      <t>Corporaciones Autónomas Regionales y de Desarrollo Sostenible</t>
    </r>
    <r>
      <rPr>
        <sz val="10"/>
        <color theme="1"/>
        <rFont val="Arial"/>
        <family val="2"/>
      </rPr>
      <t xml:space="preserve"> y las demás relacionadas en el artículo 55 de la Ley 99 de 1993</t>
    </r>
  </si>
  <si>
    <t>META 23.1. Formular e implementar el 100% de tres (3) estrategias enfocadas a la cultura ambiental para la gestión integral de la biodiversidad y sus servicios Ecosistémicos.</t>
  </si>
  <si>
    <t>ARTÍCULO 28°. REGIONES AUTONÓMICAS</t>
  </si>
  <si>
    <r>
      <t>El Gobierno Nacional desarrollará, articulará e impulsará las Regiones Autonómicas, como un pilar que permita una gestión pública eficiente para el desarrollo económico,</t>
    </r>
    <r>
      <rPr>
        <b/>
        <sz val="10"/>
        <color theme="1"/>
        <rFont val="Arial"/>
        <family val="2"/>
      </rPr>
      <t xml:space="preserve"> social, ambiental, cultural y étnico</t>
    </r>
    <r>
      <rPr>
        <sz val="10"/>
        <color theme="1"/>
        <rFont val="Arial"/>
        <family val="2"/>
      </rPr>
      <t xml:space="preserve"> que redunde en el mejoramiento de la calidad de vida de los habitantes. Podrán adelantarse los siguientes lineamientos:
1. Facilitar la coordinación articulación de acciones e inversiones sectoriales en el territorio, con el fin de estructurar programas y proyectos integrales que atiendan las particularidades regionales y promuevan su desarrollo. 
2. Diseñar e implementar políticas públicas que faciliten el desarrollo regional de corto, mediano y largo plazo. 
3. Orientar los presupuestos de inversión anual, focalizando el gasto público en las regiones de menores condiciones sociales y económicas para elevar la calidad de vida de la población y movilizar sus capacidades de desarrollo.
4. Disminuir las brechas regionales institucionales, a través de asistencia técnica diferenciada que facilite el empoderamiento y autonomía regional. 
5. Estructurar un sistema de indicadores que permita el análisis y la </t>
    </r>
    <r>
      <rPr>
        <b/>
        <sz val="10"/>
        <color theme="1"/>
        <rFont val="Arial"/>
        <family val="2"/>
      </rPr>
      <t>planificación con enfoque territorial y regional</t>
    </r>
    <r>
      <rPr>
        <sz val="10"/>
        <color theme="1"/>
        <rFont val="Arial"/>
        <family val="2"/>
      </rPr>
      <t xml:space="preserve">, así como su seguimiento y evaluación.
6. Incorporar de manera integral, la </t>
    </r>
    <r>
      <rPr>
        <b/>
        <sz val="10"/>
        <color theme="1"/>
        <rFont val="Arial"/>
        <family val="2"/>
      </rPr>
      <t>atención y prevención del riesgo</t>
    </r>
    <r>
      <rPr>
        <sz val="10"/>
        <color theme="1"/>
        <rFont val="Arial"/>
        <family val="2"/>
      </rPr>
      <t xml:space="preserve"> por efecto de fenómenos naturales en la </t>
    </r>
    <r>
      <rPr>
        <b/>
        <sz val="10"/>
        <color theme="1"/>
        <rFont val="Arial"/>
        <family val="2"/>
      </rPr>
      <t>planificación y gestión del desarrollo regional</t>
    </r>
    <r>
      <rPr>
        <sz val="10"/>
        <color theme="1"/>
        <rFont val="Arial"/>
        <family val="2"/>
      </rPr>
      <t xml:space="preserve">. 
Facilitar estrategias y acciones regionales para articular los </t>
    </r>
    <r>
      <rPr>
        <b/>
        <sz val="10"/>
        <color theme="1"/>
        <rFont val="Arial"/>
        <family val="2"/>
      </rPr>
      <t>planes de desarrollo de las entidades territoriales con las políticas nacionales</t>
    </r>
    <r>
      <rPr>
        <sz val="10"/>
        <color theme="1"/>
        <rFont val="Arial"/>
        <family val="2"/>
      </rPr>
      <t>. 
7. Formular y distribuir el presupuesto con criterios regionales. 
8. Fortalecer la institucionalidad para el diseño e implementación de políticas regionales diferenciadas y autónomas. 
9. Ampliar la conectividad y comunicación local y regional para reducir las brechas económicas y sociales.</t>
    </r>
  </si>
  <si>
    <t>META 22.4. Implementar el 100% de tres (03) procesos educativos para el conocimiento de gestión del riesgo y cambio climático en el entorno institucional, educativo y comunitario en la jurisdicción CAR.</t>
  </si>
  <si>
    <t>ARTÍCULO 30°. Modifíquese el literal a) del artículo 50 de la Ley 2056 de 2020, el cual quedará así: ARTÍCULO 50. DESTINACIÓN DE LOS RECURSOS PARA LA FINANCIACIÓN DE PROYECTOS DE INVERSIÓN EN AMBIENTE Y DESARROLLO SOSTENIBLE.</t>
  </si>
  <si>
    <r>
      <t xml:space="preserve">a) Los recursos de la Asignación para la Inversión Local en Ambiente y Desarrollo Sostenible financiarán proyectos de inversión de acuerdo con la estrategia nacional de protección de áreas ambientales estratégicas, o con los </t>
    </r>
    <r>
      <rPr>
        <b/>
        <sz val="10"/>
        <color theme="1"/>
        <rFont val="Arial"/>
        <family val="2"/>
      </rPr>
      <t xml:space="preserve">planes o instrumentos </t>
    </r>
    <r>
      <rPr>
        <sz val="10"/>
        <color theme="1"/>
        <rFont val="Arial"/>
        <family val="2"/>
      </rPr>
      <t>de manejo ambiental de las</t>
    </r>
    <r>
      <rPr>
        <b/>
        <sz val="10"/>
        <color theme="1"/>
        <rFont val="Arial"/>
        <family val="2"/>
      </rPr>
      <t xml:space="preserve"> áreas protegidas o ecosistemas estratégicos formulados y adoptados por las Corporaciones Autónomas Regionales</t>
    </r>
    <r>
      <rPr>
        <sz val="10"/>
        <color theme="1"/>
        <rFont val="Arial"/>
        <family val="2"/>
      </rPr>
      <t xml:space="preserve"> y las Corporaciones de Desarrollo Sostenible en sus respectivas jurisdicciones, con base en los lineamientos establecidos por la Ministerio de Ambiente y Desarrollo Sostenible. También podrán </t>
    </r>
    <r>
      <rPr>
        <b/>
        <sz val="10"/>
        <color theme="1"/>
        <rFont val="Arial"/>
        <family val="2"/>
      </rPr>
      <t>financiar proyectos dirigidos a la formulación y/o actualización de los Planes o instrumentos de Manejo de las áreas protegidas regionales o ecosistemas estratégicos.</t>
    </r>
    <r>
      <rPr>
        <sz val="10"/>
        <color theme="1"/>
        <rFont val="Arial"/>
        <family val="2"/>
      </rPr>
      <t xml:space="preserve"> Para la ejecución de estos recursos podrán ser entidades ejecutoras las entidades territoriales, Corporaciones Autónomas Regionales, las Corporaciones de Desarrollo Sostenible y las Autoridades Ambientales Urbanas.</t>
    </r>
  </si>
  <si>
    <t>ARTÍCULO 31°. SISTEMA NACIONAL DE PROTECCIÓN Y BIENESTAR
ANIMAL -SINAPYBA.</t>
  </si>
  <si>
    <t>Créese el Sistema Nacional de Protección y Bienestar Animal - SINAPYBA, como el conjunto de políticas, orientaciones, normas, actividades, programas, instituciones y actores que permiten la protección y el bienestar animal, así como la implementación de la política nacional de protección y bienestar animal.</t>
  </si>
  <si>
    <t>SECCIÓN II EL AGUA Y LAS PERSONAS, EN EL CENTRO DEL ORDENAMIENTO TERRITORIAL</t>
  </si>
  <si>
    <t>ARTÍCULO 32°. Modifíquese el artículo 10 de la Ley 388 de 1997, el cual quedará así: ARTÍCULO 10. DETERMINANTES DE ORDENAMIENTO TERRITORIAL Y SU ORDEN DE PREVALENCIA.</t>
  </si>
  <si>
    <r>
      <t xml:space="preserve">En la elaboración y adopción de sus </t>
    </r>
    <r>
      <rPr>
        <b/>
        <sz val="10"/>
        <color theme="1"/>
        <rFont val="Arial"/>
        <family val="2"/>
      </rPr>
      <t>planes de ordenamiento territorial, los municipios y distritos</t>
    </r>
    <r>
      <rPr>
        <sz val="10"/>
        <color theme="1"/>
        <rFont val="Arial"/>
        <family val="2"/>
      </rPr>
      <t xml:space="preserve"> deberán tener en cuenta las siguientes determinantes, que constituyen normas de superior jerarquía en sus propios ámbitos de competencia, de acuerdo con la Constitución y las leyes.
1.Nivel 1. Las determinantes relacionadas con la </t>
    </r>
    <r>
      <rPr>
        <b/>
        <sz val="10"/>
        <color theme="1"/>
        <rFont val="Arial"/>
        <family val="2"/>
      </rPr>
      <t>conservación, la protección del ambiente y los ecosistemas, el ciclo del agua, los recursos naturales, la prevención de amenazas y riesgos de desastres, la gestión del cambio climático y la soberanía alimentaria.</t>
    </r>
  </si>
  <si>
    <t>META 22.2. Desarrollar el 100% de las tres (3) estrategias definidas para la asesoría técnico – social a los entes territoriales de la Jurisdicción CAR, en la formulación o implementación de la Política Nacional, las Políticas Departamentales y Distrital de Educación Ambiental, así como de los Planes Territoriales de Educación Ambiental – PTEA y los planes de los territorios indígenas.</t>
  </si>
  <si>
    <t>META 23.4. Fortalecer e implementar el 100% de las tres (3) acciones definidas para la estrategia educativa "LLUVIA PARA LA VIDA" y otras alternativas de ecoeficiencia en el uso eficiente del agua en hogares priorizados.</t>
  </si>
  <si>
    <t>ARTÍCULO 33°. REGLAMENTACIÓN DE LAS ZONAS DE INVERSIÓN ESPECIAL PARA SUPERAR LA POBREZA.</t>
  </si>
  <si>
    <r>
      <t>El Gobierno nacional tendrá hasta el 31 de diciembre de 2024 para definir las zonas de inversión especial para superar la pobreza de las que trata el artículo 34 de la Ley 1454 de 2011. En el marco de lo dispuesto por la Ley 1454 de 2011, la definición de las zonas de inversión especial incluirá la definición de</t>
    </r>
    <r>
      <rPr>
        <b/>
        <sz val="10"/>
        <color theme="1"/>
        <rFont val="Arial"/>
        <family val="2"/>
      </rPr>
      <t xml:space="preserve"> instrumentos metodológicos </t>
    </r>
    <r>
      <rPr>
        <sz val="10"/>
        <color theme="1"/>
        <rFont val="Arial"/>
        <family val="2"/>
      </rPr>
      <t xml:space="preserve">que, desde el </t>
    </r>
    <r>
      <rPr>
        <b/>
        <sz val="10"/>
        <color theme="1"/>
        <rFont val="Arial"/>
        <family val="2"/>
      </rPr>
      <t>ordenamiento territorial</t>
    </r>
    <r>
      <rPr>
        <sz val="10"/>
        <color theme="1"/>
        <rFont val="Arial"/>
        <family val="2"/>
      </rPr>
      <t xml:space="preserve">, sirvan a los municipios para potenciar el desarrollo de actividades económicas, sociales y </t>
    </r>
    <r>
      <rPr>
        <b/>
        <sz val="10"/>
        <color theme="1"/>
        <rFont val="Arial"/>
        <family val="2"/>
      </rPr>
      <t>ambientales</t>
    </r>
    <r>
      <rPr>
        <sz val="10"/>
        <color theme="1"/>
        <rFont val="Arial"/>
        <family val="2"/>
      </rPr>
      <t xml:space="preserve"> que permitan la generación de empleo y que sean acordes con la vocación de los territorios donde se desarrollen.</t>
    </r>
  </si>
  <si>
    <t>ARTÍCULO 34°. CONSEJOS TERRITORIALES DEL AGUA.</t>
  </si>
  <si>
    <r>
      <t xml:space="preserve">Créense </t>
    </r>
    <r>
      <rPr>
        <b/>
        <sz val="10"/>
        <color theme="1"/>
        <rFont val="Arial"/>
        <family val="2"/>
      </rPr>
      <t>Consejos Territoriales del Agua</t>
    </r>
    <r>
      <rPr>
        <sz val="10"/>
        <color theme="1"/>
        <rFont val="Arial"/>
        <family val="2"/>
      </rPr>
      <t xml:space="preserve"> en cada una de las eco regiones y territorios estratégicos priorizados en el Plan Nacional de Desarrollo “Colombia Potencia Mundial de la Vida 2022-2026”, cuyo objeto será fortalecer la </t>
    </r>
    <r>
      <rPr>
        <b/>
        <sz val="10"/>
        <color theme="1"/>
        <rFont val="Arial"/>
        <family val="2"/>
      </rPr>
      <t>gobernanza multinivel, diferencial, inclusiva y justa del agua y el ordenamiento del territorio en torno al agua</t>
    </r>
    <r>
      <rPr>
        <sz val="10"/>
        <color theme="1"/>
        <rFont val="Arial"/>
        <family val="2"/>
      </rPr>
      <t xml:space="preserve"> buscando la consolidación de territorios funcionales con enfoque de </t>
    </r>
    <r>
      <rPr>
        <b/>
        <sz val="10"/>
        <color theme="1"/>
        <rFont val="Arial"/>
        <family val="2"/>
      </rPr>
      <t>adaptabilidad al cambio climático y gestión del riesgo</t>
    </r>
    <r>
      <rPr>
        <sz val="10"/>
        <color theme="1"/>
        <rFont val="Arial"/>
        <family val="2"/>
      </rPr>
      <t xml:space="preserve">. Para tal efecto, el Gobierno nacional, a través del Ministerio de Ambiente y Desarrollo Sostenible, reglamentará la conformación, funcionamiento y articulación de estos Consejos con otros espacios de participación y consulta previstos en los </t>
    </r>
    <r>
      <rPr>
        <b/>
        <sz val="10"/>
        <color theme="1"/>
        <rFont val="Arial"/>
        <family val="2"/>
      </rPr>
      <t>instrumentos de la política nacional de gestión integral del recurso hídrico</t>
    </r>
    <r>
      <rPr>
        <sz val="10"/>
        <color theme="1"/>
        <rFont val="Arial"/>
        <family val="2"/>
      </rPr>
      <t xml:space="preserve">, o la que haga sus veces, y en los instrumentos de </t>
    </r>
    <r>
      <rPr>
        <b/>
        <sz val="10"/>
        <color theme="1"/>
        <rFont val="Arial"/>
        <family val="2"/>
      </rPr>
      <t>ordenamiento del territorio</t>
    </r>
    <r>
      <rPr>
        <sz val="10"/>
        <color theme="1"/>
        <rFont val="Arial"/>
        <family val="2"/>
      </rPr>
      <t>.</t>
    </r>
  </si>
  <si>
    <t>SECCIÓN IV CAPACIDADES DE LOS GOBIERNOS LOCALES Y LAS COMUNIDADES PARA LA TOMA DE DECISIONES DE ORDENAMIENTO Y PLANIFICACIÓN TERRITORIAL</t>
  </si>
  <si>
    <t>ARTÍCULO 38°. ESTRATEGIA NACIONAL DE COORDINACIÓN PARA LA ADAPTACIÓN AL CAMBIO CLIMÁTICO DE LOS ASENTAMIENTOS Y REASENTAMIENTOS HUMANOS.</t>
  </si>
  <si>
    <r>
      <t xml:space="preserve">La </t>
    </r>
    <r>
      <rPr>
        <b/>
        <sz val="10"/>
        <color theme="1"/>
        <rFont val="Arial"/>
        <family val="2"/>
      </rPr>
      <t>Unidad Nacional de Gestión del Riesgo de Desastres</t>
    </r>
    <r>
      <rPr>
        <sz val="10"/>
        <color theme="1"/>
        <rFont val="Arial"/>
        <family val="2"/>
      </rPr>
      <t xml:space="preserve">, coordinará con las entidades sectoriales del nivel nacional y </t>
    </r>
    <r>
      <rPr>
        <b/>
        <sz val="10"/>
        <color theme="1"/>
        <rFont val="Arial"/>
        <family val="2"/>
      </rPr>
      <t>entidades territoriales</t>
    </r>
    <r>
      <rPr>
        <sz val="10"/>
        <color theme="1"/>
        <rFont val="Arial"/>
        <family val="2"/>
      </rPr>
      <t xml:space="preserve">, la estrategia nacional de reasentamiento, legalización urbanística, mejoramiento de asentamientos humanos y gestión del suelo, como acción directa de </t>
    </r>
    <r>
      <rPr>
        <b/>
        <sz val="10"/>
        <color theme="1"/>
        <rFont val="Arial"/>
        <family val="2"/>
      </rPr>
      <t>reducción del riesgo de desastres, mitigación y adaptación al cambio climático</t>
    </r>
    <r>
      <rPr>
        <sz val="10"/>
        <color theme="1"/>
        <rFont val="Arial"/>
        <family val="2"/>
      </rPr>
      <t>.</t>
    </r>
  </si>
  <si>
    <t xml:space="preserve">SECCIÓN VI TENENCIA EN LAS ZONAS RURAL, URBANA Y SUBURBANA FORMALIZADA, ADJUDICADA Y REGULARIZADA </t>
  </si>
  <si>
    <t>ARTÍCULO 55. CONCESIÓN FORESTAL CAMPESINA.</t>
  </si>
  <si>
    <r>
      <t xml:space="preserve">Modo por medio del cual se otorga el uso del recurso forestal y de la biodiversidad en los baldíos de la Nación, ubicados al interior de las zonas de reserva de Ley 2ª de 1959, y con acompañamiento del Estado, sin perjuicio de los otros modos establecidos para el aprovechamiento forestal.
La concesión forestal campesina será de carácter persistente y tendrá por objeto </t>
    </r>
    <r>
      <rPr>
        <b/>
        <sz val="10"/>
        <color theme="1"/>
        <rFont val="Arial"/>
        <family val="2"/>
      </rPr>
      <t>conservar el bosque con las comunidades</t>
    </r>
    <r>
      <rPr>
        <sz val="10"/>
        <color theme="1"/>
        <rFont val="Arial"/>
        <family val="2"/>
      </rPr>
      <t>, dignificando sus modos de vida, para lo cual se promoverá la</t>
    </r>
    <r>
      <rPr>
        <b/>
        <sz val="10"/>
        <color theme="1"/>
        <rFont val="Arial"/>
        <family val="2"/>
      </rPr>
      <t xml:space="preserve"> economía forestal comunitaria y de la biodiversidad</t>
    </r>
    <r>
      <rPr>
        <sz val="10"/>
        <color theme="1"/>
        <rFont val="Arial"/>
        <family val="2"/>
      </rPr>
      <t xml:space="preserve">, el desarrollo de </t>
    </r>
    <r>
      <rPr>
        <b/>
        <sz val="10"/>
        <color theme="1"/>
        <rFont val="Arial"/>
        <family val="2"/>
      </rPr>
      <t>actividades</t>
    </r>
    <r>
      <rPr>
        <sz val="10"/>
        <color theme="1"/>
        <rFont val="Arial"/>
        <family val="2"/>
      </rPr>
      <t xml:space="preserve"> de </t>
    </r>
    <r>
      <rPr>
        <b/>
        <sz val="10"/>
        <color theme="1"/>
        <rFont val="Arial"/>
        <family val="2"/>
      </rPr>
      <t>recuperación, rehabilitación y restauración y el manejo forestal sostenible</t>
    </r>
    <r>
      <rPr>
        <sz val="10"/>
        <color theme="1"/>
        <rFont val="Arial"/>
        <family val="2"/>
      </rPr>
      <t xml:space="preserve"> de productos maderables, no maderables y servicios ecosistémicos, respetando los usos definidos para las zonas de reserva de la Ley 2 de 1959, con el fin de contribuir a controlar la pérdida de bosque en los núcleos activos de deforestación y la degradación de ecosistemas naturales.</t>
    </r>
  </si>
  <si>
    <t>2. Seguridad humana y justicia social</t>
  </si>
  <si>
    <t>CAPÍTULO III SEGURIDAD HUMANA Y JUSTICIA SOCIAL</t>
  </si>
  <si>
    <t>SECCIÓN I HACIA UN SISTEMA DE PROTECCIÓN SOCIAL CON COBERTURA UNIVERSAL DE RIESGOS. CUIDADO COMO PILAR DEL BIENESTAR</t>
  </si>
  <si>
    <t>ARTÍCULO 72°. FONDO PARA LA SUPERACIÓN DE BRECHAS DE DESIGUALDAD POBLACIONAL E INEQUIDAD TERRITORIAL.</t>
  </si>
  <si>
    <r>
      <t xml:space="preserve">Créese el Fondo para la Superación de Brechas de Desigualdad Poblacional e Inequidad Territorial como un patrimonio autónomo constituido mediante la celebración de un contrato de fiducia mercantil entre el Ministerio de Igualdad y Equidad y una sociedad fiduciaria pública.
El objeto de este Fondo será la administración eficiente de los recursos destinados al desarrollo de </t>
    </r>
    <r>
      <rPr>
        <b/>
        <sz val="10"/>
        <color theme="1"/>
        <rFont val="Arial"/>
        <family val="2"/>
      </rPr>
      <t>programas, planes y proyectos</t>
    </r>
    <r>
      <rPr>
        <sz val="10"/>
        <color theme="1"/>
        <rFont val="Arial"/>
        <family val="2"/>
      </rPr>
      <t xml:space="preserve"> para el sector de </t>
    </r>
    <r>
      <rPr>
        <b/>
        <sz val="10"/>
        <color theme="1"/>
        <rFont val="Arial"/>
        <family val="2"/>
      </rPr>
      <t>Igualdad y Equidad</t>
    </r>
    <r>
      <rPr>
        <sz val="10"/>
        <color theme="1"/>
        <rFont val="Arial"/>
        <family val="2"/>
      </rPr>
      <t xml:space="preserve">, dirigidos a superar la desigualdad poblacional e inequidad territorial y poblacional a través de: ix) Promoción para la </t>
    </r>
    <r>
      <rPr>
        <b/>
        <sz val="10"/>
        <color theme="1"/>
        <rFont val="Arial"/>
        <family val="2"/>
      </rPr>
      <t>adaptación climática igualitaria a través del Programa Agua es Vida</t>
    </r>
    <r>
      <rPr>
        <sz val="10"/>
        <color theme="1"/>
        <rFont val="Arial"/>
        <family val="2"/>
      </rPr>
      <t>.</t>
    </r>
  </si>
  <si>
    <t>ARTÍCULO 73°. PROMOCIÓN DE LA AUTONOMÍA Y EL EMPRENDIMIENTO DE LA MUJER.</t>
  </si>
  <si>
    <r>
      <t xml:space="preserve">Transfórmese el Fondo Mujer Emprende, creado mediante el Decreto Legislativo 810 de 2020 y la Ley 2069 de 2020, en el Fondo para la Promoción de la Autonomía y el Emprendimiento de la Mujer, el cual se denominará Mujer Libre y Productiva.
El objeto del Fondo será diseñar e implementar acciones e instrumentos financieros y no financieros destinados a apoyar y financiar los </t>
    </r>
    <r>
      <rPr>
        <b/>
        <sz val="10"/>
        <color theme="1"/>
        <rFont val="Arial"/>
        <family val="2"/>
      </rPr>
      <t>proyectos e iniciativas</t>
    </r>
    <r>
      <rPr>
        <sz val="10"/>
        <color theme="1"/>
        <rFont val="Arial"/>
        <family val="2"/>
      </rPr>
      <t xml:space="preserve"> que promuevan la autonomía, el empoderamiento económico y la dignificación del trabajo de las mujeres en Colombia, a través del emprendimiento, la formalización y el fortalecimiento empresarial en </t>
    </r>
    <r>
      <rPr>
        <b/>
        <sz val="10"/>
        <color theme="1"/>
        <rFont val="Arial"/>
        <family val="2"/>
      </rPr>
      <t>condiciones de sostenibilidad ambiental, adaptación al cambio climático y considerando las dinámicas económicas y sociales de las regiones</t>
    </r>
    <r>
      <rPr>
        <sz val="10"/>
        <color theme="1"/>
        <rFont val="Arial"/>
        <family val="2"/>
      </rPr>
      <t xml:space="preserve">, con el propósito de contribuir al </t>
    </r>
    <r>
      <rPr>
        <b/>
        <sz val="10"/>
        <color theme="1"/>
        <rFont val="Arial"/>
        <family val="2"/>
      </rPr>
      <t>cierre de las brechas de género</t>
    </r>
    <r>
      <rPr>
        <sz val="10"/>
        <color theme="1"/>
        <rFont val="Arial"/>
        <family val="2"/>
      </rPr>
      <t>. La financiación que otorgue el Fondo podrá efectuarse mediante el aporte de recursos reembolsables o no reembolsables.</t>
    </r>
  </si>
  <si>
    <t>SECCIÓN III GARANTÍA DE DERECHOS COMO FUNDAMENTO DE LA DIGNIDAD HUMANA Y CONDICIONES PARA EL BIENESTAR</t>
  </si>
  <si>
    <t>ARTÍCULO 125°. ESTRATEGIAS DE RESIGNIFICACIÓN DEL TIEMPO ESCOLAR PARA EL DESARROLLO INTEGRAL Y LA PROTECCIÓN DE TRAYECTORIAS DE VIDA Y EDUCATIVAS.</t>
  </si>
  <si>
    <r>
      <t xml:space="preserve">El Gobierno nacional, fortalecerá las estrategias de ampliación y uso significativo del tiempo escolar y la </t>
    </r>
    <r>
      <rPr>
        <b/>
        <sz val="10"/>
        <color theme="1"/>
        <rFont val="Arial"/>
        <family val="2"/>
      </rPr>
      <t>protección de las trayectorias de vida y educativas</t>
    </r>
    <r>
      <rPr>
        <sz val="10"/>
        <color theme="1"/>
        <rFont val="Arial"/>
        <family val="2"/>
      </rPr>
      <t xml:space="preserve"> para aumentar las oportunidades de aprendizaje de los estudiantes, a través de una oferta educativa más diversa con formación integral que integre la cultura, el deporte, la recreación, la actividad física, las artes, la ciencia, la programación, la ciudadanía y la educación para la paz. 
Para tal fin se garantizará la construcción colectiva de lineamientos curriculares para la formación integral con enfoque diferencial, </t>
    </r>
    <r>
      <rPr>
        <b/>
        <sz val="10"/>
        <color theme="1"/>
        <rFont val="Arial"/>
        <family val="2"/>
      </rPr>
      <t>territorial, ambiental, de género</t>
    </r>
    <r>
      <rPr>
        <sz val="10"/>
        <color theme="1"/>
        <rFont val="Arial"/>
        <family val="2"/>
      </rPr>
      <t xml:space="preserve"> y antirracial.</t>
    </r>
  </si>
  <si>
    <t>ARTÍCULO 171°. DEMOCRATIZACIÓN DE LA CIENCIA A TRAVÉS DEL ACCESO A RESULTADOS DERIVADOS DE INVESTIGACIÓN FINANCIADA CON RECURSOS PÚBLICOS.</t>
  </si>
  <si>
    <r>
      <t xml:space="preserve">Con el propósito de fomentar la </t>
    </r>
    <r>
      <rPr>
        <b/>
        <sz val="10"/>
        <color theme="1"/>
        <rFont val="Arial"/>
        <family val="2"/>
      </rPr>
      <t>Ciencia Abierta en Colombia</t>
    </r>
    <r>
      <rPr>
        <sz val="10"/>
        <color theme="1"/>
        <rFont val="Arial"/>
        <family val="2"/>
      </rPr>
      <t xml:space="preserve">, quien con recursos públicos adelante o ejecute </t>
    </r>
    <r>
      <rPr>
        <b/>
        <sz val="10"/>
        <color theme="1"/>
        <rFont val="Arial"/>
        <family val="2"/>
      </rPr>
      <t>proyectos de investigación y desarrollo de ciencia, tecnología e innovación</t>
    </r>
    <r>
      <rPr>
        <sz val="10"/>
        <color theme="1"/>
        <rFont val="Arial"/>
        <family val="2"/>
      </rPr>
      <t>, se obliga a poner a disposición de la ciudadanía los resultados, productos, publicaciones y datos derivados de la investigación a través de infraestructuras y sistemas de información científicos estandarizados e interoperables que garanticen el acceso a los resultados científicos, tecnológicos e innovación del país.</t>
    </r>
  </si>
  <si>
    <t>META 22.1. Generar o fortalecer el cien por ciento (100%) de tres (3) estrategias y acciones en materia de Gestión del Conocimiento y la Innovación Social Ambiental en la CAR.</t>
  </si>
  <si>
    <t>ARTÍCULO 192°. GARANTÍA DEL ACCESO A AGUA Y SANEAMIENTO BÁSICO.</t>
  </si>
  <si>
    <r>
      <t>El Ministerio de Vivienda, Ciudad y Territorio definirá las condiciones para asegurar de manera efectiva al</t>
    </r>
    <r>
      <rPr>
        <b/>
        <sz val="10"/>
        <color theme="1"/>
        <rFont val="Arial"/>
        <family val="2"/>
      </rPr>
      <t xml:space="preserve"> acceso a agua</t>
    </r>
    <r>
      <rPr>
        <sz val="10"/>
        <color theme="1"/>
        <rFont val="Arial"/>
        <family val="2"/>
      </rPr>
      <t xml:space="preserve"> y al </t>
    </r>
    <r>
      <rPr>
        <b/>
        <sz val="10"/>
        <color theme="1"/>
        <rFont val="Arial"/>
        <family val="2"/>
      </rPr>
      <t>saneamiento básico</t>
    </r>
    <r>
      <rPr>
        <sz val="10"/>
        <color theme="1"/>
        <rFont val="Arial"/>
        <family val="2"/>
      </rPr>
      <t xml:space="preserve"> en aquellos eventos en donde no sea posible mediante la prestación del servicio público de acueducto, alcantarillado y aseo y/o los esquemas diferenciales, incluyendo la posibilidad de garantía a través de medios alternos y los lineamientos del mínimo vital.</t>
    </r>
  </si>
  <si>
    <t>SECCIÓN IV PROTECCIÓN DE LA VIDA Y CONTROL INSTITUCIONAL DE LOS TERRITORIOS PARA LA CONSTRUCCIÓN DE UNA SOCIEDAD SEGURA Y SIN VIOLENCIAS</t>
  </si>
  <si>
    <t>ARTÍCULO 196° Fondo para la Sustentabilidad y la Resiliencia Climática – FONSUREC</t>
  </si>
  <si>
    <r>
      <t xml:space="preserve">El </t>
    </r>
    <r>
      <rPr>
        <b/>
        <sz val="10"/>
        <color theme="1"/>
        <rFont val="Arial"/>
        <family val="2"/>
      </rPr>
      <t>Fondo para la Sustentabilidad y la Resiliencia Climática – FONSUREC</t>
    </r>
    <r>
      <rPr>
        <sz val="10"/>
        <color theme="1"/>
        <rFont val="Arial"/>
        <family val="2"/>
      </rPr>
      <t xml:space="preserve"> de que trata el artículo 223 de la Ley 1819 de 2016 se denominará en adelante </t>
    </r>
    <r>
      <rPr>
        <b/>
        <sz val="10"/>
        <color theme="1"/>
        <rFont val="Arial"/>
        <family val="2"/>
      </rPr>
      <t>Fondo para la vida y la biodiversidad</t>
    </r>
    <r>
      <rPr>
        <sz val="10"/>
        <color theme="1"/>
        <rFont val="Arial"/>
        <family val="2"/>
      </rPr>
      <t xml:space="preserve"> y tendrá por objeto </t>
    </r>
    <r>
      <rPr>
        <b/>
        <sz val="10"/>
        <color theme="1"/>
        <rFont val="Arial"/>
        <family val="2"/>
      </rPr>
      <t>articular, focalizar y financiar</t>
    </r>
    <r>
      <rPr>
        <sz val="10"/>
        <color theme="1"/>
        <rFont val="Arial"/>
        <family val="2"/>
      </rPr>
      <t xml:space="preserve"> la ejecución de </t>
    </r>
    <r>
      <rPr>
        <b/>
        <sz val="10"/>
        <color theme="1"/>
        <rFont val="Arial"/>
        <family val="2"/>
      </rPr>
      <t xml:space="preserve">planes, programas y proyectos </t>
    </r>
    <r>
      <rPr>
        <sz val="10"/>
        <color theme="1"/>
        <rFont val="Arial"/>
        <family val="2"/>
      </rPr>
      <t>de índole</t>
    </r>
    <r>
      <rPr>
        <b/>
        <sz val="10"/>
        <color theme="1"/>
        <rFont val="Arial"/>
        <family val="2"/>
      </rPr>
      <t xml:space="preserve"> nacional o territorial, </t>
    </r>
    <r>
      <rPr>
        <sz val="10"/>
        <color theme="1"/>
        <rFont val="Arial"/>
        <family val="2"/>
      </rPr>
      <t xml:space="preserve">encaminados a la </t>
    </r>
    <r>
      <rPr>
        <b/>
        <sz val="10"/>
        <color theme="1"/>
        <rFont val="Arial"/>
        <family val="2"/>
      </rPr>
      <t>acción y resiliencia climática, la gestión ambiental, la educación y participación ambiental y la recuperación, conservación, protección, ordenamiento, manejo, uso y aprovechamiento de los recursos naturales renovables; y la biodiversidad</t>
    </r>
    <r>
      <rPr>
        <sz val="10"/>
        <color theme="1"/>
        <rFont val="Arial"/>
        <family val="2"/>
      </rPr>
      <t>, así como las finalidades establecidas para el impuesto Nacional al Carbono en el inciso primero del artículo 223 de la Ley 1819 de 2016.</t>
    </r>
  </si>
  <si>
    <t>3. Derecho humano a la alimentación</t>
  </si>
  <si>
    <t>CAPÍTULO IV DERECHO HUMANO A LA ALIMENTACIÓN</t>
  </si>
  <si>
    <t>N/A</t>
  </si>
  <si>
    <t>4.  Transformación productiva, internacionalización y acción climática</t>
  </si>
  <si>
    <t>CAPÍTULO V TRANSFORMACIÓN PRODUCTIVA, INTERNACIONALIZACIÓN Y ACCIÓN CLIMÁTICA</t>
  </si>
  <si>
    <t>SECCIÓN I TRANSICIÓN ENERGÉTICA SEGURA, CONFIABLE Y EFICIENTE PARA ALCANZAR CARBONO NEUTRALIDAD Y CONSOLIDAR TERRITORIOS RESILIENTES AL CLIMA</t>
  </si>
  <si>
    <t>ARTÍCULO 223°. PROMOCIÓN DE LA MOVILIDAD ESCOLAR ELÉCTRICA</t>
  </si>
  <si>
    <r>
      <t>Las autoridades de transporte de orden municipal, distrital, metropolitano o regional podrán autorizar, por necesidades de cobertura y servicio, directamente a los operadores públicos de sus sistemas de transporte masivo de pasajeros, para prestar el servicio de transporte escolar exclusivamente para sedes educativas públicas en su jurisdicción, siempre y cuando la prestación del servicio se realice en vehículos de</t>
    </r>
    <r>
      <rPr>
        <b/>
        <sz val="10"/>
        <color theme="1"/>
        <rFont val="Arial"/>
        <family val="2"/>
      </rPr>
      <t xml:space="preserve"> cero emisiones</t>
    </r>
    <r>
      <rPr>
        <sz val="10"/>
        <color theme="1"/>
        <rFont val="Arial"/>
        <family val="2"/>
      </rPr>
      <t xml:space="preserve"> y cumpliendo los reglamentos de transporte escolar vigentes expedidos por el Ministerio de Transporte , sin que se requiera de habilitación adicional ni que un porcentaje de la flota vehicular sea de su propiedad. En todo caso, los ingresos que perciban los operadores públicos por esta actividad deberán ser suficientes para cubrir los costos en los que incurran en su desarrollo.</t>
    </r>
  </si>
  <si>
    <t>ARTÍCULO 224°. PAGOS POR SERVICIOS AMBIENTALES PARA LA PAZ.</t>
  </si>
  <si>
    <r>
      <t xml:space="preserve">Los </t>
    </r>
    <r>
      <rPr>
        <b/>
        <sz val="10"/>
        <color theme="1"/>
        <rFont val="Arial"/>
        <family val="2"/>
      </rPr>
      <t>pagos por servicios ambientales</t>
    </r>
    <r>
      <rPr>
        <sz val="10"/>
        <color theme="1"/>
        <rFont val="Arial"/>
        <family val="2"/>
      </rPr>
      <t xml:space="preserve"> dispuestos en el </t>
    </r>
    <r>
      <rPr>
        <b/>
        <sz val="10"/>
        <color theme="1"/>
        <rFont val="Arial"/>
        <family val="2"/>
      </rPr>
      <t>Decreto Ley 870 de 2017</t>
    </r>
    <r>
      <rPr>
        <sz val="10"/>
        <color theme="1"/>
        <rFont val="Arial"/>
        <family val="2"/>
      </rPr>
      <t xml:space="preserve">, se podrán implementar en el marco de los trabajos, obras y actividades con contenido restaurador reparador -TOAR-, de conformidad con lo establecido en la Ley 1957 de 2019, siempre y cuando las acciones de </t>
    </r>
    <r>
      <rPr>
        <b/>
        <sz val="10"/>
        <color theme="1"/>
        <rFont val="Arial"/>
        <family val="2"/>
      </rPr>
      <t>preservación y/o restauración</t>
    </r>
    <r>
      <rPr>
        <sz val="10"/>
        <color theme="1"/>
        <rFont val="Arial"/>
        <family val="2"/>
      </rPr>
      <t xml:space="preserve"> de que trata el presente artículo se desarrollen en predios cuyo propietario, poseedor u ocupante de buena fe exenta de culpa acredite su condición de víctima del conflicto armado. En estos casos, el costo de las acciones de </t>
    </r>
    <r>
      <rPr>
        <b/>
        <sz val="10"/>
        <color theme="1"/>
        <rFont val="Arial"/>
        <family val="2"/>
      </rPr>
      <t>preservación y/o restauración</t>
    </r>
    <r>
      <rPr>
        <sz val="10"/>
        <color theme="1"/>
        <rFont val="Arial"/>
        <family val="2"/>
      </rPr>
      <t xml:space="preserve"> podrá formar parte del valor del incentivo </t>
    </r>
    <r>
      <rPr>
        <b/>
        <sz val="10"/>
        <color theme="1"/>
        <rFont val="Arial"/>
        <family val="2"/>
      </rPr>
      <t>pago por servicios ambientales</t>
    </r>
    <r>
      <rPr>
        <sz val="10"/>
        <color theme="1"/>
        <rFont val="Arial"/>
        <family val="2"/>
      </rPr>
      <t xml:space="preserve"> de que trata el Decreto Ley 870 de 2017, siempre que se adelante el seguimiento y verificación de las acciones de preservación y/o restauración a cargo del compareciente ante la Jurisdicción Especial para la Paz -JEP-, por parte del Mecanismo de Monitoreo y Verificación determinado por ésta.
Para los </t>
    </r>
    <r>
      <rPr>
        <b/>
        <sz val="10"/>
        <color theme="1"/>
        <rFont val="Arial"/>
        <family val="2"/>
      </rPr>
      <t>pagos por servicios ambientales</t>
    </r>
    <r>
      <rPr>
        <sz val="10"/>
        <color theme="1"/>
        <rFont val="Arial"/>
        <family val="2"/>
      </rPr>
      <t xml:space="preserve"> que se implementen en desarrollo de los TOAR, al compareciente ante la JEP se le suministrarán los insumos, elementos o equipos que se requieran para la ejecución de las respectivas acciones de </t>
    </r>
    <r>
      <rPr>
        <b/>
        <sz val="10"/>
        <color theme="1"/>
        <rFont val="Arial"/>
        <family val="2"/>
      </rPr>
      <t>preservación y/o restauración</t>
    </r>
    <r>
      <rPr>
        <sz val="10"/>
        <color theme="1"/>
        <rFont val="Arial"/>
        <family val="2"/>
      </rPr>
      <t>; mientras que el respectivo propietario, poseedor u ocupante de buena fe exenta de culpa del predio objeto del incentivo, recibirá su valor, en dinero o en especie, correspondiente al costo de oportunidad de que trata el literal d) del artículo 5 del Decreto Ley 870 de 2017.</t>
    </r>
  </si>
  <si>
    <t>META 24.5. Implementar el 100% de dos (2) mecanismos de participación ciudadana priorizados atendiendo la normatividad en la gestión ambiental.</t>
  </si>
  <si>
    <t>ARTÍCULO 225°. FORTALECIMIENTO DE LA INSTITUCIONALIDAD PARA EL SECTOR DE CIENCIA, TECNOLOGÍA E INNOVACIÓN.</t>
  </si>
  <si>
    <r>
      <t xml:space="preserve">El Ministerio de Ciencia, Tecnología e Innovación diseñará el arreglo institucional para fortalecer el sector de </t>
    </r>
    <r>
      <rPr>
        <b/>
        <sz val="10"/>
        <color theme="1"/>
        <rFont val="Arial"/>
        <family val="2"/>
      </rPr>
      <t>ciencia, tecnología e innovación</t>
    </r>
    <r>
      <rPr>
        <sz val="10"/>
        <color theme="1"/>
        <rFont val="Arial"/>
        <family val="2"/>
      </rPr>
      <t xml:space="preserve">, que contemple la creación de una Agencia responsable de ejecutar la política de ciencia, tecnología e innovación a través de </t>
    </r>
    <r>
      <rPr>
        <b/>
        <sz val="10"/>
        <color theme="1"/>
        <rFont val="Arial"/>
        <family val="2"/>
      </rPr>
      <t>programas, proyectos y estrategias</t>
    </r>
    <r>
      <rPr>
        <sz val="10"/>
        <color theme="1"/>
        <rFont val="Arial"/>
        <family val="2"/>
      </rPr>
      <t xml:space="preserve"> destinados a fomentar las vocaciones y formación en CTeI, a generar conocimiento y capacidades científicas, tecnológicas y de innovación de alta calidad, así como a promover la transferencia y apropiación del conocimiento, con el fin de generar impactos positivos en los ámbitos </t>
    </r>
    <r>
      <rPr>
        <b/>
        <sz val="10"/>
        <color theme="1"/>
        <rFont val="Arial"/>
        <family val="2"/>
      </rPr>
      <t>social, ambiental</t>
    </r>
    <r>
      <rPr>
        <sz val="10"/>
        <color theme="1"/>
        <rFont val="Arial"/>
        <family val="2"/>
      </rPr>
      <t xml:space="preserve"> y económico del país.</t>
    </r>
  </si>
  <si>
    <t xml:space="preserve">META 22.1. Generar o fortalecer el cien por ciento (100%) de tres (3) estrategias y acciones en materia de Gestión del Conocimiento y la Innovación Social Ambiental en la CAR.
</t>
  </si>
  <si>
    <t>ARTÍCULO 226. POLÍTICAS DE INVESTIGACIÓN E INNOVACIÓN ORIENTADAS POR MISIONES.</t>
  </si>
  <si>
    <r>
      <t>La política de Ciencia, Tecnología e Innovación estará basada principalmente en el enfoque de políticas de</t>
    </r>
    <r>
      <rPr>
        <b/>
        <sz val="10"/>
        <color theme="1"/>
        <rFont val="Arial"/>
        <family val="2"/>
      </rPr>
      <t xml:space="preserve"> investigación e innovación</t>
    </r>
    <r>
      <rPr>
        <sz val="10"/>
        <color theme="1"/>
        <rFont val="Arial"/>
        <family val="2"/>
      </rPr>
      <t xml:space="preserve"> orientadas por misiones, encaminadas a resolver grandes desafíos </t>
    </r>
    <r>
      <rPr>
        <b/>
        <sz val="10"/>
        <color theme="1"/>
        <rFont val="Arial"/>
        <family val="2"/>
      </rPr>
      <t>sociales</t>
    </r>
    <r>
      <rPr>
        <sz val="10"/>
        <color theme="1"/>
        <rFont val="Arial"/>
        <family val="2"/>
      </rPr>
      <t xml:space="preserve">, económicos y </t>
    </r>
    <r>
      <rPr>
        <b/>
        <sz val="10"/>
        <color theme="1"/>
        <rFont val="Arial"/>
        <family val="2"/>
      </rPr>
      <t>ambientales</t>
    </r>
    <r>
      <rPr>
        <sz val="10"/>
        <color theme="1"/>
        <rFont val="Arial"/>
        <family val="2"/>
      </rPr>
      <t xml:space="preserve"> del país asociados a la transición energética, el derecho humano a la alimentación, la innovación agropecuaria, la salud de la población, el desarrollo de la bioeconomía, la gestión del riesgo de desastres, el reconocimiento de la diversidad natural, cultural y</t>
    </r>
    <r>
      <rPr>
        <b/>
        <sz val="10"/>
        <color theme="1"/>
        <rFont val="Arial"/>
        <family val="2"/>
      </rPr>
      <t xml:space="preserve"> territorial</t>
    </r>
    <r>
      <rPr>
        <sz val="10"/>
        <color theme="1"/>
        <rFont val="Arial"/>
        <family val="2"/>
      </rPr>
      <t>, la paz total, entre otros, que articule las ciencias y los saberes diversos para sustentar una Colombia Potencia Mundial de la Vida. Para su puesta en marcha, el Gobierno nacional liderará e implementará políticas orientadas por misión a partir de articulaciones interinstitucionales.</t>
    </r>
  </si>
  <si>
    <t>ARTÍCULO 227°. PROGRAMA BASURA CERO.</t>
  </si>
  <si>
    <r>
      <t xml:space="preserve">Créese el Programa Basura Cero, en cabeza del Ministerio de Vivienda, Ciudad y Territorio, en un término máximo de 1 año a partir de la entrada en vigencia de la presente ley, el cual articulará las instancias de Gobierno nacional, las entidades territoriales, las empresas de servicios públicos y la sociedad civil; garantizará la participación de la población recicladora y sus organizaciones, impulsando su inclusión e inserción socioeconómica; determinará los aspectos regulatorios, de supervisión y control, y las inversiones requeridas para avanzar en la eliminación del enterramiento hacia la </t>
    </r>
    <r>
      <rPr>
        <b/>
        <sz val="10"/>
        <color theme="1"/>
        <rFont val="Arial"/>
        <family val="2"/>
      </rPr>
      <t>implementación de parques tecnológicos y ambientales, de tratamiento y valorización de residuos, promoción del desarrollo tecnológico, conservación del ambiente y mitigación del cambio climático</t>
    </r>
    <r>
      <rPr>
        <sz val="10"/>
        <color theme="1"/>
        <rFont val="Arial"/>
        <family val="2"/>
      </rPr>
      <t>; definirá un plan estratégico para el cierre definitivo de los botaderos a cielo abierto y las celdas transitorias, promoviendo soluciones que prioricen el</t>
    </r>
    <r>
      <rPr>
        <b/>
        <sz val="10"/>
        <color theme="1"/>
        <rFont val="Arial"/>
        <family val="2"/>
      </rPr>
      <t xml:space="preserve"> tratamiento y aprovechamiento de residuos</t>
    </r>
    <r>
      <rPr>
        <sz val="10"/>
        <color theme="1"/>
        <rFont val="Arial"/>
        <family val="2"/>
      </rPr>
      <t>; e impulsará la economía circular.</t>
    </r>
  </si>
  <si>
    <t xml:space="preserve">META 21.8. Implementar y fortalecer el 100% de las cinco (5) estrategias de cultura ambiental para el consumo responsable y el manejo adecuado de los residuos: Ciclo Re Ciclo, en la jurisdicción CAR.
</t>
  </si>
  <si>
    <t>ARTÍCULO 228°. PROMOCIÓN DE LA INVESTIGACIÓN CIENTÍFICA.</t>
  </si>
  <si>
    <r>
      <t xml:space="preserve">El Gobierno nacional promoverá la </t>
    </r>
    <r>
      <rPr>
        <b/>
        <sz val="10"/>
        <color theme="1"/>
        <rFont val="Arial"/>
        <family val="2"/>
      </rPr>
      <t>investigación científica</t>
    </r>
    <r>
      <rPr>
        <sz val="10"/>
        <color theme="1"/>
        <rFont val="Arial"/>
        <family val="2"/>
      </rPr>
      <t xml:space="preserve"> colombiana en la Antártida con el propósito de contribuir al avance del conocimiento de los </t>
    </r>
    <r>
      <rPr>
        <b/>
        <sz val="10"/>
        <color theme="1"/>
        <rFont val="Arial"/>
        <family val="2"/>
      </rPr>
      <t>fenómenos climáticos y ambientales</t>
    </r>
    <r>
      <rPr>
        <sz val="10"/>
        <color theme="1"/>
        <rFont val="Arial"/>
        <family val="2"/>
      </rPr>
      <t xml:space="preserve"> del planeta, entre otros, los efectos del </t>
    </r>
    <r>
      <rPr>
        <b/>
        <sz val="10"/>
        <color theme="1"/>
        <rFont val="Arial"/>
        <family val="2"/>
      </rPr>
      <t>agujero en la capa de ozono y de los gases de efecto invernadero</t>
    </r>
    <r>
      <rPr>
        <sz val="10"/>
        <color theme="1"/>
        <rFont val="Arial"/>
        <family val="2"/>
      </rPr>
      <t xml:space="preserve"> que permitan afianzar el desarrollo de </t>
    </r>
    <r>
      <rPr>
        <b/>
        <sz val="10"/>
        <color theme="1"/>
        <rFont val="Arial"/>
        <family val="2"/>
      </rPr>
      <t>estrategias de adaptación, mitigación y conservación de las condiciones ambientales</t>
    </r>
    <r>
      <rPr>
        <sz val="10"/>
        <color theme="1"/>
        <rFont val="Arial"/>
        <family val="2"/>
      </rPr>
      <t xml:space="preserve"> mundiales en procura de la paz total global. Lo anterior, de acuerdo con las disponibilidades presupuestales, el Marco Fiscal de Mediano Plazo y el Marco de Gasto de Mediano Plazo y acorde con el esfuerzo articulado de todas las instituciones públicas y privadas del país en esta materia y en concordancia con el Programa Antártico Colombiano, y la política nacional del océano y los espacios costeros.</t>
    </r>
  </si>
  <si>
    <t>ARTÍCULO 229°. FORMULACIÓN DE PLAN DE CONOCIMIENTO GEOCIENTÍFICO Y ÁREAS DE RESERVA ESTRATÉGICA MINERA PARA EL DESARROLLO DE PROYECTOS ASOCIATIVOS.</t>
  </si>
  <si>
    <r>
      <t xml:space="preserve">El Ministerio de Minas y Energía junto con el Servicio Geológico Colombiano estructurarán el Plan Nacional de Conocimiento Geocientífico, con el objeto de proveer conocimiento e información geocientífica a escalas adecuadas para la </t>
    </r>
    <r>
      <rPr>
        <b/>
        <sz val="10"/>
        <color theme="1"/>
        <rFont val="Arial"/>
        <family val="2"/>
      </rPr>
      <t>planificación y uso del suelo y el subsuelo, el cuidado y la gestión del agua</t>
    </r>
    <r>
      <rPr>
        <sz val="10"/>
        <color theme="1"/>
        <rFont val="Arial"/>
        <family val="2"/>
      </rPr>
      <t xml:space="preserve">, la evaluación y monitoreo de amenazas de origen geológico, la investigación y prospección de los recursos minerales estratégicos para la </t>
    </r>
    <r>
      <rPr>
        <b/>
        <sz val="10"/>
        <color theme="1"/>
        <rFont val="Arial"/>
        <family val="2"/>
      </rPr>
      <t>transición energética</t>
    </r>
    <r>
      <rPr>
        <sz val="10"/>
        <color theme="1"/>
        <rFont val="Arial"/>
        <family val="2"/>
      </rPr>
      <t>, la industrialización, la seguridad alimentaria y la infraestructura pública.</t>
    </r>
  </si>
  <si>
    <t>ARTÍCULO 230°. Modifíquese el artículo 175 de la Ley 1753 de 2015, el cual quedará así:</t>
  </si>
  <si>
    <r>
      <t xml:space="preserve">Modifíquese el artículo 175 de la Ley 1753 de 2015, el cual quedará así: 
Artículo 175. REGISTRO NACIONAL DE </t>
    </r>
    <r>
      <rPr>
        <b/>
        <sz val="10"/>
        <color theme="1"/>
        <rFont val="Arial"/>
        <family val="2"/>
      </rPr>
      <t>REDUCCIÓN DE LAS EMISIONES Y REMOCIÓN DE GASES DE EFECTO INVERNADERO</t>
    </r>
    <r>
      <rPr>
        <sz val="10"/>
        <color theme="1"/>
        <rFont val="Arial"/>
        <family val="2"/>
      </rPr>
      <t xml:space="preserve">. Créese el Registro Nacional de </t>
    </r>
    <r>
      <rPr>
        <b/>
        <sz val="10"/>
        <color theme="1"/>
        <rFont val="Arial"/>
        <family val="2"/>
      </rPr>
      <t>Reducción de las Emisiones y Remoción de Gases de Efecto Invernadero - RENARE-</t>
    </r>
    <r>
      <rPr>
        <sz val="10"/>
        <color theme="1"/>
        <rFont val="Arial"/>
        <family val="2"/>
      </rPr>
      <t>. El Ministerio de Ambiente y Desarrollo Sostenible reglamentará el funcionamiento y definirá la administración de este registro, y podrá implementar las soluciones tecnológicas y condiciones de operatividad con otras herramientas tecnológicas del Sistema Nacional de Información Ambiental -SIAC- o con otras herramientas tecnológicas que se requieran para su funcionamiento.</t>
    </r>
  </si>
  <si>
    <t>ARTÍCULO 231°. DISTRITOS MINEROS ESPECIALES PARA LA DIVERSIFICACIÓN PRODUCTIVA.</t>
  </si>
  <si>
    <r>
      <t>Créense los Distritos Mineros Especiales para la Diversificación Productiva, como un</t>
    </r>
    <r>
      <rPr>
        <b/>
        <sz val="10"/>
        <color theme="1"/>
        <rFont val="Arial"/>
        <family val="2"/>
      </rPr>
      <t xml:space="preserve"> instrumento de planificación socioambiental, gestión y articulación institucional</t>
    </r>
    <r>
      <rPr>
        <sz val="10"/>
        <color theme="1"/>
        <rFont val="Arial"/>
        <family val="2"/>
      </rPr>
      <t xml:space="preserve"> para alcanzar la sustentabilidad de las regiones donde se desarrollan operaciones y proyectos mineros, promover la asociatividad entre mineros y mineras de pequeña escala, así como la industrialización a partir de minerales estratégicos, el desarrollo de nuevas alternativas productivas, la reconversión laboral, de ser necesaria, la solución concertada de los </t>
    </r>
    <r>
      <rPr>
        <b/>
        <sz val="10"/>
        <color theme="1"/>
        <rFont val="Arial"/>
        <family val="2"/>
      </rPr>
      <t>conflictos</t>
    </r>
    <r>
      <rPr>
        <sz val="10"/>
        <color theme="1"/>
        <rFont val="Arial"/>
        <family val="2"/>
      </rPr>
      <t xml:space="preserve"> ocasionados por la minería, y generar condiciones para garantizar la soberanía alimentaria de las poblaciones.</t>
    </r>
  </si>
  <si>
    <t>ARTÍCULO 232°. Modifíquese el inciso primero y adiciónese un parágrafo al artículo 7 de la Ley 2128 de 2021, el cual quedará así:</t>
  </si>
  <si>
    <r>
      <t>Modifíquese el inciso primero y adiciónese un parágrafo al artículo 7 de la Ley 2128 de 2021, el cual quedará así:
ARTÍCULO 7.</t>
    </r>
    <r>
      <rPr>
        <b/>
        <sz val="10"/>
        <color theme="1"/>
        <rFont val="Arial"/>
        <family val="2"/>
      </rPr>
      <t xml:space="preserve"> PROGRAMA DE SUSTITUCIÓN DE LEÑA, CARBÓN Y RESIDUOS POR ENERGÉTICOS DE TRANSICIÓN</t>
    </r>
    <r>
      <rPr>
        <sz val="10"/>
        <color theme="1"/>
        <rFont val="Arial"/>
        <family val="2"/>
      </rPr>
      <t xml:space="preserve">. El Ministerio de Minas y Energía desarrollará el </t>
    </r>
    <r>
      <rPr>
        <b/>
        <sz val="10"/>
        <color theme="1"/>
        <rFont val="Arial"/>
        <family val="2"/>
      </rPr>
      <t>programa de sustitución de leña, carbón y residuos por energéticos de transición</t>
    </r>
    <r>
      <rPr>
        <sz val="10"/>
        <color theme="1"/>
        <rFont val="Arial"/>
        <family val="2"/>
      </rPr>
      <t xml:space="preserve"> para la cocción de alimentos, el cual tendrá una duración de hasta diez (10) años y a través de este se podrá subsidiar, financiar o cofinanciar la conexión de cada usuario al servicio público de gas combustible u otras fuentes como el biogás u otros energéticos de transición, tal conexión podrá incluir mangueras, reguladores y estufas, así como los demás equipos, elementos actividades necesarios para utilizar dichos energéticos.
(...) PARÁGRAFO. La implementación del programa de sustitución de leña, carbón y residuos por energéticos de transición que se adelante en territorios y territorialidades indígenas y de los territorios colectivos de comunidades negras, afrocolombianas, raizales y palenqueras, se coordinará con las respectivas autoridades de los pueblos y comunidades.</t>
    </r>
  </si>
  <si>
    <t>ARTÍCULO 237°. Modifíquese el artículo 30 de la Ley 1715 de 2014, el cual quedará así:</t>
  </si>
  <si>
    <r>
      <t xml:space="preserve">Modifíquese el artículo 30 de la Ley 1715 de 2014, el cual quedará así:
ARTÍCULO 30. EDIFICIOS PERTENECIENTES A LAS ADMINISTRACIONES PÚBLICAS. El Gobierno nacional, y el resto de las administraciones públicas, en un término no superior a un (1) año, a partir de la entrada en vigencia de la presente Ley realizarán una </t>
    </r>
    <r>
      <rPr>
        <b/>
        <sz val="10"/>
        <color theme="1"/>
        <rFont val="Arial"/>
        <family val="2"/>
      </rPr>
      <t>auditoría energética de sus instalaciones, con una periodicidad de cada cuatro (4) años y establecerán objetivos de ahorro de energía a ser alcanzados a través de medidas de eficiencia energética y la implementación de Fuentes No Convencionales de Energía Renovable -FNCER</t>
    </r>
    <r>
      <rPr>
        <sz val="10"/>
        <color theme="1"/>
        <rFont val="Arial"/>
        <family val="2"/>
      </rPr>
      <t>-. Cada entidad deberá implementar en el siguiente año posterior a las auditorías energéticas, estrategias que permitan un ahorro en el consumo de energía de mínimo 15% respecto del consumo del año anterior, y a partir del segundo año, metas sostenibles definidas por la auditoría y a ser alcanzadas a más tardar en el año 2026.</t>
    </r>
  </si>
  <si>
    <t>ARTÍCULO 239°. PROYECTOS DE ASOCIACIONES PÚBLICO PRIVADAS PARA EL DESARROLLO SOCIAL, ECONÓMICO, PRODUCTIVO Y SOSTENIBLE DEL PAÍS.</t>
  </si>
  <si>
    <r>
      <t xml:space="preserve">Se podrán desarrollar </t>
    </r>
    <r>
      <rPr>
        <b/>
        <sz val="10"/>
        <color theme="1"/>
        <rFont val="Arial"/>
        <family val="2"/>
      </rPr>
      <t>proyectos</t>
    </r>
    <r>
      <rPr>
        <sz val="10"/>
        <color theme="1"/>
        <rFont val="Arial"/>
        <family val="2"/>
      </rPr>
      <t xml:space="preserve"> bajo esquemas de Asociaciones Público-Privadas -APP-, enmarcados dentro de la</t>
    </r>
    <r>
      <rPr>
        <b/>
        <sz val="10"/>
        <color theme="1"/>
        <rFont val="Arial"/>
        <family val="2"/>
      </rPr>
      <t xml:space="preserve"> Ley 1508 de 2012</t>
    </r>
    <r>
      <rPr>
        <sz val="10"/>
        <color theme="1"/>
        <rFont val="Arial"/>
        <family val="2"/>
      </rPr>
      <t>, que tengan por objeto el desarrollo de infraestructura económica, productiva,</t>
    </r>
    <r>
      <rPr>
        <b/>
        <sz val="10"/>
        <color theme="1"/>
        <rFont val="Arial"/>
        <family val="2"/>
      </rPr>
      <t xml:space="preserve"> social y de protección ambiental </t>
    </r>
    <r>
      <rPr>
        <sz val="10"/>
        <color theme="1"/>
        <rFont val="Arial"/>
        <family val="2"/>
      </rPr>
      <t xml:space="preserve">del país. Asimismo, se podrán desarrollar proyectos bajo este esquema, que propendan por el desarrollo tecnológico y educativo en el país, la mejora en las condiciones de la prestación de los servicios de salud, la reducción de la </t>
    </r>
    <r>
      <rPr>
        <b/>
        <sz val="10"/>
        <color theme="1"/>
        <rFont val="Arial"/>
        <family val="2"/>
      </rPr>
      <t>pérdida de la biodiversidad y la lucha contra el cambio climático</t>
    </r>
    <r>
      <rPr>
        <sz val="10"/>
        <color theme="1"/>
        <rFont val="Arial"/>
        <family val="2"/>
      </rPr>
      <t>. El Gobierno nacional reglamentará la materia.</t>
    </r>
  </si>
  <si>
    <t>ARTÍCULO 240°. APROVECHAMIENTO DE MATERIAL DE DRAGADOS.</t>
  </si>
  <si>
    <r>
      <t xml:space="preserve">En los proyectos de dragado de mantenimiento y profundización de los canales de acceso a puertos marítimos y de canales fluviales se deberá aprovechar el material de dragado, cumpliendo la </t>
    </r>
    <r>
      <rPr>
        <b/>
        <sz val="10"/>
        <color theme="1"/>
        <rFont val="Arial"/>
        <family val="2"/>
      </rPr>
      <t>normativa ambiental</t>
    </r>
    <r>
      <rPr>
        <sz val="10"/>
        <color theme="1"/>
        <rFont val="Arial"/>
        <family val="2"/>
      </rPr>
      <t xml:space="preserve"> y minera expedida para el efecto, priorizando la recuperación de zonas afectadas por erosión costera y recuperación de zonas de manglar o zonas afectadas por procesos de inundación, priorizando el área de influencia del proyecto. 
En el caso en el que el material de dragado que se encuentre contaminado no sea susceptible de ser aprovechado en las condiciones y requisitos legales ambientales, este se deberá disponer en lugares de depósito seguro en las condiciones que para el efecto defina el Ministerio de Ambiente y Desarrollo Sostenible.</t>
    </r>
  </si>
  <si>
    <t>ARTÍCULO 254°. PROGRAMA NACIONAL DE FOMENTO AL USO DE LA BICICLETA EN EL TERRITORIO NACIONAL.</t>
  </si>
  <si>
    <r>
      <t xml:space="preserve">Con el fin de fomentar el uso de la bicicleta en el territorio nacional, créese el </t>
    </r>
    <r>
      <rPr>
        <b/>
        <sz val="10"/>
        <color theme="1"/>
        <rFont val="Arial"/>
        <family val="2"/>
      </rPr>
      <t>programa de fomento al uso de la bicicleta en el territorio nacional</t>
    </r>
    <r>
      <rPr>
        <sz val="10"/>
        <color theme="1"/>
        <rFont val="Arial"/>
        <family val="2"/>
      </rPr>
      <t xml:space="preserve">, encabeza del Ministerio de Salud y la Protección Social y el Ministerio de Transporte, el cual articulará las instancias de Gobierno nacional, las </t>
    </r>
    <r>
      <rPr>
        <b/>
        <sz val="10"/>
        <color theme="1"/>
        <rFont val="Arial"/>
        <family val="2"/>
      </rPr>
      <t>entidades territoriales</t>
    </r>
    <r>
      <rPr>
        <sz val="10"/>
        <color theme="1"/>
        <rFont val="Arial"/>
        <family val="2"/>
      </rPr>
      <t xml:space="preserve"> y la sociedad civil para lograr aumentar la </t>
    </r>
    <r>
      <rPr>
        <b/>
        <sz val="10"/>
        <color theme="1"/>
        <rFont val="Arial"/>
        <family val="2"/>
      </rPr>
      <t>bici infraestructura en los municipios</t>
    </r>
    <r>
      <rPr>
        <sz val="10"/>
        <color theme="1"/>
        <rFont val="Arial"/>
        <family val="2"/>
      </rPr>
      <t>, promover la creación de asociaciones público privadas para la instalación de estaciones de bicicletas compartidas así como el fomento a la producción nacional de partes y ensamblaje de bicicletas y el disfrute de beneficios e incentivos por el uso de la bicicleta en línea y complementando lo dispuesto en la ley 1811 de 2016. 
El Ministerio de Salud y de Transporte y otras entidades del orden nacional, al igual que las entidades territoriales, podrán destinar recursos de sus presupuestos para el cumplimiento del objetivo del programa.</t>
    </r>
  </si>
  <si>
    <t>META 16.1. Implementar el 100% del modelo pedagógico BiciCAR para la promoción de la movilidad sostenible en la jurisdicción CAR.</t>
  </si>
  <si>
    <t>META 16.2. Realizar el 100% de tres (3) estrategias para establecer lineamientos ambientales como insumo para la formulación de planes de movilidad sostenible en cinco (5) municipios priorizados de la Jurisdicción CAR.</t>
  </si>
  <si>
    <t>SECCIÓN III GOBERNANZA INCLUSIVA Y FINANCIAMIENTO DEL DESARROLLO COMO MECANISMO HABILITANTE PARA UNA ECONOMÍA PRODUCTIVA</t>
  </si>
  <si>
    <t>ARTÍCULO 264°. Modifíquese el parágrafo 1° del artículo 22 de la Ley 2099 de 2021, el cual quedará así:</t>
  </si>
  <si>
    <r>
      <t xml:space="preserve">Modifíquese el parágrafo 1° del artículo 22 de la Ley 2099 de 2021, el cual quedará así:
ARTÍCULO 22. TECNOLOGÍA DE </t>
    </r>
    <r>
      <rPr>
        <b/>
        <sz val="10"/>
        <color theme="1"/>
        <rFont val="Arial"/>
        <family val="2"/>
      </rPr>
      <t>CAPTURA, UTILIZACIÓN Y ALMACENAMIENTO DE CARBONO</t>
    </r>
    <r>
      <rPr>
        <sz val="10"/>
        <color theme="1"/>
        <rFont val="Arial"/>
        <family val="2"/>
      </rPr>
      <t xml:space="preserve">. (…) PARÁGRAFO 1°. Se entiende por CCUS, el conjunto de procesos tecnológicos cuyo propósito es reducir las </t>
    </r>
    <r>
      <rPr>
        <b/>
        <sz val="10"/>
        <color theme="1"/>
        <rFont val="Arial"/>
        <family val="2"/>
      </rPr>
      <t>emisiones de carbono</t>
    </r>
    <r>
      <rPr>
        <sz val="10"/>
        <color theme="1"/>
        <rFont val="Arial"/>
        <family val="2"/>
      </rPr>
      <t xml:space="preserve"> en la atmósfera, </t>
    </r>
    <r>
      <rPr>
        <b/>
        <sz val="10"/>
        <color theme="1"/>
        <rFont val="Arial"/>
        <family val="2"/>
      </rPr>
      <t>capturando el CO2</t>
    </r>
    <r>
      <rPr>
        <sz val="10"/>
        <color theme="1"/>
        <rFont val="Arial"/>
        <family val="2"/>
      </rPr>
      <t xml:space="preserve"> generado a grandes escalas para almacenarlo en el subsuelo de manera segura y permanente o usarlo como insumo en diferentes procesos productivos o en la prestación de servicios en los que se requiera. Para el desarrollo de </t>
    </r>
    <r>
      <rPr>
        <b/>
        <sz val="10"/>
        <color theme="1"/>
        <rFont val="Arial"/>
        <family val="2"/>
      </rPr>
      <t>proyectos de captura, uso y almacenamiento de dióxido de carbono en el subsuelo</t>
    </r>
    <r>
      <rPr>
        <sz val="10"/>
        <color theme="1"/>
        <rFont val="Arial"/>
        <family val="2"/>
      </rPr>
      <t>, el Ministerio de Minas y Energía establecerá los lineamientos generales que deberán desarrollar las entidades competentes con el fin de determinar sus requisitos y condiciones técnicas. El Ministerio de Minas y Energía reglamentará lo correspondiente al almacenamiento del CO2 en el subsuelo para todos los sectores de la economía.</t>
    </r>
  </si>
  <si>
    <t>5.  Convergencia regional</t>
  </si>
  <si>
    <t>CAPÍTULO VI CONVERGENCIA REGIONAL</t>
  </si>
  <si>
    <t>SECCIÓN I CONSTRUCCIÓN E IMPLEMENTACIÓN DE MODELOS DE DESARROLLO SUPRAMUNICIPALES PARA EL FORTALECIMIENTO DE VÍNCULOS URBANO- RURALES Y LA INTEGRACIÓN DE LOS TERRITORIOS</t>
  </si>
  <si>
    <t>ARTÍCULO 267°.</t>
  </si>
  <si>
    <r>
      <t xml:space="preserve">El interesado en el trámite de solicitud de </t>
    </r>
    <r>
      <rPr>
        <b/>
        <sz val="10"/>
        <color theme="1"/>
        <rFont val="Arial"/>
        <family val="2"/>
      </rPr>
      <t xml:space="preserve">licencia ambiental </t>
    </r>
    <r>
      <rPr>
        <sz val="10"/>
        <color theme="1"/>
        <rFont val="Arial"/>
        <family val="2"/>
      </rPr>
      <t xml:space="preserve">para proyectos de construcción de infraestructura de energía que sean requeridos para la transición energética justa, podrán iniciar el trámite de licenciamiento ambiental con el cumplimiento de los requisitos establecidos en el artículo 2.2.2.3.6.2 del </t>
    </r>
    <r>
      <rPr>
        <b/>
        <sz val="10"/>
        <color theme="1"/>
        <rFont val="Arial"/>
        <family val="2"/>
      </rPr>
      <t>Decreto 1076 de 2015</t>
    </r>
    <r>
      <rPr>
        <sz val="10"/>
        <color theme="1"/>
        <rFont val="Arial"/>
        <family val="2"/>
      </rPr>
      <t xml:space="preserve"> o las normas que lo modifiquen o sustituyan. En todo caso, para el inicio del trámite será suficiente allegar el acto administrativo de procedencia o no procedencia de la consulta previa expedido por la Dirección de la Autoridad de Consulta Previa – DANCP. 
Para expedir la licencia ambiental, el ejecutor del proyecto, obra o actividad deberá allegar la certificación de no procedencia de consulta previa, o, en caso de que proceda, su respectiva acta de protocolización o de decisión de la autoridad competente, siempre en garantía de la </t>
    </r>
    <r>
      <rPr>
        <b/>
        <sz val="10"/>
        <color theme="1"/>
        <rFont val="Arial"/>
        <family val="2"/>
      </rPr>
      <t>protección de la identidad étnica y cultural</t>
    </r>
    <r>
      <rPr>
        <sz val="10"/>
        <color theme="1"/>
        <rFont val="Arial"/>
        <family val="2"/>
      </rPr>
      <t>.</t>
    </r>
  </si>
  <si>
    <t>ARTÍCULO 269°. Modifíquese el artículo 18 de la Ley 1101 de 2006, el cual quedará así:</t>
  </si>
  <si>
    <r>
      <t xml:space="preserve">Modifíquese el artículo 18 de la Ley 1101 de 2006, el cual quedará así:
</t>
    </r>
    <r>
      <rPr>
        <b/>
        <sz val="10"/>
        <color theme="1"/>
        <rFont val="Arial"/>
        <family val="2"/>
      </rPr>
      <t>ARTÍCULO 18. LÍNEA DE INVERSIÓN TERRITORIAL.</t>
    </r>
    <r>
      <rPr>
        <sz val="10"/>
        <color theme="1"/>
        <rFont val="Arial"/>
        <family val="2"/>
      </rPr>
      <t xml:space="preserve"> Como parte de la </t>
    </r>
    <r>
      <rPr>
        <b/>
        <sz val="10"/>
        <color theme="1"/>
        <rFont val="Arial"/>
        <family val="2"/>
      </rPr>
      <t>Política de Turismo</t>
    </r>
    <r>
      <rPr>
        <sz val="10"/>
        <color theme="1"/>
        <rFont val="Arial"/>
        <family val="2"/>
      </rPr>
      <t xml:space="preserve"> créase la Línea de Inversión Territorial en la cual, para cada vigencia anual, deben presentarse los </t>
    </r>
    <r>
      <rPr>
        <b/>
        <sz val="10"/>
        <color theme="1"/>
        <rFont val="Arial"/>
        <family val="2"/>
      </rPr>
      <t>proyectos de las entidades territoriales,</t>
    </r>
    <r>
      <rPr>
        <sz val="10"/>
        <color theme="1"/>
        <rFont val="Arial"/>
        <family val="2"/>
      </rPr>
      <t xml:space="preserve"> </t>
    </r>
    <r>
      <rPr>
        <b/>
        <sz val="10"/>
        <color theme="1"/>
        <rFont val="Arial"/>
        <family val="2"/>
      </rPr>
      <t>Cabildos Indígenas</t>
    </r>
    <r>
      <rPr>
        <sz val="10"/>
        <color theme="1"/>
        <rFont val="Arial"/>
        <family val="2"/>
      </rPr>
      <t xml:space="preserve">, las asociaciones de Cabildos Indígenas y/o Autoridades Tradicionales Indígenas, Consejos Indígenas y Organizaciones Indígenas de derecho público de carácter especial que los represente desde el gobierno propio, respecto de los cuales se demanden </t>
    </r>
    <r>
      <rPr>
        <b/>
        <sz val="10"/>
        <color theme="1"/>
        <rFont val="Arial"/>
        <family val="2"/>
      </rPr>
      <t>recursos para promoción y competitividad, sostenibilidad ambiental y social</t>
    </r>
    <r>
      <rPr>
        <sz val="10"/>
        <color theme="1"/>
        <rFont val="Arial"/>
        <family val="2"/>
      </rPr>
      <t>, provenientes de las fuentes fiscales previstas en esta ley, o del Presupuesto General de la Nación.</t>
    </r>
  </si>
  <si>
    <t>ARTÍCULO 274°. GESTIÓN COMUNITARIA DEL AGUA Y SANEAMIENTO BÁSICO.</t>
  </si>
  <si>
    <r>
      <t xml:space="preserve">La política de gestión comunitaria del agua y el saneamiento básico deberá incluir, entre otros, los siguientes lineamientos necesarios para promover y fortalecer las dinámicas organizativas alrededor del agua y el saneamiento básico:
4. Las comunidades organizadas que requieran consumos de </t>
    </r>
    <r>
      <rPr>
        <b/>
        <sz val="10"/>
        <color theme="1"/>
        <rFont val="Arial"/>
        <family val="2"/>
      </rPr>
      <t>agua</t>
    </r>
    <r>
      <rPr>
        <sz val="10"/>
        <color theme="1"/>
        <rFont val="Arial"/>
        <family val="2"/>
      </rPr>
      <t xml:space="preserve"> con caudales inferiores a 1,0 litros por segundo (lps), no requerirán </t>
    </r>
    <r>
      <rPr>
        <b/>
        <sz val="10"/>
        <color theme="1"/>
        <rFont val="Arial"/>
        <family val="2"/>
      </rPr>
      <t>concesión de aguas</t>
    </r>
    <r>
      <rPr>
        <sz val="10"/>
        <color theme="1"/>
        <rFont val="Arial"/>
        <family val="2"/>
      </rPr>
      <t xml:space="preserve">; sin embargo, deberán inscribirse en el Registro de Usuarios del Recurso Hídrico. Para esta excepción, se deben cumplir las siguientes condiciones: El uso del agua será exclusivamente para consumo humano en comunidades organizadas localizadas en el área urbana y, en el caso de las ubicadas en área rural, el uso será exclusivo para la subsistencia de la familia rural, siempre y cuando la fuente de abastecimiento no se encuentre declarada en agotamiento o en proceso de reglamentación. 
Las </t>
    </r>
    <r>
      <rPr>
        <b/>
        <sz val="10"/>
        <color theme="1"/>
        <rFont val="Arial"/>
        <family val="2"/>
      </rPr>
      <t>comunidades organizadas</t>
    </r>
    <r>
      <rPr>
        <sz val="10"/>
        <color theme="1"/>
        <rFont val="Arial"/>
        <family val="2"/>
      </rPr>
      <t xml:space="preserve"> que requieran consumos de agua para uso doméstico con caudales entre 1,0 lps y 4,0 lps, no requerirán presentar el </t>
    </r>
    <r>
      <rPr>
        <b/>
        <sz val="10"/>
        <color theme="1"/>
        <rFont val="Arial"/>
        <family val="2"/>
      </rPr>
      <t>Programa de Uso Eficiente y Ahorro del Agua -PUEAA</t>
    </r>
    <r>
      <rPr>
        <sz val="10"/>
        <color theme="1"/>
        <rFont val="Arial"/>
        <family val="2"/>
      </rPr>
      <t xml:space="preserve">-, como tampoco la autorización sanitaria como prerrequisito para el otorgamiento de la respectiva concesión. 
5. Los </t>
    </r>
    <r>
      <rPr>
        <b/>
        <sz val="10"/>
        <color theme="1"/>
        <rFont val="Arial"/>
        <family val="2"/>
      </rPr>
      <t>proyectos de reúso de aguas provenientes de sistemas de tratamiento de aguas residuales domésticas</t>
    </r>
    <r>
      <rPr>
        <sz val="10"/>
        <color theme="1"/>
        <rFont val="Arial"/>
        <family val="2"/>
      </rPr>
      <t xml:space="preserve"> que cumplan con los </t>
    </r>
    <r>
      <rPr>
        <b/>
        <sz val="10"/>
        <color theme="1"/>
        <rFont val="Arial"/>
        <family val="2"/>
      </rPr>
      <t>criterios de calidad vigentes</t>
    </r>
    <r>
      <rPr>
        <sz val="10"/>
        <color theme="1"/>
        <rFont val="Arial"/>
        <family val="2"/>
      </rPr>
      <t xml:space="preserve"> para el uso en actividades agrícolas e industriales, no requerirán de concesión de aguas.</t>
    </r>
  </si>
  <si>
    <t>ARTÍCULO 275°. PROGRAMA AGUA ES VIDA.</t>
  </si>
  <si>
    <r>
      <t xml:space="preserve">El Ministerio de Igualdad y Equidad y el Ministerio de Vivienda, Ciudad y Territorio formularán e implementarán, dentro de los seis (6) meses siguientes a la entrada en vigencia de la presente ley, el </t>
    </r>
    <r>
      <rPr>
        <b/>
        <sz val="10"/>
        <color theme="1"/>
        <rFont val="Arial"/>
        <family val="2"/>
      </rPr>
      <t>Programa Agua es Vida</t>
    </r>
    <r>
      <rPr>
        <sz val="10"/>
        <color theme="1"/>
        <rFont val="Arial"/>
        <family val="2"/>
      </rPr>
      <t xml:space="preserve"> en los territorios marginados y excluidos. Este programa brindará </t>
    </r>
    <r>
      <rPr>
        <b/>
        <sz val="10"/>
        <color theme="1"/>
        <rFont val="Arial"/>
        <family val="2"/>
      </rPr>
      <t>soluciones de agua potable y saneamiento básico</t>
    </r>
    <r>
      <rPr>
        <sz val="10"/>
        <color theme="1"/>
        <rFont val="Arial"/>
        <family val="2"/>
      </rPr>
      <t xml:space="preserve"> a los sujetos de especial protección constitucional, a la población vulnerable, aplicando enfoques diferenciales y de género, de derechos, territorial e interseccional.</t>
    </r>
  </si>
  <si>
    <t>ARTÍCULO 279°. Modifíquese el artículo 250 de la Ley 1955 de 2019, el cual quedará así:</t>
  </si>
  <si>
    <r>
      <t xml:space="preserve">Modifíquese el artículo 250 de la Ley 1955 de 2019, el cual quedará así:
ARTÍCULO 250. PACTOS TERRITORIALES. Los departamentos, los municipios, los Esquemas Asociativos Territoriales y la Nación podrán suscribir </t>
    </r>
    <r>
      <rPr>
        <b/>
        <sz val="10"/>
        <color theme="1"/>
        <rFont val="Arial"/>
        <family val="2"/>
      </rPr>
      <t>Pactos Territoriales</t>
    </r>
    <r>
      <rPr>
        <sz val="10"/>
        <color theme="1"/>
        <rFont val="Arial"/>
        <family val="2"/>
      </rPr>
      <t xml:space="preserve">, definidos como un </t>
    </r>
    <r>
      <rPr>
        <b/>
        <sz val="10"/>
        <color theme="1"/>
        <rFont val="Arial"/>
        <family val="2"/>
      </rPr>
      <t>instrumento de articulación para la concertación de inversiones estratégicas de alto impacto</t>
    </r>
    <r>
      <rPr>
        <sz val="10"/>
        <color theme="1"/>
        <rFont val="Arial"/>
        <family val="2"/>
      </rPr>
      <t xml:space="preserve"> que contribuyan a consolidar el desarrollo regional definido en el Plan Nacional de Desarrollo y la construcción de la Paz Total, promoviendo para ello, la adopción de metodologías con enfoque de género a través del trabajo articulado con la Consejería Presidencial para la Equidad de la Mujer, y la concurrencia de recursos del orden nacional y territorial, público, privado y/o de cooperación internacional, bajo la coordinación del Departamento Nacional de Planeación.</t>
    </r>
  </si>
  <si>
    <t>ARTÍCULO 283°. EJECUCIÓN DE PROYECTOS DE SISTEMAS DE TRANSPORTE PÚBLICO BAJO PRINCIPIOS DE DESARROLLO ORIENTADO AL TRANSPORTE SOSTENIBLE -DOT-.</t>
  </si>
  <si>
    <r>
      <t xml:space="preserve">La revisión del Plan de Ordenamiento Territorial y/o los instrumentos de planeación de los que trata el presente artículo, establecerán los lineamientos y reglamentación de los proyectos urbanos de Desarrollo Orientado al </t>
    </r>
    <r>
      <rPr>
        <b/>
        <sz val="10"/>
        <color theme="1"/>
        <rFont val="Arial"/>
        <family val="2"/>
      </rPr>
      <t>Transporte Sostenible</t>
    </r>
    <r>
      <rPr>
        <sz val="10"/>
        <color theme="1"/>
        <rFont val="Arial"/>
        <family val="2"/>
      </rPr>
      <t>, incluyendo las normas urbanísticas aplicables a la infraestructura de transporte y sus áreas de influencia, los mecanismos de captura de valor y de gestión del suelo, de mitigación de impactos urbanísticos en la movilidad, espacio público y servicios públicos, y los instrumentos para habilitar el suelo requerido para la infraestructura de transporte y otras infraestructuras urbanas asociadas.</t>
    </r>
  </si>
  <si>
    <t>SECCIÓN II TERRITORIOS MÁS HUMANOS: HÁBITAT INTEGRAL</t>
  </si>
  <si>
    <t>ARTÍCULO 294°. Modifíquese el inciso segundo del artículo 800-1 del Estatuto Tributario, el cual quedará así:</t>
  </si>
  <si>
    <r>
      <t xml:space="preserve">Modifíquese el inciso segundo del artículo 800-1 del Estatuto Tributario, el cual quedará así:
ARTÍCULO 800-1. OBRAS POR IMPUESTOS. (…) 
El objeto de los convenios será la inversión directa en la ejecución de proyectos de trascendencia económica y social en los diferentes municipios definidos como las Zonas Más Afectadas por el Conflicto Armado (Zomac) y en los municipios con Programas de Desarrollo con Enfoque Territorial (PDET), relacionados con agua potable y saneamiento básico, energía, salud pública, educación pública, bienes públicos rurales, </t>
    </r>
    <r>
      <rPr>
        <b/>
        <sz val="10"/>
        <color theme="1"/>
        <rFont val="Arial"/>
        <family val="2"/>
      </rPr>
      <t>adaptación al cambio climático y gestión del riesgo, pagos por servicios ambientales</t>
    </r>
    <r>
      <rPr>
        <sz val="10"/>
        <color theme="1"/>
        <rFont val="Arial"/>
        <family val="2"/>
      </rPr>
      <t>, tecnologías de la información y comunicaciones, infraestructura de transporte, infraestructura productiva, infraestructura cultural, infraestructura deportiva, vivienda de interés social rural y las demás que defina el manual operativo de Obras por Impuestos, todo de conformidad con lo establecido en la evaluación de viabilidad del proyecto.</t>
    </r>
  </si>
  <si>
    <t>SECCIÓN IV FORTALECIMIENTO INSTITUCIONAL COMO MOTOR DE CAMBIO PARA RECUPERAR LA CONFIANZA DE LA CIUDADANÍA Y PARA EL FORTALECIMIENTO DEL VÍNCULO ESTADO-CIUDADANÍA</t>
  </si>
  <si>
    <t>ARTÍCULO 308°. Modifíquese el artículo 188 de la Ley 1753 de 2015, el cual quedará así:</t>
  </si>
  <si>
    <r>
      <t xml:space="preserve">ARTÍCULO 188. FORMULARIO ÚNICO TERRITORIAL (FUT). Toda la información del orden territorial sobre la ejecución presupuestal de ingresos y gastos será reportada a través de la Categoría Única de Información Presupuestal Ordinaria – CUIPO-. La demás información oficial básica, de naturaleza organizacional, financiera, económica, geográfica, social y </t>
    </r>
    <r>
      <rPr>
        <b/>
        <sz val="10"/>
        <color theme="1"/>
        <rFont val="Arial"/>
        <family val="2"/>
      </rPr>
      <t>ambiental</t>
    </r>
    <r>
      <rPr>
        <sz val="10"/>
        <color theme="1"/>
        <rFont val="Arial"/>
        <family val="2"/>
      </rPr>
      <t xml:space="preserve"> que sea requerida por las </t>
    </r>
    <r>
      <rPr>
        <b/>
        <sz val="10"/>
        <color theme="1"/>
        <rFont val="Arial"/>
        <family val="2"/>
      </rPr>
      <t>entidades del orden nacional</t>
    </r>
    <r>
      <rPr>
        <sz val="10"/>
        <color theme="1"/>
        <rFont val="Arial"/>
        <family val="2"/>
      </rPr>
      <t xml:space="preserve"> para efectos del monitoreo, seguimiento, evaluación y control de las entidades territoriales, será recolectada a través del </t>
    </r>
    <r>
      <rPr>
        <b/>
        <sz val="10"/>
        <color theme="1"/>
        <rFont val="Arial"/>
        <family val="2"/>
      </rPr>
      <t>Formulario Único Territorial -FUT-</t>
    </r>
    <r>
      <rPr>
        <sz val="10"/>
        <color theme="1"/>
        <rFont val="Arial"/>
        <family val="2"/>
      </rPr>
      <t>.</t>
    </r>
  </si>
  <si>
    <t>6. ESTABILIDAD MACROECONÓMICA</t>
  </si>
  <si>
    <t>CAPÍTULO VII ESTABILIDAD MACROECONÓMICA</t>
  </si>
  <si>
    <t>7.  ACTORES DIFERENCIALES PARA EL CAMBIO</t>
  </si>
  <si>
    <t>CAPÍTULO VIII ACTORES DIFERENCIALES PARA EL CAMBIO</t>
  </si>
  <si>
    <t>POLITICA NACIONAL DE EDUCACIÓN AMBIENTAL</t>
  </si>
  <si>
    <t>PLAN DE GESTIÓN AMBIENTAL REGIONAL PGAR 2012-2023 CAR</t>
  </si>
  <si>
    <t>PLAN DE ACCIÓN CUATRIENAL 2020-2023 CAR - TERRITORIO AMBIENTALMENTE SOSTENIBLE</t>
  </si>
  <si>
    <t>AGENDA OBJETIVOS DE DESARROLLO SOSTENIBLE COLOMBIA 2015-2030.</t>
  </si>
  <si>
    <t>4. PLAN NACIONAL DE DESARROLLO “PACTO POR COLOMBIA, PACTO POR LA EQUIDAD” 2018-2022</t>
  </si>
  <si>
    <t>5. PLAN DE DESARROLLO DEPARTAMENTAL 2020-2024 "CUNDINAMARCA, ¡REGIÓN QUE PROGRESA!"</t>
  </si>
  <si>
    <t>PLAN DE DESARROLLO MUNICIPAL 2020-2023 CON LA FUERZA DE LA GENTE ACUERDO No. 05 DE 2020</t>
  </si>
  <si>
    <t>PLAN DE ORDENAMIENTO TERRITORIAL -PTEA / ESQUEMA DE ORDENAMIENTO TERRITORIAL - EOT /  PLAN BASICO  DE ORDENAMIENTO TERRITORIAL - POT ACUERDO No. DE 29 DE 2001</t>
  </si>
  <si>
    <t>PROGRAMA DE USO EFICIENTE Y AHORRO DEL AGUA - PUEAA (NO REFERENCIA DOCUMENTO)</t>
  </si>
  <si>
    <t>PTEA (FUSAGASUGA, "FUSAGASUGA AMBIENTALMENTE EDUCADA 2020-2023)"</t>
  </si>
  <si>
    <t>LEY N° 2169 DE DICIEMBRE DE 2021 "POR MEDIO DEL CUAL SE IMPULSA EL DESARROLLO BAJO EN CARBONO DEL PAIS MEDIANTE EL ESTABLECIMIENTO DE METAS Y MEDIDAS MINIMAS EN MATERIA DE CARBONO, NEUTRALIDAD Y RESILENCIA CLIMATICA Y SE DICTAN OTRAS DISPOSICIONES"</t>
  </si>
  <si>
    <t>ESTRATEGIAS</t>
  </si>
  <si>
    <t xml:space="preserve">LINEA ESTRATEGICA PGAR </t>
  </si>
  <si>
    <t>METAS PGAR PLAN DE ACCIÒN 2012 - 2023</t>
  </si>
  <si>
    <t>EJE TEMÁTICO CAR 2020-2023</t>
  </si>
  <si>
    <t>PROYECTOS PLAN DE ACCIÒN 2020-2023</t>
  </si>
  <si>
    <t>METAS</t>
  </si>
  <si>
    <t>ODS</t>
  </si>
  <si>
    <t xml:space="preserve">NUMERAL </t>
  </si>
  <si>
    <t>META ODS</t>
  </si>
  <si>
    <t>META INTERMEDIA NACIONAL</t>
  </si>
  <si>
    <t>INDICADOR ODS</t>
  </si>
  <si>
    <t>PACTO</t>
  </si>
  <si>
    <t>LINEA</t>
  </si>
  <si>
    <t>ESTRATEGIA</t>
  </si>
  <si>
    <t>LINEA ESTRATEGICA</t>
  </si>
  <si>
    <t>PROGRAMA</t>
  </si>
  <si>
    <t>SUBPROGRAMA</t>
  </si>
  <si>
    <t>PROYECTO</t>
  </si>
  <si>
    <t>ARTICULO</t>
  </si>
  <si>
    <t>OBJETIVOS</t>
  </si>
  <si>
    <t>TITULO</t>
  </si>
  <si>
    <t>ARTICULOS</t>
  </si>
  <si>
    <t>1. LA INNOVACIÓN SOCIAL Y LA IDENTIDAD REGIONAL HACIA LA SOSTENIBILIDAD AMBIENTAL</t>
  </si>
  <si>
    <t>Meta PGAR 3. Al menos seis grupos sociales tienen como referentes de su marco prospectivo la visión regional de la sostenibilidad ambiental, y para ellos es clara su responsabilidad y la forma en la que la asumen.
Meta PGAR 4. La cultura ambiental se ha posicionado como parte de la identidad regional, en los diferentes espacios de la cotidianidad de la vida en la región, y de manera principal en los tomadores de decisiones de las entidades públicas de orden nacional, regional y local.</t>
  </si>
  <si>
    <t>CULTURA AMBIENTAL Y PARTICIPACIÓN CIUDADANA</t>
  </si>
  <si>
    <t>22. EDUCACIÓN, COMUNICACIÓN Y CONOCIMIENTO AMBIENTAL</t>
  </si>
  <si>
    <t>Actividad 22.2.1. Desarrollar la asesoría técnica - social a los entes territoriales para formular o implementar las estrategias de las Políticas Nacional, Departamental y Distrital  de Educación  Ambiental, así como de los PTEA de municipios y territorios indígenas.
Actividad 22.2.2. Adelantar alianzas estratégicas que fortalezcan la Gobernanza Ambiental Territorial  a partir de la operativización de las estrategias de las Políticas Nacional, Departamental y Distrital  de Educación  Ambiental, así como de los PTEA de municipios y territorios indígenas.
Actividad 22.2.3. Diseñar, planear e implementar un observatorio de la educación ambiental regional como eje articulador de la implementación de las estrategias de las Políticas Nacional, Departamental y Distrital  de Educación  Ambiental, así como de los PTEA de municipios y territorios indígenas.</t>
  </si>
  <si>
    <t>17. ALIANZAS PARA LOGRAR LOS OBJETIVOS</t>
  </si>
  <si>
    <t>17.17 Fomentar alianzas eficaces</t>
  </si>
  <si>
    <t>Fomentar y promover la constitución de alianzas eficaces en las esferas pública, público-privada y de la sociedad civil, aprovechando la experiencia y las estrategias de obtención de recursos de las alianzas.</t>
  </si>
  <si>
    <t>El PND 2018-2022 fortalece las capacidades institucionales para combatir la corrupción, afianzar la legalidad y el relacionamiento colaborativo con el ciudadano.</t>
  </si>
  <si>
    <t>Suma en dólares de los Estados Unidos prometida a las: a) alianzas público-privadas y b) alianzas con la sociedad civil.</t>
  </si>
  <si>
    <t>V. Pacto por la sostenibilidad: producir conservando y conservar produciendo</t>
  </si>
  <si>
    <t>D. Instituciones ambientales modernas, apropiación social de la biodiversidad y manejo efectivo de los conflictos socioambientales.</t>
  </si>
  <si>
    <t xml:space="preserve">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
</t>
  </si>
  <si>
    <t>11. MÁS SOSTENIBILIDAD</t>
  </si>
  <si>
    <t>11.3 EL CAMBIO ESTÁ EN TUS MANOS</t>
  </si>
  <si>
    <t>11.3.2 CULTURA AMBIENTAL</t>
  </si>
  <si>
    <t>322. Implementar 20 proyectos de educación ambiental presentados a través de los CIDEA municipales.</t>
  </si>
  <si>
    <t>CAPITULO II POLITICAS, OBJETIVOS Y ESTRATEGIAS DE LARGO Y MEDIANO PLAZO PARA EL MANEJO DEL TERRITORIO</t>
  </si>
  <si>
    <t xml:space="preserve">Artículo 18. OBJETIVOS Y ESTRATEGIAS. </t>
  </si>
  <si>
    <t>Realización de inventario de las vías rurales y caminos reales</t>
  </si>
  <si>
    <t>Fusagasuga promueve la dimension ambiental municipal</t>
  </si>
  <si>
    <t>Articulacion de estrategias de educación ambiental entre las instituciones Educativas y las Organizaciones comunitarias</t>
  </si>
  <si>
    <t xml:space="preserve">Generar por lo menos un evento anual de la red de educación ambiental, donde se promueva la participacion ciudadana y socializacion de experiencias exitosasen la formulación e implementación de PROCEDAS, PRAES, y PRAUS donde se promueva la inclusion de la educación ambiental y la generación de conocimientos </t>
  </si>
  <si>
    <t>TÍTULO I.
Disposiciones Generales</t>
  </si>
  <si>
    <t>ARTÍCULO 3. Pilares de la transición a la carbono neutralidad, la resiliencia climática y el desarrollo bajo en carbono.</t>
  </si>
  <si>
    <t xml:space="preserve">ARTÍCULO 3. Pilares de la transición a la carbono neutralidad, la resiliencia climática y el desarrollo bajo en carbono.
1. La necesidad de alinear las acciones que se adopten en materia de cambio climático, con las que se establezcan en materia de seguridad alimentaria,
salud y erradicación de la pobreza.
2. La transición justa de la fuerza laboral que contribuya con la transformación de la economía hacia mecanismos de producción sostenibles, y que apunte a la reconversión de empleos verdes que otorguen calidad de vida e inclusión social.
3. La adopción de medidas para la protección del entorno ambiental y socioeconómico de las generaciones presentes y futuras.
4. La implementación de acciones de naturaleza positiva, consistentes en detener y revertir la pérdida de biodiversidad y el deterioro ambiental.
7. El reconocimiento del rol fundamental que tiene una ciudadanía informada y consciente del impacto de sus acciones en el logro de los objetivos de carbono neutralidad, resiliencia climática y desarrollo bajo en carbono.
9. La necesidad de definir e implementar metas y medidas de adaptación al cambio climático y mitigación de emisiones de gases de efecto invernadero que promuevan la conservación de la biodiversidad y el recurso hídrico, a partir del reconocimiento de su valor intrínseco y de los servicios ecosistémicos que proporcionan.
15. El reconocimiento del rol fundamental que tienen los jóvenes en la sociedad como sujetos con necesidad de formación en las acciones de protección del entorno ambiental para el logro de los objetivos de carbono neutralidad, resiliencia climática y desarrollo bajo en carbono. </t>
  </si>
  <si>
    <t>17.16 - Fortalecer la Alianza Global para el Desarrollo Sostenible</t>
  </si>
  <si>
    <t>Mejorar la Alianza Mundial para el Desarrollo Sostenible, complementada por alianzas entre múltiples interesados que movilicen e intercambien conocimientos, especialización, tecnología y recursos financieros, a fin de apoyar el logro de los Objetivos de Desarrollo Sostenible en todos los países, particularmente los países en desarrollo.</t>
  </si>
  <si>
    <t>1 Proporción de la población residente en ciudades que aplican planes de desarrollo urbano y regional que tienen en cuenta las previsiones demográficas y las necesidades de recursos, desglosada por tamaño de ciudad.</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</si>
  <si>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t>
  </si>
  <si>
    <t>12. MÁS INTEGRACIÓN</t>
  </si>
  <si>
    <t>12.4 REGIÓN, UN TERRITORIO DE TODOS</t>
  </si>
  <si>
    <t>12.4.2 JUNTOS SOMOS MÁS</t>
  </si>
  <si>
    <t>370. Implementar una estrategía para la creación y puesta en marcha de una estructura de gobernanza subregional.</t>
  </si>
  <si>
    <t>Fusagasuga protege y preserva el recurso hidrico de sus habitantes</t>
  </si>
  <si>
    <t>Promoción del uso eficiente y ahorro del agua en asociaciones de acueductos legalmente constituidos e instituciones educatvias</t>
  </si>
  <si>
    <t>Gestionar y acompañar la implementación de por lo menos (1) un programa de la Gobernación de Cundinamarca, o de la autoridad ambiental - CAR Cundinamarca u otras entidades que promuevan el ahorro y uso eficiente del agua en las instituciones educatvias vinculadas al CIDEA</t>
  </si>
  <si>
    <t>TÍTULO II. 
Metas Nacionales para la Carbono Neutralidad, la Resiliencia Climática y el Desarrollo Bajo en Carbono</t>
  </si>
  <si>
    <t>ARTÍCULO 7. Metas en materia de medios de implementación. Las metas nacionales de medios de implementación a 2030, así como las acciones mínimas para lograrlo, comprenden las establecidas aquí y en "Actualización de la Contribución Determinada a Nivel Nacional de Colombia (NDC)" sometido ante la CI"1I'JUCC, o cualquiera que lo actualice o sustituya.</t>
  </si>
  <si>
    <t xml:space="preserve">ARTÍCULO 7. Metas en materia de medios de implementación. Las metas nacionales de medios de implementación a 2030, así como las acciones mínimas para lograrlo, comprenden las establecidas aquí y en "Actualización de la Contribución Determinada a Nivel Nacional de Colombia (NDC)" sometido ante la CI"1I'JUCC, o cualquiera que lo actualice o sustituya.
Ámbito de Educación, Formación y Sensibilización
1. Actualizar a 2030 la Política Nacional de Educación Ambiental para resignificarla y evidenciar en ella la importancia y premura del abordaje en todos los niveles de la educación del cambio climático, de acuerdo con el contexto nacional, regional y local, desde los enfoques de derechos humanos, intergeneracional, diferencial, étnico y de género.
2. Incorporar a 2030 el cambio climático en la educación formal (preescolar, básica primaria y secundaria, media y superior) y en la educación para el trabajo y el desarrollo humano, en el marco de la autonomía institucional, como componente esencial para promover una transición justa, desde los enfoques en derechos humanos, intergeneracional, diferencial, étnico y de género.
3. Integrar a 2030 en las políticas, normatividad e instrumentos de cambio climático, procesos de formación, capacitación y sensibilización con enfoque en derechos humanos, diferencial, étnico de género e intergeneracional.
</t>
  </si>
  <si>
    <t>META PGAR 30. La región ha identificado las mejores formas de abordar metodológicamente la prevención y la adaptación como referentes a sus procesos de planificación; y los decisores de las entidades territoriales, de la autoridad ambiental y de las entidades públicas que generan procesos en el territorio respetan y respaldan tales medidas.</t>
  </si>
  <si>
    <t>GESTIÓN DEL RIESGO Y CAMBIO CLIMÁTICO</t>
  </si>
  <si>
    <t>16. MOVILIDAD SOSTENIBLE</t>
  </si>
  <si>
    <t xml:space="preserve">META 16.1. Implementar el 100% del modelo pedagógico BiciCAR para la promoción de la movilidad sostenible en la jurisdicción CAR.
</t>
  </si>
  <si>
    <t>Actividad 16.1.1: Fortalecer la metodología pedagógica y sus herramientas para promover  BiciCAR, como una estrategia de alto impacto en cobertura  para la protección ambiental en la Jurisdicción CAR.
Actividad 16.1.2: Realizar la transferencia de la metodología de la estrategia BiciCAR a los  Municipios que participaron en la formación de biciprotectores del ambiente y otros que lo soliciten.</t>
  </si>
  <si>
    <t>13. ACCIÓN POR EL CLIMA</t>
  </si>
  <si>
    <t>13.3 - Construir conocimiento y capacidad para enfrentar los desafíos del cambio climático</t>
  </si>
  <si>
    <t>Mejorar la educación, la sensibilización y la capacidad humana e institucional respecto de la mitigación del cambio climático, la adaptación a él, la reducción de sus efectos y la alerta temprana.</t>
  </si>
  <si>
    <t xml:space="preserve">No Aplica
</t>
  </si>
  <si>
    <t>13.3.1 Número de países que han incorporado la mitigación del cambio climático, la adaptación a él, la reducción de sus efectos y la alerta temprana en los planes de estudios de la enseñanza primaria, secundaria y terciaria.
13.3.2 Número de países que han comunicado una mayor creación de capacidad institucional, sistémica e individual para implementar actividades de adaptación, mitigación y transferencia de tecnología, y medidas de desarrollo.</t>
  </si>
  <si>
    <t>IV. Pacto por la sostenibilidad: producir conservando y conservar produciendo</t>
  </si>
  <si>
    <t>A. Sectores comprometidos con la sostenibilidad y la mitigación del cambio climático.</t>
  </si>
  <si>
    <t>1) Objetivo 1. Avanzar hacia la transición de actividades productivas comprometidas con la sostenibilidad y la mitigación del cambio climático.
f) Compromiso sectorial con la mitigación del cambio climático.
•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 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t>
  </si>
  <si>
    <t>12.2 REGIÓN VERDE, REGIÓN DE VIDA</t>
  </si>
  <si>
    <t>12.2.2 TERRITORIO QUE RESPIRA</t>
  </si>
  <si>
    <t>347. Implementar una estartegia tendiente a mejorar la calidad del aire en la región Cundinamarca-Bogotá.</t>
  </si>
  <si>
    <t>Programa “Ambiente ideal, con enfoque prospectivo”:</t>
  </si>
  <si>
    <t>1.2 Servicio de reforestación de ecosistemas</t>
  </si>
  <si>
    <t>Realizar mantenimiento a 40 hectáreas de áreas reforestadas durante el cuatrienio</t>
  </si>
  <si>
    <t>Actividad 16.2.1: Realizar un inventario  de  los tipos, acciones o prácticas de movilidad sostenible  presentes en el territorio CAR, que permita identificar y priorizar municipios, para desarrollar un piloto de movilidad sostenible.
Actividad 16.2.2: Implementar el modelo  pedagógico de movilidad sostenible con enfoque local, en los municipios priorizados.
Actividad 16.2.3: Desarrollar una estrategia para adopción e implementación de buenas prácticas enmarcadas en movilidad sostenible, que permita establecer una reducción en emisiones GEI.
16.2.4: Promover en Entidades públicas y sectores productivos, la inclusión del componente de movilidad sostenible en sus Planes de Movilidad.</t>
  </si>
  <si>
    <t xml:space="preserve">13.2 - Integrar medidas de cambio climático
</t>
  </si>
  <si>
    <t>Diseño del Plan de Acción de Cambio Climático y la implementación de la estrategia de reducción de GEI y de desarrollo bajo en carbono. En 2022, se espera haber reducido 36 millones de tCO2eq.++.</t>
  </si>
  <si>
    <t>Diseño del Plan de Acción de Cambio Climático y la implementación de la estrategia de reducción de GEI y de desarrollo bajo en carbono. En 2022, se espera haber reducido 36 millones de tCO2eq.</t>
  </si>
  <si>
    <t>13.2.1 Número de países que han comunicado el establecimiento o la puesta en marcha de una política, estrategia o plan integrado que aumente su capacidad para adaptarse a los efectos adversos del cambio climático y que promueven la resiliencia al clima y un desarrollo con bajas emisiones de gases de efecto invernadero sin comprometer por ello la producción de alimentos (por ejemplo, un plan nacional de adaptación, una contribución determinada a nivel nacional, una comunicación nacional o un informe bienal de actualización).</t>
  </si>
  <si>
    <t>1) Objetivo 1. Avanzar hacia la transición de actividades productivas comprometidas con la sostenibilidad y la mitigación del cambio climático.
f) Compromiso sectorial con la mitigación del cambio climático .
•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 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t>
  </si>
  <si>
    <t>Reforestar 20 hectáreas en proceso de seguimiento con especies nativas durante el cuatrienio</t>
  </si>
  <si>
    <t>No Aplica</t>
  </si>
  <si>
    <t>1. La innovación social y la identidad regional hacia la sostenibilidad ambiental
2, Tejido Social para la Corresponsabilidad Ambiental</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</si>
  <si>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</si>
  <si>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21. CULTURA PARA LA PRODUCCIÓN SOSTENIBLE Y LA ECONOMÍA CIRCULAR</t>
  </si>
  <si>
    <t>Actividad 21.4.1.  Complementar e implementar las estrategias de difusión del cuidado y conservación del árbol, como eje en los sistemas productivos, áreas de protección y urbanas.
Actividad 21.4.2. Acompañar el proceso educativo en las estrategias definidas de cultura del árbol, llegando al 100% del territorio CAR.</t>
  </si>
  <si>
    <t>15. VIDA DE ECOSISTEMAS TERRESTRES</t>
  </si>
  <si>
    <t>15.2 - Administrar de manera sostenible todos los bosques</t>
  </si>
  <si>
    <t xml:space="preserve">De aquí a 2020, promover la puesta en práctica de la gestión sostenible de todos los tipos de bosques, detener la deforestación, recuperar los bosques degradados y aumentar considerablemente la forestación y la reforestación a nivel mundial
</t>
  </si>
  <si>
    <t>A 2022, se espera aumentar el área bajo sistemas sostenibles de conservación (restauración, sistema agroforestales, manejo forestal sostenible) de 701.000 ha a 1.402.900 ha.</t>
  </si>
  <si>
    <t>15.2.1 Avances hacia la gestión forestal sostenible</t>
  </si>
  <si>
    <t xml:space="preserve">IV. Pacto por la sostenibilidad: producir
conservando y conservar produciendo
</t>
  </si>
  <si>
    <t xml:space="preserve">B. Biodiversidad y riqueza natural:
activos estratégicos de la Nación
</t>
  </si>
  <si>
    <t>1) Objetivo 1. Implementar estrategias transectoriales para controlar la deforestación, conservar los ecosistemas y
prevenir su degradación.
c) Conservación de ecosistemas Para conservar, recuperar y promover el uso sostenible en ecosistemas transformados:
• MinAmbiente avanzará en la implementación del plan de acción nacional para la lucha contra la desertificación y la sequía en Colombia y del Plan Maestro de Erosión Costera.</t>
  </si>
  <si>
    <t>11.1 SEGURIDAD HÍDRICA Y RECURSOS NATURALES PARA LA VIDA</t>
  </si>
  <si>
    <t>11.1.1 CUNDINAMARCA AL NATURAL</t>
  </si>
  <si>
    <t>283. Sembrar 1.000.000 de árboles</t>
  </si>
  <si>
    <t>Sembrar 250 árboles en el ecosistema urbano</t>
  </si>
  <si>
    <t>ARTÍCULO 6. Metas en materia de adaptación al cambio climático.</t>
  </si>
  <si>
    <t xml:space="preserve">ARTÍCULO 6. Metas en materia de adaptación al cambio climático. Las metas nacionales de adaptación al cambio climático a 2030, comprenden las establecidas aquí y en la "Actualización de la Contribución Determinada a Nivel Nacional de Colombia (NDC)" sometida ante la CMNUCC, o cualquiera que lo actualice o sustituya. 
Sector Ambiente y Desarrollo Sostenible 
2. Formular o ajustar a 2030, un mínimo de ciento treinta y cinco (135) Planes de Ordenación y Manejo de Cuencas Hidrográficas (POMCA) incorporando consideraciones qe,. variabilidad y cambio climático, de conformidad con la priorización que establezca el Ministerio de Ambiente y Desarrollo Sostenible.
3. A 2025 el cien por ciento (100%) de los páramos de Colombia contarán con planes de manejo ambiental en implementación.
5. Incrementar al 2030, en 100.000 hectáreas, las áreas en proceso de rehabilitación, recuperación o restauración en las áreas del Sistema de Parques Nacionales y sus zonas de influencia.
9. A 2030 el país reducirá en un 30% las áreas afectadas por incendios forestales, respecto al 2019, de manera articulada e interinstitucional, operativizando los procesos para la gestión, conocimiento y reducción del riesgo de incendios forestales y el manejo de los desastres, a través de las siete estrategias definidas en la NDC en materia de incendios forestales.
12. Acotar a 2030, los cuerpos de agua priorizados por parte de las Autoridades Ambientales competentes, de conformidad con la guía técnica para el acotamiento de rondas hídricas expedida por el Ministerio de Ambiente y Desarrollo Sostenible, y demás instrumentos correspondientes.
18. Formular e implementar a 2025, las acciones requeridas para conservar y mejorar sumideros y depósitos de gases efecto invernadero. </t>
  </si>
  <si>
    <t>META 21.5. Implementar el 100% de las actividades definidas para la Implementación del Plan Regional de Negocios Verdes.</t>
  </si>
  <si>
    <t>Actividad 21.5.1 Implementación de las actividades del programa regional de negocios verdes por la autoridad ambiental y promoción y divulgación para uso de la plataforma digital de negocios verdes.
Actividad 21.5.2. Procesos de capacitación en criterios de negocios verdes y/o comercio justo y/o aspectos ambientales, para la Internacionalización, y/o de promoción del ecoetiquetado, como estrategia de apoyo a los negocios verdes.</t>
  </si>
  <si>
    <t>12. PRODUCCIÓN Y CONSUMO RESPONSABLES</t>
  </si>
  <si>
    <t>12.A - Fortalecer la capacidad científica y tecnológica de los países en desarrollo</t>
  </si>
  <si>
    <t>Ayudar a los países en desarrollo a fortalecer su capacidad científica y tecnológica para avanzar hacia modalidades de consumo y producción más sostenibles.</t>
  </si>
  <si>
    <t>Con el propósito de generar formas de producción alternativas que permitan el uso sostenible del capital natural se pretende impulsar y verificar 1.436 negocios verdes en 2022.</t>
  </si>
  <si>
    <t>12.a.1 Cantidad de apoyo en materia de investigación y desarrollo prestado a los países en desarrollo para el consumo y la producción sostenibles y las tecnologías ecológicamente racionales</t>
  </si>
  <si>
    <t>B. Biodiversidad y riqueza natural: activos estratégicos de la Nación</t>
  </si>
  <si>
    <t>4) Objetivo 4. Consolidar el desarrollo de productos y servicios basados en el uso sostenible de la biodiversidad
b) Fomento y fortalecimiento de negocios verdes y sostenibles
• MinAmbiente, MinAgricultura y MinCIT implementarán una estrategia para el encadenamiento productivo de los negocios verdes, especialmente en áreas ambientales estratégicas de uso sostenible, con énfasis en aquellos emprendimientos verdes regionales verificados por la autoridad ambiental.</t>
  </si>
  <si>
    <t>10. MAS COMPETITIVIDAD</t>
  </si>
  <si>
    <t>10.2 CUNDINAMARCA CIENTÍFICA E INNOVADORA</t>
  </si>
  <si>
    <t>10.2.3 MÁS INVESTIGACIÓN, MÁS DESARROLLO</t>
  </si>
  <si>
    <t>222. Financiar 100 proyectos de investigación, innovación u negocios verdes de las IED de los municipios no certificados del departamento, en el uso y apropiación de la ciencia, tecnología e innovación.</t>
  </si>
  <si>
    <t>1.4 Servicios de educación ambiental con enfoque prospectivo hacia el cambio climático</t>
  </si>
  <si>
    <t>Implementar 8 proyectos de educación con enfoque prospectivo hacia el cambio climático a partir de pedagogía dedesarrollo sostenible</t>
  </si>
  <si>
    <t>Gestionar y acompañar la implementación de por lo menos (1) modulo de formación con niños y jovenes, por institución educativa vinculada y priorizada por CIDEA</t>
  </si>
  <si>
    <t>Actividad 21.8.1. Fomentar la separación de residuos en la fuente y entrega efectiva a canales de reciclabilidad mediante procesos de formación y seguimiento a grupos poblacionales tales como : Entes territoriales, Primera Infancia, Población Escolar, Juntas de Acción Comunal y Aliados estratégicos,
Actividad 21.8.2. Seguimiento a los procesos existentes de manejo de residuos orgánicos y gestión para el aprovechamiento de los mismos a a través de alternativas de innovación que permitan generar subproductos como: compost, humus, mejoradores de suelo entre otros, a escala Municipal.
Actividad 21.8.3. Promoción de ejercicios de economía circular con materiales reciclables tales como: plástico, papel, así como también Residuos Peligrosos y Especiales (aceite cocina usado), definiendo alianzas estratégicas con los gestores autorizados.
Actividad 21.8.4. Fomentar la organización Regional de los recicladores de oficio y recuperadores ambientales del territorio a fin de trazar una ruta que permita aumentar indicadores de recuperación y transformación de residuos reciclables, disminuyendo la presión de los rellenos sanitarios.
Actividad 21.8.5. Proporcionar espacios de promoción y divulgación de experiencias significativas mediante la realización de Encuentros Regionales, Reciclatones, Encuentro de Recicladores, Alcaldes entre otros.</t>
  </si>
  <si>
    <t>11.CIUDADES Y COMUNIDADES SOSTENIBLES</t>
  </si>
  <si>
    <t>CIUDADES Y COMUNIDADES SOSTENIBLES</t>
  </si>
  <si>
    <t>De aquí a 2030, reducir el impacto ambiental negativo per cápita de las ciudades, incluso prestando especial atención a la calidad del aire y la gestión de los desechos municipales y de otro tipo.</t>
  </si>
  <si>
    <t xml:space="preserve">Proporción de desechos sólidos urbanos recogidos periódicamente y con una descarga final adecuada respecto del total de desechos sólidos urbanos generados, desglosada por ciudad.
</t>
  </si>
  <si>
    <t>VIII. Pacto por la calidad y eficiencia de servicios públicos: agua y energía para promover la competitividad y el bienestar de todos</t>
  </si>
  <si>
    <t>B. Agua limpia y saneamiento básico adecuado: hacia una gestión responsable, sostenible y equitativa.</t>
  </si>
  <si>
    <t>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t>
  </si>
  <si>
    <t>9. MÁS BIEN ESTAR</t>
  </si>
  <si>
    <t>9.2 TODA UNA VIDA CONTIGO</t>
  </si>
  <si>
    <t>9.2.1 CONSTRUYENDO FUTURO</t>
  </si>
  <si>
    <t>75. Beneficiar al 100% de las IED de los municipios no certificados con estrategias para consolidar los proyectos pedagógicos en PGER y PRAES.</t>
  </si>
  <si>
    <t xml:space="preserve"> Fortalecimiento institucional y comunitario sobre Gestión del Riesgo de Desastres </t>
  </si>
  <si>
    <t>Capacitación a cuerpo docente de Instituciones educativas, públicas y privadas en educación ambiental y gestión del riesgo.</t>
  </si>
  <si>
    <t>Planes escolares de gestión del riesgo de desastres elaborados e implementados.</t>
  </si>
  <si>
    <t>Fortalecimiento de los PROCEDA, PRAES, PRAUS del municipio</t>
  </si>
  <si>
    <t>Fortalecer y realizar seguimiento a por llo menos 1 PRAE Y 1 PRAU  de cada una de las instituciones educativas de formación basica y/o Superior vinculadas al CIDEA orientados en programas educativos ecologicos y ambientales, sobre todo aquellos relacionados con el manejo y aprovechamiento de residuos sólidos</t>
  </si>
  <si>
    <t>Actividad 21.8.1. Fomentar la separación de residuos en la fuente y entrega efectiva a canales de reciclabilidad mediante procesos de formación y seguimiento a grupos poblacionales tales como : Entes territoriales, Primera Infancia, Población Escolar, Juntas de Acción Comunal y Aliados estratégicos.
Actividad 21.8.2. Seguimiento a los procesos existentes de manejo de residuos orgánicos y gestión para el aprovechamiento de los mismos a a través de alternativas de innovación que permitan generar subproductos como: compost, humus, mejoradores de suelo entre otros, a escala Municipal.
Actividad 21.8.3. Promoción de ejercicios de economía circular con materiales reciclables tales como: plástico, papel, así como también Residuos Peligrosos y Especiales (aceite cocina usado), definiendo alianzas estratégicas con los gestores autorizados.
Actividad 21.8.4. Fomentar la organización Regional de los recicladores de oficio y recuperadores ambientales del territorio a fin de trazar una ruta que permita aumentar indicadores de recuperación y transformación de residuos reciclables, disminuyendo la presión de los rellenos sanitarios.
Actividad 21.8.5. Proporcionar espacios de promoción y divulgación de experiencias significativas mediante la realización de Encuentros Regionales, Reciclatones, Encuentro de Recicladores, Alcaldes entre otros.</t>
  </si>
  <si>
    <t>12.PRODUCCIÓN Y CONSUMO RESPONSABLES</t>
  </si>
  <si>
    <t>PRODUCCIÓN Y CONSUMO RESPONSABLES</t>
  </si>
  <si>
    <t>Reducir sustancialmente la generación de residuos.</t>
  </si>
  <si>
    <t>Como producto de esta estrategia, se cuenta con un portafolio de 40 iniciativas empresariales de economía circular y se espera, en 2022, una tasa de reciclaje y nueva utilización de residuos sólidos del 12%.</t>
  </si>
  <si>
    <t>Tasa nacional de reciclado, en toneladas de material reciclado.</t>
  </si>
  <si>
    <t>IV Pacto por la sostenibilidad: Producir Conservando y conservar produciendo.</t>
  </si>
  <si>
    <t>3) Objetivo 3. Acelerar la economía circular como base para la reducción, reutilización y reciclaje de residuos.
a) Fomento a la economía circular en procesos productivos MinAmbiente modificará a partir de la evaluación de la normatividad vigente, la reglamentación sobre reúso del agua tratada, teniendo en cuenta criterios e información técnica aportada por los sectores; y, de manera articulada con MinCIT y MinVivienda, impulsará la transferencia de tecnologías para este fin. Adicionalmente, elaborará un instrumento técnico con los lineamientos para potencializar el uso delagua lluvia, con énfasis en zonas con estrés hídrico.</t>
  </si>
  <si>
    <t>11.1.4 RESIDUOS SÓLIDOS AMIGABLES ALTERNATIVOS</t>
  </si>
  <si>
    <t>305. Ejecutar 3 proyectos de innovación en manejo de residuos sólidos y cambio climático.</t>
  </si>
  <si>
    <t>12. PRODUCCIÓN Y CONSUMO RESPONSABLE+L10:L11S</t>
  </si>
  <si>
    <t>12.4 Gestión responsable de productosy residuos químicos</t>
  </si>
  <si>
    <t>De aquí a 2020, lograr la gestión ecológicamente racional de los productos químicos y de todos los desechos a lo largo de su ciclo de vida, de conformidad con los marcos internacionales convenidos, y reducir significativamente su liberación a la atmósfera.</t>
  </si>
  <si>
    <t>Se espera, en 2022, una tasa de reciclaje y nueva utilización de residuos sólidos del 12%.</t>
  </si>
  <si>
    <t>12.4.2 Desechos peligrosos generados per cápita y proporción de desechos peligrosos tratados, desglosados por tipo de tratamiento.</t>
  </si>
  <si>
    <t xml:space="preserve">VII. Pacto por la calidad y eficiencia de servicios públicos: agua y energía para promover la competitividad y el bienestar de todos. 
</t>
  </si>
  <si>
    <t xml:space="preserve">2) Objetivo 2. Mejorar la calidad del aire, del agua y del suelo para la prevención de los impactos en la salud pública y la reducción de las desigualdades relacionadas con el acceso a recursos.
b) Aumento del aprovechamiento, reciclaje y tratamiento de residuos.
</t>
  </si>
  <si>
    <t>11.3.3 CUNDINAMARCA, RESILIENTE AL CAMBIO CLIMÁTICO</t>
  </si>
  <si>
    <t>329. Recolectar y llevar a destino final 120 toneladas de residuos de aparatos eléctricos y electrónicos.</t>
  </si>
  <si>
    <t xml:space="preserve">12.5 - Reducir sustancialmente la generación de residuos </t>
  </si>
  <si>
    <t>De aquí a 2030, reducir considerablemente la generación de desechos mediante actividades de prevención, reducción, reciclado y reutilización.</t>
  </si>
  <si>
    <t>12.5.1 Tasa nacional de reciclado, en toneladas de material reciclado.</t>
  </si>
  <si>
    <t xml:space="preserve">VII. Pacto por la calidad y eficiencia de servicios públicos: agua y energía para promover la competitividad y el bienestar de todos. </t>
  </si>
  <si>
    <t xml:space="preserve">3) Objetivo 3. Acelerar la economía circular como base para la reducción, reutilización y reciclaje de residuos.
MinVivienda, con apoyo de MinAmbiente, fomentarán el aprovechamiento, reciclaje y tratamiento de residuos, para lo cual definirán criterios para la ubicación de infraestructura de recuperación de materiales y avanzarán en la implementación de proyectos tipo para su financiación con enfoque de cierre de ciclos. Adicionalmente, la Comisión de Regulación de Agua Potable y Saneamiento Básico (CRA) incluirá los costos ambientales y la remuneración del aprovechamiento y el tratamiento en los marcos tarifarios.
</t>
  </si>
  <si>
    <t>12.3 REGIÓN, CONEXIÓN INTELIGENTE</t>
  </si>
  <si>
    <t>12.3.3 TERRITORIO CON SERVICIO PÚBLICO PARA TODOS</t>
  </si>
  <si>
    <t>359. Acompañar una nueva estrategia para determinar nuevos espacios de aprovechamiento de residuos en la región Cundinamarca-Bogotá.</t>
  </si>
  <si>
    <t>Fusagasuga promuebe la gstion integral de los residuos</t>
  </si>
  <si>
    <t>Fortalecimiento de la comunidad educativa en la gestion integral de los residuos soludos</t>
  </si>
  <si>
    <t>Implementar por lo menos una (1) capacitación anual, sobre la estrategia de las 3R (reducir, reutilizar y reciclar) y separación en la fuente con niños y jovenes por institución educativa del municipio vinculada al CIDEA</t>
  </si>
  <si>
    <t>TÍTULO VI.
Otras disposiciones</t>
  </si>
  <si>
    <t>ARTÍCULO 26. Sistema Nacional de Áreas de Conservación.</t>
  </si>
  <si>
    <t xml:space="preserve">ARTÍCULO 26. Sistema Nacional de Áreas de Conservación. Créese el Sistema Nacional de Áreas de Conservación el cual estará conformado por el Sistema Nacional de Áreas Protegidas de Colombia (SINAP) y por otras áreas de especial importancia ambiental estratégica, las que deberán cumplir con los criterios establecidos para las Otras Medidas Efectivas de Conservación basadas en áreas (OMEC), el cual será coordinado por el Ministerio de Ambiente y Desarrollo Sostenible.
ARTÍCULO 36. Reconocimiento de predios privados como OMEC. Los propietarios de predios podrán realizar el reconocimiento de sus predios como áreas de conservación en el país a través del cumplimiento de los requisitos establecidos para el reconocimiento de las Otras Medidas de Conservación Basadas en Áreas (OMEC), estos predios, diferentes a los reconocidos como un área protegida, aportarán a la conservación de la naturaleza y de los servicios de los ecosistemas, así como de los valores culturales asociados. </t>
  </si>
  <si>
    <t>1. La innovación social y la identidad regional hacia la sostenibilidad ambiental</t>
  </si>
  <si>
    <t>META PGAR 01. Consolidación de un modelo de gestión del conocimiento a nivel regional (La autoridad ambiental diseña y pone en marcha un modelo de gestión del conocimiento para la apropiación del valorambiental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</si>
  <si>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Actividad 22.1.1: Generar o promover mecanismos, espacios de intervención, desarrollo de contenidos e instrumentos de gestión del conocimiento e innovación socio ambiental.
Actividad 22.1.2: Apoyar desde la dimensión social el fortalecimiento y/o escalabilidad de 1 modelo de gestión del conocimiento para la CAR.
Actividad 22.1.3: Gestionar, operar y posicionar el Sistema de Información de Gestión del Conocimiento y la Innovación Ambiental SIGCI.</t>
  </si>
  <si>
    <t xml:space="preserve">17. ALIANZAS PARA LOGRAR LOS OBJETIVOS
</t>
  </si>
  <si>
    <t>17.6 - Aumentar la cooperación y el acceso a la ciencia, la tecnología y la innovación</t>
  </si>
  <si>
    <t>Mejorar la cooperación regional e internacional Norte- Sur, Sur-Sur y triangular en materia de ciencia, tecnología e innovación y el acceso a estas, y aumentar el intercambio de conocimientos en condiciones mutuamente convenidas, incluso mejorando la coordinación entre los mecanismos existentes, en particular a nivel de las Naciones Unidas, y mediante un mecanismo mundial de facilitación de la tecnología.</t>
  </si>
  <si>
    <t>17.6.1 Número de acuerdos y programas de cooperación en materia de ciencia o tecnología suscritos por los países, desglosado por tipo de cooperación.</t>
  </si>
  <si>
    <t xml:space="preserve">I. Pacto por la legalidad: seguridad efectiva y justicia transparente para que todos vivamos con libertad y en democracia
</t>
  </si>
  <si>
    <t>E. Participación ciudadana: promoviendo el diálogo social e intercultural, la inclusión democrática y el respeto por la libertad de cultos para la equidad.</t>
  </si>
  <si>
    <t xml:space="preserve">a. Objetivo 1. Promover la participación ciudadana, política y electoral.
El Gobierno nacional diseñará y pondrá en funcionamiento una red de conocimiento nacional que configure un nuevo entorno basado en la gestión del conocimiento, innovación y gestión del conocimiento, promoviendo un contexto de aprendizaje, un sistema de comunicación y un medio de integración, que sobrepase barreras organizativas, sectoriales, institucionales, culturales o territoriales, y que vincule actores de diferentes entornos, con la coordinación de actividades interdependientes. </t>
  </si>
  <si>
    <t>10.2.1 CUNDINAMARCA CREA E INNOCA</t>
  </si>
  <si>
    <t>202. Realizar una investigación para la innovación en el abastecimiento de agua potable en zonas rurales.</t>
  </si>
  <si>
    <t>1.11 Servicio de divulgación de la información en gestión del cambio climático para un</t>
  </si>
  <si>
    <t>Realizar 4 campañas de información en gestión de cambio climático durante el</t>
  </si>
  <si>
    <t>17.17 - Fomentar alianzas eficaces</t>
  </si>
  <si>
    <t>Fomentar y promover la constitución de alianzas eficaces en las esferas pública, públicoprivada y de la sociedad civil, aprovechando la experiencia y las estrategias de obtención de recursos de las alianzas.</t>
  </si>
  <si>
    <t>17.17.1 Suma en dólares de los Estados Unidos prometida a las: a) alianzas público-privadas y b) alianzas con la sociedad civil.</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</si>
  <si>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
MinAmbiente, con el apoyo de MinCultura, MinVivienda y MinEducación, implementarán una estrategia de comunicación efectiva, que incorpore acciones de economía naranja y educación ambiental que generen un cambio en el hábito de consumo de los colombianos hacia prácticas y productos más sostenibles, fomenten la separación en la fuente de residuos e incrementen la valoración social de la naturaleza, la apropiación del territorio y lacomprensión de los fenómenos asociados al cambio climático. Adicionalmente, realizarán campañas que fortalezcan la cultura ambiental a nivel empresarial y familiar, con siembras anuales y jornadas de participación en la protección, reciclaje y limpieza del entorno natural. También, MinAmbiente garantizará el acceso efectivo a la información y la producción de material asociado a las problemáticas ambientales para todos los públicos, para su distribución en medios masivos, con enfoque diferencial para comunidades locales urbanas y rurales, con el fin de incrementar la valoración social de la naturaleza.</t>
  </si>
  <si>
    <t>META 22.3. Fortalecer e implementar el 100% de la estrategia Ecoescuela como experiencia destacable en sostenibilidad ambiental en 162 instituciones educativas, como epicentros de inclusión de la dimensión ambiental al currículo y gestión ambiental escolar y local.</t>
  </si>
  <si>
    <t>Actividad 22.3.1. Vinculación de 28 Instituciones Educativas a la estrategia Ecoescuela con la inclusión de la dimensión ambiental al currículo y el fortalecimiento de la gestión ambiental escolar en dos componentes ambientales.
Actividad 22.3.2. Generación de 14 planes piloto de la estrategia integral de Ecoescuela con intervención del 100% de los componentes ambientales de la gestión ambiental escolar: Agua, Energía, Residuos, Gestión del Riesgo, biodiversidad y consumo responsable.
Actividad 22.3.3. Seguimiento a 120 instituciones educativas ya promovidas bajo la estrategia Ecoescuela fortaleciendo la dimensión de la Gestión Ambiental Escolar.</t>
  </si>
  <si>
    <t>4. EDUCACIÓN DE CALIDAD</t>
  </si>
  <si>
    <t>4.7 - Educación para la Ciudadanía Global</t>
  </si>
  <si>
    <t>De aquí a 2030, asegurar que todos los alumnos adquieran los conocimientos teóricos y prácticos necesarios para promover el desarrollo sostenible, entre otras cosas mediante la educación para el desarrollo sostenible y los estilos de vida sostenibles, los derechos humanos, la igualdad
de género, la promoción de una cultura de paz y no violencia, la ciudadanía mundial y la valoración de la diversidad cultural y la contribución de la cultura al desarrollo sostenible.</t>
  </si>
  <si>
    <t>Grado en que i) la educación para la ciudadanía mundial y ii) la educación para el desarrollo sostenible, incluida la igualdad de género y los derechos humanos, se incorporan en todos los niveles de a) las políticas nacionales de educación, b) los planes de estudio, c) la formación del profesorado y d) la evaluación de los estudiantes.</t>
  </si>
  <si>
    <t>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t>
  </si>
  <si>
    <t>Fusagasuga promueve la dimension Ambiental Municipal</t>
  </si>
  <si>
    <t>Generar espacios de socializacion, asesoria y seguimiento de por lo menos dos (2) iniciativas ciudadanas de educación ambiental PROCEDA durante la vigencia del Plan, orientados en programas educativos ecologicos y ambientales encaminadas a la apropiacoón de compromiso con el medio ambiente.</t>
  </si>
  <si>
    <t>META PGAR 01. Consolidación de un modelo de gestión del conocimiento a nivel regional (La autoridad ambiental diseña y pone en marcha un modelo de gestión del conocimiento para la apropiación del valorambiental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</si>
  <si>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Actividad 22.4.1 realizar el acompañamiento a entidades institucionales para promover la inclusion,articulacion y ejecucion del componente de educacion comunitaria para el conocimiento del riesgo y adaptacion al cambio climático, en los diferentes instrumentos de planificacion municipal de los 105 Municipios de la Jurisdiccion CAR.
Actividad 22.4.2 implementación de un proceso de capacitacion- para la gestion del riesgo en el entorno escolar,a fin de fortalecer las capacidades sociales que permitan disminuir la vulnerabilidad ante los riesgos y propender por el desarrollo sostenible en por lo menos 125 IED de la jurisdiccion CAR.
Actividad 22.4.3. Consolidación y fortalecimiento de 7 Redes de Vigias Ambientales para la reducción del riesgo y adaptación al cambio climático con procesos de autogestion.</t>
  </si>
  <si>
    <t>A 2022 se espera que el 100% de los departamentos habrán implementado iniciativas de adaptación al cambio climático orientadas por las autoridades ambientales.</t>
  </si>
  <si>
    <t>13.3.1 Número de países que han incorporado la mitigación del cambio climático, la adaptación a él, la reducción de sus efectos y la alerta temprana en los planes de estudios de la enseñanza primaria, secundaria y terciaria 13.3.2 Número de países que han comunicado una mayor creación de capacidad institucional, sistémica e individual para implementar actividades de adaptación, mitigación y transferencia de tecnología, y medidas de desarrollo.</t>
  </si>
  <si>
    <t xml:space="preserve">C. Colombia resiliente: conocimiento y prevención para la gestión del riesgo de desastres y la adaptación al cambio climático.
</t>
  </si>
  <si>
    <t>2) Objetivo 2. Asegurar la corresponsabilidad territorial y sectorial en la reducción del riesgo de desastres y la adaptación a la variabilidad y al cambio climático.
b) Sectores resilientes y adaptados.
El DNP, con el apoyo de MinAmbiente, formulará instrumentos técnicos y regulatorios para promover la adaptación al cambio climático en proyectos de inversión. A partir de ello, MinAmbiente orientará a los sectores y a las autoridades ambientales regionales en la implementación de iniciativas de adaptación al cambio climático en territorios, comunidades o ecosistemas vulnerables.</t>
  </si>
  <si>
    <t>11.2 RUTA DE GESTIÓN DEL RIESGO</t>
  </si>
  <si>
    <t>11.2.1 CONOCIMIENTO DEL RIESGO</t>
  </si>
  <si>
    <t>308. Realizar con la unidad móvil, 80 jornadas para el fortalecimiento de las capacidades de gestión del riesgo.</t>
  </si>
  <si>
    <t>Por una prevención y atención de riesgos y desastres eficiente</t>
  </si>
  <si>
    <t>1.3 Servicio de capacitación y divulgación del conocimiento del riesgo, respuesta a emergencias y</t>
  </si>
  <si>
    <t>Realizar 6 acciones de capacitación y divulgación del conocimiento del riesgo,respuesta a emergencias y atención de desastres</t>
  </si>
  <si>
    <t>Reducción de la Vulnerabilidad de las comunidades</t>
  </si>
  <si>
    <t>Realizar con las comunidades ejercicios de Simulacros por lo menos una vez en el año, de acuerdo al Escenario de Riesgo en que se encuentren.</t>
  </si>
  <si>
    <t>Comunidades preparadas mediante la realización de los simulacros.</t>
  </si>
  <si>
    <t>META PGAR 01. Consolidación de un modelo de gestión del conocimiento a nivel regional (La autoridad ambiental diseña y pone en marcha un modelo de gestión del conocimiento para la apropiación del valor ambiental del territorio de su jurisdición).
META PGAR 02. La CAR administra un centro de información ambiental y territorial en el que soporta las decisiones territoriales para los diferentes usuarios y pobladores del territorio, tanto de gobierno como ciudadanos.
META PGAR 03.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</si>
  <si>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META 22.6. Realizar el 100% de cinco (5) estrategias o herramientas para fomentar e implementar la gestión cultural y documental de la casa CAR y el CENDOC, a través de alianzas estratégicas, espacios de participación, tecnologías interactivas e infraestructura.</t>
  </si>
  <si>
    <t>Actividad 22.6.1. Diseñar e implementar un (1) micrositio para los procesos de educación, formación, documentación y cultura ambiental y la migración de documentos hacia una sola plataforma digital.
Actividad 22.6.2. Diseñar e implementar estrategias de innovación e infraestructura de equipos tecnológicos y audiovisuales de la CASA CAR, como del desarrollo de colecciones del CENDOC para el fomento de la cultura ambiental.
Actividad 22.6.3. Creación de una (1) agenda cultural temática que incluya circuitos de pedagogía ambiental para la promoción de los proyectos de la corporación, charlas, foros, tertulias con expertos en el área ambiental.
Actividad 22.6.4. Implementar estrategias de promoción de lectura y escritura utilizando la comunicación asertiva para el fomento de los valores ambientales.
Actividad 22.6.5. Realizar los servicios y alfabetización informacional para fortalecer el conocimiento de la normatividad que rige los centros documentales, su finalidad y operatividad al interior de la sede central y de las direcciones regionales de la CAR.</t>
  </si>
  <si>
    <t>12.8 - Promover la comprensión universal de los estilos de vida sostenibles</t>
  </si>
  <si>
    <t>De aquí a 2030, asegurar que las personas de todo el mundo tengan la información y los conocimientos pertinentes para el desarrollo sostenible y los estilos de vida en armonía con la naturaleza.</t>
  </si>
  <si>
    <t>12.8.1 Grado en que i) la educación para la ciudadanía mundial y ii) la educación para el desarrollo sostenible (incluida la educación sobre el cambio climático) se incorporan en a) las políticas nacionales de educación, b) los planes de estudio, c) la formación del profesorado y d) la evaluación de los estudiantes.</t>
  </si>
  <si>
    <t>9. MAS BIEN ESTAR</t>
  </si>
  <si>
    <t>9.2.2 JÓVENES, FUERZA DEL PROGRESO</t>
  </si>
  <si>
    <t>122. Conformar 4 redes departamentales en comunicación popular juvenil, jóvenes rurales y jóvenes ambientales   (COMUNICACIÓN EDUCATIVA).</t>
  </si>
  <si>
    <t xml:space="preserve">META 22.7. Realizar el 100% de cuatro (4) estrategias de comunicación alternativa y comunitaria para la concientización y reflexión sobre el cuidado del entorno y la ética ambiental.
</t>
  </si>
  <si>
    <t>Actividad 22.7.1: Formular e implementar estrategias de comunicación alternativa para el fortalecimiento de la cultura ambiental en el Territorio CAR.
Actividad 22.7.2:Conformar y consolidar la red de artistas ambientales del territorio CAR para fomentar la cultura ambiental mediante estrategias y lenguajes artísticos sostenibles.
Actividad 22.7.3:Liderar y gestionar  los eventos, campañas y piezas comunicativas para la promoción de la educación ambiental en el territotio CAR.
Actividad 22.7.4:Generar e implementar metodologías, herramientas pedagógicas y procesos de formación para la transformación socioambiental.</t>
  </si>
  <si>
    <t>11. CIUDADES Y COMUNIDADES SOSTENIBLES</t>
  </si>
  <si>
    <t>11. A Fortalecer la planeación del desarrollo nacional y regional</t>
  </si>
  <si>
    <t>Apoyar los vínculos económicos, sociales y ambientales positivos entre las zonas urbanas, periurbanas y rurales fortaleciendo la planificación del desarrollo nacional y regional.</t>
  </si>
  <si>
    <t xml:space="preserve">No Aplica </t>
  </si>
  <si>
    <t>V. Pacto por la Ciencia, La Tecnología y la Innovación: Un sistema para construir el conocimiento de la Colombia del futuro.</t>
  </si>
  <si>
    <t>A. Entorno para crecer: formalización, emprendimiento y dinamización empresarial.</t>
  </si>
  <si>
    <t>4) Objetivo 4: Fortalecer la promoción de la investigación, desarrollo e innovación (I+D+i) empresarial.
a) Promover la sostenibilidad y el funcionamiento de las instituciones generadoras de conocimiento.
Colciencias, MinCIT y el SENA fortalecerán las capacidades de las IGC Centros de Desarrollo Tecnológico (CDT) e innovación, Oficinas de Transferencia de Resultados de Investigación (OTRI) y otras entidades orientadas a la transferencia de tecnología, la investigación y la innovación</t>
  </si>
  <si>
    <t>Fusagasuga promuve la dimension ambiental municipal</t>
  </si>
  <si>
    <t xml:space="preserve">Establecer por lo menos (1) red de educacion ambiental durante la vigencia, integrada por comunidad educativa (Primaria, Basica secundaria y Superior) asi como por organizaciones comunitarias y/o ambientales </t>
  </si>
  <si>
    <t>1. La innovación social y la identidad regional hacia la sostenibilidad ambiental
2. Tejido social para la corresponsabilidad ambiental</t>
  </si>
  <si>
    <t>META PGAR 03. Al menos seis grupos sociales tienen como referentes de su marco prospectivo la visión regional de la sostenibilidad ambiental, y para ellos es clara su responsabilidad y la forma en la que la asumen.
META PGAR 04. La cultura ambiental se ha posicionado como parte de la identidad regional, con apoyos pedagógicos a los espacios de la cotidianiedad de la vida en la región, y de manera principal en los tomadores de decisiones de las entidades públicas de orden nacional, regional y local.
META PGAR 11. Una autoridad ambiental con capacidad suficiente para  desempeñar su rol de promotor y multiplicador del valor ambiental  regional, que incida en los modelos territoriales, y que aborde la administración de lo público con capacidad de interacción para la conversación, la decisión y la actuación; y que en el marco de sus competencias o de los acuerdos logrados despliega su capacidad de seguimiento y de reorientación de aquellas acciones humanas que alteren la ruta hacia la sostenibilidad ambiental.</t>
  </si>
  <si>
    <t>23. SEMBRANDO AGUA</t>
  </si>
  <si>
    <t>META 23.2. Fortalecer el 100% del componente socioambiental y de educación ambiental con actores sociales del territorio en veinticinco (25) ecosistemas estratégicos (Páramos y humedales).</t>
  </si>
  <si>
    <t>Actividad 23.2.1. Ejecución y dinamización del Plan de Educación Ambiental (PEA) en 22 humedales  y el componente social en 3 páramos priorizados del territorio CAR.
Actividad 23.2.2. Conformación de una (01) Red de Amigos de los humedales en 22 ecosistemas estratégicos de humedal. 
Actividad 23.2.3. Fortalecimiento del Programa Padrino de Humedal como experiencia a nivel regional con por lo menos  60 alizanzas público- privadas nuevas y ya existentes.</t>
  </si>
  <si>
    <t xml:space="preserve">15. VIDA DE ECOSISTEMAS TERRESTRES
</t>
  </si>
  <si>
    <t>15.1 - Conservar y Restaurar los Ecosistemas Terrestres y de Agua Dulce</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</si>
  <si>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</si>
  <si>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 xml:space="preserve">A 2022, se espera aumentar el área bajo sistemas sostenibles de conservación (restauración, sistema agroforestales, manejo forestal sostenible) de 701.000 ha a 1.402.900 ha.
</t>
  </si>
  <si>
    <t>15.1.1 Superficie forestal en proporción a la superficie total.
15.1.2 Proporción de lugares importantes para la biodiversidad terrestre y del agua dulce incluidos en zonas protegidas, desglosada por tipo de ecosistema.</t>
  </si>
  <si>
    <t xml:space="preserve">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
</t>
  </si>
  <si>
    <t>284. Implementar 6 proyectos encaminados al buen uso y manejo de los recursos naturales en cuencas prioritarias del departamento.</t>
  </si>
  <si>
    <t>1.7 Servicio de recuperación de cuerpos de agua lenticos y loticos</t>
  </si>
  <si>
    <t>Restaurar 20 hectáreas de rondas de ríos o quebradas abastecedoras durante el cuatrienio</t>
  </si>
  <si>
    <t>META 23.3. Implementar el 100% de las estrategias socioambientales de Cultura del Agua para la Conformación de la Red de Protectores del Agua con actores sociales en diez (10) microcuencas, contribuyendo a la protección y recuperación del recurso hídrico.</t>
  </si>
  <si>
    <t>23.3.1. Consolidación de Una (01) Red conformada por tres (03) grupos sociales (Defensores, Jovenes y facilitadores) formados como Protectores de Agua que son reconocidos y están posicionados en un nivel de percepción bueno, como ejecutores de acciones ambientales relacionadas con el cuidado del agua, biodiversidad, bienes y servicios ecosistémicos en el territorio CAR.
Actividad 23.3.2. Posicionamiento y ejecución de la estrategia integral de gestión del recurso hidrico con acueductos veredales y municipales  denominado"Circulo estratégico del agua" con dos pilotos (02) implementados en microcuencas priorizadas de las 14 provincias de la jurisdicción CAR.
Actividad 23.3.3. Promoción de limpieza y protección de microcuencas priorizadas como parte de las acciones de educación ambiental con actores sociales locales. 
Actividad 23.3.4. Socialización, sensibilización y apoyo social en el marco de la ejecución de acciones y estrategias técnicas y ambientales que realizan las Direciones Regionales y las áreas CAR, abordadas a partir de instrumentos de planificación del recurso hídrico (POMCA, COMPES, PORH, PUEAA) como parte de la recuperación y adecuación ambiental del recurso hídrico.</t>
  </si>
  <si>
    <t>6. AGUA LIMPIA Y SANEAMIENTO</t>
  </si>
  <si>
    <t>6.6 - Proteger y Restaurar los Ecosistemas Hídricos de agua dulce</t>
  </si>
  <si>
    <t>De aquí a 2020, proteger y restablecer los ecosistemas relacionados con el agua, incluidos los bosques, las montañas, los humedales, los ríos, los acuíferos y los lagos.</t>
  </si>
  <si>
    <t>6.6.1 Cambio en la extensión de los ecosistemas relacionados con el agua con el paso del tiempo.</t>
  </si>
  <si>
    <t>2) Objetivo 2. Mejorar la calidad del aire, del agua y del suelo para la prevención de los impactos en la salud pública y la reducción de las desigualdades relacionadas con el acceso a recursos.
b) Reducción de la presión y mejoramiento de la calidad del recurso hídrico.
"MinAmbiente promoverá la implementación del Plan Hídrico Nacional de manera coordinada con las autoridades ambientales, el Ideam y sectores prioritarios, con énfasis en los programas de regulación hídrica, de aguas subterráneas, de legalización de usuarios, de investigación y de monitoreo del recurso hídrico (aguas superficiales, subterráneas y marinas)"</t>
  </si>
  <si>
    <t>122. Conformar 4 redes departamentales en comunicación popular juvenil, jóvenes rurales y jóvenes ambientales.</t>
  </si>
  <si>
    <t>1. La innovación social y la identidad regional hacia la sostenibilidad ambiental
2.  Tejido social para la corresponsabilidad ambiental</t>
  </si>
  <si>
    <t xml:space="preserve">META 23.4. Fortalecer e implementar el 100% de las tres (3) acciones definidas para la estrategia educativa "LLUVIA PARA LA VIDA" y otras alternativas de ecoeficiencia en el uso eficiente del agua en hogares priorizados.
</t>
  </si>
  <si>
    <t>Actividad 23.4.1. Ampliación de cobertura del proceso educativo Lluvia para la Vida con el fin de generar hábitos y prácticas sostenibles en el uso responsable y eficiente del agua en hogares y  comunidades de los municipios priorizados. 
Actividad 23.4.2. Seguimiento a hogares intervenidos con la estrategia Lluvia para la Vida a través de la optimización e  innovación con medidas ecoeficientes que permitan fortalecer el uso eficiente y ahorro del agua.  
Actividad 23.4.3. Implementar una (1) estrategia de recirculación y otras alternativas de ecoeficiencia en hogares con deficit de recurso hidrico, como una medida de uso eficiente y ahorro del agua.</t>
  </si>
  <si>
    <t>6.4 - Aumentar la eficiencia en el uso del agua y asegurar los suministros de agua dulce</t>
  </si>
  <si>
    <t>De aquí a 2030, aumentar considerablemente el uso eficiente de los recursos hídricos en todos los sectores y asegurar la sostenibilidad de la extracción y el abastecimiento de agua dulce para hacer frente a la escasez de agua y reducir considerablemente el número de personas que sufren falta de agua.</t>
  </si>
  <si>
    <t>No Alica</t>
  </si>
  <si>
    <t>6.4.1 Cambio en el uso eficiente de los recursos hídricos con el paso del tiempo 6.4.2 Nivel de estrés hídrico: extracción de agua dulce en proporción a los recursos de agua dulce disponibles.</t>
  </si>
  <si>
    <t xml:space="preserve">6) Objetivo 6. Educar a Colombia sobre el valor del agua para la vida y su adecuado uso, así como la importancia del aprovechamiento de los residuos y los beneficios de la participación ciudadana en el mejoramiento de los servicios.
a) Definir los requisitos mínimos de los programas educativos para el uso eficiente de agua y manejo de los residuos sólidos.
El Ministerio de Educación Nacional (MinEducación), MinAmbiente y MinVivienda fortalecerán las estrategias de la política nacional de educación ambiental, mediante la reglamentación de las características que deben contener los programas de educación ambiental, en cuanto a: (1) protección de las cuencas hídricas como fuente de vida, desarrollo y entretenimiento; (2) correcto uso del agua en sus diferentes formas de utilización; y (3) conocimiento del adecuado manejo, aprovechamiento y disposición de los residuos sólidos.
</t>
  </si>
  <si>
    <t>1.5 Servicio de elaboración de documentos técnicos</t>
  </si>
  <si>
    <t>Elaborar 2 política públicas (ambientales y de protección animal) durante el cuatrienio</t>
  </si>
  <si>
    <t>META 21.1. Realizar el 100% de tres (3) estrategias definidas para la promoción y difusión del uso de tecnologías sostenibles, en comunidades urbanas y de centros poblados.</t>
  </si>
  <si>
    <t>Actividad 21.1.1. Elaborar e Implementar una metodología pedagógica para la promoción y adopción de prácticas ciudadanas de consumo sostenible, dirigido a entidades gubernamentales, grupos poblacionales focalizados y líderes comunitarios en municipios con mayor crecimiento urbano o centros poblados de la Jurisdicción CAR
Actividad 21.1.2. Diseño e implementación de dos (2) estrategias para la promoción de uso de energías renovables (solar, eólica, pch, biomasa) y hogares sostenibles, con énfasis en mitigación al cambio climático, en 33 municipios con mayor crecimiento urbano de la Jurisdicción.</t>
  </si>
  <si>
    <t>7. ENERGÍA ASEQUIBLE Y NO CONTAMINANTE</t>
  </si>
  <si>
    <t>7.A - Invertir y Facilitar el Acceso a Investigación y Tecnología en Energía Limpia</t>
  </si>
  <si>
    <t>De aquí a 2030, aumentar la cooperación internacional para facilitar el acceso a la investigación y la tecnología relativas a la energía limpia, incluidas las fuentes renovables, la eficiencia energética y las tecnologías avanzadas y menos contaminantes de combustibles fósiles, y promover la inversión en infraestructura energética y tecnologías limpias.</t>
  </si>
  <si>
    <t>Aumentar capacidad de generación con energías limpias en 1.500 MW, frente a los 22,4 MW en 2018.</t>
  </si>
  <si>
    <t>7.a.1 Corrientes financieras internacionales hacia los países en desarrollo para apoyar la investigación y el desarrollo de energías limpias y la producción de energía renovable, incluidos los sistemas híbridos.</t>
  </si>
  <si>
    <t>D. Innovación pública para un país moderno</t>
  </si>
  <si>
    <t>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t>
  </si>
  <si>
    <t>328. Implementar estrategías de energías renovables en 50 entornos en el departamento</t>
  </si>
  <si>
    <t xml:space="preserve">Actividad 21.1.1. Elaborar e Implementar una metodología pedagógica para la promoción y adopción de prácticas ciudadanas de consumo sostenible, dirigido a entidades gubernamentales, grupos poblacionales focalizados y líderes comunitarios en municipios con mayor crecimiento urbano o centros poblados de la Jurisdicción CAR
Actividad 21.1.2. Diseño e implementación de dos (2) estrategias para la promoción de uso de energías renovables (solar, eólica, pch, biomasa) y hogares sostenibles, con énfasis en mitigación al cambio climático, en 33 municipios con mayor crecimiento urbano de la Jurisdicción.
</t>
  </si>
  <si>
    <t>7.2 - Aumentar el porcentaje global de energía renovable</t>
  </si>
  <si>
    <t>De aquí a 2030, aumentar considerablemente la proporción de energía renovable en el conjunto de fuentes energéticas.</t>
  </si>
  <si>
    <t>7.2.1 Proporción de energía renovable en el consumo final total de energía.</t>
  </si>
  <si>
    <t xml:space="preserve">A. Sectores comprometidos con la sostenibilidad y la mitigación del cambio climático.
</t>
  </si>
  <si>
    <t xml:space="preserve">1) Objetivo 1. Avanzar hacia la transición de actividades productivas comprometidas con la sostenibilidad y la mitigación del cambio climático.
c) Impulso a las energías renovables no convencionales y a la eficiencia energética.
• MinMinas establecerá los lineamientos para incorporar sistemas de almacenamiento de energía en el sistema eléctrico, definirá un mecanismo para la gestión activa de la demanda; y además, armonizará la integración de estas tecnologías en el mercado de energía mayorista, lo que permitirá incrementar la generación con energías renovables no convencionales.
</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</si>
  <si>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</si>
  <si>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9. INDUSTRIA, INNOVACIÓN E INFRAESTRUCTURA</t>
  </si>
  <si>
    <t>9.4 - Mejorar todas las industrias e infraestructuras para la sostenibilidad</t>
  </si>
  <si>
    <t>De aquí a 2030, modernizar la infraestructura y reconvertir las industrias para que sean sostenibles, utilizando los recursos con mayor eficacia y promoviendo la adopción de tecnologías y procesos industriales limpios y ambientalmente racionales, y logrando que todos los países tomen medidas.</t>
  </si>
  <si>
    <t xml:space="preserve">El Gobierno nacional ha fijado como meta duplicar la inversión pública y privada en ciencia y tecnología en 1,5% del PIB a 2022.
</t>
  </si>
  <si>
    <t>9.4.1 Emisiones de CO2 por unidad de valor añadido</t>
  </si>
  <si>
    <t>IV. Pacto por la sostenibilidad: producir conservando y conservar produciendo.</t>
  </si>
  <si>
    <t>12.1 REGIÓN, ECONOMÍA IMPARABLE</t>
  </si>
  <si>
    <t>12.2.1 CUNA DE LA PRODUCTIVIDAD</t>
  </si>
  <si>
    <t>332. Desarrollar una planta de abonos al servicio de la región</t>
  </si>
  <si>
    <t>9.B - Apoyar la Diversificación Industrial Doméstica y la Adición de Valor</t>
  </si>
  <si>
    <t>El Gobierno nacional ha fijado como meta duplicar la inversión pública y privada en ciencia y tecnología en 1,5% del PIB a 2022.</t>
  </si>
  <si>
    <t>Para 2022, se apoyarán 4.000 empresas con fábricas de productividad, frente a 200 actuales, para generar una economía dinámica, incluyente y sostenible.</t>
  </si>
  <si>
    <t>9.b.1 Proporción del valor añadido por la industria de tecnología mediana y alta en el valor añadido total.</t>
  </si>
  <si>
    <t>C. Colombia resiliente: conocimiento y prevención para la gestión del riesgo de desastres y la adaptación al cambio climático.</t>
  </si>
  <si>
    <t>2) Objetivo 2. Asegurar la corresponsabilidad territorial y sectorial en la reducción del riesgo de desastres y la adaptación a la variabilidad y al cambio climático.
b) Sectores resilientes y adaptados.
El DNP, con el apoyo de MinAmbiente, formulará instrumentos técnicos y regulatorios para promover la adaptación al cambio climático en proyectos de inversión. A partir de ello, MinAmbiente orientará a los sectores y a las autoridades ambientales regionales en la implementación de iniciativas de adaptación al cambio climático en territorios, comunidades o ecosistemas vulnerables.</t>
  </si>
  <si>
    <t>11.3.1 ALTERNATIVAS VERDES PARA EL CRECIMIENTO</t>
  </si>
  <si>
    <t>320. Intervenir en 100 Mypimes o esquemas asociativos estrategias de mitigación en procesos productivos, negocios verdes y energías limpias, renovables y alternativas</t>
  </si>
  <si>
    <t>1.9 Servicio de producción de plántulas y reproducción de semillas en viveros</t>
  </si>
  <si>
    <t>Implementar durante el cuatrienio un vivero para producción y propagación de plántulas y banco de semillas</t>
  </si>
  <si>
    <t xml:space="preserve">META 21.2. Realizar el 100% de las acciones para la validación de cuatro (4) sistemas de producción más limpia en cultivos para cien (100) familias de productores en zonas de uso permitido de Distritos de Manejo Integrado y zonas periféricas de las áreas protegidas.
</t>
  </si>
  <si>
    <t>Actividad 21.2.1. Desarrollar y documentar cuatro sistemas de producción mas limpia
Actividad 21.2.2.  Formar a mínimo 100 familias en sistemas de producción mas limpia</t>
  </si>
  <si>
    <t xml:space="preserve">IV. Pacto por la sostenibilidad: producir conservando y conservar produciendo
</t>
  </si>
  <si>
    <t>1) Objetivo 1. Avanzar hacia la transición de actividades productivas comprometidas con la sostenibilidad y la mitigación del cambio climático a) Producción agropecuaria con prácticas sostenibles.
MinAgricultura, con apoyo de MinAmbiente, impulsará la producción agropecuaria sostenible, para lo cual implementará una estrategia para la reconversión de sistemas productivos agrícolas, pesqueros y ganaderos hacia modelos sostenibles y climáticamente inteligentes. En materia de ganadería, esta estrategia incluirá el escalamiento de los programas en curso sobre la base de la adopción de la política de ganadería sostenible. Igualmente, MinAgricultura, con apoyo de la Corporación Colombiana de Investigación Agropecuaria (Agrosavia), centros de investigación y gremios agropecuarios, desarrollará modelos productivos agropecuarios con oferta tecnológica y mejores técnicas.</t>
  </si>
  <si>
    <t>319. Articular con el sector privado una estrategia de responsabilidad ambiental empresarial</t>
  </si>
  <si>
    <t>8. TRABAJO DECENTE Y CRECIMIENTO ECONÓMICO</t>
  </si>
  <si>
    <t>8.4 - Mejorar la eficiencia de los recursos en el consumo y la producción</t>
  </si>
  <si>
    <t>Mejorar progresivamente, de aquí a 2030, la producción y el consumo eficientes de los recursos mundiales y procurar desvincular el crecimiento económico de la degradación del medio ambiente, conforme al Marco Decenal de Programas sobre Modalidades de Consumo y Producción Sostenibles, empezando por los países desarrollados</t>
  </si>
  <si>
    <t>8.4.1 Huella material en términos absolutos, huella material per cápita y huella material por PIB</t>
  </si>
  <si>
    <t>B. Biodiversidad y riqueza natural: activos estratégicos de la Nación.</t>
  </si>
  <si>
    <t>4) Objetivo 4. Consolidar el desarrollo de productos y servicios basados en el uso sostenible de la biodiversidad.
b) Fomento y fortalecimiento de negocios verdes y sostenibles.
MinAmbiente desarrollará una estrategia de articulación interinstitucional que contenga el diseño de mecanismos normativos, técnicos y financieros para consolidar las cadenas de valor para los negocios verdes verificados por la autoridad ambiental. De igual manera, con MinCIT, se consolidarán los espacios para su comercialización, los mecanismos de diferenciación y encadenamiento productivo, y se posicionará el comercio de especies incluidas en la Convención sobre el Comercio Internacional de Especies Amenazadas de Fauna y Flora Silvestres (CITES), fortaleciendo aquellos negocios con mayor valor agregado</t>
  </si>
  <si>
    <t>324. Potencializar la estrategia huella de carbono departamental.</t>
  </si>
  <si>
    <t>META 21.3. Realizar el 100% de 3 estrategias para la asistencia técnica a familias campesinas, hogares/fincas sostenibles, para la estabilización, protección y recuperación del recurso suelo, en sistemas productivos agropecuarios con alternativas en agricultura de conservación ganadería regenerativa y técnicas biomecánicas y de bioingeniería.</t>
  </si>
  <si>
    <t>Actividad 21.3.1. Asistencia técnica  de productores agrícolas y ganaderos para la implementación de sistemas de conservación y regeneración de suelos, en los sistemas p+roductivos.
Actividad 21.3.2. Asistencia técnica  a usuarios CAR para la implementación de técnicas biomecánicas y de bioingeniería.
Actividad 21.3.3. Capacitación o socialización a entes educativos, OG´s, ONG´s y/o asociaciones de productores  de la jurisdicción CAR, en las técnicas de conservación y regeneración de suelos y obras para el control de erosión.</t>
  </si>
  <si>
    <t>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t>
  </si>
  <si>
    <t xml:space="preserve">El Gobierno nacional fijó como meta para el periodo 2018-2022 reducir en un 30% la tendencia de deforestación.
</t>
  </si>
  <si>
    <t>15.1.1 Superficie forestal en proporción a la superficie total.
15.1.2 Proporción de lugares importantes para la biodiversidad terrestre y del agua dulce incluidos en zonas protegidas, desglosada por tipo de ecosistema.</t>
  </si>
  <si>
    <t>4) Objetivo 4. Consolidar el desarrollo de productos y servicios basados en el uso sostenible de la biodiversidad.
b) Fomento y fortalecimiento de negocios verdes y sostenibles.
MinAmbiente desarrollará una estrategia de articulación interinstitucional que contenga el diseño de mecanismos normativos, técnicos y financieros para consolidar las cadenas de valor para los negocios verdes verificados por la autoridad ambiental. De igual manera, con MinCIT, se consolidarán los espacios para su comercialización, los mecanismos de diferenciación y encadenamiento productivo, y se posicionará el comercio de especies incluidas en la Convención sobre el Comercio Internacional de Especies Amenazadas de Fauna y Flora Silvestres (CITES), fortaleciendo aquellos negocios con mayor valor agregado.</t>
  </si>
  <si>
    <t>10.1 PRODUCTIVIDAD, UN CAMINO DE DESARROLLO</t>
  </si>
  <si>
    <t>10.1.1 CUNDINAMARCA PRODUCTIVA, REGIÓN QUE PROGRESA</t>
  </si>
  <si>
    <t>196. Intervenir 30000 unidades productivas agropecuarias con el fortalecimiento de cadenas productivas a través de estrategias tecnológicas, programas de riego intrapredial y de producción en ambientes controlados, mano de obra calificada y soporte empresarial</t>
  </si>
  <si>
    <t>adaptación y/o mitigación al cambio climático</t>
  </si>
  <si>
    <t>Implementar un proyecto de reconversión de tecnologías campesinas durante el cuatrienio, usando y aplicando tecnologías no convencionales.</t>
  </si>
  <si>
    <t>Actividad 21.3.1. Asistencia técnica  de productores agrícolas y ganaderos para la implementación de sistemas de conservación y regeneración de suelos, en los sistemas productivos.
Actividad 21.3.2. Asistencia técnica  a usuarios CAR para la implementación de técnicas biomecánicas y de bioingeniería.
Actividad 21.3.3. Capacitación o socialización a entes educativos, OG´s, ONG´s y/o asociaciones de productores  de la jurisdicción CAR, en las técnicas de conservación y regeneración de suelos y obras para el control de erosión.</t>
  </si>
  <si>
    <t>15.3 - Detener la desertificación y restaurar la tierra degradada</t>
  </si>
  <si>
    <t>De aquí a 2030, luchar contra la desertificación, rehabilitar las tierras y los suelos degradados, incluidas las tierras afectadas por la desertificación, la sequía y las inundaciones, y procurar lograr un mundo con efecto neutro en la degradación de las tierras</t>
  </si>
  <si>
    <t>El Gobierno nacional fijó como meta para el periodo 2018-2022 reducir en un 30% la tendencia de deforestación.</t>
  </si>
  <si>
    <t>15.3.1 Proporción de tierras degradadas en comparación con la superficie total</t>
  </si>
  <si>
    <t>1) Objetivo 1. Implementar estrategias transectoriales para controlar la deforestación, conservar los ecosistemas y prevenir su degradación.
b) Gestión transectorial.
MinAgricultura, con el apoyo del DNP, las autoridades ambientales y las entidades territoriales, implementará una estrategia que materialice el cierre y estabilización de la frontera agrícola, que utilice los insumos del Plan Nacional de Zonificación Ambiental que MinAmbiente formule, que incorpore acciones de reconversión y sustitución de actividades, y defina los lineamientos para la creación y adopción de regímenes de transición para la resolución de conflictos socioambientales en estas áreas con la participación de las comunidades.</t>
  </si>
  <si>
    <t>11.2.2 REDUCCIÓN DEL RIESGO</t>
  </si>
  <si>
    <t>310. Beneficiar 5000 productores agropecuarios en prevención, atención, mitigación, recuperación por emergencias y desastres; y con instrumentos e incentivos de riesgo agropecuario y rural que permitan proteger sus inversiones y actividades</t>
  </si>
  <si>
    <t>15.6 - Promover una participación equitativa en los beneficios y el acceso a los recursos genéticos</t>
  </si>
  <si>
    <t>Promover la participación justa y equitativa en los beneficios derivados de la utilización de los recursos genéticos y promover el acceso adecuado a esos recursos, según lo convenido internacionalmente</t>
  </si>
  <si>
    <t>Aumentar la participación de la economía forestal, pasando del 0,69% al 1% del PIB nacional en 2022.</t>
  </si>
  <si>
    <t>Número de países que han adoptado marcos legislativos, administrativos y normativos para asegurar una distribución justa y equitativa de los beneficios</t>
  </si>
  <si>
    <t>III. Pacto por la equidad: política social moderna centrada en la familia, eficiente, de calidad y conectada a mercados.</t>
  </si>
  <si>
    <t>D. Alianza por la seguridad alimentaria y la nutrición: ciudadanos con mentes y cuerpos sanos.</t>
  </si>
  <si>
    <t xml:space="preserve">1) Objetivo 1: incrementar la producción de alimentos medianteel uso eficiente del suelo: transformación productiva y sostenible.
a) Generar una provisión estable y suficiente de alimentos para cubrir las necesidades nutricionales de la población colombiana en un marco del ordenamiento social, rural y productivo-agropecuario, descrito dentro del Pacto por el emprendimiento, la formalización y la productividad.
</t>
  </si>
  <si>
    <t>197. Potencializar 150 organizaciones de productores agropecuarios</t>
  </si>
  <si>
    <t>2. HAMBRE CERO</t>
  </si>
  <si>
    <t>2.4 - Producción sostenible de alimentos y prácticas agrícolas resilientes</t>
  </si>
  <si>
    <t>De aquí 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 la tierra y el suelo</t>
  </si>
  <si>
    <t>Entre 2018 y 2022 se espera beneficiar a 550.000 productores con nueva asistencia técnica agropecuaria y 300.000 con un nuevo modelo de agricultura por contrato.</t>
  </si>
  <si>
    <t>2.4.1 Proporción de la superficie agrícola
en que se practica una agricultura
productiva y sostenible</t>
  </si>
  <si>
    <t>II. Pacto por el emprendimiento, la formalización y la productividad: una economía dinámica, incluyente y sostenible que potencie todos nuestros talentos.</t>
  </si>
  <si>
    <t>E. Campo con progreso: una alianza para dinamizar el desarrollo y la productividad de la Colombia rural.</t>
  </si>
  <si>
    <t xml:space="preserve">7) Objetivo 7: Modernizar, tecnificar y consolidar la institucionalidad sectorial y la coordinación y articulación interinstitucional para impulsar la transformación productiva agropecuaria y rural a escala territorial.
MinAgricultura fortalecerá el rol de los CMDR, de los CONSA y los CONSEA como articuladores de la política agropecuaria y de desarrollo rural con las dinámicas territoriales, en el marco del Sistema Nacional Regional del Sector Agropecuario Pesquero, Comercial, Forestal y de Desarrollo Rural. Así mismo, MinAgricultura racionalizará y priorizará la aplicación de modelos e instrumentos para la planeación e intervención sectorial en el ámbito territorial orientados a promover un uso adecuado del suelo rural, en articulación con los instrumentos de desarrollo territorial.
</t>
  </si>
  <si>
    <t>330. Beneficiar a 3000 familias mediante la estrategia ZODAS para el abastecimiento agroalimentario de Cundinamarca y la región</t>
  </si>
  <si>
    <t xml:space="preserve">B. Biodiversidad y riqueza natural: activos estratégicos de la Nación
</t>
  </si>
  <si>
    <t>1) Objetivo 1. Implementar estrategias transectoriales para controlar la deforestación, conservar los ecosistemas y prevenir su degradación
c) Conservación de ecosistemas Para conservar, recuperar y promover el uso sostenible en ecosistemas transformados:
• MinAmbiente avanzará en la implementación del plan de acción nacional para la lucha contra la desertificación y la sequía en Colombia y del Plan Maestro de Erosión Costera.</t>
  </si>
  <si>
    <t>Reforestar 20 hectáreas de predios de protección hídrica con especies nativas durante el cuatrienio</t>
  </si>
  <si>
    <t xml:space="preserve">META 21.4. Implementar el 100% de dos (2) estrategias de cultura del Árbol en zonas urbanas y rurales de los municipios del territorio CAR.
</t>
  </si>
  <si>
    <t>15.5 - Proteger la biodiversidad y los hábitats naturales</t>
  </si>
  <si>
    <t>Adoptar medidas urgentes y significativas para reducir la degradación de los hábitats naturales, detener la pérdida de biodiversidad y, de aquí a 2020, proteger las especies amenazadas y evitar su extinción</t>
  </si>
  <si>
    <t>15.5.1 Índice de la Lista Roja</t>
  </si>
  <si>
    <t>1) Objetivo 1. Implementar estrategias transectoriales para controlar la deforestación, conservar los ecosistemas y prevenir su degradación
c) Conservación de ecosistemas
MinAmbiente y MinAgricultura, con apoyo de las autoridades ambientales y la Unidad de Planificación de Tierras Rurales, Adecuación de Tierras y Usos Agropecuarios (UPRA), desarrollará la Estrategia Nacional de Restauración, implementando portafolios regionales de restauración de manera articulada con mecanismos como los PSA, los negocios verdes y las inversiones obligatorias, y promoviendo la restauración productiva en el marco de procesos de formalización, titulación y ordenamiento social de la propiedad. La estrategia deberá priorizar las áreas protegidas, cuencas y ríos estratégicos para el cierre de la frontera agrícola, áreas ambientales estratégicas como el río Atrato y territorios con altas tasas de deforestación. Así mismo, la estrategia deberá facilitar la consolidación de modelos de negocios y cadenas de valor, para el uso de la tierra de acuerdo a su vocación, a partir de la restauración de ecosistemas.</t>
  </si>
  <si>
    <t>278. Reforestar150 hectáreas de áreas degradadas en los municipios de la Cuenca del Río Bogotá</t>
  </si>
  <si>
    <t>Ambiente ideal, con enfoque prospectivo</t>
  </si>
  <si>
    <t>Servicio de reforestación de ecosistemas</t>
  </si>
  <si>
    <t>Reforestar 20 hectáreas de predios de protección hídrica con especies nativas durante el cuatrienio. Realizar mantenimiento a 40 hectáreas de áreas reforestadas durante el cuatrienio.  Reforestar 20 hectáreas en proceso de seguimiento con especies
nativas durante el cuatrienio</t>
  </si>
  <si>
    <t>12.a.1 Cantidad de apoyo en materia de investigación y desarrollo prestado a los países en desarrollo para el consumo y la producción sostenibles y las tecnologíasecológicamente racionales.</t>
  </si>
  <si>
    <t>187. Implementar 3 estrategias para incentivar proyectos productivos de impacto social</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</si>
  <si>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</si>
  <si>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De aquí 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 la tierra y el suelo.</t>
  </si>
  <si>
    <t>2.4.1 Proporción de la superficie agrícola en que se practica una agricultura productiva y sostenible.</t>
  </si>
  <si>
    <t>189. Implementar 700 proyectos productivos agrosostenibles dirigidos a la población víctima del conflicto armado</t>
  </si>
  <si>
    <t xml:space="preserve">META 21.6. Realizar el 100% del acompañamiento a siete (7) subsectores para la reconversión hacia sistemas sostenibles de producción.
</t>
  </si>
  <si>
    <t>Actividad 21.6.1.Porcentaje de sectores con acompañamiento para la reconversión hacia sistemas sostenibles de producción, incluyendo la prevención de impactos ambientales generados principalmente por vertimientos.
21.6.2 Empresas o productores o gremios promovidos hacia su Responsabilidad Ambiental Empresarial y/o de autogestion ambiental y/o para su participacion en el Reconocimiento Ambiental Empresarial CAR</t>
  </si>
  <si>
    <t>12.6 - Fomentar prácticas sostenibles en las empresas</t>
  </si>
  <si>
    <t xml:space="preserve">Alentar a las empresas, en especial las grandes empresas y las empresas transnacionales, a que adopten prácticas sostenibles e incorporen información sobre la sostenibilidad en su ciclo de presentación de informes
</t>
  </si>
  <si>
    <t>12.6.1 Número de empresas que publican informes sobre sostenibilidad</t>
  </si>
  <si>
    <t xml:space="preserve">C. Colombia resiliente: conocimiento y prevención para la gestión del riesgo de desastres y la adaptación al cambio climático
</t>
  </si>
  <si>
    <t xml:space="preserve">1) Objetivo 1. Avanzar hacia la transición de actividades productivas comprometidas con la sostenibilidad y la mitigación del cambio climático
f) Compromiso sectorial con la mitigación del cambio climático 
MinAgricultura, MinTransporte, MinMinas, MinVivienda, MinCIT y MinAmbiente implementarán las medidas y acciones para asegurar que al final del cuatrienio se avance, de manera medible y consistente, con la trayectoria de reducción de emisiones de GEI propuesta por Colombia, en el cumplimiento de la meta demitigación del 20% de cada sector al año 2030, en consonancia con los Planes Integrales de Gestión de Cambio Climático Sectoriales (PIGCCS). De manera complementaria, establecerán las regulaciones y estrategias que permitan profundizar y masificar dichas medidas y acciones; e implementarán otras que se consideren necesarias para este fin en el siguiente cuatrienio </t>
  </si>
  <si>
    <t>10.1.2 MINERÍA RESPONSABLE Y COMPETITIVA</t>
  </si>
  <si>
    <t>199. Asistir a 700 actores mineros del departamento, en temas de buenas prácticas mineras y cumplimiento de los indicadores de formalización (LEGALIDAD AMBIENTAL) .</t>
  </si>
  <si>
    <t>META PGAR 03. Al menos seis grupos sociales tienen como referentes de su marco prospectivo la visión regional de la sostenibilidad ambiental, y para ellos es clara su responsabilidad y la forma en la que la asumen.
META PGAR 05. La CAR se ha convertido en una entidad que provee,  reconoce y dinamiza la capacidad regional, convirtiendo al conjunto social en un desarrollador de formas sostenibles de generación y distribución.
META PGAR 15. 20 subsectores económicos con acuerdos de manejo ambiental de su actividad, con seguimiento y con efectividad incrementada gradualmente en su manejo ambiental.
META PGAR 19. La erosión del suelo se disminuye, respecto de la línea base que se define y los porcentajes de reducción que se definan
META PGAR 22. Los residuos sólidos y los vertimientos de la actividad económica y la de escala municipal son manejados con énfasis en la disminución de su producción y reutilización en el accionar económico.</t>
  </si>
  <si>
    <t xml:space="preserve">META 21.7. Realizar el 100% de las acciones definidas para promover y/o hacer seguimiento a veinte (20) procesos de economía circular y/o de consumo sostenible. </t>
  </si>
  <si>
    <t>Actividad 21.7.1. Procesos de promoción y/o seguimiento en economía circular y consumo sostenible, incentivando la formulacion de proyectos de autogestión y las compras sostenibles gestionando y promoviendo alianzas empresariales y/o institucionales.</t>
  </si>
  <si>
    <t xml:space="preserve">8. TRABAJO DECENTE Y CRECIMIENTO ECONÓMICO
</t>
  </si>
  <si>
    <t>Mayor dinámica de los sectores de economía naranja: crecimiento real de 2,9% a 5,1% en cuatro años.</t>
  </si>
  <si>
    <t>8.4.1 Huella material en términos absolutos, huella material per cápita y huella material por PIB.
8.4.2 Consumo material interno en términos absolutos, consumo material interno per cápita y consumo material interno por PIB</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</si>
  <si>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a) Educación para la transformación ambiental.
MinAmbiente, en coordinación con el DNP, mantendrán agendas de diálogo y trabajo conjunto permanente entre los sectores productivos y el sector ambiental, que fortalezcan la regulación ambiental y la transformación de estos sectores en el marco del crecimiento verde. Adicionalmente, PNN desarrollará esquemas de gobernanza innovadores para el manejo de las áreas protegidas y fortalecerá las redes de la sociedad civil que impulsen la conservación y el uso sostenible del territorio y la biodiversidad, con especial énfasis en las organizaciones articuladoras de reservas naturales de la sociedad civil.</t>
  </si>
  <si>
    <t>1.13 Servicios para la implementación del PGIRS</t>
  </si>
  <si>
    <t>Implementar una estrategia de gestión de residuos sólidos durante el cuatrienio Implementación de un programa de fortalecimiento a recuperadores de oficio</t>
  </si>
  <si>
    <t>TÍTULO II.
Metas Nacionales para la Carbono Neutralidad, la Resiliencia Climática y el Desarrollo Bajo en Carbono</t>
  </si>
  <si>
    <t>ARTÍCULO 6. Metas en materia de adaptación al cambio climático. Las metas nacionales de adaptación al cambio climático a 2030, comprenden las establecidas aquí y en la "Actualización de la Contribución Determinada a Nivel Nacional de Colombia (NDC)" sometida ante la CMNUCC, o cualquiera que lo actualice o sustituya. 
Sector Agropecuario, Pesquero y de Desarrollo Rural 
3. Implementar a 2030, en al menos once (11) subsectores agropecuarios (arroz, maíz, papa, ganadería de carne, ganadería de leche, caña panelera, cacao, banano, café, caña de azúcar y palma de aceite), modelos que mejoren sus capacidades para adaptarse a la variabilidad y cambio climático, a través de la investigación, el desarrollo tecnológico y la adopción de prácticas de transformación productiva de las actividades agrícolas y ganaderas para hacerlas más resilientes.</t>
  </si>
  <si>
    <t>370. Impelmentar una estrategía para la creación y puesta en marcha de una estructura de gobernanza subregional.</t>
  </si>
  <si>
    <t>D. Innovación pública para un país moderno.</t>
  </si>
  <si>
    <t>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t>
  </si>
  <si>
    <t>fortalecimiento de la comunidad en el ahorro y uso eficiente del recurso hidrico</t>
  </si>
  <si>
    <t>Desarrollar por lo menos una (1) salida pedagogica anual a áreas de interes e importancia hidrica donde se sensibilice a los hbaitantes del area influenciada, sobre los bienes y servicios ecosistemicos para protegerlos y conservarlos.</t>
  </si>
  <si>
    <t>6.B - Apoyar el compromiso local en el manejo de agua y saneamiento</t>
  </si>
  <si>
    <t>Apoyar y fortalecer la participación de las comunidades locales en la mejora de la gestión del agua y el saneamiento.</t>
  </si>
  <si>
    <t>Con las acciones diseñadas por el Gobierno nacional, en 2022, 8.573.951 personas tendrán acceso a soluciones de agua potable, mientras que 8.516.482 personas tendrán soluciones adecuadas para el manejo de aguas residuales en la zona rural del país.</t>
  </si>
  <si>
    <t>6.b.1 Proporción de dependencias administrativas locales que han establecido políticas y procedimientos operacionales para la participación de las comunidades locales en la gestión del agua y el saneamiento.</t>
  </si>
  <si>
    <t xml:space="preserve">B. Agua limpia y saneamiento básico adecuado: hacia una gestión responsable, sostenible y equitativa.
</t>
  </si>
  <si>
    <t>2) Objetivo 2. Adelantar acciones que garanticen la gobernanza comunitaria y la sostenibilidad de las soluciones adecuadas de agua potable, manejo de aguas residuales y residuos sólidos para incrementar la cobertura, continuidad y la calidad del servicio en zonas rurales y PDET.
a) Generar herramientas técnicas que faciliten la implementación de soluciones alternativas de agua potable, manejo de aguas residuales y residuos sólidos en las zonas rurales y PDET.
• MinVivienda, en coordinación con el DNP, estandarizará proyectos tipo de soluciones alternativas de agua y saneamiento básico para zonas rurales que faciliten la estructuración, viabilización, financiación y la sostenibilidad de los proyectos.</t>
  </si>
  <si>
    <t>1. La innovación social y la identidad regional hacia la sostenibilidad ambiental
2. Tejido social para la corresponsabilidad ambiental</t>
  </si>
  <si>
    <t>META 23.6. Formular e implementar con participación comunitaria el 100% de los planes de trabajo para la protección y conservación de fuentes hídricas de cien (100) proyectos de la estrategia de Emprendimiento Social para la Conservación Ambiental - ESCA.</t>
  </si>
  <si>
    <t>Actividad 23.6.1. Identificación de organizaciones comunitarias de base, vinculadas de manera directa a fuentes hídricas y acompañamiento para la formulación participativa de planes de trabajo para la protección y conservación de fuentes hídricas.
Actividad 23.6.2. Desarrollar proyectos de emprendimiento social para la conservación ambiental ESCA, con organizaciones comunitarias de base.</t>
  </si>
  <si>
    <t>5. IGUALDAD DE GÉNERO</t>
  </si>
  <si>
    <t>5.C - Adoptar políticas y hacer cumplir la legislación que promueve la igualdad de género</t>
  </si>
  <si>
    <t>Aprobar y fortalecer políticas acertadas y leyes aplicables para promover la igualdad de género y el empoderamiento de todas las mujeres y las niñas a todos los niveles.</t>
  </si>
  <si>
    <t>5.c.1 Proporción de países con sistemas para el seguimiento de la igualdad de género y el empoderamiento de las mujeres y la asignación de fondos públicos para ese fin.</t>
  </si>
  <si>
    <t>XIV. Pacto de equidad para las mujeres</t>
  </si>
  <si>
    <t>A. Fortalecimiento de la institucionalidad de género para las mujeres en Colombia.</t>
  </si>
  <si>
    <t>2) Objetivo 2. Crear una articulación que permita consolidar y fortalecer la coordinación interinstitucional e intersectorial en temas de género para las mujeres.
a) Formulación de la fase II de la Política de Equidad de Género para las Mujeres Con el propósito de garantizar el empoderamiento, la igualdad y no discriminación de las mujeres, así como su reconocimiento como agentes para el desarrollo sostenible del país.</t>
  </si>
  <si>
    <t>9.3 CUNDINAMARCA SIN ESTEREOTIPOS</t>
  </si>
  <si>
    <t>9.3.1 MUJER EMPODERADA Y CON DERECHOS</t>
  </si>
  <si>
    <t>151. Promover la operación de 117 instancias de participación de la mujer en el departamento.</t>
  </si>
  <si>
    <t>G. Mujeres rurales como agentes de transformación en el campo.</t>
  </si>
  <si>
    <t>1) Objetivo 1. Garantizar la inclusión de las mujeres rurales en los procesos de ordenamiento social y productivo, la provisión de servicios de extensión agropecuaria, y acceso a crédito, que conduzcan a un desarrollo rural equitativo y sostenible.
a) Crear las condiciones para que las mujeres rurales sean beneficiarias de procesos de ordenamiento social y productivo.</t>
  </si>
  <si>
    <t>191. Impulsar 1200 proyectos productivos de mujeres u organizaciones de mujeres,  mediante el fortalecimiento técnico, económico y productivo.</t>
  </si>
  <si>
    <t>1.12 Servicios de Proyectos de reconversión de tecnologías campesinas con enfoque de</t>
  </si>
  <si>
    <t>Implementar un proyecto de reconversión de tecnologías campesinas durante el cuatrienio, usando y aplicando tecnologías no convencionales</t>
  </si>
  <si>
    <t>13 ACCIÓN POR EL CLIMA</t>
  </si>
  <si>
    <t>13.B - Promover mecanismos para aumentar la capacidad de planeación y gestión</t>
  </si>
  <si>
    <t>13.b Promover mecanismos para aumentar la capacidad para la planificación y gestión eficaces en relación con el cambio climático en los países menos adelantados y los pequeños Estados insulares en desarrollo, haciendo particular hincapié en las mujeres, los jóvenes y las comunidades locales y marginadas.</t>
  </si>
  <si>
    <t>13.b.1 Número de países menos adelantados y pequeños Estados insulares en desarrollo que reciben apoyo especializado, y cantidad de apoyo, en particular financiero, tecnológico y de creación de capacidad, para los mecanismos de desarrollo de la capacidad de planificación y gestión eficaces en relación con el cambio climático, incluidos los centrados en las mujeres, los jóvenes y las comunidades locales y marginadas.</t>
  </si>
  <si>
    <t>12.2.1 PACTO POR EL AGUA</t>
  </si>
  <si>
    <t>345. Implementar un proyecto articulado del POMCA del río Bogotá.</t>
  </si>
  <si>
    <t>2 Tejido  Social para la  Corresponsabilidad Ambiental</t>
  </si>
  <si>
    <t>META PGAR 11. Una autoridad ambiental con capacidad suficiente para  desempeñar su rol de promotor y multiplicador del valor ambiental  regional, que incida en los modelos territoriales, y que aborde la administración de lo público con capacidad de interacción para la conversación, la decisión y la actuación; y que en el marco de sus competencias o de los acuerdos logrados despliega su capacidad de seguimiento y de reorientación de aquellas acciones humanas que alteren la ruta hacia la sostenibilidad ambiental.
META PGAR 14. Los consejos de cuencas integran las diferentes instancias de articulación entre actores en la jurisdicción, contemplando la complementariedad con los espacios de conversación, decisión y actuación en temas comunes a varias cuencas o de mayor alcance regional, nacional e internacional.
META PGAR 16. Organizaciones comunitarias por cuenca fortalecidas en la interacción directa con la Autoridad Ambiental.
META PGAR 26. Las entidades territoriales y autoridad ambiental comparten la responsabilidad de la sostenibilidad ambiental del territorio,  para lo cual comparten espacios como el de la transparencia y el  de la rendición de cuentas.</t>
  </si>
  <si>
    <t>24. ATENCIÓN Y SERVICIO AL CIUDADANO</t>
  </si>
  <si>
    <t>Actividad 24.3.1:  Diseño e implementación de una (1) estrategia para la socialización de la normativa ambiental y social  vigente, que aplica a las actividades priorizadas que se desarrollan en la jurisdicción CAR, con actores de los diversos sectores y entidades que correspondan.
Actividad 24.3.2:  Asesorar y facilitar desde el componente social, sociocultural y socioeconómico a las dependencias de nivel central y a las direcciones regionales de forma articulada, en los procesos de trámite y seguimiento de proyectos priorizados sujetos a licenciamiento que adelante la CAR, así como de aquellos asignados por el ANLA y otras entidades del SINA.
Actividad 24.3.3: Diseño, validación, implementación y seguimiento de la metodología para la atención y satisfacción del usuario en forma  descentralizada y móvil a nivel local,   para la promoción de la legalidad ambiental a los usuarios, organizaciones comunitarias, empresarios, entes territoriales entre otros, sobre el trámite y cumplimiento de la normativa ambiental.</t>
  </si>
  <si>
    <t>17.15 - Respetar la capacidad de cada país para lograr metas de desarrollo sostenible y erradicación de la pobreza</t>
  </si>
  <si>
    <t>Respetar el margen normativo y el liderazgo de cada país para establecer y aplicar políticas de erradicación de la pobreza y desarrollo sostenible.</t>
  </si>
  <si>
    <t>17.15.1 Grado de utilización de los marcos de resultados y las herramientas de planificación de los propios países por los proveedores de cooperación para el desarrollo.</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</si>
  <si>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MinAmbiente consolidará cinco centros regionales de diálogo ambiental como instancias de facilitación, articulación, participación, cooperación y reflexión para la identificación, priorización y discusión de los conflictos socioambientales a nivel regional, al tiempo que fortalecerá los espacios de diálogo existentes.
</t>
  </si>
  <si>
    <t>Actividad 24.5.1:Construir escenarios de articulación interinstitucional y fortalecer los actores sociales y su rol vinculados a los instrumentos de ordenación y planificación territorial rural.
Actividad  24.5.2:  Implementar procesos de articulación con personerías municipales en participación y control social para la gestión ambiental.</t>
  </si>
  <si>
    <t>1.1 Servicio de restauración de ecosistemas</t>
  </si>
  <si>
    <t>Realizar seguimiento a 40 hectáreas en proceso de restauración durante el cuatrienio</t>
  </si>
  <si>
    <t>1.6 Servicio de adquisición y mantenimiento de predios de importancia hídrica y ecosistémica</t>
  </si>
  <si>
    <t>Adquirir 4 predios de importancia hídrica y ecosistémica durante el cuatrienio</t>
  </si>
  <si>
    <t>Fortalecimiento de la comunidad en el ahorri y uso eficiente del recurso hidrico</t>
  </si>
  <si>
    <t>Realizar por lo menos cuatro (4) capacitaciones y/o sensibilizaciones anuales con funcionarios y usuarios de acueductos, en tecnicas de uso eficiente y ahorro del agua y reutilización de aguas grises y lluvias en actividades domesticas de aseo</t>
  </si>
  <si>
    <t>Fusagasuga promueve la gestion integral de los residuos</t>
  </si>
  <si>
    <t>Inclusion de la comunidad en la gestion integral de los residuos solidos</t>
  </si>
  <si>
    <t>Desarrollar por lo menos dos (2) talleres anuales de aprovechamiento de residuos solidos para elaborar arte ambiental con la comunidad</t>
  </si>
  <si>
    <t>13. GESTIÓN PÚBLICA INTELIGENTE</t>
  </si>
  <si>
    <t>13.2 EMPODERAMIENTO SOCIAL</t>
  </si>
  <si>
    <t>13.2.3 FUERZA COMUNAL</t>
  </si>
  <si>
    <t>429. Ejecutar 170 proyectos de innovación comunal , ciencia, tecnología e innovación, conformación de empresa y buenas prácticas para el desarrollo sostenible con organismos comunales.</t>
  </si>
  <si>
    <t>1.2 Plan de gestión del riesgo de desastres y estrategia para la respuesta a emergencias implementados</t>
  </si>
  <si>
    <t>Implementar 4 acciones en el cuatrienio que permitan garantizar el cumplimiento</t>
  </si>
  <si>
    <t>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mineria,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t>
  </si>
  <si>
    <t>4.5 - No Discriminación en la Educación</t>
  </si>
  <si>
    <t>De aquí a 2030, eliminar las disparidades de género en la educación y asegurar el acceso igualitario a todos los niveles de la enseñanza y la formación profesional para las personas vulnerables, incluidas las personas con discapacidad, los pueblos indígenas y los niños en situaciones de vulnerabilidad.</t>
  </si>
  <si>
    <t>4.5.1 Índices de paridad (entre mujeres y hombres, zonas rurales y urbanas, quintiles de riqueza superior e inferior y grupos como los discapacitados, los pueblos indígenas y los afectados por los conflictos, a medida que se disponga de datos) para todos los indicadores educativos de esta lista que puedan desglosarse.</t>
  </si>
  <si>
    <t>XII. Pacto por la equidad de oportunidades para grupos étnicos: indígenas, negros, afrocolombianos, raizales, palenqueros y
Rrom</t>
  </si>
  <si>
    <t>3. Estrategias transversales para grupos étnicos.
d. Conservar produciendo y producir conservando.</t>
  </si>
  <si>
    <t>3) Objetivo 3. Implementar una estrategia para el diálogo socioambiental en los territorios étnicos, basada en la educación, participación y la cultura ambiental.
Estrategias transversales:
• Formular e Implementar estrategias de protección de los sistemas de conocimientos tradicionales asociados a la biodiversidad y a la gestión del riesgo a través de la promoción de la participación de grupos étnicos y comunidades locales.</t>
  </si>
  <si>
    <t>203. Crear un centro de desarrollo para la innovación turística y cultural.</t>
  </si>
  <si>
    <t>280. Implementar 2 proyectos de recuperación de ecosistemas lagunares en el departamento.</t>
  </si>
  <si>
    <t>Servicio de restauración de ecosistemas</t>
  </si>
  <si>
    <t xml:space="preserve">Restaurar y mantener 20 hectáreas
en su biodiversidad durante el
cuatrienio 
Realizar seguimiento a 20
hectáreas en proceso de
restauración durante el cuatrienio </t>
  </si>
  <si>
    <t>12. Producción y Consumo responsables</t>
  </si>
  <si>
    <t>META PGAR 3. Al menos seis grupos sociales tienen como referentes de su marco prospectivo la visión regional de la sostenibilidad ambiental, y para ellos es clara su responsabilidad y la forma en la que la asumen.
META PGAR PGAR 4. La cultura ambiental se ha posicionado como parte de la identidad regional, en los diferentes espacios de la cotidianidad de la vida en la región, y de manera principal en los tomadores de decisiones de las entidades públicas de orden nacional, regional y local.</t>
  </si>
  <si>
    <t xml:space="preserve">Fomentar y promover la constitución de alianzas eficaces en las esferas pública, público-privada y de la sociedad civil, aprovechando la experiencia y las estrategias de obtención de recursos de las alianzas.
</t>
  </si>
  <si>
    <t>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t>
  </si>
  <si>
    <t xml:space="preserve">META 24.1. Formular e Implementar el 100% de la Política y el Plan Institucional de Atención y Servicio al Ciudadano (PIASC), atendiendo las seis (6) variables y enfoques de "ventanilla hacia adentro y hacia afuera" establecidas en el modelo de Gestión Pública del Buen Gobierno. </t>
  </si>
  <si>
    <t>Actividad 24.1.1:  Diseño, validación, aprobación y publicación de la resolución de la política de atención al servicio al ciudadano.
Actividad 24.1.2: Diseño y elaboración del PIASC.
Actividad 24.1.3: Desarrollo de estrategias y acciones para el fortalecimiento de la Cultura del Servicio definidas en el PIASC.
Actividad 24.1.4:  Fortalecer la gestión administrativa, técnica, tecnológica y logística para el desarrollo, implementación y seguimiento del Plan Institucional de Atención y Servicio al Ciudadano (PIASC).</t>
  </si>
  <si>
    <t>16. PAZ, JUSTICIA E INSTITUCIONES SÓLIDAS</t>
  </si>
  <si>
    <t>16.10 - Garantizar el acceso público a la información y proteger las libertades fundamentales</t>
  </si>
  <si>
    <t>Garantizar el acceso público a la información y proteger las libertades fundamentales, de conformidad con las leyes nacionales y los acuerdos internacionales.</t>
  </si>
  <si>
    <t>16.10.2 Número de países que adoptan y aplican garantías constitucionales, legales o normativas para el acceso público a la información.</t>
  </si>
  <si>
    <t xml:space="preserve">5) Fomentar procesos de cocreación entre el sector público, el sector privado, la academia y la ciudadanía, basados en los principios de Gobierno Abierto.
El DNP liderará una estrategia para promover el uso efectivo de los siguientes elementos:
• Plataformas para la participación ciudadana en procesos de innovación pública:
involucramiento activo de la ciudadanía en la generación y solución de retos específicos, así como en la toma de decisiones de interés general.
• Herramientas para facilitar la cocreación en materia de innovación pública: con fines como facilitar espacios, gestionar proyectos y compartir aprendizajes.
</t>
  </si>
  <si>
    <t>META 24.2. Diseñar e implementar el 100% de una (1) estrategia de fortalecimiento en el aspecto funcional, para mejorar el Servicio y la Atención al
Ciudadano.</t>
  </si>
  <si>
    <t>Actividad 24.2.1. Implementación de herramientas de fortalecimiento tecnológico para mejorar el Servicio y Atención al Ciudadano.</t>
  </si>
  <si>
    <t>17.14 - Mejorar la coherencia de las políticas para el desarrollo sostenible</t>
  </si>
  <si>
    <t>Mejorar la coherencia de las políticas para el desarrollo sostenible.</t>
  </si>
  <si>
    <t>17.14.1 Número de países que cuentan con mecanismos para mejorar la coherencia de las políticas de desarrollo sostenible.</t>
  </si>
  <si>
    <t>V. Pacto por la Ciencia, la Tecnología y la Innovación: un sistema para construir el conocimiento de la Colombia del futuro</t>
  </si>
  <si>
    <t xml:space="preserve">C. Tecnología e investigación para el desarrollo productivo y social.
</t>
  </si>
  <si>
    <t>b. Fomentar la generación de nuevo conocimiento con estándares internacionales.
Colciencias fomentará la creación y consolidación de agendas y redes del conocimiento para investigación, desarrollo e innovación (I+D+i), para lo cual diseñará estrategias e instrumentos diferenciales de financiación de programas y proyectos de investigación en diferentes áreas de conocimiento, de acuerdo con el nivel de consolidación de las capacidades de los actores involucrados.</t>
  </si>
  <si>
    <t>META 24.4. Fortalecimiento del 100% de tres (3) espacios de participación desde las agendas interinstitucionales, en el marco del observatorio de conflictos socioambientales.</t>
  </si>
  <si>
    <t xml:space="preserve">Actividad  24.4.1: Identificación, caracterización de los conflictos socio ambientales priorizados e implementación de las agendas interinstitucionales participativas.
Actividad 24.4.2: Fortalecimiento del observatorio, mediante el rediseño de la Plataforma Web en cuanto a diseño, contenido, acceso, navegación (programación) y espacio de almacenamiento. Permitiendo la participación ciudadana.
Actividad 24.4.3: Diseño de herramientas virtuales de aprendizaje que den cuenta de procesos de participación biocultural. </t>
  </si>
  <si>
    <t>1. FIN DE LA POBREZA</t>
  </si>
  <si>
    <t>1.5 - Fomentar la resiliencia a desastres ambientales, económicos y sociales</t>
  </si>
  <si>
    <t>De aquí a 2030, fomentar la resiliencia de los pobres y las personas que se encuentran en situaciones de vulnerabilidad y reducir su exposición y vulnerabilidad a los fenómenos extremos relacionados con el clima y otras perturbaciones y desastres económicos, sociales y ambientales.</t>
  </si>
  <si>
    <t>1.5.4 Proporción de gobiernos locales que adoptan y aplican estrategias locales de reducción del riesgo de desastres en consonancia con las estrategias nacionales de reducción del riesgo de desastres.</t>
  </si>
  <si>
    <t>2) Objetivo 2. Robustecer los mecanismos de articulación y coordinación para la sostenibilidad.
a) Mecanismos de articulación y coordinación para la sostenibilidad.
MinAmbiente establecerá agendas estratégicas intersectoriales como un mecanismo de coordinación, diálogo y trabajo conjunto permanente entre el sector ambiental y los otros sectores productivos, que fortalezcan la regulación ambiental y la transformación de estos sectores en el marco del crecimiento verde, que faciliten la gestión del riesgo y del cambio climático, y que permitan hacer seguimiento a las metas establecidas en el Plan Nacional de Desarrollo. En el marco de estas agendas, MinAmbiente coordinará la implementación de las acciones y medidas para la contribución nacionalmente determinada (NDC, por sus siglas en inglés) como se establece en la línea A. Sectores comprometidos con la sostenibilidad y la mitigación del cambio climático de este Pacto. También pondrá en marcha una estrategia de racionalización y armonización de políticas, trámites, permisos, normas, instrumentos de planificación y ordenamiento territorial y sus arreglos institucionales, con la cual se buscará mejorar el desempeño ambiental sectorial y territorial. Adicionalmente, estudiará los instrumentos de política ambiental que deberán estar sujetos a un análisis de impacto normativo.</t>
  </si>
  <si>
    <t>META PGAR 6. La CAR se ha convertido en una entidad que provee, reconoce y dinamiza la capacidad regional, convirtiendo al conjunto social en un desarrollador de formas sostenibles de generación y distribución de valor ambiental.
META PGAR 7. La CAR ha liderado la formulación de propuestas de políticas, normas e instrumentos requeridos para le gestión ambiental en la jurisdicción, construidos en conjunto con los actores regionales.</t>
  </si>
  <si>
    <t>ESTADO DE LOS RECURSOS NATURALES Y PLANIFICACIÓN AMBIENTAL</t>
  </si>
  <si>
    <t>3. GESTIÓN AMBIENTAL PARA EL ORDENAMIENTO MUNICIPAL</t>
  </si>
  <si>
    <t>META 3.1. Realizar el 100% de las acciones definidas para asesorar, asistir y fortalecer el proceso de formulación, implementación y seguimiento del Plan de Acción de la Agenda del SIGAM en la jurisdicción CAR.</t>
  </si>
  <si>
    <t>Plan de Acción de las Agenda del SIGAM con proceso de formulación, implementación y seguimiento realizado.</t>
  </si>
  <si>
    <t>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MinAmbiente consolidará cinco centros regionales de diálogo ambiental como instancias de facilitación, articulación, participación, cooperación y reflexión para la identificación, priorización y discusión de los conflictos socioambientales a nivel regional, al tiempo que fortalecerá los espacios de diálogo existentes.</t>
  </si>
  <si>
    <t>META 22.5. Implementar el 100% de la agenda ancestral, para la ejecución de procesos socio ambientales concertados con las comunidades indígenas de la jurisdicción CAR.</t>
  </si>
  <si>
    <t>Actividad 22.5.1. Identificación participativa de temas de interés socioambiental con las comunidades indígenas.
Actividad 22.5.2. Desarrollar procesos de participación para fortalecer los temas de interés priorizados con las comunidades indígenas con enfoque etnocultural en la gestión ambiental.</t>
  </si>
  <si>
    <t>10. REDUCCIÓN DE LAS DESIGUALDADES</t>
  </si>
  <si>
    <t>10.2 - Promover la Inclusión Social, Económica y Política Universales</t>
  </si>
  <si>
    <t>De aquí a 2030, potenciar y promover la inclusión social, económica y política de todas las personas, independientemente de su edad, sexo, discapacidad, raza, etnia, origen, religión o situación económica u otra condición.</t>
  </si>
  <si>
    <t>10.2.1 Proporción de personas que viven por debajo del 50% de la mediana de los ingresos, desglosada por sexo, edad y personas con discapacidad.</t>
  </si>
  <si>
    <t xml:space="preserve">3) Objetivo 3. Implementar una estrategia para la gestión y seguimiento de los conflictos socioambientales generados por el acceso y uso de los recursos naturales, con base en procesos educativos y participativos que contribuyan a la consolidación de una cultura ambiental.
c) Gestión de conflictos socioambientales.
MinInterior, en coordinación con MinAmbiente, fortalecerá las instancias de diálogo yel trabajo conjunto con las autoridades indígenas, las comunidades negras y la población campesina, como aliados estratégicos, para la conservación y la gestión ambiental en los territorios, sobre todo en las problemáticas de uso, ocupación y tenencia de las regiones.
</t>
  </si>
  <si>
    <t>9.5 SOCIOCULTURA, RAZA Y TRADICIÓN</t>
  </si>
  <si>
    <t>9.5.1 CUNDINAMARCA INDÍGENA</t>
  </si>
  <si>
    <t>180. Articular el 100% de los asentamientos indígenas con los mecanismos de gobernabilidad indígena, municipal, departamental y nacional.</t>
  </si>
  <si>
    <t xml:space="preserve">1) Objetivo 1. Fortalecer la gobernanza de las comunidades étnicas para la protección y usos sostenible de los ecosistemas y la biodiversidad Estrategias transversales:
• Incluir en la estrategia de cierre y consolidación de la frontera agrícola, acciones diferenciadas en territorios étnicos, por parte de Ministerio de Agricultura y Desarrollo Rural y del Ministerio de Ambiente y Desarrollo Sostenible. </t>
  </si>
  <si>
    <t>META PGAR 1. Consolidación de un modelo de gestión del conocimiento a nivel regional (La autoridad ambiental diseña y pone en marcha un modelo de gestión del conocimiento para la apropiación del valorambiental del territorio de su jurisdición).
META PGAR 2. La CAR administra un centro de información ambiental y territorial en el que soporta las decisiones territoriales para los diferentes usuarios y pobladores del territorio, tanto de gobierno como ciudadanos.
META PGAR 3. Al menos seis grupos sociales tienen como referentes de su marco prospectivo la visión regional de la sostenibilidad ambiental, y para ellos es clara su responsabilidad y la forma en la que la asumen.
META PGAR 10. La visión ambiental ancestral indígena se ha identificado en los elementos pertinentes y se incluye en los análisis territoriales.
META PGAR 11. Una autoridad ambiental con capacidad suficiente para  desempeñar su rol de promotor y multiplicador del valor ambiental  regional, que incida en los modelos territoriales, y que aborde la administración de lo público con capacidad de interación.</t>
  </si>
  <si>
    <t>181. Impulsar la participación de 4 asentamientos indígenas en eventos que resalten la identidad cultural indígena.</t>
  </si>
  <si>
    <t>XII. Pacto por la equidad de oportunidades para grupos étnicos: indígenas, negros, afrocolombianos, raizales, palenqueros y Rrom</t>
  </si>
  <si>
    <t>3. Estrategias transversales para grupos étnicos c. Territorialidad colectiva.</t>
  </si>
  <si>
    <t>1) Objetivo 1. Propender por el goce efectivo de los derechos territoriales para el aprovechamiento sostenible y sustentable orientados a la cohesión comunitaria por parte de las comunidades étnicas.</t>
  </si>
  <si>
    <t xml:space="preserve">Actividad 23.1.1. Elaboración e implementación de un plan de sensibilización, comunicación y conocimiento, encaminado a gestionar integralmente la biodiversidad y sus servicios ecosistémicos, protegiendo 6 especies de fauna y/o flora amenazadas, en dos áreas protegidas de ecosistemas estratégicos de las 10 cuencas hidrográficas, con la participación  y  corresponsabilidad comunitaria y de sectores productivos,  incluyendo  la mineria, en las áreas de conservación (páramos, humedales y bosques), con apoyo de las áreas internas CAR. 
Actividad 23.1.2. Promoción  de los servicios ecosistémicos de la biodiversidad, con las comunidades vecinas, que  reduzcan los procesos y actividades que ocasionan su deterioro a través del  el uso y aprovechamiento sostenible de la guadua y la implementación del plan de acción de la Iniciativa Colombiana de polinizadores, en dos  áreas protegidas  ubicadas en las cuencas hidrográficas del territorio viabilizadas, en sinergia de las áreas internas CAR.
Actividad 23.1.3. Fortalecimiento de la Política para el Desarrollo del Ecoturismo, mediante la implementación de una estrategia de formación, capacitación y sensibilización en ecoturismo y etnoturismo con los actores regionales y locales, en las que se incorpore la sabiduría tradicional de los pobladores. </t>
  </si>
  <si>
    <t>2) Objetivo 2. Prevenir y reducir el riesgo de desastres y aumentar la capacidad adaptativa de las comunidades y la resiliencia de estos territorios étnicos.
Estrategias transversales:
• Incorporar el enfoque étnico en el diseño de la estrategia nacional de fortalecimiento de comunidades en gestión del riesgo de desastres y adaptación al cambio climático, bajo la coordinación de la UNGRD, con apoyo de Ministerio de Ambiente y según los lineamientos del Ministerio del Interior.</t>
  </si>
  <si>
    <t>12.1.2 INDUSTRIA TURÍSTICA DIVERSA Y POTENTE</t>
  </si>
  <si>
    <t>335. Potencializar 7 atractivos turísticos en el marco de la región Cundinamarca-Bogotá.</t>
  </si>
  <si>
    <t>META 23.5. Implementar el cien por ciento (100%) de cuatro (4) procesos innovadores de participación comunitaria para el uso y la conservación de la biodiversidad y la memoria biocultural.</t>
  </si>
  <si>
    <t>Actividad 23.5.1: Elaboración e implementación de un plan piloto con participación comunitaria en el reconocimiento de territorios bioculturales con enfoque de género e intergeneracional.
Actividad  23.5.2:  Construir con organizaciones sociales de base dos planes de vida campesinos en dos cuencas priorizadas con enfoque territorial rural en la gestión ambiental.
Actividad 23.5.3: Implementar estrategias metodológicas para fortalecer redes sociales en torno a la cultura de la participación para la conservación.
Actividad  23.5.4:  Generar espacios creativos para la mujer rural en el reconocimiento de su saber ancestral y la defensa del agua en su territorio.</t>
  </si>
  <si>
    <t>Promoción del uso Eficiente y ahorro del agua en asociaciones de acueductos legalmente constituidos e instituciones educativas</t>
  </si>
  <si>
    <t>Gestionar y acompañar la implementación de por lo menos (1) un programa de la gobernación de Cundinamarca o de la autoridad ambiental CAR Cundinamarca u otras entidades que promueven el ahorro y uso eficiente del agua en usuarios de los acueductos legalmente constituidos</t>
  </si>
  <si>
    <t>Actividad 23.3.1. Consolidación de Una (01) Red conformada por tres (03) grupos sociales (Defensores, Jovenes y facilitadores) formados como Protectores de Agua que son reconocidos y están posicionados en un nivel de percepción bueno, como ejecutores de acciones ambientales relacionadas con el cuidado del agua, biodiversidad, bienes y servicios ecosistémicos en el territorio CAR.
Actividad 23.3.2. Posicionamiento y ejecución de la estrategia integral de gestión del recurso hidrico con acueductos veredales y municipales denominado "Circulo estratégico del agua" con dos pilotos (02) implementados en microcuencas priorizadas de las 14 provincias de la jurisdicción CAR.
Actividad 23.3.3. Promoción de limpieza y protección de microcuencas priorizadas como parte de las acciones de educación ambiental con actores sociales locales. 
Actividad 23.3.4. Socialización, sensibilización y apoyo social en el marco de la ejecución de acciones y estrategias técnicas y ambientales que realizan las Direciones Regionales y las áreas CAR, abordadas a partir de instrumentos de planificación del recurso hídrico (POMCA, COMPES, PORH, PUEAA) como parte de la recuperación y adecuación ambiental del recurso hídrico.</t>
  </si>
  <si>
    <t>15. Vida de ecosistemas terrestres</t>
  </si>
  <si>
    <t>Adoptar medidas urgentes y significativas para reducir la degradación de los hábitats naturales, detener la pérdida de la diversidad biológica y para 2020, proteger las especies amenazadas y evitar su extinción.</t>
  </si>
  <si>
    <t>B. Biodiversidad y riqueza natural: activos estratégicos de la Nación.
2. Objetivos y estrategias.</t>
  </si>
  <si>
    <t>1) Objetivo 1. Implementar estrategias transectoriales para controlar la deforestación, conservar los ecosistemas y prevenir su  MinAmbiente y el DNP formularán una política pública que permita reducir la deforestación y degradación de los bosques, que atienda sus causas directas y subyacentes, reconozca las dinámicas particulares de las regiones (con prioridad en los núcleos de alta deforestación NAD ) y se armonice con el plan de acción del Pacto Intergeneracional por la Vida del Amazonas Colombiano (PIVAC). Así mismo, se deberá incluir mecanismos de monitoreo y seguimiento de la gestión sectorial, especialmente frente al rol de la fuerza pública. Con este fin, se configurará la Fuerza de Reacción Integral Ambiental (FRIA).</t>
  </si>
  <si>
    <t>1.7 Servicio de atención a la población por emergencias y desastres</t>
  </si>
  <si>
    <t>Elaborar y ejecutar un plan de atención básico para la población afectada por desastres naturales en el cuatrienio</t>
  </si>
  <si>
    <t>Actividad 22.4.1 realizar el acompañamiento a entidades institucionales para promover la inclusion,articulacion y ejecucion del componente de educacion comunitaria para el conocimiento del riesgo y adaptacion al cambio climático, en los diferentes instrumentos de planificacion municipal de los 105 Municipios de la Jurisdiccion CAR
Actividad 22.4.2 implementación de un proceso de capacitacion- para la gestion del riesgo en el entorno escolar,a fin de fortalecer las capacidades sociales que permitan disminuir la vulnerabilidad ante los riesgos y propender por el desarrollo sostenible en por lo menos 125 IED de la jurisdiccion CAR.
Actividad 22.4.3. Consolidación y fortalecimiento de 7 Redes de Vigias Ambientales para la reducción del riesgo y adaptación al cambio climático con procesos de autogestion.</t>
  </si>
  <si>
    <t>11.B - Implementar Políticas para la Inclusión, la Eficiencia de los Recursos y la Reducción del Riesgo de Desastres</t>
  </si>
  <si>
    <t>De aquí a 2020,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Sendái para la Reducción del Riesgo de Desastres 2015-2030, la gestión integral de los riesgos de desastre a todos los niveles.</t>
  </si>
  <si>
    <t>11.b.1 Número de países que adoptan y aplican estrategias nacionales de reducción del riesgo de desastres en consonancia con el Marco de Sendái para la Reducción del Riesgo de Desastres 2015-2030.
11.b.2 Proporción de gobiernos locales que adoptan y aplican estrategias locales de reducción del riesgo de desastres en consonancia con las estrategias nacionales de reducción del riesgo de desastres.</t>
  </si>
  <si>
    <t>2) Objetivo 2. Asegurar la corresponsabilidad territorial y sectorial en la reducción del riesgo de desastres y la adaptación a la variabilidad y al cambio climático.
a) Desarrollo territorial con criterios de adaptación y reducción del riesgo de desastres.
La UNGRD, con el apoyo de MinAmbiente, diseñarán una estrategia nacional de fortalecimiento de comunidades en gestión del riesgo de desastres y adaptación al cambio climático, con enfoque diferencial.</t>
  </si>
  <si>
    <t>307. Implementar la Política Pública para la Gestión del Riesgo de Desastres, priorizando las 5 provincias con mayor frecuencia de riesgo.</t>
  </si>
  <si>
    <t>1.1 Documentos de estudios técnicos para identificar, caracterizar, analizar y evaluar escenarios de riesgo para la gestión de mitigación.</t>
  </si>
  <si>
    <t>Elaborar dos documentos de estudios técnicos para el conocimiento, reducción y manejo del riesgo de desastres en el cuatrienio</t>
  </si>
  <si>
    <t>1.6 Servicio de generación de alertas tempranas para la gestión del riesgo de desastres</t>
  </si>
  <si>
    <t>Diseñar, implementar y fortalecer el sistema de alerta temprana para la gestión del riesgo de desastres durante el cuatrienio</t>
  </si>
  <si>
    <t>Capacitar a las comunidades vulnerables donde se han identificado Escenarios de Riesgo en temas como planes de evacuación, puntos de encuentro y conformación de brigadas.</t>
  </si>
  <si>
    <t>Población de los puntos críticos conoce los Escenarios de Riesgos de su sector y realiza acciones de mitigación en sus comunidades.</t>
  </si>
  <si>
    <t>Capacitacion lineamientos Proceda articulado meta 22:2 CAR DCASC</t>
  </si>
  <si>
    <t>8 Y 9 de noviembre  2023</t>
  </si>
  <si>
    <t>Listado de asistencia y registro fotografico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</si>
</sst>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m\."/>
    <numFmt numFmtId="165" formatCode="d/m/yyyy"/>
    <numFmt numFmtId="166" formatCode="&quot;$&quot;\ #,##0"/>
    <numFmt numFmtId="167" formatCode="_-&quot;$&quot;\ * #,##0_-;\-&quot;$&quot;\ * #,##0_-;_-&quot;$&quot;\ * &quot;-&quot;_-;_-@"/>
    <numFmt numFmtId="168" formatCode="#,##0_ ;\-#,##0\ "/>
    <numFmt numFmtId="169" formatCode="dd/mm/yyyy"/>
  </numFmts>
  <fonts count="60">
    <font>
      <sz val="11"/>
      <color theme="1"/>
      <name val="Calibri"/>
      <scheme val="minor"/>
    </font>
    <font>
      <b/>
      <sz val="11"/>
      <color theme="1"/>
      <name val="Calibri"/>
    </font>
    <font>
      <sz val="11"/>
      <name val="Calibri"/>
    </font>
    <font>
      <sz val="11"/>
      <color theme="1"/>
      <name val="Calibri"/>
    </font>
    <font>
      <b/>
      <sz val="11"/>
      <color theme="0"/>
      <name val="Calibri"/>
    </font>
    <font>
      <sz val="11"/>
      <color theme="1"/>
      <name val="Arial"/>
    </font>
    <font>
      <b/>
      <sz val="11"/>
      <color theme="0"/>
      <name val="Arial"/>
    </font>
    <font>
      <sz val="11"/>
      <color theme="0"/>
      <name val="Calibri"/>
    </font>
    <font>
      <b/>
      <sz val="10"/>
      <color rgb="FFFFFFFF"/>
      <name val="Arial"/>
    </font>
    <font>
      <sz val="10"/>
      <color theme="1"/>
      <name val="Arial"/>
    </font>
    <font>
      <b/>
      <sz val="10"/>
      <color theme="1"/>
      <name val="Arial"/>
    </font>
    <font>
      <b/>
      <sz val="10"/>
      <color theme="0"/>
      <name val="Arial"/>
    </font>
    <font>
      <sz val="10"/>
      <color theme="0"/>
      <name val="Arial"/>
    </font>
    <font>
      <sz val="11"/>
      <color rgb="FF000000"/>
      <name val="Arial"/>
    </font>
    <font>
      <u/>
      <sz val="11"/>
      <color rgb="FF0563C1"/>
      <name val="Arial"/>
    </font>
    <font>
      <sz val="10"/>
      <color rgb="FF000000"/>
      <name val="Arial"/>
    </font>
    <font>
      <u/>
      <sz val="11"/>
      <color theme="10"/>
      <name val="Calibri"/>
    </font>
    <font>
      <sz val="11"/>
      <color rgb="FF1D2228"/>
      <name val="Arial"/>
    </font>
    <font>
      <sz val="11"/>
      <color rgb="FF333333"/>
      <name val="Arial"/>
    </font>
    <font>
      <u/>
      <sz val="11"/>
      <color rgb="FF0563C1"/>
      <name val="Arial"/>
    </font>
    <font>
      <u/>
      <sz val="11"/>
      <color rgb="FF0563C1"/>
      <name val="Arial"/>
    </font>
    <font>
      <u/>
      <sz val="11"/>
      <color rgb="FF0563C1"/>
      <name val="Arial"/>
    </font>
    <font>
      <sz val="11"/>
      <color rgb="FF0563C1"/>
      <name val="Arial"/>
    </font>
    <font>
      <u/>
      <sz val="11"/>
      <color rgb="FF0563C1"/>
      <name val="Arial"/>
    </font>
    <font>
      <sz val="11"/>
      <color rgb="FF000000"/>
      <name val="Calibri"/>
    </font>
    <font>
      <u/>
      <sz val="11"/>
      <color rgb="FF188FFF"/>
      <name val="Arial"/>
    </font>
    <font>
      <u/>
      <sz val="11"/>
      <color rgb="FF0563C1"/>
      <name val="Arial"/>
    </font>
    <font>
      <u/>
      <sz val="11"/>
      <color rgb="FF000000"/>
      <name val="Arial"/>
    </font>
    <font>
      <u/>
      <sz val="11"/>
      <color rgb="FF0563C1"/>
      <name val="Arial"/>
    </font>
    <font>
      <sz val="11"/>
      <color rgb="FF444444"/>
      <name val="Arial"/>
    </font>
    <font>
      <b/>
      <sz val="12"/>
      <color theme="1"/>
      <name val="Tahoma"/>
    </font>
    <font>
      <sz val="12"/>
      <color theme="1"/>
      <name val="Tahoma"/>
    </font>
    <font>
      <sz val="7"/>
      <color theme="1"/>
      <name val="Arial"/>
    </font>
    <font>
      <b/>
      <sz val="12"/>
      <color theme="1"/>
      <name val="Arial"/>
    </font>
    <font>
      <sz val="12"/>
      <color theme="1"/>
      <name val="Arial"/>
    </font>
    <font>
      <b/>
      <sz val="20"/>
      <color theme="1"/>
      <name val="Arial"/>
    </font>
    <font>
      <b/>
      <sz val="12"/>
      <color theme="1"/>
      <name val="Calibri"/>
    </font>
    <font>
      <sz val="18"/>
      <color theme="1"/>
      <name val="Arial"/>
    </font>
    <font>
      <b/>
      <sz val="18"/>
      <color theme="1"/>
      <name val="Arial"/>
    </font>
    <font>
      <u/>
      <sz val="11"/>
      <color theme="10"/>
      <name val="Calibri"/>
      <scheme val="minor"/>
    </font>
    <font>
      <sz val="11"/>
      <color theme="1"/>
      <name val="Calibri"/>
      <family val="2"/>
    </font>
    <font>
      <sz val="12"/>
      <color theme="1"/>
      <name val="Arial"/>
      <family val="2"/>
    </font>
    <font>
      <u/>
      <sz val="12"/>
      <color theme="1"/>
      <name val="Arial"/>
      <family val="2"/>
    </font>
    <font>
      <sz val="12"/>
      <color theme="1"/>
      <name val="Tahoma"/>
      <family val="2"/>
    </font>
    <font>
      <b/>
      <sz val="12"/>
      <color theme="0"/>
      <name val="Arial"/>
      <family val="2"/>
    </font>
    <font>
      <sz val="10"/>
      <color theme="1"/>
      <name val="Arial"/>
      <family val="2"/>
    </font>
    <font>
      <b/>
      <sz val="10"/>
      <color theme="1"/>
      <name val="Arial"/>
      <family val="2"/>
    </font>
    <font>
      <b/>
      <sz val="11"/>
      <color theme="0"/>
      <name val="Calibri"/>
      <family val="2"/>
      <scheme val="minor"/>
    </font>
    <font>
      <b/>
      <sz val="12"/>
      <color theme="0"/>
      <name val="Calibri"/>
      <family val="2"/>
      <scheme val="minor"/>
    </font>
    <font>
      <b/>
      <sz val="12"/>
      <name val="Calibri"/>
      <family val="2"/>
      <scheme val="minor"/>
    </font>
    <font>
      <sz val="12"/>
      <name val="Calibri"/>
      <family val="2"/>
      <scheme val="minor"/>
    </font>
    <font>
      <sz val="12"/>
      <color theme="1"/>
      <name val="Calibri"/>
      <family val="2"/>
      <scheme val="minor"/>
    </font>
    <font>
      <sz val="12"/>
      <name val="Arial"/>
      <family val="2"/>
    </font>
    <font>
      <sz val="12"/>
      <color rgb="FF000000"/>
      <name val="Calibri"/>
      <family val="2"/>
      <scheme val="minor"/>
    </font>
    <font>
      <sz val="12"/>
      <color rgb="FF000000"/>
      <name val="Arial"/>
      <family val="2"/>
    </font>
    <font>
      <b/>
      <sz val="12"/>
      <color theme="1"/>
      <name val="Calibri"/>
      <family val="2"/>
      <scheme val="minor"/>
    </font>
    <font>
      <sz val="10"/>
      <name val="Arial"/>
      <family val="2"/>
    </font>
    <font>
      <b/>
      <sz val="32"/>
      <color theme="1"/>
      <name val="Calibri"/>
      <family val="2"/>
      <scheme val="minor"/>
    </font>
    <font>
      <sz val="11"/>
      <name val="Arial"/>
      <family val="2"/>
    </font>
    <font>
      <sz val="11"/>
      <color theme="1"/>
      <name val="Arial"/>
      <family val="2"/>
    </font>
  </fonts>
  <fills count="50">
    <fill>
      <patternFill patternType="none"/>
    </fill>
    <fill>
      <patternFill patternType="gray125"/>
    </fill>
    <fill>
      <patternFill patternType="solid">
        <fgColor rgb="FFD66B00"/>
        <bgColor rgb="FFD66B00"/>
      </patternFill>
    </fill>
    <fill>
      <patternFill patternType="solid">
        <fgColor rgb="FFCCCC00"/>
        <bgColor rgb="FFCCCC00"/>
      </patternFill>
    </fill>
    <fill>
      <patternFill patternType="solid">
        <fgColor rgb="FFD9D9D9"/>
        <bgColor rgb="FFD9D9D9"/>
      </patternFill>
    </fill>
    <fill>
      <patternFill patternType="solid">
        <fgColor rgb="FFC00000"/>
        <bgColor rgb="FFC00000"/>
      </patternFill>
    </fill>
    <fill>
      <patternFill patternType="solid">
        <fgColor rgb="FF008080"/>
        <bgColor rgb="FF008080"/>
      </patternFill>
    </fill>
    <fill>
      <patternFill patternType="solid">
        <fgColor rgb="FFC5E0B3"/>
        <bgColor rgb="FFC5E0B3"/>
      </patternFill>
    </fill>
    <fill>
      <patternFill patternType="solid">
        <fgColor rgb="FFFEF2CB"/>
        <bgColor rgb="FFFEF2CB"/>
      </patternFill>
    </fill>
    <fill>
      <patternFill patternType="solid">
        <fgColor rgb="FFCC3300"/>
        <bgColor rgb="FFCC3300"/>
      </patternFill>
    </fill>
    <fill>
      <patternFill patternType="solid">
        <fgColor rgb="FFFFFF00"/>
        <bgColor rgb="FFFFFF00"/>
      </patternFill>
    </fill>
    <fill>
      <patternFill patternType="solid">
        <fgColor theme="7"/>
        <bgColor theme="7"/>
      </patternFill>
    </fill>
    <fill>
      <patternFill patternType="solid">
        <fgColor rgb="FF92D050"/>
        <bgColor rgb="FF92D050"/>
      </patternFill>
    </fill>
    <fill>
      <patternFill patternType="solid">
        <fgColor theme="0"/>
        <bgColor theme="0"/>
      </patternFill>
    </fill>
    <fill>
      <patternFill patternType="solid">
        <fgColor rgb="FFFFFFFF"/>
        <bgColor rgb="FFFFFFFF"/>
      </patternFill>
    </fill>
    <fill>
      <patternFill patternType="solid">
        <fgColor rgb="FFFF0000"/>
        <bgColor rgb="FFFF0000"/>
      </patternFill>
    </fill>
    <fill>
      <patternFill patternType="solid">
        <fgColor rgb="FFB4C6E7"/>
        <bgColor rgb="FFB4C6E7"/>
      </patternFill>
    </fill>
    <fill>
      <patternFill patternType="solid">
        <fgColor rgb="FFE2EFD9"/>
        <bgColor rgb="FFE2EFD9"/>
      </patternFill>
    </fill>
    <fill>
      <patternFill patternType="solid">
        <fgColor rgb="FFFFE598"/>
        <bgColor rgb="FFFFE598"/>
      </patternFill>
    </fill>
    <fill>
      <patternFill patternType="solid">
        <fgColor rgb="FFBDD6EE"/>
        <bgColor rgb="FFBDD6EE"/>
      </patternFill>
    </fill>
    <fill>
      <patternFill patternType="solid">
        <fgColor rgb="FFF4B083"/>
        <bgColor rgb="FFF4B083"/>
      </patternFill>
    </fill>
    <fill>
      <patternFill patternType="solid">
        <fgColor rgb="FF989898"/>
        <bgColor rgb="FF989898"/>
      </patternFill>
    </fill>
    <fill>
      <patternFill patternType="solid">
        <fgColor rgb="FFFFC000"/>
        <bgColor rgb="FFFFC000"/>
      </patternFill>
    </fill>
    <fill>
      <patternFill patternType="solid">
        <fgColor rgb="FFFFFF00"/>
        <bgColor indexed="64"/>
      </patternFill>
    </fill>
    <fill>
      <patternFill patternType="solid">
        <fgColor theme="0"/>
        <bgColor indexed="64"/>
      </patternFill>
    </fill>
    <fill>
      <patternFill patternType="solid">
        <fgColor theme="9"/>
        <bgColor theme="9"/>
      </patternFill>
    </fill>
    <fill>
      <patternFill patternType="solid">
        <fgColor theme="9"/>
        <bgColor indexed="64"/>
      </patternFill>
    </fill>
    <fill>
      <patternFill patternType="solid">
        <fgColor rgb="FF009999"/>
        <bgColor indexed="64"/>
      </patternFill>
    </fill>
    <fill>
      <patternFill patternType="solid">
        <fgColor rgb="FFCC0000"/>
        <bgColor indexed="64"/>
      </patternFill>
    </fill>
    <fill>
      <patternFill patternType="solid">
        <fgColor rgb="FF008080"/>
        <bgColor indexed="64"/>
      </patternFill>
    </fill>
    <fill>
      <patternFill patternType="solid">
        <fgColor rgb="FFCC9900"/>
        <bgColor rgb="FF00B050"/>
      </patternFill>
    </fill>
    <fill>
      <patternFill patternType="solid">
        <fgColor rgb="FF00CC99"/>
        <bgColor rgb="FF00B050"/>
      </patternFill>
    </fill>
    <fill>
      <patternFill patternType="solid">
        <fgColor theme="8" tint="0.39997558519241921"/>
        <bgColor indexed="64"/>
      </patternFill>
    </fill>
    <fill>
      <patternFill patternType="solid">
        <fgColor rgb="FF92D050"/>
        <bgColor indexed="64"/>
      </patternFill>
    </fill>
    <fill>
      <patternFill patternType="solid">
        <fgColor rgb="FFCC9900"/>
        <bgColor indexed="64"/>
      </patternFill>
    </fill>
    <fill>
      <patternFill patternType="solid">
        <fgColor theme="5" tint="-0.249977111117893"/>
        <bgColor indexed="64"/>
      </patternFill>
    </fill>
    <fill>
      <patternFill patternType="solid">
        <fgColor rgb="FFA50021"/>
        <bgColor indexed="64"/>
      </patternFill>
    </fill>
    <fill>
      <patternFill patternType="solid">
        <fgColor theme="5"/>
        <bgColor indexed="64"/>
      </patternFill>
    </fill>
    <fill>
      <patternFill patternType="solid">
        <fgColor rgb="FFEF8747"/>
        <bgColor indexed="64"/>
      </patternFill>
    </fill>
    <fill>
      <patternFill patternType="solid">
        <fgColor rgb="FF00B0F0"/>
        <bgColor indexed="64"/>
      </patternFill>
    </fill>
    <fill>
      <patternFill patternType="solid">
        <fgColor rgb="FF008080"/>
        <bgColor rgb="FF00B050"/>
      </patternFill>
    </fill>
    <fill>
      <patternFill patternType="solid">
        <fgColor theme="8" tint="0.39997558519241921"/>
        <bgColor rgb="FF00B050"/>
      </patternFill>
    </fill>
    <fill>
      <patternFill patternType="solid">
        <fgColor rgb="FF92D050"/>
        <bgColor rgb="FF00B050"/>
      </patternFill>
    </fill>
    <fill>
      <patternFill patternType="solid">
        <fgColor theme="8" tint="0.79998168889431442"/>
        <bgColor indexed="64"/>
      </patternFill>
    </fill>
    <fill>
      <patternFill patternType="solid">
        <fgColor rgb="FF99FFCC"/>
        <bgColor indexed="64"/>
      </patternFill>
    </fill>
    <fill>
      <patternFill patternType="solid">
        <fgColor rgb="FFEEFB9D"/>
        <bgColor indexed="64"/>
      </patternFill>
    </fill>
    <fill>
      <patternFill patternType="solid">
        <fgColor rgb="FFFFFFCC"/>
        <bgColor indexed="64"/>
      </patternFill>
    </fill>
    <fill>
      <patternFill patternType="solid">
        <fgColor theme="7" tint="0.79998168889431442"/>
        <bgColor indexed="64"/>
      </patternFill>
    </fill>
    <fill>
      <patternFill patternType="solid">
        <fgColor theme="8" tint="0.79998168889431442"/>
        <bgColor rgb="FFFFFFFF"/>
      </patternFill>
    </fill>
    <fill>
      <patternFill patternType="solid">
        <fgColor theme="0"/>
        <bgColor rgb="FF000000"/>
      </patternFill>
    </fill>
  </fills>
  <borders count="7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right/>
      <top/>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style="thin">
        <color rgb="FF000000"/>
      </bottom>
      <diagonal/>
    </border>
    <border>
      <left/>
      <right style="thin">
        <color rgb="FF000000"/>
      </right>
      <top style="medium">
        <color indexed="64"/>
      </top>
      <bottom style="thin">
        <color rgb="FF000000"/>
      </bottom>
      <diagonal/>
    </border>
    <border>
      <left style="medium">
        <color indexed="64"/>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thin">
        <color rgb="FF000000"/>
      </right>
      <top style="medium">
        <color indexed="64"/>
      </top>
      <bottom/>
      <diagonal/>
    </border>
    <border>
      <left style="thin">
        <color rgb="FF000000"/>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rgb="FF000000"/>
      </right>
      <top/>
      <bottom/>
      <diagonal/>
    </border>
    <border>
      <left style="thin">
        <color rgb="FF000000"/>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rgb="FF000000"/>
      </left>
      <right/>
      <top style="medium">
        <color indexed="64"/>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auto="1"/>
      </left>
      <right/>
      <top/>
      <bottom/>
      <diagonal/>
    </border>
    <border>
      <left style="thin">
        <color auto="1"/>
      </left>
      <right/>
      <top/>
      <bottom style="thin">
        <color auto="1"/>
      </bottom>
      <diagonal/>
    </border>
    <border>
      <left/>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s>
  <cellStyleXfs count="4">
    <xf numFmtId="0" fontId="0" fillId="0" borderId="0"/>
    <xf numFmtId="0" fontId="39" fillId="0" borderId="0" applyNumberFormat="0" applyFill="0" applyBorder="0" applyAlignment="0" applyProtection="0"/>
    <xf numFmtId="0" fontId="56" fillId="0" borderId="27"/>
    <xf numFmtId="0" fontId="56" fillId="0" borderId="27"/>
  </cellStyleXfs>
  <cellXfs count="459">
    <xf numFmtId="0" fontId="0" fillId="0" borderId="0" xfId="0" applyFont="1" applyAlignment="1"/>
    <xf numFmtId="0" fontId="1" fillId="3" borderId="4" xfId="0" applyFont="1" applyFill="1" applyBorder="1" applyAlignment="1">
      <alignment horizontal="center" vertical="center"/>
    </xf>
    <xf numFmtId="0" fontId="5" fillId="0" borderId="0" xfId="0" applyFont="1"/>
    <xf numFmtId="0" fontId="6" fillId="5" borderId="4" xfId="0" applyFont="1" applyFill="1" applyBorder="1" applyAlignment="1">
      <alignment horizontal="center" vertical="center"/>
    </xf>
    <xf numFmtId="164" fontId="4" fillId="5" borderId="4" xfId="0" applyNumberFormat="1" applyFont="1" applyFill="1" applyBorder="1" applyAlignment="1">
      <alignment horizontal="center" vertical="center"/>
    </xf>
    <xf numFmtId="164" fontId="6" fillId="5" borderId="4" xfId="0" applyNumberFormat="1" applyFont="1" applyFill="1" applyBorder="1" applyAlignment="1">
      <alignment horizontal="center" vertical="center"/>
    </xf>
    <xf numFmtId="0" fontId="6" fillId="6" borderId="4" xfId="0" applyFont="1" applyFill="1" applyBorder="1" applyAlignment="1">
      <alignment horizontal="center" vertical="center"/>
    </xf>
    <xf numFmtId="164" fontId="6" fillId="6" borderId="4" xfId="0" applyNumberFormat="1" applyFont="1" applyFill="1" applyBorder="1" applyAlignment="1">
      <alignment horizontal="center" vertical="center"/>
    </xf>
    <xf numFmtId="0" fontId="6" fillId="6" borderId="4" xfId="0" applyFont="1" applyFill="1" applyBorder="1" applyAlignment="1">
      <alignment horizontal="center" vertical="center" wrapText="1"/>
    </xf>
    <xf numFmtId="0" fontId="1" fillId="7" borderId="4" xfId="0" applyFont="1" applyFill="1" applyBorder="1" applyAlignment="1">
      <alignment horizontal="center" vertical="center"/>
    </xf>
    <xf numFmtId="0" fontId="1" fillId="8" borderId="4" xfId="0" applyFont="1" applyFill="1" applyBorder="1" applyAlignment="1">
      <alignment horizontal="center" vertical="center"/>
    </xf>
    <xf numFmtId="0" fontId="1" fillId="8" borderId="4" xfId="0" applyFont="1" applyFill="1" applyBorder="1" applyAlignment="1">
      <alignment horizontal="center" vertical="center" wrapText="1"/>
    </xf>
    <xf numFmtId="0" fontId="9" fillId="0" borderId="0" xfId="0" applyFont="1" applyAlignment="1">
      <alignment horizontal="center"/>
    </xf>
    <xf numFmtId="0" fontId="11" fillId="6" borderId="4" xfId="0" applyFont="1" applyFill="1" applyBorder="1" applyAlignment="1">
      <alignment horizontal="center" vertical="center" wrapText="1"/>
    </xf>
    <xf numFmtId="0" fontId="11" fillId="9" borderId="24" xfId="0" applyFont="1" applyFill="1" applyBorder="1" applyAlignment="1">
      <alignment horizontal="center" vertical="center" wrapText="1"/>
    </xf>
    <xf numFmtId="0" fontId="11" fillId="9" borderId="25" xfId="0" applyFont="1" applyFill="1" applyBorder="1" applyAlignment="1">
      <alignment horizontal="center" vertical="center" wrapText="1"/>
    </xf>
    <xf numFmtId="0" fontId="11" fillId="6" borderId="24"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11" fillId="9" borderId="27"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10" fillId="10" borderId="29" xfId="0" applyFont="1" applyFill="1" applyBorder="1" applyAlignment="1">
      <alignment horizontal="center" vertical="center" wrapText="1"/>
    </xf>
    <xf numFmtId="0" fontId="10" fillId="11" borderId="30" xfId="0" applyFont="1" applyFill="1" applyBorder="1" applyAlignment="1">
      <alignment horizontal="center" vertical="center" wrapText="1"/>
    </xf>
    <xf numFmtId="0" fontId="10" fillId="12" borderId="26" xfId="0" applyFont="1" applyFill="1" applyBorder="1" applyAlignment="1">
      <alignment horizontal="center" vertical="center" wrapText="1"/>
    </xf>
    <xf numFmtId="0" fontId="11" fillId="6" borderId="27" xfId="0" applyFont="1" applyFill="1" applyBorder="1" applyAlignment="1">
      <alignment horizontal="center" vertical="center" wrapText="1"/>
    </xf>
    <xf numFmtId="0" fontId="5" fillId="0" borderId="4" xfId="0" applyFont="1" applyBorder="1" applyAlignment="1">
      <alignment horizontal="center" vertical="center"/>
    </xf>
    <xf numFmtId="0" fontId="13" fillId="0" borderId="4" xfId="0" applyFont="1" applyBorder="1" applyAlignment="1">
      <alignment horizontal="center" vertical="center"/>
    </xf>
    <xf numFmtId="0" fontId="14" fillId="0" borderId="4" xfId="0" applyFont="1" applyBorder="1" applyAlignment="1">
      <alignment horizontal="center" vertical="center"/>
    </xf>
    <xf numFmtId="165" fontId="13" fillId="0" borderId="4" xfId="0" applyNumberFormat="1" applyFont="1" applyBorder="1" applyAlignment="1">
      <alignment horizontal="center" vertical="center"/>
    </xf>
    <xf numFmtId="0" fontId="15" fillId="0" borderId="3" xfId="0" applyFont="1" applyBorder="1" applyAlignment="1">
      <alignment horizontal="center" vertical="center"/>
    </xf>
    <xf numFmtId="0" fontId="13" fillId="0" borderId="3" xfId="0" applyFont="1" applyBorder="1" applyAlignment="1">
      <alignment horizontal="center" vertic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9" fontId="15" fillId="0" borderId="23" xfId="0" applyNumberFormat="1" applyFont="1" applyBorder="1" applyAlignment="1">
      <alignment horizontal="center" vertical="center"/>
    </xf>
    <xf numFmtId="0" fontId="9" fillId="0" borderId="23" xfId="0" applyFont="1" applyBorder="1" applyAlignment="1">
      <alignment horizontal="center" vertical="center"/>
    </xf>
    <xf numFmtId="9" fontId="9" fillId="0" borderId="20" xfId="0" applyNumberFormat="1" applyFont="1" applyBorder="1" applyAlignment="1">
      <alignment horizontal="center" vertical="center"/>
    </xf>
    <xf numFmtId="0" fontId="10" fillId="0" borderId="0" xfId="0" applyFont="1" applyAlignment="1">
      <alignment horizontal="center"/>
    </xf>
    <xf numFmtId="0" fontId="13" fillId="0" borderId="4" xfId="0" applyFont="1" applyBorder="1" applyAlignment="1">
      <alignment horizontal="center"/>
    </xf>
    <xf numFmtId="0" fontId="13" fillId="0" borderId="23" xfId="0" applyFont="1" applyBorder="1" applyAlignment="1">
      <alignment horizontal="center" vertical="center"/>
    </xf>
    <xf numFmtId="165" fontId="5" fillId="13" borderId="4" xfId="0" applyNumberFormat="1" applyFont="1" applyFill="1" applyBorder="1" applyAlignment="1">
      <alignment horizontal="center" vertical="center"/>
    </xf>
    <xf numFmtId="0" fontId="9" fillId="0" borderId="4" xfId="0" applyFont="1" applyBorder="1" applyAlignment="1">
      <alignment horizontal="center" vertical="center"/>
    </xf>
    <xf numFmtId="9" fontId="9" fillId="0" borderId="1" xfId="0" applyNumberFormat="1" applyFont="1" applyBorder="1" applyAlignment="1">
      <alignment horizontal="center" vertical="center"/>
    </xf>
    <xf numFmtId="0" fontId="13" fillId="0" borderId="22" xfId="0" applyFont="1" applyBorder="1" applyAlignment="1">
      <alignment horizontal="center" vertical="center"/>
    </xf>
    <xf numFmtId="0" fontId="16" fillId="0" borderId="4" xfId="0" applyFont="1" applyBorder="1" applyAlignment="1">
      <alignment horizontal="center" vertical="center"/>
    </xf>
    <xf numFmtId="165" fontId="13" fillId="0" borderId="4" xfId="0" applyNumberFormat="1" applyFont="1" applyBorder="1" applyAlignment="1">
      <alignment horizontal="center" vertical="center"/>
    </xf>
    <xf numFmtId="0" fontId="13" fillId="14" borderId="4" xfId="0" applyFont="1" applyFill="1" applyBorder="1" applyAlignment="1">
      <alignment horizontal="center" vertical="center"/>
    </xf>
    <xf numFmtId="0" fontId="13" fillId="10" borderId="4" xfId="0" applyFont="1" applyFill="1" applyBorder="1" applyAlignment="1">
      <alignment horizontal="center" vertical="center"/>
    </xf>
    <xf numFmtId="0" fontId="13" fillId="14" borderId="24" xfId="0" applyFont="1" applyFill="1" applyBorder="1" applyAlignment="1">
      <alignment horizontal="center" vertical="center"/>
    </xf>
    <xf numFmtId="0" fontId="17" fillId="14" borderId="4" xfId="0" applyFont="1" applyFill="1" applyBorder="1" applyAlignment="1">
      <alignment horizontal="center" vertical="center"/>
    </xf>
    <xf numFmtId="0" fontId="18" fillId="13" borderId="4" xfId="0" applyFont="1" applyFill="1" applyBorder="1" applyAlignment="1">
      <alignment horizontal="center" vertical="center"/>
    </xf>
    <xf numFmtId="165" fontId="13" fillId="13" borderId="4" xfId="0" applyNumberFormat="1" applyFont="1" applyFill="1" applyBorder="1" applyAlignment="1">
      <alignment horizontal="center" vertical="center"/>
    </xf>
    <xf numFmtId="165" fontId="15" fillId="0" borderId="22" xfId="0" applyNumberFormat="1" applyFont="1" applyBorder="1" applyAlignment="1">
      <alignment horizontal="center" vertical="center"/>
    </xf>
    <xf numFmtId="0" fontId="10" fillId="13" borderId="27" xfId="0" applyFont="1" applyFill="1" applyBorder="1" applyAlignment="1">
      <alignment horizontal="center" vertical="center"/>
    </xf>
    <xf numFmtId="0" fontId="10" fillId="0" borderId="0" xfId="0" applyFont="1" applyAlignment="1">
      <alignment horizontal="center" vertical="center"/>
    </xf>
    <xf numFmtId="0" fontId="13" fillId="0" borderId="3" xfId="0" applyFont="1" applyBorder="1" applyAlignment="1">
      <alignment horizontal="center"/>
    </xf>
    <xf numFmtId="0" fontId="19" fillId="0" borderId="3" xfId="0" applyFont="1" applyBorder="1" applyAlignment="1">
      <alignment horizontal="center"/>
    </xf>
    <xf numFmtId="165" fontId="13" fillId="0" borderId="3" xfId="0" applyNumberFormat="1" applyFont="1" applyBorder="1" applyAlignment="1">
      <alignment horizontal="center"/>
    </xf>
    <xf numFmtId="165" fontId="9" fillId="0" borderId="4" xfId="0" applyNumberFormat="1" applyFont="1" applyBorder="1" applyAlignment="1">
      <alignment horizontal="center" vertical="center" wrapText="1"/>
    </xf>
    <xf numFmtId="0" fontId="9" fillId="0" borderId="4" xfId="0" applyFont="1" applyBorder="1" applyAlignment="1">
      <alignment horizontal="center" vertical="center" wrapText="1"/>
    </xf>
    <xf numFmtId="0" fontId="13" fillId="0" borderId="23" xfId="0" applyFont="1" applyBorder="1" applyAlignment="1">
      <alignment horizontal="center"/>
    </xf>
    <xf numFmtId="0" fontId="13" fillId="0" borderId="22" xfId="0" applyFont="1" applyBorder="1" applyAlignment="1">
      <alignment horizontal="center"/>
    </xf>
    <xf numFmtId="0" fontId="20" fillId="0" borderId="22" xfId="0" applyFont="1" applyBorder="1" applyAlignment="1">
      <alignment horizontal="center"/>
    </xf>
    <xf numFmtId="165" fontId="13" fillId="0" borderId="22" xfId="0" applyNumberFormat="1" applyFont="1" applyBorder="1" applyAlignment="1">
      <alignment horizontal="center"/>
    </xf>
    <xf numFmtId="0" fontId="13" fillId="0" borderId="0" xfId="0" applyFont="1" applyAlignment="1">
      <alignment horizontal="center"/>
    </xf>
    <xf numFmtId="0" fontId="21" fillId="0" borderId="23" xfId="0" applyFont="1" applyBorder="1" applyAlignment="1">
      <alignment horizontal="center"/>
    </xf>
    <xf numFmtId="0" fontId="22" fillId="0" borderId="22" xfId="0" applyFont="1" applyBorder="1" applyAlignment="1">
      <alignment horizontal="center"/>
    </xf>
    <xf numFmtId="165" fontId="15" fillId="0" borderId="3" xfId="0" applyNumberFormat="1" applyFont="1" applyBorder="1" applyAlignment="1">
      <alignment horizontal="center" vertical="center"/>
    </xf>
    <xf numFmtId="0" fontId="23" fillId="14" borderId="4" xfId="0" applyFont="1" applyFill="1" applyBorder="1" applyAlignment="1">
      <alignment horizontal="center" vertical="center"/>
    </xf>
    <xf numFmtId="165" fontId="24" fillId="0" borderId="22" xfId="0" applyNumberFormat="1" applyFont="1" applyBorder="1" applyAlignment="1">
      <alignment horizontal="center"/>
    </xf>
    <xf numFmtId="0" fontId="13" fillId="13" borderId="4" xfId="0" applyFont="1" applyFill="1" applyBorder="1" applyAlignment="1">
      <alignment horizontal="center" vertical="center"/>
    </xf>
    <xf numFmtId="0" fontId="22" fillId="0" borderId="4" xfId="0" applyFont="1" applyBorder="1" applyAlignment="1">
      <alignment horizontal="center" vertical="center"/>
    </xf>
    <xf numFmtId="0" fontId="5" fillId="15" borderId="4" xfId="0" applyFont="1" applyFill="1" applyBorder="1" applyAlignment="1">
      <alignment horizontal="center" vertical="center"/>
    </xf>
    <xf numFmtId="165" fontId="9" fillId="0" borderId="4" xfId="0" applyNumberFormat="1" applyFont="1" applyBorder="1" applyAlignment="1">
      <alignment horizontal="center" vertical="center"/>
    </xf>
    <xf numFmtId="0" fontId="13" fillId="15" borderId="4" xfId="0" applyFont="1" applyFill="1" applyBorder="1" applyAlignment="1">
      <alignment horizontal="center" vertical="center"/>
    </xf>
    <xf numFmtId="165" fontId="13" fillId="14" borderId="4" xfId="0" applyNumberFormat="1" applyFont="1" applyFill="1" applyBorder="1" applyAlignment="1">
      <alignment horizontal="center" vertical="center"/>
    </xf>
    <xf numFmtId="165" fontId="13" fillId="10" borderId="4" xfId="0" applyNumberFormat="1" applyFont="1" applyFill="1" applyBorder="1" applyAlignment="1">
      <alignment horizontal="center" vertical="center"/>
    </xf>
    <xf numFmtId="0" fontId="25" fillId="14" borderId="4" xfId="0" applyFont="1" applyFill="1" applyBorder="1" applyAlignment="1">
      <alignment horizontal="center" vertical="center"/>
    </xf>
    <xf numFmtId="0" fontId="26" fillId="0" borderId="3" xfId="0" applyFont="1" applyBorder="1" applyAlignment="1">
      <alignment horizontal="center" vertical="center"/>
    </xf>
    <xf numFmtId="165" fontId="13" fillId="0" borderId="3" xfId="0" applyNumberFormat="1" applyFont="1" applyBorder="1" applyAlignment="1">
      <alignment horizontal="center" vertical="center"/>
    </xf>
    <xf numFmtId="0" fontId="27" fillId="0" borderId="4" xfId="0" applyFont="1" applyBorder="1" applyAlignment="1">
      <alignment horizontal="center" vertical="center"/>
    </xf>
    <xf numFmtId="1" fontId="9" fillId="0" borderId="4" xfId="0" applyNumberFormat="1" applyFont="1" applyBorder="1" applyAlignment="1">
      <alignment horizontal="center" vertical="center" wrapText="1"/>
    </xf>
    <xf numFmtId="1" fontId="9" fillId="13" borderId="4" xfId="0" applyNumberFormat="1" applyFont="1" applyFill="1" applyBorder="1" applyAlignment="1">
      <alignment horizontal="center" vertical="center" wrapText="1"/>
    </xf>
    <xf numFmtId="0" fontId="9" fillId="13" borderId="4" xfId="0" applyFont="1" applyFill="1" applyBorder="1" applyAlignment="1">
      <alignment horizontal="center" vertical="center"/>
    </xf>
    <xf numFmtId="9" fontId="9" fillId="0" borderId="4" xfId="0" applyNumberFormat="1" applyFont="1" applyBorder="1" applyAlignment="1">
      <alignment horizontal="center" vertical="center"/>
    </xf>
    <xf numFmtId="1" fontId="15" fillId="0" borderId="4" xfId="0" applyNumberFormat="1" applyFont="1" applyBorder="1" applyAlignment="1">
      <alignment horizontal="center"/>
    </xf>
    <xf numFmtId="1" fontId="15" fillId="0" borderId="3" xfId="0" applyNumberFormat="1" applyFont="1" applyBorder="1" applyAlignment="1">
      <alignment horizontal="center"/>
    </xf>
    <xf numFmtId="1" fontId="15" fillId="14" borderId="33" xfId="0" applyNumberFormat="1" applyFont="1" applyFill="1" applyBorder="1" applyAlignment="1">
      <alignment horizontal="center"/>
    </xf>
    <xf numFmtId="1" fontId="15" fillId="10" borderId="33" xfId="0" applyNumberFormat="1" applyFont="1" applyFill="1" applyBorder="1" applyAlignment="1">
      <alignment horizontal="center"/>
    </xf>
    <xf numFmtId="0" fontId="15" fillId="14" borderId="33" xfId="0" applyFont="1" applyFill="1" applyBorder="1" applyAlignment="1">
      <alignment horizontal="center"/>
    </xf>
    <xf numFmtId="0" fontId="15" fillId="10" borderId="33" xfId="0" applyFont="1" applyFill="1" applyBorder="1" applyAlignment="1">
      <alignment horizontal="center"/>
    </xf>
    <xf numFmtId="0" fontId="15" fillId="0" borderId="3" xfId="0" applyFont="1" applyBorder="1" applyAlignment="1">
      <alignment horizontal="center"/>
    </xf>
    <xf numFmtId="0" fontId="15" fillId="0" borderId="22" xfId="0" applyFont="1" applyBorder="1" applyAlignment="1">
      <alignment horizontal="center"/>
    </xf>
    <xf numFmtId="0" fontId="5" fillId="0" borderId="4" xfId="0" applyFont="1" applyBorder="1" applyAlignment="1">
      <alignment horizontal="center" vertical="center" wrapText="1"/>
    </xf>
    <xf numFmtId="0" fontId="9" fillId="0" borderId="3" xfId="0" applyFont="1" applyBorder="1" applyAlignment="1">
      <alignment horizontal="center" vertical="center" wrapText="1"/>
    </xf>
    <xf numFmtId="0" fontId="28" fillId="0" borderId="2" xfId="0" applyFont="1" applyBorder="1" applyAlignment="1">
      <alignment horizontal="center"/>
    </xf>
    <xf numFmtId="0" fontId="13" fillId="0" borderId="1" xfId="0" applyFont="1" applyBorder="1" applyAlignment="1">
      <alignment horizontal="center"/>
    </xf>
    <xf numFmtId="165" fontId="13" fillId="0" borderId="4" xfId="0" applyNumberFormat="1" applyFont="1" applyBorder="1" applyAlignment="1">
      <alignment horizontal="center"/>
    </xf>
    <xf numFmtId="165" fontId="9" fillId="0" borderId="3" xfId="0" applyNumberFormat="1" applyFont="1" applyBorder="1" applyAlignment="1">
      <alignment horizontal="center" vertical="center" wrapText="1"/>
    </xf>
    <xf numFmtId="165" fontId="13" fillId="13" borderId="4" xfId="0" applyNumberFormat="1" applyFont="1" applyFill="1" applyBorder="1" applyAlignment="1">
      <alignment horizontal="center" vertical="center"/>
    </xf>
    <xf numFmtId="1" fontId="15" fillId="0" borderId="22" xfId="0" applyNumberFormat="1" applyFont="1" applyBorder="1" applyAlignment="1">
      <alignment horizontal="center"/>
    </xf>
    <xf numFmtId="1" fontId="15" fillId="14" borderId="28" xfId="0" applyNumberFormat="1" applyFont="1" applyFill="1" applyBorder="1" applyAlignment="1">
      <alignment horizontal="center"/>
    </xf>
    <xf numFmtId="0" fontId="15" fillId="14" borderId="28" xfId="0" applyFont="1" applyFill="1" applyBorder="1" applyAlignment="1">
      <alignment horizontal="center"/>
    </xf>
    <xf numFmtId="0" fontId="29" fillId="14" borderId="4" xfId="0" applyFont="1" applyFill="1" applyBorder="1" applyAlignment="1">
      <alignment horizontal="center" vertical="center"/>
    </xf>
    <xf numFmtId="165" fontId="5" fillId="0" borderId="4" xfId="0" applyNumberFormat="1" applyFont="1" applyBorder="1" applyAlignment="1">
      <alignment horizontal="center" vertical="center" wrapText="1"/>
    </xf>
    <xf numFmtId="165" fontId="5" fillId="0" borderId="4" xfId="0" applyNumberFormat="1" applyFont="1" applyBorder="1" applyAlignment="1">
      <alignment horizontal="center" vertical="center" wrapText="1"/>
    </xf>
    <xf numFmtId="0" fontId="9" fillId="0" borderId="0" xfId="0" applyFont="1" applyAlignment="1">
      <alignment horizontal="center" vertical="center"/>
    </xf>
    <xf numFmtId="0" fontId="30" fillId="0" borderId="0" xfId="0" applyFont="1"/>
    <xf numFmtId="0" fontId="31" fillId="0" borderId="0" xfId="0" applyFont="1" applyAlignment="1">
      <alignment wrapText="1"/>
    </xf>
    <xf numFmtId="0" fontId="30" fillId="0" borderId="0" xfId="0" applyFont="1" applyAlignment="1">
      <alignment wrapText="1"/>
    </xf>
    <xf numFmtId="0" fontId="31" fillId="0" borderId="0" xfId="0" applyFont="1" applyAlignment="1">
      <alignment horizontal="center" vertical="center"/>
    </xf>
    <xf numFmtId="0" fontId="31" fillId="0" borderId="0" xfId="0" applyFont="1" applyAlignment="1">
      <alignment horizontal="center" vertical="center" wrapText="1"/>
    </xf>
    <xf numFmtId="0" fontId="32" fillId="0" borderId="0" xfId="0" applyFont="1" applyAlignment="1">
      <alignment wrapText="1"/>
    </xf>
    <xf numFmtId="0" fontId="31" fillId="0" borderId="0" xfId="0" applyFont="1" applyAlignment="1">
      <alignment horizontal="left" vertical="center" wrapText="1"/>
    </xf>
    <xf numFmtId="0" fontId="31" fillId="0" borderId="0" xfId="0" applyFont="1" applyAlignment="1">
      <alignment horizontal="left" vertical="center"/>
    </xf>
    <xf numFmtId="0" fontId="31" fillId="0" borderId="0" xfId="0" applyFont="1"/>
    <xf numFmtId="0" fontId="32" fillId="0" borderId="0" xfId="0" applyFont="1" applyAlignment="1">
      <alignment vertical="top" wrapText="1"/>
    </xf>
    <xf numFmtId="0" fontId="33" fillId="16" borderId="4" xfId="0" applyFont="1" applyFill="1" applyBorder="1" applyAlignment="1">
      <alignment horizontal="center" vertical="center" wrapText="1"/>
    </xf>
    <xf numFmtId="0" fontId="34" fillId="8" borderId="4" xfId="0" applyFont="1" applyFill="1" applyBorder="1" applyAlignment="1">
      <alignment horizontal="center" vertical="center" wrapText="1"/>
    </xf>
    <xf numFmtId="166" fontId="3" fillId="8" borderId="4" xfId="0" applyNumberFormat="1" applyFont="1" applyFill="1" applyBorder="1" applyAlignment="1">
      <alignment horizontal="center" vertical="center"/>
    </xf>
    <xf numFmtId="0" fontId="34" fillId="17" borderId="4" xfId="0" applyFont="1" applyFill="1" applyBorder="1" applyAlignment="1">
      <alignment horizontal="center" vertical="center" wrapText="1"/>
    </xf>
    <xf numFmtId="0" fontId="34" fillId="18" borderId="4" xfId="0" applyFont="1" applyFill="1" applyBorder="1" applyAlignment="1">
      <alignment horizontal="center" vertical="center" wrapText="1"/>
    </xf>
    <xf numFmtId="166" fontId="3" fillId="18" borderId="4" xfId="0" applyNumberFormat="1" applyFont="1" applyFill="1" applyBorder="1" applyAlignment="1">
      <alignment horizontal="center" vertical="center"/>
    </xf>
    <xf numFmtId="0" fontId="34" fillId="19" borderId="4" xfId="0" applyFont="1" applyFill="1" applyBorder="1" applyAlignment="1">
      <alignment horizontal="center" vertical="center" wrapText="1"/>
    </xf>
    <xf numFmtId="166" fontId="3" fillId="19" borderId="4" xfId="0" applyNumberFormat="1" applyFont="1" applyFill="1" applyBorder="1" applyAlignment="1">
      <alignment horizontal="center" vertical="center"/>
    </xf>
    <xf numFmtId="0" fontId="34" fillId="20" borderId="4" xfId="0" applyFont="1" applyFill="1" applyBorder="1" applyAlignment="1">
      <alignment horizontal="center" vertical="center" wrapText="1"/>
    </xf>
    <xf numFmtId="166" fontId="3" fillId="20" borderId="4" xfId="0" applyNumberFormat="1" applyFont="1" applyFill="1" applyBorder="1" applyAlignment="1">
      <alignment horizontal="center" vertical="center"/>
    </xf>
    <xf numFmtId="0" fontId="34" fillId="21" borderId="4" xfId="0" applyFont="1" applyFill="1" applyBorder="1" applyAlignment="1">
      <alignment horizontal="center" vertical="center" wrapText="1"/>
    </xf>
    <xf numFmtId="166" fontId="34" fillId="21" borderId="4" xfId="0" applyNumberFormat="1" applyFont="1" applyFill="1" applyBorder="1" applyAlignment="1">
      <alignment horizontal="center" vertical="center" wrapText="1"/>
    </xf>
    <xf numFmtId="166" fontId="3" fillId="21" borderId="4" xfId="0" applyNumberFormat="1" applyFont="1" applyFill="1" applyBorder="1" applyAlignment="1">
      <alignment horizontal="center" vertical="center"/>
    </xf>
    <xf numFmtId="0" fontId="34" fillId="12" borderId="4" xfId="0" applyFont="1" applyFill="1" applyBorder="1" applyAlignment="1">
      <alignment horizontal="center" vertical="center" wrapText="1"/>
    </xf>
    <xf numFmtId="166" fontId="34" fillId="12" borderId="4" xfId="0" applyNumberFormat="1" applyFont="1" applyFill="1" applyBorder="1" applyAlignment="1">
      <alignment horizontal="center" vertical="center" wrapText="1"/>
    </xf>
    <xf numFmtId="166" fontId="3" fillId="12" borderId="4" xfId="0" applyNumberFormat="1" applyFont="1" applyFill="1" applyBorder="1" applyAlignment="1">
      <alignment horizontal="center" vertical="center"/>
    </xf>
    <xf numFmtId="0" fontId="33" fillId="12" borderId="4" xfId="0" applyFont="1" applyFill="1" applyBorder="1" applyAlignment="1">
      <alignment horizontal="center" vertical="center" wrapText="1"/>
    </xf>
    <xf numFmtId="166" fontId="1" fillId="12" borderId="4" xfId="0" applyNumberFormat="1" applyFont="1" applyFill="1" applyBorder="1" applyAlignment="1">
      <alignment horizontal="center" vertical="center"/>
    </xf>
    <xf numFmtId="0" fontId="3" fillId="12" borderId="4" xfId="0" applyFont="1" applyFill="1" applyBorder="1"/>
    <xf numFmtId="167" fontId="33" fillId="7" borderId="19" xfId="0" applyNumberFormat="1" applyFont="1" applyFill="1" applyBorder="1" applyAlignment="1">
      <alignment horizontal="center" vertical="center" wrapText="1"/>
    </xf>
    <xf numFmtId="0" fontId="36" fillId="10" borderId="4" xfId="0" applyFont="1" applyFill="1" applyBorder="1" applyAlignment="1">
      <alignment horizontal="center" vertical="center" wrapText="1"/>
    </xf>
    <xf numFmtId="0" fontId="36" fillId="22" borderId="4" xfId="0" applyFont="1" applyFill="1" applyBorder="1" applyAlignment="1">
      <alignment horizontal="center" vertical="center" wrapText="1"/>
    </xf>
    <xf numFmtId="0" fontId="36" fillId="12" borderId="4" xfId="0" applyFont="1" applyFill="1" applyBorder="1" applyAlignment="1">
      <alignment horizontal="center" vertical="center" wrapText="1"/>
    </xf>
    <xf numFmtId="0" fontId="36" fillId="0" borderId="0" xfId="0" applyFont="1" applyAlignment="1">
      <alignment horizontal="center" vertical="center" wrapText="1"/>
    </xf>
    <xf numFmtId="167" fontId="34" fillId="0" borderId="34" xfId="0" applyNumberFormat="1" applyFont="1" applyBorder="1" applyAlignment="1">
      <alignment horizontal="center" vertical="center" wrapText="1"/>
    </xf>
    <xf numFmtId="0" fontId="3" fillId="0" borderId="17" xfId="0" applyFont="1" applyBorder="1" applyAlignment="1">
      <alignment vertical="center"/>
    </xf>
    <xf numFmtId="0" fontId="37" fillId="0" borderId="0" xfId="0" applyFont="1"/>
    <xf numFmtId="0" fontId="38" fillId="0" borderId="0" xfId="0" applyFont="1"/>
    <xf numFmtId="0" fontId="5" fillId="15" borderId="27" xfId="0" applyFont="1" applyFill="1" applyBorder="1"/>
    <xf numFmtId="167" fontId="10" fillId="7" borderId="19" xfId="0" applyNumberFormat="1" applyFont="1" applyFill="1" applyBorder="1" applyAlignment="1">
      <alignment horizontal="center" vertical="center" wrapText="1"/>
    </xf>
    <xf numFmtId="167" fontId="10" fillId="7" borderId="19" xfId="0" applyNumberFormat="1" applyFont="1" applyFill="1" applyBorder="1" applyAlignment="1">
      <alignment horizontal="center" wrapText="1"/>
    </xf>
    <xf numFmtId="0" fontId="34" fillId="0" borderId="24" xfId="0" applyFont="1" applyBorder="1" applyAlignment="1">
      <alignment horizontal="center" vertical="center" wrapText="1"/>
    </xf>
    <xf numFmtId="9" fontId="34" fillId="0" borderId="24" xfId="0" applyNumberFormat="1" applyFont="1" applyBorder="1" applyAlignment="1">
      <alignment horizontal="center" vertical="center" wrapText="1"/>
    </xf>
    <xf numFmtId="1" fontId="34" fillId="0" borderId="36" xfId="0" applyNumberFormat="1" applyFont="1" applyBorder="1" applyAlignment="1">
      <alignment horizontal="center" vertical="center" wrapText="1"/>
    </xf>
    <xf numFmtId="1" fontId="31" fillId="0" borderId="36" xfId="0" applyNumberFormat="1" applyFont="1" applyBorder="1" applyAlignment="1">
      <alignment horizontal="center" vertical="center" wrapText="1"/>
    </xf>
    <xf numFmtId="0" fontId="34" fillId="0" borderId="37" xfId="0" applyFont="1" applyBorder="1" applyAlignment="1">
      <alignment horizontal="center" vertical="center" wrapText="1"/>
    </xf>
    <xf numFmtId="0" fontId="34" fillId="0" borderId="36" xfId="0" applyFont="1" applyBorder="1" applyAlignment="1">
      <alignment horizontal="center" vertical="center" wrapText="1"/>
    </xf>
    <xf numFmtId="9" fontId="34" fillId="0" borderId="36" xfId="0" applyNumberFormat="1" applyFont="1" applyBorder="1" applyAlignment="1">
      <alignment horizontal="center" vertical="center" wrapText="1"/>
    </xf>
    <xf numFmtId="168" fontId="34" fillId="0" borderId="36" xfId="0" applyNumberFormat="1" applyFont="1" applyBorder="1" applyAlignment="1">
      <alignment horizontal="center" vertical="center" wrapText="1"/>
    </xf>
    <xf numFmtId="168" fontId="34" fillId="0" borderId="40" xfId="0" applyNumberFormat="1" applyFont="1" applyBorder="1" applyAlignment="1">
      <alignment horizontal="center" vertical="center" wrapText="1"/>
    </xf>
    <xf numFmtId="1" fontId="31" fillId="0" borderId="34" xfId="0" applyNumberFormat="1" applyFont="1" applyBorder="1" applyAlignment="1">
      <alignment horizontal="center" vertical="center" wrapText="1"/>
    </xf>
    <xf numFmtId="9" fontId="34" fillId="0" borderId="34" xfId="0" applyNumberFormat="1" applyFont="1" applyBorder="1" applyAlignment="1">
      <alignment horizontal="center" vertical="center" wrapText="1"/>
    </xf>
    <xf numFmtId="1" fontId="31" fillId="0" borderId="39" xfId="0" applyNumberFormat="1" applyFont="1" applyBorder="1" applyAlignment="1">
      <alignment horizontal="center" vertical="center" wrapText="1"/>
    </xf>
    <xf numFmtId="1" fontId="31" fillId="0" borderId="41" xfId="0" applyNumberFormat="1" applyFont="1" applyBorder="1" applyAlignment="1">
      <alignment horizontal="center" vertical="center" wrapText="1"/>
    </xf>
    <xf numFmtId="1" fontId="31" fillId="0" borderId="42" xfId="0" applyNumberFormat="1" applyFont="1" applyBorder="1" applyAlignment="1">
      <alignment horizontal="center" vertical="center" wrapText="1"/>
    </xf>
    <xf numFmtId="9" fontId="34" fillId="0" borderId="42" xfId="0" applyNumberFormat="1" applyFont="1" applyBorder="1" applyAlignment="1">
      <alignment horizontal="center" vertical="center" wrapText="1"/>
    </xf>
    <xf numFmtId="168" fontId="34" fillId="0" borderId="42" xfId="0" applyNumberFormat="1" applyFont="1" applyBorder="1" applyAlignment="1">
      <alignment horizontal="center" vertical="center" wrapText="1"/>
    </xf>
    <xf numFmtId="1" fontId="34" fillId="0" borderId="44" xfId="0" applyNumberFormat="1" applyFont="1" applyBorder="1" applyAlignment="1">
      <alignment horizontal="center" vertical="center" wrapText="1"/>
    </xf>
    <xf numFmtId="1" fontId="34" fillId="0" borderId="42" xfId="0" applyNumberFormat="1" applyFont="1" applyBorder="1" applyAlignment="1">
      <alignment horizontal="center" vertical="center" wrapText="1"/>
    </xf>
    <xf numFmtId="1" fontId="34" fillId="0" borderId="34" xfId="0" applyNumberFormat="1" applyFont="1" applyBorder="1" applyAlignment="1">
      <alignment horizontal="center" vertical="center" wrapText="1"/>
    </xf>
    <xf numFmtId="0" fontId="31" fillId="0" borderId="34" xfId="0" applyFont="1" applyBorder="1" applyAlignment="1">
      <alignment horizontal="center" vertical="center" wrapText="1"/>
    </xf>
    <xf numFmtId="0" fontId="31" fillId="0" borderId="41" xfId="0" applyFont="1" applyBorder="1" applyAlignment="1">
      <alignment horizontal="center" vertical="center" wrapText="1"/>
    </xf>
    <xf numFmtId="0" fontId="31" fillId="0" borderId="45" xfId="0" applyFont="1" applyBorder="1" applyAlignment="1">
      <alignment horizontal="center" vertical="center" wrapText="1"/>
    </xf>
    <xf numFmtId="0" fontId="34" fillId="0" borderId="34" xfId="0" applyFont="1" applyBorder="1" applyAlignment="1">
      <alignment horizontal="center" vertical="center" wrapText="1"/>
    </xf>
    <xf numFmtId="168" fontId="34" fillId="0" borderId="34" xfId="0" applyNumberFormat="1" applyFont="1" applyBorder="1" applyAlignment="1">
      <alignment horizontal="center" vertical="center" wrapText="1"/>
    </xf>
    <xf numFmtId="0" fontId="5" fillId="0" borderId="27" xfId="0" applyFont="1" applyBorder="1"/>
    <xf numFmtId="0" fontId="37" fillId="0" borderId="27" xfId="0" applyFont="1" applyBorder="1"/>
    <xf numFmtId="0" fontId="1" fillId="0" borderId="27" xfId="0" applyFont="1" applyBorder="1" applyAlignment="1">
      <alignment horizontal="center" vertical="center" wrapText="1"/>
    </xf>
    <xf numFmtId="0" fontId="1" fillId="0" borderId="24" xfId="0" applyFont="1" applyBorder="1" applyAlignment="1">
      <alignment horizontal="center" vertical="center" wrapText="1"/>
    </xf>
    <xf numFmtId="1" fontId="3" fillId="0" borderId="28" xfId="0" applyNumberFormat="1" applyFont="1" applyBorder="1" applyAlignment="1">
      <alignment horizontal="center" vertical="center"/>
    </xf>
    <xf numFmtId="1" fontId="3" fillId="0" borderId="27" xfId="0" applyNumberFormat="1" applyFont="1" applyBorder="1" applyAlignment="1">
      <alignment horizontal="center" vertical="center"/>
    </xf>
    <xf numFmtId="9" fontId="3" fillId="0" borderId="27" xfId="0" applyNumberFormat="1" applyFont="1" applyBorder="1" applyAlignment="1">
      <alignment horizontal="center" vertical="center"/>
    </xf>
    <xf numFmtId="0" fontId="31" fillId="0" borderId="38" xfId="0" applyFont="1" applyBorder="1" applyAlignment="1">
      <alignment horizontal="center" vertical="center" wrapText="1"/>
    </xf>
    <xf numFmtId="1" fontId="31" fillId="0" borderId="40" xfId="0" applyNumberFormat="1" applyFont="1" applyBorder="1" applyAlignment="1">
      <alignment horizontal="center" vertical="center" wrapText="1"/>
    </xf>
    <xf numFmtId="1" fontId="34" fillId="0" borderId="47" xfId="0" applyNumberFormat="1" applyFont="1" applyBorder="1" applyAlignment="1">
      <alignment horizontal="center" vertical="center" wrapText="1"/>
    </xf>
    <xf numFmtId="0" fontId="31" fillId="0" borderId="46" xfId="0" applyFont="1" applyBorder="1" applyAlignment="1">
      <alignment horizontal="center" vertical="center" wrapText="1"/>
    </xf>
    <xf numFmtId="1" fontId="34" fillId="0" borderId="31" xfId="0" applyNumberFormat="1" applyFont="1" applyBorder="1" applyAlignment="1">
      <alignment horizontal="center" vertical="center" wrapText="1"/>
    </xf>
    <xf numFmtId="1" fontId="34" fillId="0" borderId="4" xfId="0" applyNumberFormat="1" applyFont="1" applyBorder="1" applyAlignment="1">
      <alignment horizontal="center" vertical="center" wrapText="1"/>
    </xf>
    <xf numFmtId="0" fontId="31" fillId="0" borderId="4" xfId="0" applyFont="1" applyBorder="1" applyAlignment="1">
      <alignment horizontal="center" vertical="center" wrapText="1"/>
    </xf>
    <xf numFmtId="1" fontId="31" fillId="0" borderId="4" xfId="0" applyNumberFormat="1" applyFont="1" applyBorder="1" applyAlignment="1">
      <alignment horizontal="center" vertical="center" wrapText="1"/>
    </xf>
    <xf numFmtId="167" fontId="31" fillId="0" borderId="24" xfId="0" applyNumberFormat="1" applyFont="1" applyBorder="1" applyAlignment="1">
      <alignment horizontal="center" vertical="center" wrapText="1"/>
    </xf>
    <xf numFmtId="165" fontId="34" fillId="0" borderId="4" xfId="0" applyNumberFormat="1" applyFont="1" applyBorder="1" applyAlignment="1">
      <alignment horizontal="center" vertical="center" wrapText="1"/>
    </xf>
    <xf numFmtId="167" fontId="34" fillId="0" borderId="24" xfId="0" applyNumberFormat="1" applyFont="1" applyBorder="1" applyAlignment="1">
      <alignment horizontal="center" vertical="center" wrapText="1"/>
    </xf>
    <xf numFmtId="1" fontId="34" fillId="0" borderId="33" xfId="0" applyNumberFormat="1" applyFont="1" applyBorder="1" applyAlignment="1">
      <alignment horizontal="center" vertical="center" wrapText="1"/>
    </xf>
    <xf numFmtId="1" fontId="34" fillId="0" borderId="33" xfId="0" applyNumberFormat="1" applyFont="1" applyBorder="1" applyAlignment="1">
      <alignment vertical="center" wrapText="1"/>
    </xf>
    <xf numFmtId="1" fontId="34" fillId="0" borderId="19" xfId="0" applyNumberFormat="1" applyFont="1" applyBorder="1" applyAlignment="1">
      <alignment horizontal="center" vertical="center" wrapText="1"/>
    </xf>
    <xf numFmtId="167" fontId="34" fillId="0" borderId="4" xfId="0" applyNumberFormat="1" applyFont="1" applyBorder="1" applyAlignment="1">
      <alignment horizontal="center" vertical="center" wrapText="1"/>
    </xf>
    <xf numFmtId="0" fontId="34" fillId="0" borderId="4" xfId="0" applyFont="1" applyBorder="1" applyAlignment="1">
      <alignment horizontal="center" vertical="center" wrapText="1"/>
    </xf>
    <xf numFmtId="1" fontId="34" fillId="0" borderId="48" xfId="0" applyNumberFormat="1" applyFont="1" applyBorder="1" applyAlignment="1">
      <alignment horizontal="center" vertical="center" wrapText="1"/>
    </xf>
    <xf numFmtId="169" fontId="31" fillId="0" borderId="4" xfId="0" applyNumberFormat="1" applyFont="1" applyBorder="1" applyAlignment="1">
      <alignment horizontal="center" vertical="center" wrapText="1"/>
    </xf>
    <xf numFmtId="169" fontId="34" fillId="0" borderId="4" xfId="0" applyNumberFormat="1" applyFont="1" applyBorder="1" applyAlignment="1">
      <alignment horizontal="center" vertical="center" wrapText="1"/>
    </xf>
    <xf numFmtId="1" fontId="34" fillId="0" borderId="4" xfId="0" applyNumberFormat="1" applyFont="1" applyBorder="1" applyAlignment="1">
      <alignment vertical="center" wrapText="1"/>
    </xf>
    <xf numFmtId="1" fontId="3" fillId="24" borderId="48" xfId="0" applyNumberFormat="1" applyFont="1" applyFill="1" applyBorder="1" applyAlignment="1">
      <alignment wrapText="1"/>
    </xf>
    <xf numFmtId="1" fontId="41" fillId="0" borderId="4" xfId="0" applyNumberFormat="1" applyFont="1" applyBorder="1" applyAlignment="1">
      <alignment horizontal="center" vertical="center" wrapText="1"/>
    </xf>
    <xf numFmtId="1" fontId="39" fillId="0" borderId="4" xfId="1" applyNumberFormat="1" applyBorder="1" applyAlignment="1">
      <alignment horizontal="center" vertical="center" wrapText="1"/>
    </xf>
    <xf numFmtId="1" fontId="41" fillId="0" borderId="33" xfId="0" applyNumberFormat="1" applyFont="1" applyBorder="1" applyAlignment="1">
      <alignment horizontal="center" vertical="center" wrapText="1"/>
    </xf>
    <xf numFmtId="1" fontId="3" fillId="0" borderId="48" xfId="0" applyNumberFormat="1" applyFont="1" applyBorder="1" applyAlignment="1">
      <alignment vertical="center" wrapText="1"/>
    </xf>
    <xf numFmtId="1" fontId="3" fillId="0" borderId="48" xfId="0" applyNumberFormat="1" applyFont="1" applyBorder="1" applyAlignment="1">
      <alignment vertical="center"/>
    </xf>
    <xf numFmtId="1" fontId="40" fillId="0" borderId="48" xfId="0" applyNumberFormat="1" applyFont="1" applyBorder="1" applyAlignment="1">
      <alignment vertical="center" wrapText="1"/>
    </xf>
    <xf numFmtId="1" fontId="3" fillId="24" borderId="48" xfId="0" applyNumberFormat="1" applyFont="1" applyFill="1" applyBorder="1" applyAlignment="1">
      <alignment horizontal="center" vertical="center" wrapText="1"/>
    </xf>
    <xf numFmtId="1" fontId="42" fillId="0" borderId="0" xfId="0" applyNumberFormat="1" applyFont="1" applyAlignment="1">
      <alignment horizontal="center" vertical="center" wrapText="1"/>
    </xf>
    <xf numFmtId="1" fontId="31" fillId="0" borderId="24" xfId="0" applyNumberFormat="1" applyFont="1" applyBorder="1" applyAlignment="1">
      <alignment horizontal="center" vertical="center" wrapText="1"/>
    </xf>
    <xf numFmtId="0" fontId="34" fillId="0" borderId="28" xfId="0" applyFont="1" applyBorder="1" applyAlignment="1">
      <alignment horizontal="center" vertical="center" wrapText="1"/>
    </xf>
    <xf numFmtId="0" fontId="31" fillId="0" borderId="52" xfId="0" applyFont="1" applyBorder="1" applyAlignment="1">
      <alignment horizontal="center" vertical="center" wrapText="1"/>
    </xf>
    <xf numFmtId="1" fontId="41" fillId="0" borderId="52" xfId="0" applyNumberFormat="1" applyFont="1" applyBorder="1" applyAlignment="1">
      <alignment horizontal="center" vertical="center" wrapText="1"/>
    </xf>
    <xf numFmtId="1" fontId="43" fillId="0" borderId="52" xfId="0" applyNumberFormat="1" applyFont="1" applyBorder="1" applyAlignment="1">
      <alignment vertical="center" wrapText="1"/>
    </xf>
    <xf numFmtId="0" fontId="43" fillId="0" borderId="52" xfId="0" applyFont="1" applyBorder="1" applyAlignment="1">
      <alignment horizontal="center" vertical="center" wrapText="1"/>
    </xf>
    <xf numFmtId="1" fontId="31" fillId="0" borderId="52" xfId="0" applyNumberFormat="1" applyFont="1" applyBorder="1" applyAlignment="1">
      <alignment horizontal="center" vertical="center" wrapText="1"/>
    </xf>
    <xf numFmtId="167" fontId="31" fillId="0" borderId="52" xfId="0" applyNumberFormat="1" applyFont="1" applyBorder="1" applyAlignment="1">
      <alignment horizontal="center" vertical="center" wrapText="1"/>
    </xf>
    <xf numFmtId="0" fontId="34" fillId="0" borderId="52" xfId="0" applyFont="1" applyBorder="1" applyAlignment="1">
      <alignment horizontal="center" vertical="center" wrapText="1"/>
    </xf>
    <xf numFmtId="9" fontId="34" fillId="0" borderId="52" xfId="0" applyNumberFormat="1" applyFont="1" applyBorder="1" applyAlignment="1">
      <alignment horizontal="center" vertical="center" wrapText="1"/>
    </xf>
    <xf numFmtId="168" fontId="34" fillId="0" borderId="52" xfId="0" applyNumberFormat="1" applyFont="1" applyBorder="1" applyAlignment="1">
      <alignment horizontal="center" vertical="center" wrapText="1"/>
    </xf>
    <xf numFmtId="1" fontId="34" fillId="0" borderId="54" xfId="0" applyNumberFormat="1" applyFont="1" applyBorder="1" applyAlignment="1">
      <alignment horizontal="center" vertical="center" wrapText="1"/>
    </xf>
    <xf numFmtId="9" fontId="34" fillId="0" borderId="54" xfId="0" applyNumberFormat="1" applyFont="1" applyBorder="1" applyAlignment="1">
      <alignment horizontal="center" vertical="center" wrapText="1"/>
    </xf>
    <xf numFmtId="168" fontId="34" fillId="0" borderId="54" xfId="0" applyNumberFormat="1" applyFont="1" applyBorder="1" applyAlignment="1">
      <alignment horizontal="center" vertical="center" wrapText="1"/>
    </xf>
    <xf numFmtId="1" fontId="34" fillId="0" borderId="56" xfId="0" applyNumberFormat="1" applyFont="1" applyBorder="1" applyAlignment="1">
      <alignment horizontal="center" vertical="center" wrapText="1"/>
    </xf>
    <xf numFmtId="165" fontId="34" fillId="0" borderId="56" xfId="0" applyNumberFormat="1" applyFont="1" applyBorder="1" applyAlignment="1">
      <alignment horizontal="center" vertical="center" wrapText="1"/>
    </xf>
    <xf numFmtId="167" fontId="34" fillId="0" borderId="56" xfId="0" applyNumberFormat="1" applyFont="1" applyBorder="1" applyAlignment="1">
      <alignment horizontal="center" vertical="center" wrapText="1"/>
    </xf>
    <xf numFmtId="0" fontId="34" fillId="0" borderId="56" xfId="0" applyFont="1" applyBorder="1" applyAlignment="1">
      <alignment horizontal="center" vertical="center" wrapText="1"/>
    </xf>
    <xf numFmtId="9" fontId="34" fillId="0" borderId="56" xfId="0" applyNumberFormat="1" applyFont="1" applyBorder="1" applyAlignment="1">
      <alignment horizontal="center" vertical="center" wrapText="1"/>
    </xf>
    <xf numFmtId="168" fontId="34" fillId="0" borderId="56" xfId="0" applyNumberFormat="1" applyFont="1" applyBorder="1" applyAlignment="1">
      <alignment horizontal="center" vertical="center" wrapText="1"/>
    </xf>
    <xf numFmtId="0" fontId="31" fillId="0" borderId="49" xfId="0" applyFont="1" applyBorder="1" applyAlignment="1">
      <alignment horizontal="center" vertical="center" wrapText="1"/>
    </xf>
    <xf numFmtId="1" fontId="31" fillId="0" borderId="46" xfId="0" applyNumberFormat="1" applyFont="1" applyBorder="1" applyAlignment="1">
      <alignment horizontal="center" vertical="center" wrapText="1"/>
    </xf>
    <xf numFmtId="1" fontId="31" fillId="0" borderId="27" xfId="0" applyNumberFormat="1" applyFont="1" applyBorder="1" applyAlignment="1">
      <alignment horizontal="center" vertical="center" wrapText="1"/>
    </xf>
    <xf numFmtId="1" fontId="34" fillId="0" borderId="52" xfId="0" applyNumberFormat="1" applyFont="1" applyBorder="1" applyAlignment="1">
      <alignment horizontal="center" vertical="center" wrapText="1"/>
    </xf>
    <xf numFmtId="1" fontId="31" fillId="0" borderId="52" xfId="0" applyNumberFormat="1" applyFont="1" applyBorder="1" applyAlignment="1">
      <alignment vertical="center" wrapText="1"/>
    </xf>
    <xf numFmtId="1" fontId="31" fillId="0" borderId="54" xfId="0" applyNumberFormat="1" applyFont="1" applyBorder="1" applyAlignment="1">
      <alignment horizontal="center" vertical="center" wrapText="1"/>
    </xf>
    <xf numFmtId="1" fontId="31" fillId="0" borderId="54" xfId="0" applyNumberFormat="1" applyFont="1" applyBorder="1" applyAlignment="1">
      <alignment vertical="center" wrapText="1"/>
    </xf>
    <xf numFmtId="167" fontId="31" fillId="0" borderId="54" xfId="0" applyNumberFormat="1" applyFont="1" applyBorder="1" applyAlignment="1">
      <alignment horizontal="center" vertical="center" wrapText="1"/>
    </xf>
    <xf numFmtId="9" fontId="34" fillId="0" borderId="57" xfId="0" applyNumberFormat="1" applyFont="1" applyBorder="1" applyAlignment="1">
      <alignment horizontal="center" vertical="center" wrapText="1"/>
    </xf>
    <xf numFmtId="9" fontId="34" fillId="0" borderId="58" xfId="0" applyNumberFormat="1" applyFont="1" applyBorder="1" applyAlignment="1">
      <alignment horizontal="center" vertical="center" wrapText="1"/>
    </xf>
    <xf numFmtId="9" fontId="34" fillId="0" borderId="61" xfId="0" applyNumberFormat="1" applyFont="1" applyBorder="1" applyAlignment="1">
      <alignment horizontal="center" vertical="center" wrapText="1"/>
    </xf>
    <xf numFmtId="9" fontId="34" fillId="0" borderId="31" xfId="0" applyNumberFormat="1" applyFont="1" applyBorder="1" applyAlignment="1">
      <alignment horizontal="center" vertical="center" wrapText="1"/>
    </xf>
    <xf numFmtId="9" fontId="34" fillId="0" borderId="50" xfId="0" applyNumberFormat="1" applyFont="1" applyBorder="1" applyAlignment="1">
      <alignment horizontal="center" vertical="center" wrapText="1"/>
    </xf>
    <xf numFmtId="9" fontId="34" fillId="0" borderId="44" xfId="0" applyNumberFormat="1" applyFont="1" applyBorder="1" applyAlignment="1">
      <alignment horizontal="center" vertical="center" wrapText="1"/>
    </xf>
    <xf numFmtId="9" fontId="34" fillId="0" borderId="47" xfId="0" applyNumberFormat="1" applyFont="1" applyBorder="1" applyAlignment="1">
      <alignment horizontal="center" vertical="center" wrapText="1"/>
    </xf>
    <xf numFmtId="9" fontId="34" fillId="0" borderId="62" xfId="0" applyNumberFormat="1" applyFont="1" applyBorder="1" applyAlignment="1">
      <alignment horizontal="center" vertical="center" wrapText="1"/>
    </xf>
    <xf numFmtId="1" fontId="31" fillId="0" borderId="42" xfId="0" applyNumberFormat="1" applyFont="1" applyFill="1" applyBorder="1" applyAlignment="1">
      <alignment horizontal="center" vertical="center" wrapText="1"/>
    </xf>
    <xf numFmtId="14" fontId="31" fillId="0" borderId="4" xfId="0" applyNumberFormat="1" applyFont="1" applyBorder="1" applyAlignment="1">
      <alignment horizontal="center" vertical="center" wrapText="1"/>
    </xf>
    <xf numFmtId="1" fontId="34" fillId="0" borderId="4" xfId="0" applyNumberFormat="1" applyFont="1" applyFill="1" applyBorder="1" applyAlignment="1">
      <alignment horizontal="center" vertical="center" wrapText="1"/>
    </xf>
    <xf numFmtId="0" fontId="0" fillId="0" borderId="0" xfId="0"/>
    <xf numFmtId="0" fontId="44" fillId="27" borderId="48" xfId="0" applyFont="1" applyFill="1" applyBorder="1" applyAlignment="1">
      <alignment horizontal="center" vertical="center"/>
    </xf>
    <xf numFmtId="0" fontId="0" fillId="0" borderId="48" xfId="0" applyBorder="1" applyAlignment="1">
      <alignment vertical="center" wrapText="1"/>
    </xf>
    <xf numFmtId="0" fontId="45" fillId="0" borderId="48" xfId="0" applyFont="1" applyBorder="1" applyAlignment="1">
      <alignment horizontal="justify" vertical="center" wrapText="1"/>
    </xf>
    <xf numFmtId="0" fontId="0" fillId="0" borderId="48" xfId="0" applyBorder="1"/>
    <xf numFmtId="0" fontId="45" fillId="23" borderId="48" xfId="0" applyFont="1" applyFill="1" applyBorder="1" applyAlignment="1">
      <alignment horizontal="justify" vertical="center" wrapText="1"/>
    </xf>
    <xf numFmtId="0" fontId="0" fillId="0" borderId="48" xfId="0" applyBorder="1" applyAlignment="1">
      <alignment horizontal="center" vertical="center" wrapText="1"/>
    </xf>
    <xf numFmtId="0" fontId="45" fillId="0" borderId="48" xfId="0" applyFont="1" applyBorder="1" applyAlignment="1">
      <alignment horizontal="center" vertical="center" wrapText="1"/>
    </xf>
    <xf numFmtId="0" fontId="0" fillId="23" borderId="48" xfId="0" applyFill="1" applyBorder="1" applyAlignment="1">
      <alignment vertical="center" wrapText="1"/>
    </xf>
    <xf numFmtId="0" fontId="0" fillId="0" borderId="0" xfId="0" applyAlignment="1">
      <alignment vertical="center"/>
    </xf>
    <xf numFmtId="0" fontId="48" fillId="29" borderId="48" xfId="0" applyFont="1" applyFill="1" applyBorder="1" applyAlignment="1">
      <alignment horizontal="center" vertical="center" wrapText="1"/>
    </xf>
    <xf numFmtId="0" fontId="48" fillId="40" borderId="48" xfId="0" applyFont="1" applyFill="1" applyBorder="1" applyAlignment="1">
      <alignment horizontal="center" vertical="center" wrapText="1"/>
    </xf>
    <xf numFmtId="0" fontId="48" fillId="30" borderId="48" xfId="0" applyFont="1" applyFill="1" applyBorder="1" applyAlignment="1">
      <alignment horizontal="center" vertical="center" wrapText="1"/>
    </xf>
    <xf numFmtId="0" fontId="48" fillId="31" borderId="48" xfId="0" applyFont="1" applyFill="1" applyBorder="1" applyAlignment="1">
      <alignment horizontal="center" vertical="center" wrapText="1"/>
    </xf>
    <xf numFmtId="0" fontId="48" fillId="41" borderId="48" xfId="0" applyFont="1" applyFill="1" applyBorder="1" applyAlignment="1">
      <alignment horizontal="center" vertical="center" wrapText="1"/>
    </xf>
    <xf numFmtId="0" fontId="48" fillId="42" borderId="48" xfId="0" applyFont="1" applyFill="1" applyBorder="1" applyAlignment="1">
      <alignment horizontal="center" vertical="center" wrapText="1"/>
    </xf>
    <xf numFmtId="0" fontId="44" fillId="35" borderId="48" xfId="0" applyFont="1" applyFill="1" applyBorder="1" applyAlignment="1">
      <alignment horizontal="center" vertical="center" wrapText="1"/>
    </xf>
    <xf numFmtId="0" fontId="44" fillId="35" borderId="48" xfId="0" applyFont="1" applyFill="1" applyBorder="1" applyAlignment="1">
      <alignment horizontal="center" vertical="center"/>
    </xf>
    <xf numFmtId="0" fontId="44" fillId="36" borderId="48" xfId="0" applyFont="1" applyFill="1" applyBorder="1" applyAlignment="1">
      <alignment horizontal="center" vertical="center" wrapText="1"/>
    </xf>
    <xf numFmtId="0" fontId="44" fillId="36" borderId="48" xfId="0" applyFont="1" applyFill="1" applyBorder="1" applyAlignment="1">
      <alignment horizontal="center" vertical="center"/>
    </xf>
    <xf numFmtId="0" fontId="44" fillId="34" borderId="48" xfId="0" applyFont="1" applyFill="1" applyBorder="1" applyAlignment="1">
      <alignment horizontal="center" vertical="center" wrapText="1"/>
    </xf>
    <xf numFmtId="0" fontId="44" fillId="34" borderId="48" xfId="0" applyFont="1" applyFill="1" applyBorder="1" applyAlignment="1">
      <alignment horizontal="center" vertical="center"/>
    </xf>
    <xf numFmtId="0" fontId="44" fillId="37" borderId="48" xfId="0" applyFont="1" applyFill="1" applyBorder="1" applyAlignment="1">
      <alignment horizontal="center" vertical="center" wrapText="1"/>
    </xf>
    <xf numFmtId="0" fontId="44" fillId="37" borderId="48" xfId="0" applyFont="1" applyFill="1" applyBorder="1" applyAlignment="1">
      <alignment horizontal="center" vertical="center"/>
    </xf>
    <xf numFmtId="0" fontId="44" fillId="38" borderId="48" xfId="0" applyFont="1" applyFill="1" applyBorder="1" applyAlignment="1">
      <alignment horizontal="center" vertical="center" wrapText="1"/>
    </xf>
    <xf numFmtId="0" fontId="44" fillId="38" borderId="48" xfId="0" applyFont="1" applyFill="1" applyBorder="1" applyAlignment="1">
      <alignment horizontal="center" vertical="center"/>
    </xf>
    <xf numFmtId="0" fontId="44" fillId="33" borderId="48" xfId="0" applyFont="1" applyFill="1" applyBorder="1" applyAlignment="1">
      <alignment horizontal="center" vertical="center" wrapText="1"/>
    </xf>
    <xf numFmtId="0" fontId="44" fillId="39" borderId="48" xfId="0" applyFont="1" applyFill="1" applyBorder="1" applyAlignment="1">
      <alignment horizontal="center" vertical="center" wrapText="1"/>
    </xf>
    <xf numFmtId="0" fontId="48" fillId="27" borderId="56" xfId="0" applyFont="1" applyFill="1" applyBorder="1" applyAlignment="1">
      <alignment horizontal="center" vertical="center" wrapText="1"/>
    </xf>
    <xf numFmtId="0" fontId="49" fillId="43" borderId="48" xfId="0" applyFont="1" applyFill="1" applyBorder="1" applyAlignment="1">
      <alignment horizontal="center" vertical="center" wrapText="1"/>
    </xf>
    <xf numFmtId="0" fontId="50" fillId="43" borderId="48" xfId="0" applyFont="1" applyFill="1" applyBorder="1" applyAlignment="1">
      <alignment horizontal="justify" vertical="center" wrapText="1"/>
    </xf>
    <xf numFmtId="0" fontId="51" fillId="43" borderId="48" xfId="0" applyFont="1" applyFill="1" applyBorder="1" applyAlignment="1">
      <alignment horizontal="center" vertical="center" wrapText="1"/>
    </xf>
    <xf numFmtId="0" fontId="51" fillId="43" borderId="48" xfId="0" applyFont="1" applyFill="1" applyBorder="1" applyAlignment="1">
      <alignment horizontal="justify" vertical="center" wrapText="1"/>
    </xf>
    <xf numFmtId="0" fontId="51" fillId="44" borderId="48" xfId="0" applyFont="1" applyFill="1" applyBorder="1" applyAlignment="1">
      <alignment horizontal="center" vertical="center" wrapText="1"/>
    </xf>
    <xf numFmtId="0" fontId="51" fillId="44" borderId="48" xfId="0" applyFont="1" applyFill="1" applyBorder="1" applyAlignment="1">
      <alignment horizontal="justify" vertical="center" wrapText="1"/>
    </xf>
    <xf numFmtId="0" fontId="51" fillId="45" borderId="48" xfId="0" applyFont="1" applyFill="1" applyBorder="1" applyAlignment="1">
      <alignment horizontal="justify" vertical="center" wrapText="1"/>
    </xf>
    <xf numFmtId="0" fontId="51" fillId="46" borderId="48" xfId="0" applyFont="1" applyFill="1" applyBorder="1" applyAlignment="1">
      <alignment horizontal="center" vertical="center" wrapText="1"/>
    </xf>
    <xf numFmtId="0" fontId="51" fillId="46" borderId="48" xfId="0" applyFont="1" applyFill="1" applyBorder="1" applyAlignment="1">
      <alignment horizontal="justify" vertical="center" wrapText="1"/>
    </xf>
    <xf numFmtId="0" fontId="51" fillId="0" borderId="48" xfId="0" applyFont="1" applyBorder="1" applyAlignment="1">
      <alignment vertical="center" wrapText="1"/>
    </xf>
    <xf numFmtId="0" fontId="41" fillId="24" borderId="48" xfId="0" applyFont="1" applyFill="1" applyBorder="1" applyAlignment="1">
      <alignment horizontal="center" vertical="center" wrapText="1"/>
    </xf>
    <xf numFmtId="0" fontId="51" fillId="0" borderId="48" xfId="0" applyFont="1" applyBorder="1" applyAlignment="1">
      <alignment vertical="center"/>
    </xf>
    <xf numFmtId="0" fontId="52" fillId="47" borderId="56" xfId="0" applyFont="1" applyFill="1" applyBorder="1" applyAlignment="1">
      <alignment horizontal="center" vertical="center" wrapText="1"/>
    </xf>
    <xf numFmtId="0" fontId="52" fillId="47" borderId="56" xfId="0" applyFont="1" applyFill="1" applyBorder="1" applyAlignment="1">
      <alignment horizontal="justify" vertical="center" wrapText="1"/>
    </xf>
    <xf numFmtId="0" fontId="51" fillId="0" borderId="0" xfId="0" applyFont="1" applyAlignment="1">
      <alignment vertical="center" wrapText="1"/>
    </xf>
    <xf numFmtId="0" fontId="0" fillId="0" borderId="48" xfId="0" applyBorder="1" applyAlignment="1">
      <alignment vertical="center"/>
    </xf>
    <xf numFmtId="0" fontId="52" fillId="47" borderId="48" xfId="0" applyFont="1" applyFill="1" applyBorder="1" applyAlignment="1">
      <alignment horizontal="center" vertical="center" wrapText="1"/>
    </xf>
    <xf numFmtId="0" fontId="52" fillId="47" borderId="48" xfId="0" applyFont="1" applyFill="1" applyBorder="1" applyAlignment="1">
      <alignment horizontal="justify" vertical="center" wrapText="1"/>
    </xf>
    <xf numFmtId="0" fontId="50" fillId="43" borderId="48" xfId="0" applyFont="1" applyFill="1" applyBorder="1" applyAlignment="1">
      <alignment horizontal="center" vertical="center" wrapText="1"/>
    </xf>
    <xf numFmtId="0" fontId="51" fillId="0" borderId="48" xfId="0" applyFont="1" applyBorder="1"/>
    <xf numFmtId="0" fontId="51" fillId="48" borderId="48" xfId="0" applyFont="1" applyFill="1" applyBorder="1" applyAlignment="1">
      <alignment horizontal="justify" vertical="center" wrapText="1"/>
    </xf>
    <xf numFmtId="0" fontId="51" fillId="45" borderId="48" xfId="0" applyFont="1" applyFill="1" applyBorder="1" applyAlignment="1">
      <alignment horizontal="center" vertical="center" wrapText="1"/>
    </xf>
    <xf numFmtId="0" fontId="51" fillId="45" borderId="48" xfId="0" applyFont="1" applyFill="1" applyBorder="1" applyAlignment="1">
      <alignment horizontal="center" vertical="center"/>
    </xf>
    <xf numFmtId="0" fontId="53" fillId="43" borderId="48" xfId="0" applyFont="1" applyFill="1" applyBorder="1" applyAlignment="1">
      <alignment horizontal="justify" vertical="center" wrapText="1"/>
    </xf>
    <xf numFmtId="0" fontId="51" fillId="0" borderId="48" xfId="0" applyFont="1" applyBorder="1" applyAlignment="1">
      <alignment horizontal="center" vertical="center" wrapText="1"/>
    </xf>
    <xf numFmtId="0" fontId="50" fillId="44" borderId="48" xfId="0" applyFont="1" applyFill="1" applyBorder="1" applyAlignment="1">
      <alignment horizontal="center" vertical="center" wrapText="1"/>
    </xf>
    <xf numFmtId="0" fontId="50" fillId="44" borderId="48" xfId="0" applyFont="1" applyFill="1" applyBorder="1" applyAlignment="1">
      <alignment horizontal="justify" vertical="center" wrapText="1"/>
    </xf>
    <xf numFmtId="0" fontId="50" fillId="45" borderId="48" xfId="0" applyFont="1" applyFill="1" applyBorder="1" applyAlignment="1">
      <alignment horizontal="justify" vertical="center" wrapText="1"/>
    </xf>
    <xf numFmtId="0" fontId="50" fillId="46" borderId="48" xfId="0" applyFont="1" applyFill="1" applyBorder="1" applyAlignment="1">
      <alignment horizontal="justify" vertical="center" wrapText="1"/>
    </xf>
    <xf numFmtId="0" fontId="51" fillId="0" borderId="0" xfId="0" applyFont="1" applyAlignment="1">
      <alignment horizontal="center" vertical="center" wrapText="1"/>
    </xf>
    <xf numFmtId="0" fontId="51" fillId="0" borderId="0" xfId="0" applyFont="1" applyAlignment="1">
      <alignment horizontal="left" vertical="center" wrapText="1"/>
    </xf>
    <xf numFmtId="0" fontId="0" fillId="46" borderId="48" xfId="0" applyFill="1" applyBorder="1" applyAlignment="1">
      <alignment vertical="center" wrapText="1"/>
    </xf>
    <xf numFmtId="0" fontId="0" fillId="46" borderId="48" xfId="0" applyFill="1" applyBorder="1" applyAlignment="1">
      <alignment horizontal="justify" vertical="center" wrapText="1"/>
    </xf>
    <xf numFmtId="0" fontId="51" fillId="46" borderId="48" xfId="0" applyFont="1" applyFill="1" applyBorder="1" applyAlignment="1">
      <alignment horizontal="center" vertical="center"/>
    </xf>
    <xf numFmtId="0" fontId="54" fillId="49" borderId="48" xfId="0" applyFont="1" applyFill="1" applyBorder="1" applyAlignment="1">
      <alignment horizontal="center" vertical="center" wrapText="1"/>
    </xf>
    <xf numFmtId="0" fontId="51" fillId="45" borderId="48" xfId="0" applyFont="1" applyFill="1" applyBorder="1" applyAlignment="1">
      <alignment horizontal="justify" vertical="center"/>
    </xf>
    <xf numFmtId="0" fontId="55" fillId="43" borderId="48" xfId="0" applyFont="1" applyFill="1" applyBorder="1" applyAlignment="1">
      <alignment horizontal="center" vertical="center" wrapText="1"/>
    </xf>
    <xf numFmtId="0" fontId="50" fillId="43" borderId="48" xfId="2" applyFont="1" applyFill="1" applyBorder="1" applyAlignment="1">
      <alignment horizontal="justify" vertical="center" wrapText="1"/>
    </xf>
    <xf numFmtId="0" fontId="51" fillId="43" borderId="48" xfId="0" applyFont="1" applyFill="1" applyBorder="1" applyAlignment="1">
      <alignment horizontal="justify" vertical="top" wrapText="1"/>
    </xf>
    <xf numFmtId="0" fontId="51" fillId="46" borderId="48" xfId="0" applyFont="1" applyFill="1" applyBorder="1" applyAlignment="1">
      <alignment vertical="center" wrapText="1"/>
    </xf>
    <xf numFmtId="0" fontId="51" fillId="0" borderId="48" xfId="0" applyFont="1" applyBorder="1" applyAlignment="1">
      <alignment horizontal="left" vertical="center" wrapText="1"/>
    </xf>
    <xf numFmtId="0" fontId="48" fillId="27" borderId="48" xfId="0" applyFont="1" applyFill="1" applyBorder="1" applyAlignment="1">
      <alignment horizontal="center" vertical="center" wrapText="1"/>
    </xf>
    <xf numFmtId="0" fontId="53" fillId="44" borderId="48" xfId="0" applyFont="1" applyFill="1" applyBorder="1" applyAlignment="1">
      <alignment horizontal="center" vertical="center" wrapText="1"/>
    </xf>
    <xf numFmtId="0" fontId="50" fillId="43" borderId="48" xfId="3" applyFont="1" applyFill="1" applyBorder="1" applyAlignment="1">
      <alignment horizontal="justify" vertical="center" wrapText="1"/>
    </xf>
    <xf numFmtId="0" fontId="50" fillId="48" borderId="48" xfId="0" applyFont="1" applyFill="1" applyBorder="1" applyAlignment="1">
      <alignment horizontal="justify" vertical="center" wrapText="1"/>
    </xf>
    <xf numFmtId="0" fontId="50" fillId="45" borderId="48" xfId="0" applyFont="1" applyFill="1" applyBorder="1" applyAlignment="1">
      <alignment horizontal="center" vertical="center" wrapText="1"/>
    </xf>
    <xf numFmtId="0" fontId="51" fillId="44" borderId="48" xfId="0" applyFont="1" applyFill="1" applyBorder="1" applyAlignment="1">
      <alignment horizontal="center" vertical="center"/>
    </xf>
    <xf numFmtId="0" fontId="48" fillId="27" borderId="73" xfId="0" applyFont="1" applyFill="1" applyBorder="1" applyAlignment="1">
      <alignment horizontal="center" vertical="center" wrapText="1"/>
    </xf>
    <xf numFmtId="0" fontId="57" fillId="0" borderId="0" xfId="0" applyFont="1" applyAlignment="1">
      <alignment horizontal="center" vertical="center" textRotation="90"/>
    </xf>
    <xf numFmtId="0" fontId="0" fillId="0" borderId="0" xfId="0" applyAlignment="1">
      <alignment horizontal="center"/>
    </xf>
    <xf numFmtId="0" fontId="44" fillId="24" borderId="27" xfId="0" applyFont="1" applyFill="1" applyBorder="1" applyAlignment="1">
      <alignment horizontal="center" vertical="center" wrapText="1"/>
    </xf>
    <xf numFmtId="0" fontId="0" fillId="0" borderId="0" xfId="0" applyAlignment="1">
      <alignment horizontal="left"/>
    </xf>
    <xf numFmtId="0" fontId="0" fillId="0" borderId="27" xfId="0" applyBorder="1" applyAlignment="1">
      <alignment vertical="center" wrapText="1"/>
    </xf>
    <xf numFmtId="0" fontId="0" fillId="0" borderId="0" xfId="0" applyAlignment="1">
      <alignment vertical="center" wrapText="1"/>
    </xf>
    <xf numFmtId="0" fontId="0" fillId="0" borderId="0" xfId="0" applyAlignment="1">
      <alignment vertical="center" textRotation="90" wrapText="1"/>
    </xf>
    <xf numFmtId="0" fontId="58" fillId="0" borderId="27" xfId="2" applyFont="1" applyAlignment="1">
      <alignment vertical="center" wrapText="1"/>
    </xf>
    <xf numFmtId="0" fontId="0" fillId="0" borderId="27" xfId="0" applyBorder="1"/>
    <xf numFmtId="0" fontId="0" fillId="0" borderId="27" xfId="0" applyBorder="1" applyAlignment="1">
      <alignment horizontal="left" vertical="center"/>
    </xf>
    <xf numFmtId="0" fontId="0" fillId="0" borderId="0" xfId="0" applyAlignment="1">
      <alignment horizontal="left" vertical="center"/>
    </xf>
    <xf numFmtId="0" fontId="0" fillId="0" borderId="27" xfId="0" applyBorder="1" applyAlignment="1">
      <alignment wrapText="1"/>
    </xf>
    <xf numFmtId="0" fontId="0" fillId="0" borderId="0" xfId="0" applyAlignment="1">
      <alignment horizontal="center" vertical="center"/>
    </xf>
    <xf numFmtId="0" fontId="0" fillId="0" borderId="27" xfId="0" applyBorder="1" applyAlignment="1">
      <alignment horizontal="left" vertical="center" wrapText="1"/>
    </xf>
    <xf numFmtId="0" fontId="59" fillId="0" borderId="27" xfId="0" applyFont="1" applyBorder="1" applyAlignment="1">
      <alignment vertical="center" wrapText="1"/>
    </xf>
    <xf numFmtId="0" fontId="0" fillId="0" borderId="0" xfId="0" applyAlignment="1">
      <alignment horizontal="center" vertical="center" wrapText="1"/>
    </xf>
    <xf numFmtId="0" fontId="41" fillId="24" borderId="27" xfId="0" applyFont="1" applyFill="1" applyBorder="1" applyAlignment="1">
      <alignment horizontal="justify" vertical="center"/>
    </xf>
    <xf numFmtId="0" fontId="1" fillId="0" borderId="1" xfId="0" applyFont="1" applyBorder="1" applyAlignment="1">
      <alignment horizontal="center" vertical="center" wrapText="1"/>
    </xf>
    <xf numFmtId="0" fontId="2" fillId="0" borderId="2" xfId="0" applyFont="1" applyBorder="1"/>
    <xf numFmtId="0" fontId="2" fillId="0" borderId="3" xfId="0" applyFont="1" applyBorder="1"/>
    <xf numFmtId="0" fontId="3"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1" fillId="4" borderId="1" xfId="0" applyFont="1" applyFill="1" applyBorder="1" applyAlignment="1">
      <alignment horizontal="center" vertical="center"/>
    </xf>
    <xf numFmtId="0" fontId="4" fillId="5" borderId="1" xfId="0" applyFont="1" applyFill="1" applyBorder="1" applyAlignment="1">
      <alignment horizontal="left" vertical="center" wrapText="1"/>
    </xf>
    <xf numFmtId="0" fontId="7" fillId="5" borderId="1" xfId="0" applyFont="1" applyFill="1" applyBorder="1" applyAlignment="1">
      <alignment horizontal="left" vertical="center" wrapText="1"/>
    </xf>
    <xf numFmtId="0" fontId="4" fillId="6" borderId="1" xfId="0" applyFont="1" applyFill="1" applyBorder="1" applyAlignment="1">
      <alignment horizontal="left" vertical="center" wrapText="1"/>
    </xf>
    <xf numFmtId="0" fontId="7" fillId="6" borderId="1" xfId="0" applyFont="1" applyFill="1" applyBorder="1" applyAlignment="1">
      <alignment horizontal="left" vertical="center" wrapText="1"/>
    </xf>
    <xf numFmtId="0" fontId="1" fillId="7" borderId="1" xfId="0" applyFont="1" applyFill="1" applyBorder="1" applyAlignment="1">
      <alignment horizontal="center" vertical="center" wrapText="1"/>
    </xf>
    <xf numFmtId="0" fontId="3" fillId="7" borderId="1" xfId="0" applyFont="1" applyFill="1" applyBorder="1" applyAlignment="1">
      <alignment horizontal="left" vertical="center"/>
    </xf>
    <xf numFmtId="0" fontId="3" fillId="7" borderId="1" xfId="0" applyFont="1" applyFill="1" applyBorder="1" applyAlignment="1">
      <alignment horizontal="left" vertical="center" wrapText="1"/>
    </xf>
    <xf numFmtId="0" fontId="1" fillId="8" borderId="1" xfId="0" applyFont="1" applyFill="1" applyBorder="1" applyAlignment="1">
      <alignment horizontal="center" vertical="center"/>
    </xf>
    <xf numFmtId="0" fontId="3" fillId="8" borderId="1" xfId="0" applyFont="1" applyFill="1" applyBorder="1" applyAlignment="1">
      <alignment horizontal="left" vertical="center" wrapText="1"/>
    </xf>
    <xf numFmtId="0" fontId="8" fillId="6" borderId="5" xfId="0" applyFont="1" applyFill="1" applyBorder="1" applyAlignment="1">
      <alignment horizontal="center" vertical="center"/>
    </xf>
    <xf numFmtId="0" fontId="2" fillId="0" borderId="6" xfId="0" applyFont="1" applyBorder="1"/>
    <xf numFmtId="0" fontId="2" fillId="0" borderId="7" xfId="0" applyFont="1" applyBorder="1"/>
    <xf numFmtId="0" fontId="10" fillId="3" borderId="8" xfId="0" applyFont="1" applyFill="1" applyBorder="1" applyAlignment="1">
      <alignment horizontal="center" vertical="center" wrapText="1"/>
    </xf>
    <xf numFmtId="0" fontId="2" fillId="0" borderId="9" xfId="0" applyFont="1" applyBorder="1"/>
    <xf numFmtId="0" fontId="2" fillId="0" borderId="10" xfId="0" applyFont="1" applyBorder="1"/>
    <xf numFmtId="0" fontId="11" fillId="9" borderId="11" xfId="0" applyFont="1" applyFill="1" applyBorder="1" applyAlignment="1">
      <alignment horizontal="center" vertical="center" wrapText="1"/>
    </xf>
    <xf numFmtId="0" fontId="2" fillId="0" borderId="12" xfId="0" applyFont="1" applyBorder="1"/>
    <xf numFmtId="0" fontId="12" fillId="6" borderId="1" xfId="0" applyFont="1" applyFill="1" applyBorder="1" applyAlignment="1">
      <alignment horizontal="center" vertical="center"/>
    </xf>
    <xf numFmtId="0" fontId="11" fillId="9" borderId="13" xfId="0" applyFont="1" applyFill="1" applyBorder="1" applyAlignment="1">
      <alignment horizontal="center" vertical="center" wrapText="1"/>
    </xf>
    <xf numFmtId="0" fontId="2" fillId="0" borderId="14" xfId="0" applyFont="1" applyBorder="1"/>
    <xf numFmtId="0" fontId="2" fillId="0" borderId="15" xfId="0" applyFont="1" applyBorder="1"/>
    <xf numFmtId="0" fontId="2" fillId="0" borderId="20" xfId="0" applyFont="1" applyBorder="1"/>
    <xf numFmtId="0" fontId="2" fillId="0" borderId="21" xfId="0" applyFont="1" applyBorder="1"/>
    <xf numFmtId="0" fontId="2" fillId="0" borderId="22" xfId="0" applyFont="1" applyBorder="1"/>
    <xf numFmtId="0" fontId="11" fillId="6" borderId="16" xfId="0" applyFont="1" applyFill="1" applyBorder="1" applyAlignment="1">
      <alignment horizontal="center" vertical="center" wrapText="1"/>
    </xf>
    <xf numFmtId="0" fontId="2" fillId="0" borderId="17" xfId="0" applyFont="1" applyBorder="1"/>
    <xf numFmtId="0" fontId="2" fillId="0" borderId="18" xfId="0" applyFont="1" applyBorder="1"/>
    <xf numFmtId="0" fontId="11" fillId="6" borderId="1" xfId="0" applyFont="1" applyFill="1" applyBorder="1" applyAlignment="1">
      <alignment horizontal="center" vertical="center"/>
    </xf>
    <xf numFmtId="0" fontId="10" fillId="3" borderId="19" xfId="0" applyFont="1" applyFill="1" applyBorder="1" applyAlignment="1">
      <alignment horizontal="center" vertical="center" wrapText="1"/>
    </xf>
    <xf numFmtId="0" fontId="2" fillId="0" borderId="23" xfId="0" applyFont="1" applyBorder="1"/>
    <xf numFmtId="0" fontId="11" fillId="9" borderId="1" xfId="0" applyFont="1" applyFill="1" applyBorder="1" applyAlignment="1">
      <alignment horizontal="center" vertical="center" wrapText="1"/>
    </xf>
    <xf numFmtId="9" fontId="10" fillId="0" borderId="16" xfId="0" applyNumberFormat="1" applyFont="1" applyBorder="1" applyAlignment="1">
      <alignment horizontal="center" vertical="center" wrapText="1"/>
    </xf>
    <xf numFmtId="0" fontId="2" fillId="0" borderId="31" xfId="0" applyFont="1" applyBorder="1"/>
    <xf numFmtId="0" fontId="0" fillId="0" borderId="0" xfId="0" applyFont="1" applyAlignment="1"/>
    <xf numFmtId="0" fontId="2" fillId="0" borderId="32" xfId="0" applyFont="1" applyBorder="1"/>
    <xf numFmtId="9" fontId="10" fillId="0" borderId="16" xfId="0" applyNumberFormat="1" applyFont="1" applyBorder="1" applyAlignment="1">
      <alignment horizontal="center" vertical="center"/>
    </xf>
    <xf numFmtId="0" fontId="11" fillId="6" borderId="1" xfId="0" applyFont="1" applyFill="1" applyBorder="1" applyAlignment="1">
      <alignment horizontal="center" vertical="center" wrapText="1"/>
    </xf>
    <xf numFmtId="0" fontId="10" fillId="3" borderId="19" xfId="0" applyFont="1" applyFill="1" applyBorder="1" applyAlignment="1">
      <alignment horizontal="center" vertical="center"/>
    </xf>
    <xf numFmtId="9" fontId="10" fillId="0" borderId="16" xfId="0" applyNumberFormat="1" applyFont="1" applyBorder="1" applyAlignment="1">
      <alignment horizontal="center" vertical="top"/>
    </xf>
    <xf numFmtId="9" fontId="10" fillId="0" borderId="31" xfId="0" applyNumberFormat="1" applyFont="1" applyBorder="1" applyAlignment="1">
      <alignment horizontal="center" vertical="center"/>
    </xf>
    <xf numFmtId="9" fontId="34" fillId="0" borderId="63" xfId="0" applyNumberFormat="1" applyFont="1" applyBorder="1" applyAlignment="1">
      <alignment horizontal="center" vertical="center" wrapText="1"/>
    </xf>
    <xf numFmtId="0" fontId="2" fillId="0" borderId="65" xfId="0" applyFont="1" applyBorder="1"/>
    <xf numFmtId="0" fontId="2" fillId="0" borderId="64" xfId="0" applyFont="1" applyBorder="1"/>
    <xf numFmtId="9" fontId="34" fillId="0" borderId="59" xfId="0" applyNumberFormat="1" applyFont="1" applyBorder="1" applyAlignment="1">
      <alignment horizontal="center" vertical="center" wrapText="1"/>
    </xf>
    <xf numFmtId="9" fontId="3" fillId="0" borderId="63" xfId="0" applyNumberFormat="1" applyFont="1" applyBorder="1" applyAlignment="1">
      <alignment horizontal="center" vertical="center"/>
    </xf>
    <xf numFmtId="0" fontId="33" fillId="7" borderId="19" xfId="0" applyFont="1" applyFill="1" applyBorder="1" applyAlignment="1">
      <alignment horizontal="center" vertical="center" wrapText="1"/>
    </xf>
    <xf numFmtId="0" fontId="2" fillId="0" borderId="34" xfId="0" applyFont="1" applyBorder="1"/>
    <xf numFmtId="9" fontId="3" fillId="13" borderId="63" xfId="0" applyNumberFormat="1" applyFont="1" applyFill="1" applyBorder="1" applyAlignment="1">
      <alignment horizontal="center" vertical="center"/>
    </xf>
    <xf numFmtId="9" fontId="3" fillId="25" borderId="63" xfId="0" applyNumberFormat="1" applyFont="1" applyFill="1" applyBorder="1" applyAlignment="1">
      <alignment horizontal="center" vertical="center"/>
    </xf>
    <xf numFmtId="0" fontId="2" fillId="26" borderId="65" xfId="0" applyFont="1" applyFill="1" applyBorder="1"/>
    <xf numFmtId="0" fontId="2" fillId="26" borderId="64" xfId="0" applyFont="1" applyFill="1" applyBorder="1"/>
    <xf numFmtId="0" fontId="36" fillId="7" borderId="1" xfId="0" applyFont="1" applyFill="1" applyBorder="1" applyAlignment="1">
      <alignment horizontal="center" vertical="center" wrapText="1"/>
    </xf>
    <xf numFmtId="0" fontId="35" fillId="7" borderId="1" xfId="0" applyFont="1" applyFill="1" applyBorder="1" applyAlignment="1">
      <alignment horizontal="center" vertical="center" wrapText="1"/>
    </xf>
    <xf numFmtId="167" fontId="33" fillId="7" borderId="19" xfId="0" applyNumberFormat="1" applyFont="1" applyFill="1" applyBorder="1" applyAlignment="1">
      <alignment horizontal="center" vertical="center" wrapText="1"/>
    </xf>
    <xf numFmtId="167" fontId="33" fillId="7" borderId="1" xfId="0" applyNumberFormat="1" applyFont="1" applyFill="1" applyBorder="1" applyAlignment="1">
      <alignment horizontal="center" vertical="center" wrapText="1"/>
    </xf>
    <xf numFmtId="0" fontId="30" fillId="0" borderId="16" xfId="0" applyFont="1" applyBorder="1" applyAlignment="1">
      <alignment horizontal="center" vertical="center" wrapText="1"/>
    </xf>
    <xf numFmtId="0" fontId="31" fillId="0" borderId="51" xfId="0" applyFont="1" applyBorder="1" applyAlignment="1">
      <alignment horizontal="center" vertical="center" wrapText="1"/>
    </xf>
    <xf numFmtId="0" fontId="2" fillId="0" borderId="55" xfId="0" applyFont="1" applyBorder="1"/>
    <xf numFmtId="1" fontId="31" fillId="0" borderId="52" xfId="0" applyNumberFormat="1" applyFont="1" applyBorder="1" applyAlignment="1">
      <alignment horizontal="center" vertical="center" wrapText="1"/>
    </xf>
    <xf numFmtId="0" fontId="2" fillId="0" borderId="56" xfId="0" applyFont="1" applyBorder="1"/>
    <xf numFmtId="0" fontId="2" fillId="0" borderId="53" xfId="0" applyFont="1" applyBorder="1"/>
    <xf numFmtId="0" fontId="2" fillId="0" borderId="54" xfId="0" applyFont="1" applyBorder="1"/>
    <xf numFmtId="0" fontId="2" fillId="0" borderId="25" xfId="0" applyFont="1" applyBorder="1"/>
    <xf numFmtId="0" fontId="31" fillId="0" borderId="35" xfId="0" applyFont="1" applyBorder="1" applyAlignment="1">
      <alignment horizontal="center" vertical="center" wrapText="1"/>
    </xf>
    <xf numFmtId="0" fontId="2" fillId="0" borderId="38" xfId="0" applyFont="1" applyBorder="1"/>
    <xf numFmtId="1" fontId="31" fillId="0" borderId="43" xfId="0" applyNumberFormat="1" applyFont="1" applyBorder="1" applyAlignment="1">
      <alignment horizontal="center" vertical="center" wrapText="1"/>
    </xf>
    <xf numFmtId="0" fontId="2" fillId="0" borderId="40" xfId="0" applyFont="1" applyBorder="1"/>
    <xf numFmtId="0" fontId="44" fillId="27" borderId="48" xfId="0" applyFont="1" applyFill="1" applyBorder="1" applyAlignment="1">
      <alignment horizontal="center" vertical="center" wrapText="1"/>
    </xf>
    <xf numFmtId="0" fontId="44" fillId="28" borderId="66" xfId="0" applyFont="1" applyFill="1" applyBorder="1" applyAlignment="1">
      <alignment horizontal="center" vertical="center"/>
    </xf>
    <xf numFmtId="0" fontId="44" fillId="28" borderId="0" xfId="0" applyFont="1" applyFill="1" applyAlignment="1">
      <alignment horizontal="center" vertical="center"/>
    </xf>
    <xf numFmtId="0" fontId="44" fillId="28" borderId="67" xfId="0" applyFont="1" applyFill="1" applyBorder="1" applyAlignment="1">
      <alignment horizontal="center" vertical="center"/>
    </xf>
    <xf numFmtId="0" fontId="44" fillId="28" borderId="68" xfId="0" applyFont="1" applyFill="1" applyBorder="1" applyAlignment="1">
      <alignment horizontal="center" vertical="center"/>
    </xf>
    <xf numFmtId="0" fontId="44" fillId="35" borderId="69" xfId="0" applyFont="1" applyFill="1" applyBorder="1" applyAlignment="1">
      <alignment horizontal="center" vertical="center" wrapText="1"/>
    </xf>
    <xf numFmtId="0" fontId="44" fillId="35" borderId="71" xfId="0" applyFont="1" applyFill="1" applyBorder="1" applyAlignment="1">
      <alignment horizontal="center" vertical="center" wrapText="1"/>
    </xf>
    <xf numFmtId="0" fontId="44" fillId="35" borderId="70" xfId="0" applyFont="1" applyFill="1" applyBorder="1" applyAlignment="1">
      <alignment horizontal="center" vertical="center" wrapText="1"/>
    </xf>
    <xf numFmtId="0" fontId="48" fillId="30" borderId="69" xfId="0" applyFont="1" applyFill="1" applyBorder="1" applyAlignment="1">
      <alignment horizontal="center" vertical="center" wrapText="1"/>
    </xf>
    <xf numFmtId="0" fontId="48" fillId="30" borderId="70" xfId="0" applyFont="1" applyFill="1" applyBorder="1" applyAlignment="1">
      <alignment horizontal="center" vertical="center" wrapText="1"/>
    </xf>
    <xf numFmtId="0" fontId="48" fillId="31" borderId="69" xfId="0" applyFont="1" applyFill="1" applyBorder="1" applyAlignment="1">
      <alignment horizontal="center" vertical="center" wrapText="1"/>
    </xf>
    <xf numFmtId="0" fontId="48" fillId="31" borderId="71" xfId="0" applyFont="1" applyFill="1" applyBorder="1" applyAlignment="1">
      <alignment horizontal="center" vertical="center" wrapText="1"/>
    </xf>
    <xf numFmtId="0" fontId="48" fillId="31" borderId="70" xfId="0" applyFont="1" applyFill="1" applyBorder="1" applyAlignment="1">
      <alignment horizontal="center" vertical="center" wrapText="1"/>
    </xf>
    <xf numFmtId="0" fontId="48" fillId="32" borderId="67" xfId="0" applyFont="1" applyFill="1" applyBorder="1" applyAlignment="1">
      <alignment horizontal="center" vertical="center" wrapText="1"/>
    </xf>
    <xf numFmtId="0" fontId="48" fillId="32" borderId="68" xfId="0" applyFont="1" applyFill="1" applyBorder="1" applyAlignment="1">
      <alignment horizontal="center" vertical="center" wrapText="1"/>
    </xf>
    <xf numFmtId="0" fontId="48" fillId="32" borderId="72" xfId="0" applyFont="1" applyFill="1" applyBorder="1" applyAlignment="1">
      <alignment horizontal="center" vertical="center" wrapText="1"/>
    </xf>
    <xf numFmtId="0" fontId="48" fillId="33" borderId="67" xfId="0" applyFont="1" applyFill="1" applyBorder="1" applyAlignment="1">
      <alignment horizontal="center" vertical="center" wrapText="1"/>
    </xf>
    <xf numFmtId="0" fontId="48" fillId="33" borderId="68" xfId="0" applyFont="1" applyFill="1" applyBorder="1" applyAlignment="1">
      <alignment horizontal="center" vertical="center" wrapText="1"/>
    </xf>
    <xf numFmtId="0" fontId="48" fillId="33" borderId="72" xfId="0" applyFont="1" applyFill="1" applyBorder="1" applyAlignment="1">
      <alignment horizontal="center" vertical="center" wrapText="1"/>
    </xf>
    <xf numFmtId="0" fontId="48" fillId="34" borderId="69" xfId="0" applyFont="1" applyFill="1" applyBorder="1" applyAlignment="1">
      <alignment horizontal="center" vertical="center" wrapText="1"/>
    </xf>
    <xf numFmtId="0" fontId="48" fillId="34" borderId="71" xfId="0" applyFont="1" applyFill="1" applyBorder="1" applyAlignment="1">
      <alignment horizontal="center" vertical="center" wrapText="1"/>
    </xf>
    <xf numFmtId="0" fontId="48" fillId="34" borderId="70" xfId="0" applyFont="1" applyFill="1" applyBorder="1" applyAlignment="1">
      <alignment horizontal="center" vertical="center" wrapText="1"/>
    </xf>
    <xf numFmtId="0" fontId="44" fillId="39" borderId="48" xfId="0" applyFont="1" applyFill="1" applyBorder="1" applyAlignment="1">
      <alignment horizontal="center" vertical="center" wrapText="1"/>
    </xf>
    <xf numFmtId="0" fontId="44" fillId="36" borderId="69" xfId="0" applyFont="1" applyFill="1" applyBorder="1" applyAlignment="1">
      <alignment horizontal="center" vertical="center" wrapText="1"/>
    </xf>
    <xf numFmtId="0" fontId="44" fillId="36" borderId="71" xfId="0" applyFont="1" applyFill="1" applyBorder="1" applyAlignment="1">
      <alignment horizontal="center" vertical="center" wrapText="1"/>
    </xf>
    <xf numFmtId="0" fontId="44" fillId="36" borderId="70" xfId="0" applyFont="1" applyFill="1" applyBorder="1" applyAlignment="1">
      <alignment horizontal="center" vertical="center" wrapText="1"/>
    </xf>
    <xf numFmtId="0" fontId="47" fillId="34" borderId="66" xfId="0" applyFont="1" applyFill="1" applyBorder="1" applyAlignment="1">
      <alignment horizontal="center" vertical="center" wrapText="1"/>
    </xf>
    <xf numFmtId="0" fontId="47" fillId="34" borderId="27" xfId="0" applyFont="1" applyFill="1" applyBorder="1" applyAlignment="1">
      <alignment horizontal="center" vertical="center" wrapText="1"/>
    </xf>
    <xf numFmtId="0" fontId="44" fillId="37" borderId="69" xfId="0" applyFont="1" applyFill="1" applyBorder="1" applyAlignment="1">
      <alignment horizontal="center" vertical="center" wrapText="1"/>
    </xf>
    <xf numFmtId="0" fontId="44" fillId="37" borderId="71" xfId="0" applyFont="1" applyFill="1" applyBorder="1" applyAlignment="1">
      <alignment horizontal="center" vertical="center" wrapText="1"/>
    </xf>
    <xf numFmtId="0" fontId="44" fillId="37" borderId="70" xfId="0" applyFont="1" applyFill="1" applyBorder="1" applyAlignment="1">
      <alignment horizontal="center" vertical="center" wrapText="1"/>
    </xf>
    <xf numFmtId="0" fontId="44" fillId="38" borderId="69" xfId="0" applyFont="1" applyFill="1" applyBorder="1" applyAlignment="1">
      <alignment horizontal="center" vertical="center" wrapText="1"/>
    </xf>
    <xf numFmtId="0" fontId="44" fillId="38" borderId="71" xfId="0" applyFont="1" applyFill="1" applyBorder="1" applyAlignment="1">
      <alignment horizontal="center" vertical="center" wrapText="1"/>
    </xf>
    <xf numFmtId="0" fontId="44" fillId="38" borderId="70" xfId="0" applyFont="1" applyFill="1" applyBorder="1" applyAlignment="1">
      <alignment horizontal="center" vertical="center" wrapText="1"/>
    </xf>
    <xf numFmtId="0" fontId="44" fillId="33" borderId="48" xfId="0" applyFont="1" applyFill="1" applyBorder="1" applyAlignment="1">
      <alignment horizontal="center" vertical="center" wrapText="1"/>
    </xf>
    <xf numFmtId="0" fontId="2" fillId="0" borderId="34" xfId="0" applyFont="1" applyBorder="1" applyAlignment="1">
      <alignment horizontal="center" vertical="center"/>
    </xf>
    <xf numFmtId="0" fontId="2" fillId="0" borderId="60" xfId="0" applyFont="1" applyBorder="1" applyAlignment="1">
      <alignment horizontal="center" vertical="center"/>
    </xf>
    <xf numFmtId="0" fontId="2" fillId="0" borderId="64" xfId="0" applyFont="1" applyBorder="1" applyAlignment="1">
      <alignment horizontal="center" vertical="center"/>
    </xf>
    <xf numFmtId="0" fontId="0" fillId="0" borderId="0" xfId="0" applyFont="1" applyAlignment="1">
      <alignment horizontal="center" vertical="center"/>
    </xf>
    <xf numFmtId="1" fontId="34" fillId="0" borderId="56" xfId="0" applyNumberFormat="1" applyFont="1" applyFill="1" applyBorder="1" applyAlignment="1">
      <alignment horizontal="left" vertical="center" wrapText="1"/>
    </xf>
    <xf numFmtId="0" fontId="34" fillId="0" borderId="52" xfId="0" applyFont="1" applyFill="1" applyBorder="1" applyAlignment="1">
      <alignment horizontal="left" vertical="center" wrapText="1"/>
    </xf>
    <xf numFmtId="0" fontId="34" fillId="0" borderId="48" xfId="0" applyFont="1" applyBorder="1" applyAlignment="1">
      <alignment horizontal="center" vertical="center" wrapText="1"/>
    </xf>
    <xf numFmtId="9" fontId="41" fillId="0" borderId="63" xfId="0" applyNumberFormat="1" applyFont="1" applyBorder="1" applyAlignment="1">
      <alignment horizontal="center" vertical="center"/>
    </xf>
    <xf numFmtId="9" fontId="41" fillId="0" borderId="65" xfId="0" applyNumberFormat="1" applyFont="1" applyBorder="1" applyAlignment="1">
      <alignment horizontal="center" vertical="center"/>
    </xf>
    <xf numFmtId="9" fontId="41" fillId="0" borderId="64" xfId="0" applyNumberFormat="1" applyFont="1" applyBorder="1" applyAlignment="1">
      <alignment horizontal="center" vertical="center"/>
    </xf>
  </cellXfs>
  <cellStyles count="4">
    <cellStyle name="Hipervínculo" xfId="1" builtinId="8"/>
    <cellStyle name="Normal" xfId="0" builtinId="0"/>
    <cellStyle name="Normal 16" xfId="2" xr:uid="{5FF07244-5BDD-41E8-ADC4-450C33DF2138}"/>
    <cellStyle name="Normal 5" xfId="3" xr:uid="{8AA6B818-71B3-49C2-9CBC-0098CD16A148}"/>
  </cellStyles>
  <dxfs count="23">
    <dxf>
      <fill>
        <patternFill patternType="solid">
          <fgColor rgb="FFFFFF00"/>
          <bgColor rgb="FFFFFF00"/>
        </patternFill>
      </fill>
    </dxf>
    <dxf>
      <fill>
        <patternFill patternType="solid">
          <fgColor rgb="FFFFC000"/>
          <bgColor rgb="FFFFC000"/>
        </patternFill>
      </fill>
    </dxf>
    <dxf>
      <fill>
        <patternFill patternType="solid">
          <fgColor theme="9"/>
          <bgColor theme="9"/>
        </patternFill>
      </fill>
    </dxf>
    <dxf>
      <fill>
        <patternFill patternType="solid">
          <fgColor rgb="FFFFFF00"/>
          <bgColor rgb="FFFFFF00"/>
        </patternFill>
      </fill>
    </dxf>
    <dxf>
      <fill>
        <patternFill patternType="solid">
          <fgColor rgb="FFFFC000"/>
          <bgColor rgb="FFFFC000"/>
        </patternFill>
      </fill>
    </dxf>
    <dxf>
      <fill>
        <patternFill patternType="solid">
          <fgColor theme="9"/>
          <bgColor theme="9"/>
        </patternFill>
      </fill>
    </dxf>
    <dxf>
      <fill>
        <patternFill patternType="solid">
          <fgColor rgb="FFFFFF00"/>
          <bgColor rgb="FFFFFF00"/>
        </patternFill>
      </fill>
    </dxf>
    <dxf>
      <fill>
        <patternFill patternType="solid">
          <fgColor rgb="FFFFC000"/>
          <bgColor rgb="FFFFC000"/>
        </patternFill>
      </fill>
    </dxf>
    <dxf>
      <fill>
        <patternFill patternType="solid">
          <fgColor theme="9"/>
          <bgColor theme="9"/>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FF00"/>
        </patternFill>
      </fill>
    </dxf>
    <dxf>
      <fill>
        <patternFill patternType="solid">
          <fgColor rgb="FFFFFF00"/>
          <bgColor rgb="FFFFC000"/>
        </patternFill>
      </fill>
    </dxf>
    <dxf>
      <fill>
        <patternFill patternType="solid">
          <fgColor theme="9"/>
          <bgColor theme="9"/>
        </patternFill>
      </fill>
    </dxf>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28575</xdr:rowOff>
    </xdr:from>
    <xdr:ext cx="1143000" cy="122872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Informaci&#243;n%20municipios\Fusagasug&#225;\Armonizaci&#243;n%20Fusagasug&#225;%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MONIZACIÓN 2019"/>
      <sheetName val="Cont Progr PTEA 2020-2023"/>
      <sheetName val="CRONOGRAMA"/>
      <sheetName val="PROGRAMA 1"/>
      <sheetName val="PROGRAMA 2"/>
      <sheetName val="PROGRAMA 3"/>
      <sheetName val="PROGRAMA 4"/>
      <sheetName val="PROGRAMA 5"/>
      <sheetName val="PROGRAMA 6"/>
    </sheetNames>
    <sheetDataSet>
      <sheetData sheetId="0" refreshError="1">
        <row r="3">
          <cell r="AC3" t="str">
            <v>PLAN DE SANEAMIENTO Y MANEJO DE VERTIMIENTOS - PSMV Resolución No 2491 del 04  de agosto de 2010</v>
          </cell>
          <cell r="AF3" t="str">
            <v>PLAN DE GESTIÓN INTEGRAL DE RESIDUOS SÓLIDOS - PGIRS Decreto No. 689 de 2015</v>
          </cell>
          <cell r="AI3" t="str">
            <v>PLAN MUNICIPAL DE GESTIÓN DEL RIESGO DE DESASTRES - PMGRD Acta del CMGRD No. 02 del 26 de Abril de 2019</v>
          </cell>
        </row>
        <row r="8">
          <cell r="Z8" t="str">
            <v>CAPITULO II POLITICAS, OBJETIVOS Y ESTRATEGIAS DE LARGO Y MEDIANO PLAZO PARA EL MANEJO DEL TERRITORIO</v>
          </cell>
          <cell r="AA8" t="str">
            <v xml:space="preserve">Artículo 18. OBJETIVOS Y ESTRATEGIAS. </v>
          </cell>
          <cell r="AB8" t="str">
            <v>La administración municipal coordinara las acciones institucionales y de las autoridades a favor de los programas educativos ecológicos y ambientales encaminadas a la apropiación y compromiso con el medio ambiente.</v>
          </cell>
          <cell r="AF8" t="str">
            <v>Educar para las buenas prácticas de la población.</v>
          </cell>
          <cell r="AG8" t="str">
            <v>Escuelas amables con el medio ambiente.</v>
          </cell>
          <cell r="AH8" t="str">
            <v>Promover proyectos ambientales relacionados con el manejo y aprovechamiento de residuos sólidos en escuelas y colegios del municipio.</v>
          </cell>
        </row>
        <row r="15">
          <cell r="Z15" t="str">
            <v>CAPITULO II POLITICAS, OBJETIVOS Y ESTRATEGIAS DE LARGO Y MEDIANO PLAZO PARA EL MANEJO DEL TERRITORIO</v>
          </cell>
          <cell r="AA15" t="str">
            <v xml:space="preserve">Artículo 18. OBJETIVOS Y ESTRATEGIAS. </v>
          </cell>
          <cell r="AB15" t="str">
            <v>Se adquirirán los predios correspondientes al sector rural dónde se ubican los humedales, generando una zona de protección de estos.</v>
          </cell>
        </row>
        <row r="17">
          <cell r="AF17" t="str">
            <v>Educar para las buenas prácticas de la población.</v>
          </cell>
          <cell r="AG17" t="str">
            <v>Usuarios responsables de residuos sólidos</v>
          </cell>
          <cell r="AH17" t="str">
            <v>Capacitar en separación en la fuente, reciclaje y presentación de residuos sólidos a los usuarios del servicio público de aseo.</v>
          </cell>
        </row>
        <row r="18">
          <cell r="Z18" t="str">
            <v>CAPITULO II POLITICAS, OBJETIVOS Y ESTRATEGIAS DE LARGO Y MEDIANO PLAZO PARA EL MANEJO DEL TERRITORIO</v>
          </cell>
          <cell r="AA18" t="str">
            <v xml:space="preserve">Artículo 18. OBJETIVOS Y ESTRATEGIAS. </v>
          </cell>
          <cell r="AB18" t="str">
            <v>La administración municipal garantizara un adecuado manejo a la disposición de desechos sólidos domiciliarios, controlará las emisiones atmosféricas y vertimientos de las actividades humanas y explotaciones agropecuarias a partir de la aplicación de la normatividad ambiental, correspondiendo a los estudios técnicos y planes.
zonales integrales de reciclaje en la fuente, aprovechamiento y tratamiento de
residuos sólidos.</v>
          </cell>
          <cell r="AF18" t="str">
            <v>Educar para las buenas prácticas de la población.</v>
          </cell>
          <cell r="AG18" t="str">
            <v>Escuela de promotores ambientales</v>
          </cell>
          <cell r="AH18" t="str">
            <v>Empoderar a los jóvenes como promotores de Gestión Integral de Residuos Sólidos dentro de las comunidades, para que estos sirvan como multiplicadores de hábitos correctos y desarrollo de capacidades básicas de planeación comunitaria.</v>
          </cell>
        </row>
        <row r="19">
          <cell r="Z19" t="str">
            <v>CAPITULO II POLITICAS, OBJETIVOS Y ESTRATEGIAS DE LARGO Y MEDIANO PLAZO PARA EL MANEJO DEL TERRITORIO</v>
          </cell>
          <cell r="AA19" t="str">
            <v xml:space="preserve">Artículo 18. OBJETIVOS Y ESTRATEGIAS. </v>
          </cell>
          <cell r="AB19" t="str">
            <v>Reducir la producción de residuos sólidos, a través de la reutilización y reciclado y la producción nula de residuos.</v>
          </cell>
          <cell r="AF19" t="str">
            <v>Educar para las buenas prácticas de la población.</v>
          </cell>
          <cell r="AG19" t="str">
            <v>Usuarios responsables de residuos sólidos</v>
          </cell>
          <cell r="AH19" t="str">
            <v>Capacitar en separación en la fuente, reciclaje y presentación de residuos sólidos a los usuarios del servicio público de aseo.</v>
          </cell>
        </row>
        <row r="20">
          <cell r="AF20" t="str">
            <v>Educar para las buenas prácticas de la población</v>
          </cell>
          <cell r="AG20" t="str">
            <v>Fusagasugá sin puntos críticos</v>
          </cell>
          <cell r="AH20" t="str">
            <v>Sensibilizar a los usuarios ubicados en la zona de influencia de los puntos críticos sobre la presentación de los residuos sólidos domiciliarios y la importancia de mantener limpio el espacio público.</v>
          </cell>
          <cell r="AP20" t="str">
            <v>4. Fusagasugá promueve la gestión integral de los residuos</v>
          </cell>
          <cell r="AQ20" t="str">
            <v>2. Inclusión de la Comunidad en la Gestión Integral de los residuos sólidos.</v>
          </cell>
          <cell r="AR20" t="str">
            <v>Realizar como mínimo cuatro (4) actividades de Educación ambiental por año, socializando importancia de la separación en la fuente y la disposición adecuada de residuos sólidos, con usuarios del sector urbano y rural del municipio.</v>
          </cell>
        </row>
        <row r="21">
          <cell r="Z21" t="str">
            <v>CAPITULO II POLITICAS, OBJETIVOS Y ESTRATEGIAS DE LARGO Y MEDIANO PLAZO PARA EL MANEJO DEL TERRITORIO</v>
          </cell>
          <cell r="AA21" t="str">
            <v xml:space="preserve">Artículo 18. OBJETIVOS Y ESTRATEGIAS. </v>
          </cell>
          <cell r="AB21" t="str">
            <v>Racionalizar el uso de fertilizantes, utilizando técnicas de fertilización tradicionales, adaptadas a las condiciones del medio y compostaje de productos orgánicos.</v>
          </cell>
        </row>
        <row r="22">
          <cell r="AP22" t="str">
            <v>4. Fusagasugá promueve la gestión integral de los residuos</v>
          </cell>
          <cell r="AQ22" t="str">
            <v>2. Inclusión de la Comunidad en la Gestión Integral de los residuos sólidos.</v>
          </cell>
          <cell r="AR22" t="str">
            <v>Realizar cuatro (4) jornadas de socialización por año de las rutas selectivas y horarios de recolección, con el sector urbano y rural del municipio.</v>
          </cell>
        </row>
        <row r="23">
          <cell r="AP23" t="str">
            <v>4. Fusagasugá promueve la gestión integral de los residuos</v>
          </cell>
          <cell r="AQ23" t="str">
            <v>4. Inclusión de la Comunidad en la Gestión Integral de los residuos especiales.</v>
          </cell>
          <cell r="AR23" t="str">
            <v>Desarrollar por lo menos dos (2) jornadas anuales de recolección de residuos especiales, como llantas, escombros, luminarias y Residuos de Aparatos Eléctricos y Electrónicos (RAEEs ), entre otros.</v>
          </cell>
        </row>
        <row r="24">
          <cell r="AP24" t="str">
            <v>5. Fusagasugá prepara a su comunidad para la adaptación al cambio climático y prevención del riesgo</v>
          </cell>
          <cell r="AQ24" t="str">
            <v>3. Articulación de acciones de mitigación del cambio climático</v>
          </cell>
          <cell r="AR24" t="str">
            <v>Realizar como mínimo dos (2) procesos de formación anuales, en estrategias de adaptación al cambio climático y medidas de prevención del riesgo de desastres, con comunidad del sector urbano y rural del municipio.</v>
          </cell>
        </row>
        <row r="25">
          <cell r="AP25" t="str">
            <v>5. Fusagasugá prepara a su comunidad para la adaptación al cambio climático y prevención del riesgo</v>
          </cell>
          <cell r="AQ25" t="str">
            <v>2.Fortalecimiento de acciones de sostenibilidad ambiental con Instituciones Educativas</v>
          </cell>
          <cell r="AR25" t="str">
            <v>Implementar por lo menos dos (2) procesos de formación anuales, en estrategias de adaptación al cambio climático y medidas de prevención del riesgo de desastres con la comunidad educativa  (docentes, niños y jóvenes) de las instituciones.</v>
          </cell>
        </row>
        <row r="26">
          <cell r="AP26" t="str">
            <v>5. Fusagasugá prepara a su comunidad para la adaptación al cambio climático y prevención del riesgo</v>
          </cell>
          <cell r="AQ26" t="str">
            <v>3. Articulación de acciones de mitigación del cambio climático</v>
          </cell>
          <cell r="AR26" t="str">
            <v>Realizar como mínimo dos (2) procesos de formación anuales, en estrategias de adaptación al cambio climático y medidas de prevención del riesgo de desastres, con comunidad del sector urbano y rural del municipio.</v>
          </cell>
        </row>
        <row r="27">
          <cell r="AI27" t="str">
            <v xml:space="preserve"> Fortalecimiento institucional y comunitario sobre Gestión del Riesgo de Desastres </v>
          </cell>
          <cell r="AJ27" t="str">
            <v>Realizar visita a las comunidades vulnerables, en puntos críticos identificados para evaluar y hacer seguimiento a las condiciones actuales.</v>
          </cell>
          <cell r="AK27" t="str">
            <v>Fenómenos amenazantes identificados y caracterizados.</v>
          </cell>
          <cell r="AP27" t="str">
            <v>5. Fusagasugá prepara a su comunidad para la adaptación al cambio climático y prevención del riesgo</v>
          </cell>
          <cell r="AQ27" t="str">
            <v>4. Articulación de medidas de prevención del riesgo</v>
          </cell>
          <cell r="AR27" t="str">
            <v>Realizar por lo menos una (1) jornada de limpieza y/o reforestación anual de fuentes hídricas que presenten zonas de riesgo por represamiento previamente identificadas por el Comité Municipal de gestión del Riesgo de Desastres.</v>
          </cell>
        </row>
        <row r="28">
          <cell r="AP28" t="str">
            <v>5. Fusagasugá prepara a su comunidad para la adaptación al cambio climático y prevención del riesgo</v>
          </cell>
          <cell r="AQ28" t="str">
            <v>1. Mitigación de afectaciones antrópicas</v>
          </cell>
          <cell r="AR28" t="str">
            <v>Realizar como mínimo dos (2) jornadas de sensibilización anuales a productores agropecuarios, frente a las afectaciones al ecosistema y el aumento del riesgo de incendios forestales que conlleva realizar quemas, como practica cultural de renovación de cultivos.</v>
          </cell>
        </row>
        <row r="29">
          <cell r="AP29" t="str">
            <v>5. Fusagasugá prepara a su comunidad para la adaptación al cambio climático y prevención del riesgo</v>
          </cell>
          <cell r="AQ29" t="str">
            <v>3. Articulación de acciones de mitigación del cambio climático</v>
          </cell>
          <cell r="AR29" t="str">
            <v>Gestionar y acompañar la implementación de por lo menos un (1) programa de la Gobernación de Cundinamarca, o de la autoridad ambiental - CAR Cundinamarca u otras entidades que promuevan la utilización de estrategias de energía y/o movilidad limpia.</v>
          </cell>
        </row>
        <row r="31">
          <cell r="AP31" t="str">
            <v>2. Fusagasugá incluyente en temas de Turismo y legalidad  Ambiental</v>
          </cell>
          <cell r="AQ31" t="str">
            <v>1. Fortalecimiento y Visibilización del Turismo Ambiental</v>
          </cell>
          <cell r="AR31" t="str">
            <v>Realizar por lo menos un (1) recorrido educativo anual, por vías rurales y caminos reales del municipio</v>
          </cell>
        </row>
        <row r="33">
          <cell r="AP33" t="str">
            <v>1. Fusagasugá promueve la Dimensión Ambiental Municipal</v>
          </cell>
          <cell r="AQ33" t="str">
            <v>4. Fortalecimiento de los Promotores y Dinamizadores Ambientales del municipio</v>
          </cell>
          <cell r="AR33" t="str">
            <v>Fortalecer a los promotores y dinamizadores ambientales del municipio con la implementación de por lo menos una (1) actividad anual de educación ambiental</v>
          </cell>
        </row>
        <row r="34">
          <cell r="AP34" t="str">
            <v>1. Fusagasugá promueve la Dimensión Ambiental Municipal</v>
          </cell>
          <cell r="AQ34" t="str">
            <v>1. Fortalecimiento de los PROCEDA, PRAES PRAUS del Municipio</v>
          </cell>
          <cell r="AR34" t="str">
            <v>Generar espacios de socialización,  asesoría y seguimiento de por lo menos dos (2) iniciativas ciudadanas de educación Ambiental PROCEDA, durante la vigencia del Plan; orientados en programas educativos ecológicos y ambientales encaminadas a la apropiación y compromiso con el medio ambiente.</v>
          </cell>
        </row>
        <row r="35">
          <cell r="Z35" t="str">
            <v>CAPITULO II POLITICAS, OBJETIVOS Y ESTRATEGIAS DE LARGO Y MEDIANO PLAZO PARA EL MANEJO DEL TERRITORIO</v>
          </cell>
          <cell r="AA35" t="str">
            <v xml:space="preserve">Artículo 18. OBJETIVOS Y ESTRATEGIAS. </v>
          </cell>
          <cell r="AB35" t="str">
            <v>Impulsar nuevos productos que diversifiquen y complementen la oferta turística, como el ecoturismo.</v>
          </cell>
          <cell r="AP35" t="str">
            <v>2. Fusagasugá incluyente en temas de Turismo y legalidad  Ambiental</v>
          </cell>
          <cell r="AQ35" t="str">
            <v>1. Fortalecimiento y Visibilizarían del Turismo Ambiental</v>
          </cell>
          <cell r="AR35" t="str">
            <v xml:space="preserve">Realizar como mínimo dos (2) jornadas anuales de capacitación y/o sensibilización en practicas de Turismo sostenible. </v>
          </cell>
        </row>
        <row r="37">
          <cell r="AP37" t="str">
            <v>1. Fusagasugá promueve la Dimensión Ambiental Municipal</v>
          </cell>
          <cell r="AQ37" t="str">
            <v>3. Conmemoración de días de Calendario Ambiental</v>
          </cell>
          <cell r="AR37" t="str">
            <v>Realizar por lo menos tres (3) actos de celebración anuales de días del calendario ambiental.</v>
          </cell>
        </row>
        <row r="43">
          <cell r="AP43" t="str">
            <v>2. Fusagasugá incluyente en temas de Turismo y legalidad  Ambiental</v>
          </cell>
          <cell r="AQ43" t="str">
            <v>2. Fortalecimiento de la Legalidad Ambiental Municipal</v>
          </cell>
          <cell r="AR43" t="str">
            <v xml:space="preserve">Capacitar a grupos de representantes de como mínimo cuatro (4) sectores del municipio en Legalidad Ambiental acompañada de la reglamentación y tramites existentes, que conlleven a la concientización del uso legal y racional de bienes y servicios ecosistémicos; así como del vertimiento de aguas residuales </v>
          </cell>
        </row>
        <row r="48">
          <cell r="Z48" t="str">
            <v>CAPITULO II POLITICAS, OBJETIVOS Y ESTRATEGIAS DE LARGO Y MEDIANO PLAZO PARA EL MANEJO DEL TERRITORIO</v>
          </cell>
          <cell r="AA48" t="str">
            <v xml:space="preserve">Artículo 18. OBJETIVOS Y ESTRATEGIAS. </v>
          </cell>
          <cell r="AB48" t="str">
            <v>Adoptaran sistemas de cultivos ambientalmente integrados.</v>
          </cell>
        </row>
        <row r="49">
          <cell r="AF49" t="str">
            <v>Gestión de residuos en el área rural</v>
          </cell>
          <cell r="AG49" t="str">
            <v>Recuperación de residuos plásticos de viveros del área rural.</v>
          </cell>
          <cell r="AH49" t="str">
            <v>Realizar el acopio de los residuos plásticos de los viveros para su recuperación y posterior tratamiento en ECA de transformación de plásticos</v>
          </cell>
        </row>
        <row r="50">
          <cell r="AP50" t="str">
            <v>4. Fusagasugá promueve la gestión integral de los residuos</v>
          </cell>
          <cell r="AQ50" t="str">
            <v>3. Inclusión de la Comunidad en la Gestión Integral de los residuos peligrosos.</v>
          </cell>
          <cell r="AR50" t="str">
            <v>Realizar por lo mínimo cuatro (4) capacitaciones anuales a productores agrícolas en manejo adecuado y disposición de residuos peligrosos.</v>
          </cell>
        </row>
        <row r="51">
          <cell r="AP51" t="str">
            <v>6. Fusagasugá hacia una Agricultura sostenible e incluyente</v>
          </cell>
          <cell r="AQ51" t="str">
            <v>1. Fortalecimiento a Productores Agropecuarios en la Utilización responsable de Agroquímicos</v>
          </cell>
          <cell r="AR51" t="str">
            <v>Realizar por lo menos cuatro (4) capacitaciones anuales a productores agropecuarios en manejo adecuado de productos agroquímicos.</v>
          </cell>
        </row>
        <row r="62">
          <cell r="Z62" t="str">
            <v>CAPITULO II POLITICAS, OBJETIVOS Y ESTRATEGIAS DE LARGO Y MEDIANO PLAZO PARA EL MANEJO DEL TERRITORIO</v>
          </cell>
          <cell r="AA62" t="str">
            <v xml:space="preserve">Artículo 18. OBJETIVOS Y ESTRATEGIAS. </v>
          </cell>
          <cell r="AB62" t="str">
            <v>La administración municipal generará valor agregado a las acciones ambientales de los campesinos, ponderando en la ciudad los alcances de las mismas y consolidando la retribución de los servicios ambientales generados en el sector rural generando un amplio concepto de ruralidad en la ciudadanía urbana y del
respeto del patrimonio ambiental del campo y una alianza de los pobladores
urbanos y rurales a favor del desarrollo ambiental y económico del municipio y sus
pobladores.</v>
          </cell>
        </row>
        <row r="70">
          <cell r="Z70" t="str">
            <v>CAPITULO II POLITICAS, OBJETIVOS Y ESTRATEGIAS DE LARGO Y MEDIANO PLAZO PARA EL MANEJO DEL TERRITORIO</v>
          </cell>
          <cell r="AA70" t="str">
            <v xml:space="preserve">Artículo 18. OBJETIVOS Y ESTRATEGIAS. </v>
          </cell>
          <cell r="AB70" t="str">
            <v>La UMATA capacitará a los campesinos en las nuevas técnicas de labranza.</v>
          </cell>
        </row>
        <row r="71">
          <cell r="Z71" t="str">
            <v>CAPITULO II POLITICAS, OBJETIVOS Y ESTRATEGIAS DE LARGO Y MEDIANO PLAZO PARA EL MANEJO DEL TERRITORIO</v>
          </cell>
          <cell r="AA71" t="str">
            <v xml:space="preserve">Artículo 18. OBJETIVOS Y ESTRATEGIAS. </v>
          </cell>
          <cell r="AB71" t="str">
            <v>Se conservará el suelo como recurso agrario básico, previniendo y corrigiendo la erosión, conservando la estructura, textura, fertilidad, limitando la contaminación y mejorando las practicas de laboreo y eliminando las practicas inadecuadas.</v>
          </cell>
          <cell r="AP71" t="str">
            <v>6. Fusagasugá hacia una Agricultura sostenible e incluyente</v>
          </cell>
          <cell r="AQ71" t="str">
            <v>2. Fortalecimiento a Productores Agropecuarios en Agricultura y Ganadería de Conservación</v>
          </cell>
          <cell r="AR71" t="str">
            <v>Realizar por lo menos cuatro (4) capacitaciones anuales a productores en prácticas agrícolas y pecuarias sostenibles con el medioambiente.</v>
          </cell>
        </row>
        <row r="72">
          <cell r="Z72" t="str">
            <v>CAPITULO II POLITICAS, OBJETIVOS Y ESTRATEGIAS DE LARGO Y MEDIANO PLAZO PARA EL MANEJO DEL TERRITORIO</v>
          </cell>
          <cell r="AA72" t="str">
            <v xml:space="preserve">Artículo 18. OBJETIVOS Y ESTRATEGIAS. </v>
          </cell>
          <cell r="AB72" t="str">
            <v xml:space="preserve">Conservar y mejorar los ecosistemas, conservar y restaurar la vegetación natural proteger los hábitats y aumentar la diversidad, realizar practicas agrícolas que no perjudiquen la fauna, aplicar medidas ganaderas que no perjudiquen la fauna, contribuir a la protección de ecosistemas hídricos y conservar los humerales, reconversión forestal de tierras de labor en zonas ecológicamente sensibles.
</v>
          </cell>
          <cell r="AP72" t="str">
            <v>3. Fusagasugá Protege y preserva el Recurso hídrico de sus habitantes</v>
          </cell>
          <cell r="AQ72" t="str">
            <v>2. Fusagasugá promueve el cuidado y la preservación del recurso hídrico.</v>
          </cell>
          <cell r="AR72" t="str">
            <v>Realizar por lo menos cuatro (4) jornadas de reforestación anuales con especies nativas en áreas de importancia hídrica.</v>
          </cell>
        </row>
        <row r="73">
          <cell r="Z73" t="str">
            <v>CAPITULO II POLITICAS, OBJETIVOS Y ESTRATEGIAS DE LARGO Y MEDIANO PLAZO PARA EL MANEJO DEL TERRITORIO</v>
          </cell>
          <cell r="AA73" t="str">
            <v xml:space="preserve">Artículo 18. OBJETIVOS Y ESTRATEGIAS. </v>
          </cell>
          <cell r="AB73" t="str">
            <v xml:space="preserve">Conservar y mejorar los ecosistemas, conservar y restaurar la vegetación natural proteger los hábitats y aumentar la diversidad, realizar practicas agrícolas que no perjudiquen la fauna, aplicar medidas ganaderas que no perjudiquen la fauna, contribuir a la protección de ecosistemas hídricos y conservar los humerales, reconversión forestal de tierras de labor en zonas ecológicamente sensibles.
</v>
          </cell>
          <cell r="AP73" t="str">
            <v>5. Fusagasugá prepara a su comunidad para la adaptación al cambio climático y prevención del riesgo</v>
          </cell>
          <cell r="AQ73" t="str">
            <v>4. Articulación de medidas de prevención del riesgo</v>
          </cell>
          <cell r="AR73" t="str">
            <v>Realizar por lo menos una (1) jornada de limpieza y/o reforestación anual de fuentes hídricas que presenten zonas de riesgo por represamiento previamente identificadas por el Comité Municipal de gestión del Riesgo de Desastres.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17" Type="http://schemas.openxmlformats.org/officeDocument/2006/relationships/hyperlink" Target="mailto:wilson.infante@tocancipa.gov.co" TargetMode="External"/><Relationship Id="rId21" Type="http://schemas.openxmlformats.org/officeDocument/2006/relationships/hyperlink" Target="mailto:abarraganu@car.gov.co" TargetMode="External"/><Relationship Id="rId42" Type="http://schemas.openxmlformats.org/officeDocument/2006/relationships/hyperlink" Target="mailto:lalfonsop@car.gov.co" TargetMode="External"/><Relationship Id="rId63" Type="http://schemas.openxmlformats.org/officeDocument/2006/relationships/hyperlink" Target="mailto:alcaldia@supata-cundinamarca.gov.co" TargetMode="External"/><Relationship Id="rId84" Type="http://schemas.openxmlformats.org/officeDocument/2006/relationships/hyperlink" Target="mailto:uspublicos@sancayetano-cundinamarca.gov.co" TargetMode="External"/><Relationship Id="rId138" Type="http://schemas.openxmlformats.org/officeDocument/2006/relationships/hyperlink" Target="mailto:contactenos@cabrera-cundinamarca.gov.co" TargetMode="External"/><Relationship Id="rId159" Type="http://schemas.openxmlformats.org/officeDocument/2006/relationships/hyperlink" Target="http://mambientalqtibacuy-cundinamarca.gov.co/" TargetMode="External"/><Relationship Id="rId170" Type="http://schemas.openxmlformats.org/officeDocument/2006/relationships/hyperlink" Target="mailto:umata@anolaima-cundinamarca.gov.co" TargetMode="External"/><Relationship Id="rId191" Type="http://schemas.openxmlformats.org/officeDocument/2006/relationships/hyperlink" Target="mailto:odama@tena-cundinamarca.gov.co" TargetMode="External"/><Relationship Id="rId107" Type="http://schemas.openxmlformats.org/officeDocument/2006/relationships/hyperlink" Target="mailto:Agroambiental@nemocon-cundinamarca.gov.co" TargetMode="External"/><Relationship Id="rId11" Type="http://schemas.openxmlformats.org/officeDocument/2006/relationships/hyperlink" Target="mailto:jarevalou@car.gov.co" TargetMode="External"/><Relationship Id="rId32" Type="http://schemas.openxmlformats.org/officeDocument/2006/relationships/hyperlink" Target="mailto:alcaldia@nilo-cundinamarca.gov.co" TargetMode="External"/><Relationship Id="rId53" Type="http://schemas.openxmlformats.org/officeDocument/2006/relationships/hyperlink" Target="mailto:alcaldia@alban-cundinamarca.gov.co" TargetMode="External"/><Relationship Id="rId74" Type="http://schemas.openxmlformats.org/officeDocument/2006/relationships/hyperlink" Target="mailto:alcaldia@lapalma-cundinamarca.gov.co" TargetMode="External"/><Relationship Id="rId128" Type="http://schemas.openxmlformats.org/officeDocument/2006/relationships/hyperlink" Target="mailto:contactenos@zipacon-cundinamarca.gov.co" TargetMode="External"/><Relationship Id="rId149" Type="http://schemas.openxmlformats.org/officeDocument/2006/relationships/hyperlink" Target="mailto:alcalde@pasca-cundinamarca.gov.co" TargetMode="External"/><Relationship Id="rId5" Type="http://schemas.openxmlformats.org/officeDocument/2006/relationships/hyperlink" Target="mailto:acortesl@car.gov.co" TargetMode="External"/><Relationship Id="rId95" Type="http://schemas.openxmlformats.org/officeDocument/2006/relationships/hyperlink" Target="mailto:lalfonsop@car.gov.co" TargetMode="External"/><Relationship Id="rId160" Type="http://schemas.openxmlformats.org/officeDocument/2006/relationships/hyperlink" Target="mailto:acortesl@car.gov.co" TargetMode="External"/><Relationship Id="rId181" Type="http://schemas.openxmlformats.org/officeDocument/2006/relationships/hyperlink" Target="mailto:dgambal@car.gov.co" TargetMode="External"/><Relationship Id="rId22" Type="http://schemas.openxmlformats.org/officeDocument/2006/relationships/hyperlink" Target="mailto:alcaldia@ricaurte-cundinamarca.gov.co" TargetMode="External"/><Relationship Id="rId43" Type="http://schemas.openxmlformats.org/officeDocument/2006/relationships/hyperlink" Target="mailto:mmoralesa@car.gov.co" TargetMode="External"/><Relationship Id="rId64" Type="http://schemas.openxmlformats.org/officeDocument/2006/relationships/hyperlink" Target="mailto:serviciopublico@supata-cundinamarca.gov.co" TargetMode="External"/><Relationship Id="rId118" Type="http://schemas.openxmlformats.org/officeDocument/2006/relationships/hyperlink" Target="mailto:mescobarg@car.gov.co" TargetMode="External"/><Relationship Id="rId139" Type="http://schemas.openxmlformats.org/officeDocument/2006/relationships/hyperlink" Target="mailto:agroambiente@cabrera-cundinamarca.gov.co" TargetMode="External"/><Relationship Id="rId85" Type="http://schemas.openxmlformats.org/officeDocument/2006/relationships/hyperlink" Target="mailto:sbuitragom@car.gov.co" TargetMode="External"/><Relationship Id="rId150" Type="http://schemas.openxmlformats.org/officeDocument/2006/relationships/hyperlink" Target="mailto:secretariadeagricultura@pasca-cundinamarca.gov.co" TargetMode="External"/><Relationship Id="rId171" Type="http://schemas.openxmlformats.org/officeDocument/2006/relationships/hyperlink" Target="mailto:consultorambiental82@gmail.com" TargetMode="External"/><Relationship Id="rId192" Type="http://schemas.openxmlformats.org/officeDocument/2006/relationships/hyperlink" Target="mailto:dgambal@car.gov.co" TargetMode="External"/><Relationship Id="rId12" Type="http://schemas.openxmlformats.org/officeDocument/2006/relationships/hyperlink" Target="mailto:abarraganu@car.gov.co" TargetMode="External"/><Relationship Id="rId33" Type="http://schemas.openxmlformats.org/officeDocument/2006/relationships/hyperlink" Target="mailto:desarrolloagropecuario@nilo-cundinamarca.gov.co" TargetMode="External"/><Relationship Id="rId108" Type="http://schemas.openxmlformats.org/officeDocument/2006/relationships/hyperlink" Target="mailto:lalfonsop@car.gov.co" TargetMode="External"/><Relationship Id="rId129" Type="http://schemas.openxmlformats.org/officeDocument/2006/relationships/hyperlink" Target="mailto:direcciontecnicaambiental@zipacon-cundinamarca.gov.co" TargetMode="External"/><Relationship Id="rId54" Type="http://schemas.openxmlformats.org/officeDocument/2006/relationships/hyperlink" Target="mailto:angelquiroga11@gmail.com" TargetMode="External"/><Relationship Id="rId75" Type="http://schemas.openxmlformats.org/officeDocument/2006/relationships/hyperlink" Target="mailto:lalfonsop@car.gov.co" TargetMode="External"/><Relationship Id="rId96" Type="http://schemas.openxmlformats.org/officeDocument/2006/relationships/hyperlink" Target="mailto:mescobarg@car.gov.co" TargetMode="External"/><Relationship Id="rId140" Type="http://schemas.openxmlformats.org/officeDocument/2006/relationships/hyperlink" Target="mailto:acortesl@car.gov.co" TargetMode="External"/><Relationship Id="rId161" Type="http://schemas.openxmlformats.org/officeDocument/2006/relationships/hyperlink" Target="mailto:planeacionobraspublicas@venecia-cundinamarca.gov.co" TargetMode="External"/><Relationship Id="rId182" Type="http://schemas.openxmlformats.org/officeDocument/2006/relationships/hyperlink" Target="mailto:despacho@lamesa-cundinamarca.gov.co" TargetMode="External"/><Relationship Id="rId6" Type="http://schemas.openxmlformats.org/officeDocument/2006/relationships/hyperlink" Target="mailto:alcaldia@manta-cundinamarca.gov.co" TargetMode="External"/><Relationship Id="rId23" Type="http://schemas.openxmlformats.org/officeDocument/2006/relationships/hyperlink" Target="mailto:agricultura@ricaurte-cundinamarca.gov.co" TargetMode="External"/><Relationship Id="rId119" Type="http://schemas.openxmlformats.org/officeDocument/2006/relationships/hyperlink" Target="mailto:sbuitragom@car.gov.co" TargetMode="External"/><Relationship Id="rId44" Type="http://schemas.openxmlformats.org/officeDocument/2006/relationships/hyperlink" Target="mailto:alcaldia@puertosalgar-cundinamarca.gov.co" TargetMode="External"/><Relationship Id="rId65" Type="http://schemas.openxmlformats.org/officeDocument/2006/relationships/hyperlink" Target="mailto:angelquiroga11@gmail.com" TargetMode="External"/><Relationship Id="rId86" Type="http://schemas.openxmlformats.org/officeDocument/2006/relationships/hyperlink" Target="mailto:iperdomom@car.gov.co" TargetMode="External"/><Relationship Id="rId130" Type="http://schemas.openxmlformats.org/officeDocument/2006/relationships/hyperlink" Target="mailto:acortesl@car.gov.co" TargetMode="External"/><Relationship Id="rId151" Type="http://schemas.openxmlformats.org/officeDocument/2006/relationships/hyperlink" Target="mailto:acortesl@car.gov.co" TargetMode="External"/><Relationship Id="rId172" Type="http://schemas.openxmlformats.org/officeDocument/2006/relationships/hyperlink" Target="mailto:dgambal@car.gov.co" TargetMode="External"/><Relationship Id="rId193" Type="http://schemas.openxmlformats.org/officeDocument/2006/relationships/hyperlink" Target="mailto:alcaldia@viota-cundinamarca.gov.co" TargetMode="External"/><Relationship Id="rId13" Type="http://schemas.openxmlformats.org/officeDocument/2006/relationships/hyperlink" Target="mailto:alcaldia@aguadedios-cundinamarca.gov.co" TargetMode="External"/><Relationship Id="rId109" Type="http://schemas.openxmlformats.org/officeDocument/2006/relationships/hyperlink" Target="mailto:mescobarg@car.gov.co" TargetMode="External"/><Relationship Id="rId34" Type="http://schemas.openxmlformats.org/officeDocument/2006/relationships/hyperlink" Target="mailto:lalfonsop@car.gov.co" TargetMode="External"/><Relationship Id="rId50" Type="http://schemas.openxmlformats.org/officeDocument/2006/relationships/hyperlink" Target="mailto:contactenos@lacalera-cundinamarca.gov.co" TargetMode="External"/><Relationship Id="rId55" Type="http://schemas.openxmlformats.org/officeDocument/2006/relationships/hyperlink" Target="mailto:alcaldia@lapena-cundinamarca.gov.co" TargetMode="External"/><Relationship Id="rId76" Type="http://schemas.openxmlformats.org/officeDocument/2006/relationships/hyperlink" Target="mailto:iperdomom@car.gov.co" TargetMode="External"/><Relationship Id="rId97" Type="http://schemas.openxmlformats.org/officeDocument/2006/relationships/hyperlink" Target="mailto:alcaldia@chia-cundinamarca.gov.co" TargetMode="External"/><Relationship Id="rId104" Type="http://schemas.openxmlformats.org/officeDocument/2006/relationships/hyperlink" Target="mailto:lalfonsop@car.gov.co" TargetMode="External"/><Relationship Id="rId120" Type="http://schemas.openxmlformats.org/officeDocument/2006/relationships/hyperlink" Target="mailto:mescobarg@car.gov.co" TargetMode="External"/><Relationship Id="rId125" Type="http://schemas.openxmlformats.org/officeDocument/2006/relationships/hyperlink" Target="mailto:nataliapizaneuque@gmail.com" TargetMode="External"/><Relationship Id="rId141" Type="http://schemas.openxmlformats.org/officeDocument/2006/relationships/hyperlink" Target="mailto:alcalde@fusagasuga-cundinamarca.gov.co" TargetMode="External"/><Relationship Id="rId146" Type="http://schemas.openxmlformats.org/officeDocument/2006/relationships/hyperlink" Target="mailto:alcaldia@pandi-cundinamarca.gov.co" TargetMode="External"/><Relationship Id="rId167" Type="http://schemas.openxmlformats.org/officeDocument/2006/relationships/hyperlink" Target="mailto:marthalvegac@gmail.com" TargetMode="External"/><Relationship Id="rId188" Type="http://schemas.openxmlformats.org/officeDocument/2006/relationships/hyperlink" Target="mailto:sama@sanantoniodeltequendama-cundinamarca.gov.co" TargetMode="External"/><Relationship Id="rId7" Type="http://schemas.openxmlformats.org/officeDocument/2006/relationships/hyperlink" Target="mailto:desarrollorural@manta-cundinamarca.gov.co" TargetMode="External"/><Relationship Id="rId71" Type="http://schemas.openxmlformats.org/officeDocument/2006/relationships/hyperlink" Target="mailto:iperdomom@car.gov.co" TargetMode="External"/><Relationship Id="rId92" Type="http://schemas.openxmlformats.org/officeDocument/2006/relationships/hyperlink" Target="mailto:iperdomom@car.gov.co" TargetMode="External"/><Relationship Id="rId162" Type="http://schemas.openxmlformats.org/officeDocument/2006/relationships/hyperlink" Target="mailto:secdesarrolloeconomico@venecia-cundinamarca.gov.co" TargetMode="External"/><Relationship Id="rId183" Type="http://schemas.openxmlformats.org/officeDocument/2006/relationships/hyperlink" Target="mailto:dgambal@car.gov.co" TargetMode="External"/><Relationship Id="rId2" Type="http://schemas.openxmlformats.org/officeDocument/2006/relationships/hyperlink" Target="mailto:umata@choconta-cundinamarca.gov.co" TargetMode="External"/><Relationship Id="rId29" Type="http://schemas.openxmlformats.org/officeDocument/2006/relationships/hyperlink" Target="mailto:abarraganu@car.gov.co" TargetMode="External"/><Relationship Id="rId24" Type="http://schemas.openxmlformats.org/officeDocument/2006/relationships/hyperlink" Target="mailto:abarraganu@car.gov.co" TargetMode="External"/><Relationship Id="rId40" Type="http://schemas.openxmlformats.org/officeDocument/2006/relationships/hyperlink" Target="mailto:alcalde@guaduas-cundinamarca.gov.co" TargetMode="External"/><Relationship Id="rId45" Type="http://schemas.openxmlformats.org/officeDocument/2006/relationships/hyperlink" Target="mailto:medioambientepuertosalgar2021@gmail.com" TargetMode="External"/><Relationship Id="rId66" Type="http://schemas.openxmlformats.org/officeDocument/2006/relationships/hyperlink" Target="mailto:alcaldia@utica-cundinamarca.gov.co" TargetMode="External"/><Relationship Id="rId87" Type="http://schemas.openxmlformats.org/officeDocument/2006/relationships/hyperlink" Target="mailto:marthalvegac@gmail.com" TargetMode="External"/><Relationship Id="rId110" Type="http://schemas.openxmlformats.org/officeDocument/2006/relationships/hyperlink" Target="mailto:alcalde@sopo-cundinamarca.gov.co" TargetMode="External"/><Relationship Id="rId115" Type="http://schemas.openxmlformats.org/officeDocument/2006/relationships/hyperlink" Target="mailto:mescobarg@car.gov.co" TargetMode="External"/><Relationship Id="rId131" Type="http://schemas.openxmlformats.org/officeDocument/2006/relationships/hyperlink" Target="mailto:contactenos@sibate-cundinamarca.gov.co" TargetMode="External"/><Relationship Id="rId136" Type="http://schemas.openxmlformats.org/officeDocument/2006/relationships/hyperlink" Target="mailto:secretariadeagricultura@arbelaez-cundinamarca.gov.co" TargetMode="External"/><Relationship Id="rId157" Type="http://schemas.openxmlformats.org/officeDocument/2006/relationships/hyperlink" Target="mailto:marthalvegac@gmail.com" TargetMode="External"/><Relationship Id="rId178" Type="http://schemas.openxmlformats.org/officeDocument/2006/relationships/hyperlink" Target="mailto:dgambal@car.gov.co" TargetMode="External"/><Relationship Id="rId61" Type="http://schemas.openxmlformats.org/officeDocument/2006/relationships/hyperlink" Target="mailto:sedeama@sanrancisco-cundinamarca.gov.co" TargetMode="External"/><Relationship Id="rId82" Type="http://schemas.openxmlformats.org/officeDocument/2006/relationships/hyperlink" Target="mailto:iperdomom@car.gov.co" TargetMode="External"/><Relationship Id="rId152" Type="http://schemas.openxmlformats.org/officeDocument/2006/relationships/hyperlink" Target="mailto:alcaldia@sanbernardo-cundinamarca.gov.co" TargetMode="External"/><Relationship Id="rId173" Type="http://schemas.openxmlformats.org/officeDocument/2006/relationships/hyperlink" Target="mailto:alcaldia@apulo-cundinamarca.gov.co" TargetMode="External"/><Relationship Id="rId194" Type="http://schemas.openxmlformats.org/officeDocument/2006/relationships/hyperlink" Target="mailto:coordinadormambienteviota@gmail.com" TargetMode="External"/><Relationship Id="rId19" Type="http://schemas.openxmlformats.org/officeDocument/2006/relationships/hyperlink" Target="mailto:alcaldia@narino-cundinamarca.gov.co" TargetMode="External"/><Relationship Id="rId14" Type="http://schemas.openxmlformats.org/officeDocument/2006/relationships/hyperlink" Target="mailto:umata@aguadedios-cundinamarca.gov.co" TargetMode="External"/><Relationship Id="rId30" Type="http://schemas.openxmlformats.org/officeDocument/2006/relationships/hyperlink" Target="mailto:alcaldia@jerusalen-cundinamarca.gov.co" TargetMode="External"/><Relationship Id="rId35" Type="http://schemas.openxmlformats.org/officeDocument/2006/relationships/hyperlink" Target="mailto:mmoralesa@car.gov.co" TargetMode="External"/><Relationship Id="rId56" Type="http://schemas.openxmlformats.org/officeDocument/2006/relationships/hyperlink" Target="mailto:angelquiroga11@gmail.com" TargetMode="External"/><Relationship Id="rId77" Type="http://schemas.openxmlformats.org/officeDocument/2006/relationships/hyperlink" Target="mailto:alcaldia@pacho-cundinamarca.gov.co" TargetMode="External"/><Relationship Id="rId100" Type="http://schemas.openxmlformats.org/officeDocument/2006/relationships/hyperlink" Target="mailto:alcaldia@cogua-cundinamarca.gov.co" TargetMode="External"/><Relationship Id="rId105" Type="http://schemas.openxmlformats.org/officeDocument/2006/relationships/hyperlink" Target="mailto:mescobarg@car.gov.co" TargetMode="External"/><Relationship Id="rId126" Type="http://schemas.openxmlformats.org/officeDocument/2006/relationships/hyperlink" Target="mailto:alcalde@madrid-cundinamarca.gov.co" TargetMode="External"/><Relationship Id="rId147" Type="http://schemas.openxmlformats.org/officeDocument/2006/relationships/hyperlink" Target="mailto:feccruzg@gmail.com" TargetMode="External"/><Relationship Id="rId168" Type="http://schemas.openxmlformats.org/officeDocument/2006/relationships/hyperlink" Target="mailto:dgambal@car.gov.co" TargetMode="External"/><Relationship Id="rId8" Type="http://schemas.openxmlformats.org/officeDocument/2006/relationships/hyperlink" Target="mailto:acortesl@car.gov.co" TargetMode="External"/><Relationship Id="rId51" Type="http://schemas.openxmlformats.org/officeDocument/2006/relationships/hyperlink" Target="mailto:danvelopez7@gmail.com" TargetMode="External"/><Relationship Id="rId72" Type="http://schemas.openxmlformats.org/officeDocument/2006/relationships/hyperlink" Target="mailto:marthalvegac@gmail.com" TargetMode="External"/><Relationship Id="rId93" Type="http://schemas.openxmlformats.org/officeDocument/2006/relationships/hyperlink" Target="mailto:alcaldia@yacopi-cundinamarca.gov.co" TargetMode="External"/><Relationship Id="rId98" Type="http://schemas.openxmlformats.org/officeDocument/2006/relationships/hyperlink" Target="mailto:lalfonsop@car.gov.co" TargetMode="External"/><Relationship Id="rId121" Type="http://schemas.openxmlformats.org/officeDocument/2006/relationships/hyperlink" Target="mailto:angelquiroga11@gmail.com" TargetMode="External"/><Relationship Id="rId142" Type="http://schemas.openxmlformats.org/officeDocument/2006/relationships/hyperlink" Target="mailto:sama@fusagasuga-cundinamarca.gov.co" TargetMode="External"/><Relationship Id="rId163" Type="http://schemas.openxmlformats.org/officeDocument/2006/relationships/hyperlink" Target="mailto:marthalvegac@gmail.com" TargetMode="External"/><Relationship Id="rId184" Type="http://schemas.openxmlformats.org/officeDocument/2006/relationships/hyperlink" Target="mailto:alcalde@quipile-cundinamarca.gov.co" TargetMode="External"/><Relationship Id="rId189" Type="http://schemas.openxmlformats.org/officeDocument/2006/relationships/hyperlink" Target="mailto:dgambal@car.gov.co" TargetMode="External"/><Relationship Id="rId3" Type="http://schemas.openxmlformats.org/officeDocument/2006/relationships/hyperlink" Target="mailto:jarevalou@car.gov.co" TargetMode="External"/><Relationship Id="rId25" Type="http://schemas.openxmlformats.org/officeDocument/2006/relationships/hyperlink" Target="mailto:alcaldia@tocaima-cundinamarca.gov.co" TargetMode="External"/><Relationship Id="rId46" Type="http://schemas.openxmlformats.org/officeDocument/2006/relationships/hyperlink" Target="mailto:ygalviso@car.gov.co" TargetMode="External"/><Relationship Id="rId67" Type="http://schemas.openxmlformats.org/officeDocument/2006/relationships/hyperlink" Target="mailto:angelquiroga11@gmail.com" TargetMode="External"/><Relationship Id="rId116" Type="http://schemas.openxmlformats.org/officeDocument/2006/relationships/hyperlink" Target="mailto:alcaldia@tocancipa.gov.co" TargetMode="External"/><Relationship Id="rId137" Type="http://schemas.openxmlformats.org/officeDocument/2006/relationships/hyperlink" Target="mailto:acortesl@car.gov.co" TargetMode="External"/><Relationship Id="rId158" Type="http://schemas.openxmlformats.org/officeDocument/2006/relationships/hyperlink" Target="mailto:contactenos@tibacuy-cundinamarca.gov.co" TargetMode="External"/><Relationship Id="rId20" Type="http://schemas.openxmlformats.org/officeDocument/2006/relationships/hyperlink" Target="mailto:umata@narino-cundinamarca.gov.co" TargetMode="External"/><Relationship Id="rId41" Type="http://schemas.openxmlformats.org/officeDocument/2006/relationships/hyperlink" Target="mailto:umata@guaduas-cundinamarca.gov.co" TargetMode="External"/><Relationship Id="rId62" Type="http://schemas.openxmlformats.org/officeDocument/2006/relationships/hyperlink" Target="mailto:angelquiroga11@gmail.com" TargetMode="External"/><Relationship Id="rId83" Type="http://schemas.openxmlformats.org/officeDocument/2006/relationships/hyperlink" Target="mailto:alcaldia@sancayetano-cundinamarca.gov.co" TargetMode="External"/><Relationship Id="rId88" Type="http://schemas.openxmlformats.org/officeDocument/2006/relationships/hyperlink" Target="mailto:iperdomom@car.gov.co" TargetMode="External"/><Relationship Id="rId111" Type="http://schemas.openxmlformats.org/officeDocument/2006/relationships/hyperlink" Target="mailto:sambiente@sopo-cundinamarca.gov.co" TargetMode="External"/><Relationship Id="rId132" Type="http://schemas.openxmlformats.org/officeDocument/2006/relationships/hyperlink" Target="mailto:medioambiente@sibate-cundinamarca.gov.co" TargetMode="External"/><Relationship Id="rId153" Type="http://schemas.openxmlformats.org/officeDocument/2006/relationships/hyperlink" Target="mailto:umata@sanbernardo-cundinamarca.gov.co" TargetMode="External"/><Relationship Id="rId174" Type="http://schemas.openxmlformats.org/officeDocument/2006/relationships/hyperlink" Target="mailto:desarrolloambiental@apulo-cundinamarca.gov.co" TargetMode="External"/><Relationship Id="rId179" Type="http://schemas.openxmlformats.org/officeDocument/2006/relationships/hyperlink" Target="mailto:alcalde@elcolegio-cundinamarca.gov.co" TargetMode="External"/><Relationship Id="rId190" Type="http://schemas.openxmlformats.org/officeDocument/2006/relationships/hyperlink" Target="mailto:alcaldia@tena-cundinamarca.gov.co" TargetMode="External"/><Relationship Id="rId15" Type="http://schemas.openxmlformats.org/officeDocument/2006/relationships/hyperlink" Target="mailto:abarraganu@car.gov.co" TargetMode="External"/><Relationship Id="rId36" Type="http://schemas.openxmlformats.org/officeDocument/2006/relationships/hyperlink" Target="mailto:alcalde@caparrapi-cundinamarca.gov.co" TargetMode="External"/><Relationship Id="rId57" Type="http://schemas.openxmlformats.org/officeDocument/2006/relationships/hyperlink" Target="mailto:serviciospublicos@quebradanegra-cundinamarca.gov.co" TargetMode="External"/><Relationship Id="rId106" Type="http://schemas.openxmlformats.org/officeDocument/2006/relationships/hyperlink" Target="mailto:alcaldia@nemocon-cundinamarca.gov.co" TargetMode="External"/><Relationship Id="rId127" Type="http://schemas.openxmlformats.org/officeDocument/2006/relationships/hyperlink" Target="mailto:angelquiroga11@gmail.com" TargetMode="External"/><Relationship Id="rId10" Type="http://schemas.openxmlformats.org/officeDocument/2006/relationships/hyperlink" Target="mailto:serviciospublicos@tibirita-cundinamarca.gov.co" TargetMode="External"/><Relationship Id="rId31" Type="http://schemas.openxmlformats.org/officeDocument/2006/relationships/hyperlink" Target="mailto:abarraganu@car.gov.co" TargetMode="External"/><Relationship Id="rId52" Type="http://schemas.openxmlformats.org/officeDocument/2006/relationships/hyperlink" Target="mailto:angelquiroga11@gmail.com" TargetMode="External"/><Relationship Id="rId73" Type="http://schemas.openxmlformats.org/officeDocument/2006/relationships/hyperlink" Target="mailto:iperdomom@car.gov.co" TargetMode="External"/><Relationship Id="rId78" Type="http://schemas.openxmlformats.org/officeDocument/2006/relationships/hyperlink" Target="mailto:gestionambiental@pacho-cundinamarca.gov.co" TargetMode="External"/><Relationship Id="rId94" Type="http://schemas.openxmlformats.org/officeDocument/2006/relationships/hyperlink" Target="mailto:umata@yacopi-cundinaarca.gov.co" TargetMode="External"/><Relationship Id="rId99" Type="http://schemas.openxmlformats.org/officeDocument/2006/relationships/hyperlink" Target="mailto:mescobarg@car.gov.co" TargetMode="External"/><Relationship Id="rId101" Type="http://schemas.openxmlformats.org/officeDocument/2006/relationships/hyperlink" Target="mailto:gerenciadesarrolloeconomico@cogua-cundinamarca.gov.co" TargetMode="External"/><Relationship Id="rId122" Type="http://schemas.openxmlformats.org/officeDocument/2006/relationships/hyperlink" Target="mailto:contactenos@bojaca-cundinamarca.gov.co" TargetMode="External"/><Relationship Id="rId143" Type="http://schemas.openxmlformats.org/officeDocument/2006/relationships/hyperlink" Target="mailto:alcaldia@granada-cundinamarca.gov.co" TargetMode="External"/><Relationship Id="rId148" Type="http://schemas.openxmlformats.org/officeDocument/2006/relationships/hyperlink" Target="mailto:marthalvegac@gmail.com" TargetMode="External"/><Relationship Id="rId164" Type="http://schemas.openxmlformats.org/officeDocument/2006/relationships/hyperlink" Target="mailto:dgambal@car.gov.co" TargetMode="External"/><Relationship Id="rId169" Type="http://schemas.openxmlformats.org/officeDocument/2006/relationships/hyperlink" Target="mailto:alcaldia@anolaima-cundinamarca.gov.co" TargetMode="External"/><Relationship Id="rId185" Type="http://schemas.openxmlformats.org/officeDocument/2006/relationships/hyperlink" Target="mailto:serviciospublicos@quipile-cundinamarca.gov.co" TargetMode="External"/><Relationship Id="rId4" Type="http://schemas.openxmlformats.org/officeDocument/2006/relationships/hyperlink" Target="mailto:serviciospublicos@macheta-cundinamarca-gov.co" TargetMode="External"/><Relationship Id="rId9" Type="http://schemas.openxmlformats.org/officeDocument/2006/relationships/hyperlink" Target="mailto:contactenos@tibirita-cundinamarca.gov.co" TargetMode="External"/><Relationship Id="rId180" Type="http://schemas.openxmlformats.org/officeDocument/2006/relationships/hyperlink" Target="mailto:desarrolloagropecuario@elcolegio-cundinamarca.gov.co" TargetMode="External"/><Relationship Id="rId26" Type="http://schemas.openxmlformats.org/officeDocument/2006/relationships/hyperlink" Target="mailto:secretariadeagricultura@tocaima-cundinamarca.gov.co" TargetMode="External"/><Relationship Id="rId47" Type="http://schemas.openxmlformats.org/officeDocument/2006/relationships/hyperlink" Target="mailto:aaguilarg@car.gov.co" TargetMode="External"/><Relationship Id="rId68" Type="http://schemas.openxmlformats.org/officeDocument/2006/relationships/hyperlink" Target="mailto:contactenos@villeta-cundinamarca.gov.co" TargetMode="External"/><Relationship Id="rId89" Type="http://schemas.openxmlformats.org/officeDocument/2006/relationships/hyperlink" Target="mailto:alcladia@villagomez-cundinamarca.gov.co" TargetMode="External"/><Relationship Id="rId112" Type="http://schemas.openxmlformats.org/officeDocument/2006/relationships/hyperlink" Target="mailto:mescobarg@car.gov.co" TargetMode="External"/><Relationship Id="rId133" Type="http://schemas.openxmlformats.org/officeDocument/2006/relationships/hyperlink" Target="mailto:acortesl@car.gov.co" TargetMode="External"/><Relationship Id="rId154" Type="http://schemas.openxmlformats.org/officeDocument/2006/relationships/hyperlink" Target="mailto:marthalvegac@gmail.com" TargetMode="External"/><Relationship Id="rId175" Type="http://schemas.openxmlformats.org/officeDocument/2006/relationships/hyperlink" Target="mailto:dgambal@car.gov.co" TargetMode="External"/><Relationship Id="rId16" Type="http://schemas.openxmlformats.org/officeDocument/2006/relationships/hyperlink" Target="mailto:alcaldia@girardot-cundinamarca.gov.co" TargetMode="External"/><Relationship Id="rId37" Type="http://schemas.openxmlformats.org/officeDocument/2006/relationships/hyperlink" Target="mailto:sama@caparrapi-cundinamarca.gov.co" TargetMode="External"/><Relationship Id="rId58" Type="http://schemas.openxmlformats.org/officeDocument/2006/relationships/hyperlink" Target="mailto:umata@quebradanegra-cundinamarca.gov.co" TargetMode="External"/><Relationship Id="rId79" Type="http://schemas.openxmlformats.org/officeDocument/2006/relationships/hyperlink" Target="mailto:sbuitragom@car.gov.co" TargetMode="External"/><Relationship Id="rId102" Type="http://schemas.openxmlformats.org/officeDocument/2006/relationships/hyperlink" Target="mailto:mescobarg@car.gov.co" TargetMode="External"/><Relationship Id="rId123" Type="http://schemas.openxmlformats.org/officeDocument/2006/relationships/hyperlink" Target="mailto:dlloeconomico@bojaca-cundinamarca.gov.co" TargetMode="External"/><Relationship Id="rId144" Type="http://schemas.openxmlformats.org/officeDocument/2006/relationships/hyperlink" Target="mailto:secretariadecompetitividad@granada-cundinamarca.gov.co" TargetMode="External"/><Relationship Id="rId90" Type="http://schemas.openxmlformats.org/officeDocument/2006/relationships/hyperlink" Target="mailto:gestiondelriesgo@villagomez.gov.co" TargetMode="External"/><Relationship Id="rId165" Type="http://schemas.openxmlformats.org/officeDocument/2006/relationships/hyperlink" Target="mailto:alcladia@anapoima-cundinamarca.gov.co" TargetMode="External"/><Relationship Id="rId186" Type="http://schemas.openxmlformats.org/officeDocument/2006/relationships/hyperlink" Target="mailto:dgambal@car.gov.co" TargetMode="External"/><Relationship Id="rId27" Type="http://schemas.openxmlformats.org/officeDocument/2006/relationships/hyperlink" Target="mailto:abarraganu@car.gov.co" TargetMode="External"/><Relationship Id="rId48" Type="http://schemas.openxmlformats.org/officeDocument/2006/relationships/hyperlink" Target="mailto:marthalvegac@gmail.com" TargetMode="External"/><Relationship Id="rId69" Type="http://schemas.openxmlformats.org/officeDocument/2006/relationships/hyperlink" Target="mailto:udecampo@villeta-cundinamarca.gov.co" TargetMode="External"/><Relationship Id="rId113" Type="http://schemas.openxmlformats.org/officeDocument/2006/relationships/hyperlink" Target="mailto:mescobarg@car.gov.co" TargetMode="External"/><Relationship Id="rId134" Type="http://schemas.openxmlformats.org/officeDocument/2006/relationships/hyperlink" Target="mailto:contactenos@alcaldiasoacha.gov.co" TargetMode="External"/><Relationship Id="rId80" Type="http://schemas.openxmlformats.org/officeDocument/2006/relationships/hyperlink" Target="mailto:iperdomom@car.gov.co" TargetMode="External"/><Relationship Id="rId155" Type="http://schemas.openxmlformats.org/officeDocument/2006/relationships/hyperlink" Target="mailto:alcaldia@silvania-cundinamarca.gov.co" TargetMode="External"/><Relationship Id="rId176" Type="http://schemas.openxmlformats.org/officeDocument/2006/relationships/hyperlink" Target="mailto:alcalde@cachipay-cundinamarca.gov.co" TargetMode="External"/><Relationship Id="rId17" Type="http://schemas.openxmlformats.org/officeDocument/2006/relationships/hyperlink" Target="mailto:uribejalejo@hotmail.com" TargetMode="External"/><Relationship Id="rId38" Type="http://schemas.openxmlformats.org/officeDocument/2006/relationships/hyperlink" Target="mailto:lalfonsop@car.gov.co" TargetMode="External"/><Relationship Id="rId59" Type="http://schemas.openxmlformats.org/officeDocument/2006/relationships/hyperlink" Target="mailto:angelquiroga11@gmail.com" TargetMode="External"/><Relationship Id="rId103" Type="http://schemas.openxmlformats.org/officeDocument/2006/relationships/hyperlink" Target="mailto:mescobarg@car.gov.co" TargetMode="External"/><Relationship Id="rId124" Type="http://schemas.openxmlformats.org/officeDocument/2006/relationships/hyperlink" Target="mailto:despacho@funza-cundinamarca.gov.co" TargetMode="External"/><Relationship Id="rId70" Type="http://schemas.openxmlformats.org/officeDocument/2006/relationships/hyperlink" Target="mailto:sbuitragom@car.gov.co" TargetMode="External"/><Relationship Id="rId91" Type="http://schemas.openxmlformats.org/officeDocument/2006/relationships/hyperlink" Target="mailto:marthalvegac@gmail.com" TargetMode="External"/><Relationship Id="rId145" Type="http://schemas.openxmlformats.org/officeDocument/2006/relationships/hyperlink" Target="mailto:acortesl@car.gov.co" TargetMode="External"/><Relationship Id="rId166" Type="http://schemas.openxmlformats.org/officeDocument/2006/relationships/hyperlink" Target="mailto:ambiente@anapoima-cundinamarca.gov.co" TargetMode="External"/><Relationship Id="rId187" Type="http://schemas.openxmlformats.org/officeDocument/2006/relationships/hyperlink" Target="mailto:alcaldia@sanantoniodetequendama-cundinamarca.gov.co" TargetMode="External"/><Relationship Id="rId1" Type="http://schemas.openxmlformats.org/officeDocument/2006/relationships/hyperlink" Target="mailto:jarevalou@car.gov.co" TargetMode="External"/><Relationship Id="rId28" Type="http://schemas.openxmlformats.org/officeDocument/2006/relationships/hyperlink" Target="mailto:alcaldia@guataqui-cundinamarca.gov.co" TargetMode="External"/><Relationship Id="rId49" Type="http://schemas.openxmlformats.org/officeDocument/2006/relationships/hyperlink" Target="mailto:aaguilarg@car.gov.co" TargetMode="External"/><Relationship Id="rId114" Type="http://schemas.openxmlformats.org/officeDocument/2006/relationships/hyperlink" Target="mailto:lalfonsop@car.gov.co" TargetMode="External"/><Relationship Id="rId60" Type="http://schemas.openxmlformats.org/officeDocument/2006/relationships/hyperlink" Target="mailto:alcaldia@sanfrancisco-cundinamarca.gov.co" TargetMode="External"/><Relationship Id="rId81" Type="http://schemas.openxmlformats.org/officeDocument/2006/relationships/hyperlink" Target="mailto:lalfonsop@car.gov.co" TargetMode="External"/><Relationship Id="rId135" Type="http://schemas.openxmlformats.org/officeDocument/2006/relationships/hyperlink" Target="mailto:alcaldia@arbelaez-cundinamarca.gov.co" TargetMode="External"/><Relationship Id="rId156" Type="http://schemas.openxmlformats.org/officeDocument/2006/relationships/hyperlink" Target="mailto:umata@silvania-cundinamarca.gov.co" TargetMode="External"/><Relationship Id="rId177" Type="http://schemas.openxmlformats.org/officeDocument/2006/relationships/hyperlink" Target="mailto:sadea@cachipay-cundinamarca.gov.co" TargetMode="External"/><Relationship Id="rId18" Type="http://schemas.openxmlformats.org/officeDocument/2006/relationships/hyperlink" Target="mailto:abarraganu@car.gov.co" TargetMode="External"/><Relationship Id="rId39" Type="http://schemas.openxmlformats.org/officeDocument/2006/relationships/hyperlink" Target="mailto:mmoralesa@car.gov.co"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ucundinamarca.edu.co/index.php/noticias-ucundinamarca/85-noticias-sede-fusagasuga/4195-ruta-del-agua-en-fusagasug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CC00"/>
  </sheetPr>
  <dimension ref="A1:L1000"/>
  <sheetViews>
    <sheetView workbookViewId="0"/>
  </sheetViews>
  <sheetFormatPr baseColWidth="10" defaultColWidth="14.42578125" defaultRowHeight="15" customHeight="1"/>
  <cols>
    <col min="1" max="1" width="18.42578125" customWidth="1"/>
    <col min="2" max="9" width="10.7109375" customWidth="1"/>
    <col min="10" max="10" width="18.5703125" customWidth="1"/>
    <col min="11" max="12" width="10.7109375" customWidth="1"/>
  </cols>
  <sheetData>
    <row r="1" spans="1:12" ht="104.25" customHeight="1">
      <c r="B1" s="339" t="s">
        <v>0</v>
      </c>
      <c r="C1" s="340"/>
      <c r="D1" s="340"/>
      <c r="E1" s="340"/>
      <c r="F1" s="340"/>
      <c r="G1" s="340"/>
      <c r="H1" s="340"/>
      <c r="I1" s="340"/>
      <c r="J1" s="341"/>
    </row>
    <row r="2" spans="1:12" ht="52.5" customHeight="1">
      <c r="A2" s="342" t="s">
        <v>1</v>
      </c>
      <c r="B2" s="340"/>
      <c r="C2" s="340"/>
      <c r="D2" s="340"/>
      <c r="E2" s="340"/>
      <c r="F2" s="340"/>
      <c r="G2" s="340"/>
      <c r="H2" s="340"/>
      <c r="I2" s="340"/>
      <c r="J2" s="341"/>
    </row>
    <row r="3" spans="1:12" ht="56.25" customHeight="1">
      <c r="A3" s="343" t="s">
        <v>2</v>
      </c>
      <c r="B3" s="340"/>
      <c r="C3" s="340"/>
      <c r="D3" s="340"/>
      <c r="E3" s="340"/>
      <c r="F3" s="340"/>
      <c r="G3" s="340"/>
      <c r="H3" s="340"/>
      <c r="I3" s="340"/>
      <c r="J3" s="341"/>
    </row>
    <row r="4" spans="1:12" ht="48" customHeight="1">
      <c r="A4" s="1">
        <v>1</v>
      </c>
      <c r="B4" s="344" t="s">
        <v>3</v>
      </c>
      <c r="C4" s="340"/>
      <c r="D4" s="340"/>
      <c r="E4" s="340"/>
      <c r="F4" s="340"/>
      <c r="G4" s="340"/>
      <c r="H4" s="340"/>
      <c r="I4" s="340"/>
      <c r="J4" s="341"/>
      <c r="L4" s="2"/>
    </row>
    <row r="5" spans="1:12" ht="54.75" customHeight="1">
      <c r="A5" s="1" t="s">
        <v>4</v>
      </c>
      <c r="B5" s="345" t="s">
        <v>5</v>
      </c>
      <c r="C5" s="340"/>
      <c r="D5" s="340"/>
      <c r="E5" s="340"/>
      <c r="F5" s="340"/>
      <c r="G5" s="340"/>
      <c r="H5" s="340"/>
      <c r="I5" s="340"/>
      <c r="J5" s="341"/>
    </row>
    <row r="6" spans="1:12" ht="39.75" customHeight="1">
      <c r="A6" s="1" t="s">
        <v>6</v>
      </c>
      <c r="B6" s="345" t="s">
        <v>7</v>
      </c>
      <c r="C6" s="340"/>
      <c r="D6" s="340"/>
      <c r="E6" s="340"/>
      <c r="F6" s="340"/>
      <c r="G6" s="340"/>
      <c r="H6" s="340"/>
      <c r="I6" s="340"/>
      <c r="J6" s="341"/>
    </row>
    <row r="7" spans="1:12" ht="53.25" customHeight="1">
      <c r="A7" s="1" t="s">
        <v>8</v>
      </c>
      <c r="B7" s="345" t="s">
        <v>9</v>
      </c>
      <c r="C7" s="340"/>
      <c r="D7" s="340"/>
      <c r="E7" s="340"/>
      <c r="F7" s="340"/>
      <c r="G7" s="340"/>
      <c r="H7" s="340"/>
      <c r="I7" s="340"/>
      <c r="J7" s="341"/>
    </row>
    <row r="8" spans="1:12" ht="15.75" customHeight="1">
      <c r="A8" s="346"/>
      <c r="B8" s="340"/>
      <c r="C8" s="340"/>
      <c r="D8" s="340"/>
      <c r="E8" s="340"/>
      <c r="F8" s="340"/>
      <c r="G8" s="340"/>
      <c r="H8" s="340"/>
      <c r="I8" s="340"/>
      <c r="J8" s="341"/>
    </row>
    <row r="9" spans="1:12" ht="32.25" customHeight="1">
      <c r="A9" s="3" t="s">
        <v>10</v>
      </c>
      <c r="B9" s="347" t="s">
        <v>11</v>
      </c>
      <c r="C9" s="340"/>
      <c r="D9" s="340"/>
      <c r="E9" s="340"/>
      <c r="F9" s="340"/>
      <c r="G9" s="340"/>
      <c r="H9" s="340"/>
      <c r="I9" s="340"/>
      <c r="J9" s="341"/>
    </row>
    <row r="10" spans="1:12" ht="68.25" customHeight="1">
      <c r="A10" s="4">
        <v>44198</v>
      </c>
      <c r="B10" s="348" t="s">
        <v>12</v>
      </c>
      <c r="C10" s="340"/>
      <c r="D10" s="340"/>
      <c r="E10" s="340"/>
      <c r="F10" s="340"/>
      <c r="G10" s="340"/>
      <c r="H10" s="340"/>
      <c r="I10" s="340"/>
      <c r="J10" s="341"/>
    </row>
    <row r="11" spans="1:12" ht="161.25" customHeight="1">
      <c r="A11" s="5">
        <v>44229</v>
      </c>
      <c r="B11" s="348" t="s">
        <v>13</v>
      </c>
      <c r="C11" s="340"/>
      <c r="D11" s="340"/>
      <c r="E11" s="340"/>
      <c r="F11" s="340"/>
      <c r="G11" s="340"/>
      <c r="H11" s="340"/>
      <c r="I11" s="340"/>
      <c r="J11" s="341"/>
    </row>
    <row r="12" spans="1:12" ht="13.5" customHeight="1">
      <c r="A12" s="346"/>
      <c r="B12" s="340"/>
      <c r="C12" s="340"/>
      <c r="D12" s="340"/>
      <c r="E12" s="340"/>
      <c r="F12" s="340"/>
      <c r="G12" s="340"/>
      <c r="H12" s="340"/>
      <c r="I12" s="340"/>
      <c r="J12" s="341"/>
    </row>
    <row r="13" spans="1:12" ht="60" customHeight="1">
      <c r="A13" s="6">
        <v>3</v>
      </c>
      <c r="B13" s="349" t="s">
        <v>14</v>
      </c>
      <c r="C13" s="340"/>
      <c r="D13" s="340"/>
      <c r="E13" s="340"/>
      <c r="F13" s="340"/>
      <c r="G13" s="340"/>
      <c r="H13" s="340"/>
      <c r="I13" s="340"/>
      <c r="J13" s="341"/>
    </row>
    <row r="14" spans="1:12" ht="60" customHeight="1">
      <c r="A14" s="7">
        <v>44199</v>
      </c>
      <c r="B14" s="350" t="s">
        <v>15</v>
      </c>
      <c r="C14" s="340"/>
      <c r="D14" s="340"/>
      <c r="E14" s="340"/>
      <c r="F14" s="340"/>
      <c r="G14" s="340"/>
      <c r="H14" s="340"/>
      <c r="I14" s="340"/>
      <c r="J14" s="341"/>
    </row>
    <row r="15" spans="1:12" ht="60" customHeight="1">
      <c r="A15" s="7">
        <v>44230</v>
      </c>
      <c r="B15" s="350" t="s">
        <v>16</v>
      </c>
      <c r="C15" s="340"/>
      <c r="D15" s="340"/>
      <c r="E15" s="340"/>
      <c r="F15" s="340"/>
      <c r="G15" s="340"/>
      <c r="H15" s="340"/>
      <c r="I15" s="340"/>
      <c r="J15" s="341"/>
    </row>
    <row r="16" spans="1:12" ht="133.5" customHeight="1">
      <c r="A16" s="8" t="s">
        <v>17</v>
      </c>
      <c r="B16" s="350" t="s">
        <v>18</v>
      </c>
      <c r="C16" s="340"/>
      <c r="D16" s="340"/>
      <c r="E16" s="340"/>
      <c r="F16" s="340"/>
      <c r="G16" s="340"/>
      <c r="H16" s="340"/>
      <c r="I16" s="340"/>
      <c r="J16" s="341"/>
    </row>
    <row r="17" spans="1:10" ht="12.75" customHeight="1">
      <c r="A17" s="346"/>
      <c r="B17" s="340"/>
      <c r="C17" s="340"/>
      <c r="D17" s="340"/>
      <c r="E17" s="340"/>
      <c r="F17" s="340"/>
      <c r="G17" s="340"/>
      <c r="H17" s="340"/>
      <c r="I17" s="340"/>
      <c r="J17" s="341"/>
    </row>
    <row r="18" spans="1:10" ht="48.75" customHeight="1">
      <c r="A18" s="351" t="s">
        <v>19</v>
      </c>
      <c r="B18" s="340"/>
      <c r="C18" s="340"/>
      <c r="D18" s="340"/>
      <c r="E18" s="340"/>
      <c r="F18" s="340"/>
      <c r="G18" s="340"/>
      <c r="H18" s="340"/>
      <c r="I18" s="340"/>
      <c r="J18" s="341"/>
    </row>
    <row r="19" spans="1:10" ht="24" customHeight="1">
      <c r="A19" s="9">
        <v>1</v>
      </c>
      <c r="B19" s="352" t="s">
        <v>20</v>
      </c>
      <c r="C19" s="340"/>
      <c r="D19" s="340"/>
      <c r="E19" s="340"/>
      <c r="F19" s="340"/>
      <c r="G19" s="340"/>
      <c r="H19" s="340"/>
      <c r="I19" s="340"/>
      <c r="J19" s="341"/>
    </row>
    <row r="20" spans="1:10" ht="48.75" customHeight="1">
      <c r="A20" s="9">
        <v>2</v>
      </c>
      <c r="B20" s="353" t="s">
        <v>21</v>
      </c>
      <c r="C20" s="340"/>
      <c r="D20" s="340"/>
      <c r="E20" s="340"/>
      <c r="F20" s="340"/>
      <c r="G20" s="340"/>
      <c r="H20" s="340"/>
      <c r="I20" s="340"/>
      <c r="J20" s="341"/>
    </row>
    <row r="21" spans="1:10" ht="48.75" customHeight="1">
      <c r="A21" s="9">
        <v>3</v>
      </c>
      <c r="B21" s="353" t="s">
        <v>22</v>
      </c>
      <c r="C21" s="340"/>
      <c r="D21" s="340"/>
      <c r="E21" s="340"/>
      <c r="F21" s="340"/>
      <c r="G21" s="340"/>
      <c r="H21" s="340"/>
      <c r="I21" s="340"/>
      <c r="J21" s="341"/>
    </row>
    <row r="22" spans="1:10" ht="54" customHeight="1">
      <c r="A22" s="9">
        <v>4</v>
      </c>
      <c r="B22" s="353" t="s">
        <v>23</v>
      </c>
      <c r="C22" s="340"/>
      <c r="D22" s="340"/>
      <c r="E22" s="340"/>
      <c r="F22" s="340"/>
      <c r="G22" s="340"/>
      <c r="H22" s="340"/>
      <c r="I22" s="340"/>
      <c r="J22" s="341"/>
    </row>
    <row r="23" spans="1:10" ht="54" customHeight="1">
      <c r="A23" s="9">
        <v>5</v>
      </c>
      <c r="B23" s="353" t="s">
        <v>24</v>
      </c>
      <c r="C23" s="340"/>
      <c r="D23" s="340"/>
      <c r="E23" s="340"/>
      <c r="F23" s="340"/>
      <c r="G23" s="340"/>
      <c r="H23" s="340"/>
      <c r="I23" s="340"/>
      <c r="J23" s="341"/>
    </row>
    <row r="24" spans="1:10" ht="159" customHeight="1">
      <c r="A24" s="9">
        <v>6</v>
      </c>
      <c r="B24" s="353" t="s">
        <v>25</v>
      </c>
      <c r="C24" s="340"/>
      <c r="D24" s="340"/>
      <c r="E24" s="340"/>
      <c r="F24" s="340"/>
      <c r="G24" s="340"/>
      <c r="H24" s="340"/>
      <c r="I24" s="340"/>
      <c r="J24" s="341"/>
    </row>
    <row r="25" spans="1:10" ht="347.25" customHeight="1">
      <c r="A25" s="9">
        <v>7</v>
      </c>
      <c r="B25" s="353" t="s">
        <v>26</v>
      </c>
      <c r="C25" s="340"/>
      <c r="D25" s="340"/>
      <c r="E25" s="340"/>
      <c r="F25" s="340"/>
      <c r="G25" s="340"/>
      <c r="H25" s="340"/>
      <c r="I25" s="340"/>
      <c r="J25" s="341"/>
    </row>
    <row r="26" spans="1:10" ht="144.75" customHeight="1">
      <c r="A26" s="9">
        <v>8</v>
      </c>
      <c r="B26" s="353" t="s">
        <v>27</v>
      </c>
      <c r="C26" s="340"/>
      <c r="D26" s="340"/>
      <c r="E26" s="340"/>
      <c r="F26" s="340"/>
      <c r="G26" s="340"/>
      <c r="H26" s="340"/>
      <c r="I26" s="340"/>
      <c r="J26" s="341"/>
    </row>
    <row r="27" spans="1:10" ht="128.25" customHeight="1">
      <c r="A27" s="9" t="s">
        <v>28</v>
      </c>
      <c r="B27" s="353" t="s">
        <v>29</v>
      </c>
      <c r="C27" s="340"/>
      <c r="D27" s="340"/>
      <c r="E27" s="340"/>
      <c r="F27" s="340"/>
      <c r="G27" s="340"/>
      <c r="H27" s="340"/>
      <c r="I27" s="340"/>
      <c r="J27" s="341"/>
    </row>
    <row r="28" spans="1:10" ht="15.75" customHeight="1">
      <c r="A28" s="346"/>
      <c r="B28" s="340"/>
      <c r="C28" s="340"/>
      <c r="D28" s="340"/>
      <c r="E28" s="340"/>
      <c r="F28" s="340"/>
      <c r="G28" s="340"/>
      <c r="H28" s="340"/>
      <c r="I28" s="340"/>
      <c r="J28" s="341"/>
    </row>
    <row r="29" spans="1:10" ht="15.75" customHeight="1">
      <c r="A29" s="354" t="s">
        <v>30</v>
      </c>
      <c r="B29" s="340"/>
      <c r="C29" s="340"/>
      <c r="D29" s="340"/>
      <c r="E29" s="340"/>
      <c r="F29" s="340"/>
      <c r="G29" s="340"/>
      <c r="H29" s="340"/>
      <c r="I29" s="340"/>
      <c r="J29" s="341"/>
    </row>
    <row r="30" spans="1:10" ht="157.5" customHeight="1">
      <c r="A30" s="10" t="s">
        <v>31</v>
      </c>
      <c r="B30" s="355" t="s">
        <v>32</v>
      </c>
      <c r="C30" s="340"/>
      <c r="D30" s="340"/>
      <c r="E30" s="340"/>
      <c r="F30" s="340"/>
      <c r="G30" s="340"/>
      <c r="H30" s="340"/>
      <c r="I30" s="340"/>
      <c r="J30" s="341"/>
    </row>
    <row r="31" spans="1:10" ht="63" customHeight="1">
      <c r="A31" s="11" t="s">
        <v>33</v>
      </c>
      <c r="B31" s="355" t="s">
        <v>34</v>
      </c>
      <c r="C31" s="340"/>
      <c r="D31" s="340"/>
      <c r="E31" s="340"/>
      <c r="F31" s="340"/>
      <c r="G31" s="340"/>
      <c r="H31" s="340"/>
      <c r="I31" s="340"/>
      <c r="J31" s="341"/>
    </row>
    <row r="32" spans="1:10" ht="122.25" customHeight="1">
      <c r="A32" s="11" t="s">
        <v>35</v>
      </c>
      <c r="B32" s="355" t="s">
        <v>36</v>
      </c>
      <c r="C32" s="340"/>
      <c r="D32" s="340"/>
      <c r="E32" s="340"/>
      <c r="F32" s="340"/>
      <c r="G32" s="340"/>
      <c r="H32" s="340"/>
      <c r="I32" s="340"/>
      <c r="J32" s="341"/>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2">
    <mergeCell ref="B21:J21"/>
    <mergeCell ref="A29:J29"/>
    <mergeCell ref="B30:J30"/>
    <mergeCell ref="B31:J31"/>
    <mergeCell ref="B32:J32"/>
    <mergeCell ref="B22:J22"/>
    <mergeCell ref="B23:J23"/>
    <mergeCell ref="B24:J24"/>
    <mergeCell ref="B25:J25"/>
    <mergeCell ref="B26:J26"/>
    <mergeCell ref="B27:J27"/>
    <mergeCell ref="A28:J28"/>
    <mergeCell ref="B16:J16"/>
    <mergeCell ref="A17:J17"/>
    <mergeCell ref="A18:J18"/>
    <mergeCell ref="B19:J19"/>
    <mergeCell ref="B20:J20"/>
    <mergeCell ref="B11:J11"/>
    <mergeCell ref="A12:J12"/>
    <mergeCell ref="B13:J13"/>
    <mergeCell ref="B14:J14"/>
    <mergeCell ref="B15:J15"/>
    <mergeCell ref="B6:J6"/>
    <mergeCell ref="B7:J7"/>
    <mergeCell ref="A8:J8"/>
    <mergeCell ref="B9:J9"/>
    <mergeCell ref="B10:J10"/>
    <mergeCell ref="B1:J1"/>
    <mergeCell ref="A2:J2"/>
    <mergeCell ref="A3:J3"/>
    <mergeCell ref="B4:J4"/>
    <mergeCell ref="B5:J5"/>
  </mergeCells>
  <pageMargins left="0.7" right="0.7" top="0.75" bottom="0.75" header="0" footer="0"/>
  <pageSetup paperSize="9" scale="70"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55A11"/>
  </sheetPr>
  <dimension ref="A1:EB354"/>
  <sheetViews>
    <sheetView workbookViewId="0">
      <pane xSplit="3" ySplit="4" topLeftCell="D5" activePane="bottomRight" state="frozen"/>
      <selection pane="topRight" activeCell="D1" sqref="D1"/>
      <selection pane="bottomLeft" activeCell="A5" sqref="A5"/>
      <selection pane="bottomRight" activeCell="D5" sqref="D5"/>
    </sheetView>
  </sheetViews>
  <sheetFormatPr baseColWidth="10" defaultColWidth="14.42578125" defaultRowHeight="15" customHeight="1"/>
  <cols>
    <col min="1" max="1" width="30.85546875" customWidth="1"/>
    <col min="2" max="2" width="36" customWidth="1"/>
    <col min="3" max="3" width="31.7109375" customWidth="1"/>
    <col min="4" max="4" width="47.85546875" customWidth="1"/>
    <col min="5" max="5" width="37.5703125" customWidth="1"/>
    <col min="6" max="6" width="43.140625" customWidth="1"/>
    <col min="7" max="7" width="105.140625" customWidth="1"/>
    <col min="8" max="8" width="50.28515625" customWidth="1"/>
    <col min="9" max="9" width="56.85546875" customWidth="1"/>
    <col min="10" max="10" width="51.7109375" customWidth="1"/>
    <col min="11" max="11" width="54" customWidth="1"/>
    <col min="12" max="12" width="70.28515625" customWidth="1"/>
    <col min="13" max="13" width="59.7109375" customWidth="1"/>
    <col min="14" max="14" width="84.5703125" customWidth="1"/>
    <col min="15" max="15" width="59.140625" customWidth="1"/>
    <col min="16" max="16" width="55.140625" customWidth="1"/>
    <col min="17" max="17" width="52.7109375" customWidth="1"/>
    <col min="18" max="18" width="70.85546875" customWidth="1"/>
    <col min="19" max="19" width="73.85546875" customWidth="1"/>
    <col min="20" max="20" width="60.140625" customWidth="1"/>
    <col min="21" max="21" width="63.140625" customWidth="1"/>
    <col min="22" max="22" width="74.28515625" customWidth="1"/>
    <col min="23" max="23" width="94.42578125" customWidth="1"/>
    <col min="24" max="24" width="83" customWidth="1"/>
    <col min="25" max="25" width="75.42578125" customWidth="1"/>
    <col min="26" max="26" width="83.28515625" customWidth="1"/>
    <col min="27" max="27" width="80.7109375" customWidth="1"/>
    <col min="28" max="28" width="103.42578125" customWidth="1"/>
    <col min="29" max="29" width="108.140625" customWidth="1"/>
    <col min="30" max="30" width="112.42578125" customWidth="1"/>
    <col min="31" max="31" width="93.42578125" customWidth="1"/>
    <col min="32" max="32" width="94.85546875" customWidth="1"/>
    <col min="33" max="33" width="82.85546875" customWidth="1"/>
    <col min="34" max="34" width="51" customWidth="1"/>
    <col min="35" max="35" width="61.7109375" customWidth="1"/>
    <col min="36" max="36" width="271.5703125" customWidth="1"/>
    <col min="37" max="37" width="136.7109375" customWidth="1"/>
    <col min="38" max="38" width="92.28515625" customWidth="1"/>
    <col min="39" max="39" width="62.85546875" customWidth="1"/>
    <col min="40" max="40" width="147.7109375" customWidth="1"/>
    <col min="41" max="41" width="134.28515625" customWidth="1"/>
    <col min="42" max="42" width="50.42578125" customWidth="1"/>
    <col min="43" max="43" width="96.85546875" customWidth="1"/>
    <col min="44" max="44" width="74.7109375" customWidth="1"/>
    <col min="45" max="45" width="62.28515625" customWidth="1"/>
    <col min="46" max="46" width="71.5703125" customWidth="1"/>
    <col min="47" max="47" width="58.28515625" customWidth="1"/>
    <col min="48" max="48" width="94.85546875" customWidth="1"/>
    <col min="49" max="49" width="54.140625" customWidth="1"/>
    <col min="50" max="50" width="92" customWidth="1"/>
    <col min="51" max="51" width="70.28515625" customWidth="1"/>
    <col min="52" max="52" width="81.85546875" customWidth="1"/>
    <col min="53" max="54" width="52.42578125" customWidth="1"/>
    <col min="55" max="55" width="61.42578125" customWidth="1"/>
    <col min="56" max="56" width="53.7109375" customWidth="1"/>
    <col min="57" max="57" width="56.7109375" customWidth="1"/>
    <col min="58" max="58" width="55.28515625" customWidth="1"/>
    <col min="59" max="59" width="50.85546875" customWidth="1"/>
    <col min="60" max="60" width="46.140625" customWidth="1"/>
    <col min="61" max="61" width="52" customWidth="1"/>
    <col min="62" max="62" width="63" customWidth="1"/>
    <col min="63" max="63" width="66.5703125" customWidth="1"/>
    <col min="64" max="64" width="66.140625" customWidth="1"/>
    <col min="65" max="65" width="50" customWidth="1"/>
    <col min="66" max="66" width="56.140625" customWidth="1"/>
    <col min="67" max="67" width="57" customWidth="1"/>
    <col min="68" max="68" width="59.5703125" customWidth="1"/>
    <col min="69" max="69" width="59.140625" customWidth="1"/>
    <col min="70" max="70" width="57.5703125" customWidth="1"/>
    <col min="71" max="71" width="50.28515625" customWidth="1"/>
    <col min="72" max="72" width="46.7109375" customWidth="1"/>
    <col min="73" max="73" width="41.140625" customWidth="1"/>
    <col min="74" max="74" width="42.85546875" customWidth="1"/>
    <col min="75" max="75" width="51.140625" customWidth="1"/>
    <col min="76" max="76" width="50.28515625" customWidth="1"/>
    <col min="77" max="77" width="51" customWidth="1"/>
    <col min="78" max="78" width="47.140625" customWidth="1"/>
    <col min="79" max="91" width="42.7109375" customWidth="1"/>
    <col min="92" max="92" width="49" customWidth="1"/>
    <col min="93" max="93" width="50.42578125" customWidth="1"/>
    <col min="94" max="94" width="60" customWidth="1"/>
    <col min="95" max="95" width="78.42578125" customWidth="1"/>
    <col min="96" max="96" width="60.7109375" customWidth="1"/>
    <col min="97" max="97" width="46.85546875" customWidth="1"/>
    <col min="98" max="98" width="39.42578125" customWidth="1"/>
    <col min="99" max="99" width="30.7109375" customWidth="1"/>
    <col min="100" max="100" width="36.5703125" customWidth="1"/>
    <col min="101" max="101" width="45.140625" customWidth="1"/>
    <col min="102" max="102" width="57.28515625" customWidth="1"/>
    <col min="103" max="128" width="10.7109375" customWidth="1"/>
  </cols>
  <sheetData>
    <row r="1" spans="1:132" ht="28.5" customHeight="1">
      <c r="A1" s="356" t="s">
        <v>37</v>
      </c>
      <c r="B1" s="357"/>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8"/>
      <c r="CY1" s="12"/>
      <c r="CZ1" s="12"/>
      <c r="DA1" s="12"/>
      <c r="DB1" s="12"/>
      <c r="DC1" s="12"/>
      <c r="DD1" s="12"/>
      <c r="DE1" s="12"/>
      <c r="DF1" s="12"/>
      <c r="DG1" s="12"/>
      <c r="DH1" s="12"/>
      <c r="DI1" s="12"/>
      <c r="DJ1" s="12"/>
      <c r="DK1" s="12"/>
      <c r="DL1" s="12"/>
      <c r="DM1" s="12"/>
      <c r="DN1" s="12"/>
      <c r="DO1" s="12"/>
      <c r="DP1" s="12"/>
      <c r="DQ1" s="12"/>
      <c r="DR1" s="12"/>
      <c r="DS1" s="12"/>
      <c r="DT1" s="12"/>
      <c r="DU1" s="12"/>
      <c r="DV1" s="12"/>
      <c r="DW1" s="12"/>
      <c r="DX1" s="12"/>
      <c r="DY1" s="12"/>
      <c r="DZ1" s="12"/>
      <c r="EA1" s="12"/>
      <c r="EB1" s="12"/>
    </row>
    <row r="2" spans="1:132" ht="20.25" customHeight="1">
      <c r="A2" s="359" t="s">
        <v>38</v>
      </c>
      <c r="B2" s="360"/>
      <c r="C2" s="360"/>
      <c r="D2" s="360"/>
      <c r="E2" s="360"/>
      <c r="F2" s="360"/>
      <c r="G2" s="360"/>
      <c r="H2" s="360"/>
      <c r="I2" s="360"/>
      <c r="J2" s="360"/>
      <c r="K2" s="360"/>
      <c r="L2" s="360"/>
      <c r="M2" s="360"/>
      <c r="N2" s="360"/>
      <c r="O2" s="360"/>
      <c r="P2" s="361"/>
      <c r="Q2" s="362" t="s">
        <v>39</v>
      </c>
      <c r="R2" s="340"/>
      <c r="S2" s="340"/>
      <c r="T2" s="340"/>
      <c r="U2" s="340"/>
      <c r="V2" s="340"/>
      <c r="W2" s="340"/>
      <c r="X2" s="340"/>
      <c r="Y2" s="340"/>
      <c r="Z2" s="340"/>
      <c r="AA2" s="340"/>
      <c r="AB2" s="340"/>
      <c r="AC2" s="340"/>
      <c r="AD2" s="340"/>
      <c r="AE2" s="340"/>
      <c r="AF2" s="340"/>
      <c r="AG2" s="340"/>
      <c r="AH2" s="340"/>
      <c r="AI2" s="340"/>
      <c r="AJ2" s="340"/>
      <c r="AK2" s="340"/>
      <c r="AL2" s="340"/>
      <c r="AM2" s="340"/>
      <c r="AN2" s="340"/>
      <c r="AO2" s="340"/>
      <c r="AP2" s="340"/>
      <c r="AQ2" s="340"/>
      <c r="AR2" s="340"/>
      <c r="AS2" s="340"/>
      <c r="AT2" s="340"/>
      <c r="AU2" s="340"/>
      <c r="AV2" s="340"/>
      <c r="AW2" s="340"/>
      <c r="AX2" s="340"/>
      <c r="AY2" s="340"/>
      <c r="AZ2" s="363"/>
      <c r="BA2" s="364" t="s">
        <v>40</v>
      </c>
      <c r="BB2" s="340"/>
      <c r="BC2" s="340"/>
      <c r="BD2" s="340"/>
      <c r="BE2" s="340"/>
      <c r="BF2" s="340"/>
      <c r="BG2" s="340"/>
      <c r="BH2" s="340"/>
      <c r="BI2" s="340"/>
      <c r="BJ2" s="340"/>
      <c r="BK2" s="340"/>
      <c r="BL2" s="340"/>
      <c r="BM2" s="340"/>
      <c r="BN2" s="340"/>
      <c r="BO2" s="340"/>
      <c r="BP2" s="340"/>
      <c r="BQ2" s="340"/>
      <c r="BR2" s="340"/>
      <c r="BS2" s="340"/>
      <c r="BT2" s="340"/>
      <c r="BU2" s="340"/>
      <c r="BV2" s="340"/>
      <c r="BW2" s="340"/>
      <c r="BX2" s="340"/>
      <c r="BY2" s="340"/>
      <c r="BZ2" s="340"/>
      <c r="CA2" s="363"/>
      <c r="CB2" s="365" t="s">
        <v>41</v>
      </c>
      <c r="CC2" s="366"/>
      <c r="CD2" s="366"/>
      <c r="CE2" s="366"/>
      <c r="CF2" s="366"/>
      <c r="CG2" s="366"/>
      <c r="CH2" s="366"/>
      <c r="CI2" s="366"/>
      <c r="CJ2" s="366"/>
      <c r="CK2" s="366"/>
      <c r="CL2" s="366"/>
      <c r="CM2" s="367"/>
      <c r="CN2" s="371" t="s">
        <v>42</v>
      </c>
      <c r="CO2" s="372"/>
      <c r="CP2" s="372"/>
      <c r="CQ2" s="372"/>
      <c r="CR2" s="372"/>
      <c r="CS2" s="372"/>
      <c r="CT2" s="373"/>
      <c r="CU2" s="371" t="s">
        <v>43</v>
      </c>
      <c r="CV2" s="372"/>
      <c r="CW2" s="372"/>
      <c r="CX2" s="373"/>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row>
    <row r="3" spans="1:132" ht="49.5" customHeight="1">
      <c r="A3" s="375" t="s">
        <v>44</v>
      </c>
      <c r="B3" s="375" t="s">
        <v>45</v>
      </c>
      <c r="C3" s="384" t="s">
        <v>46</v>
      </c>
      <c r="D3" s="375" t="s">
        <v>47</v>
      </c>
      <c r="E3" s="375" t="s">
        <v>48</v>
      </c>
      <c r="F3" s="375" t="s">
        <v>49</v>
      </c>
      <c r="G3" s="375" t="s">
        <v>50</v>
      </c>
      <c r="H3" s="375" t="s">
        <v>51</v>
      </c>
      <c r="I3" s="375" t="s">
        <v>52</v>
      </c>
      <c r="J3" s="375" t="s">
        <v>53</v>
      </c>
      <c r="K3" s="375" t="s">
        <v>54</v>
      </c>
      <c r="L3" s="375" t="s">
        <v>55</v>
      </c>
      <c r="M3" s="375" t="s">
        <v>56</v>
      </c>
      <c r="N3" s="375" t="s">
        <v>57</v>
      </c>
      <c r="O3" s="375" t="s">
        <v>58</v>
      </c>
      <c r="P3" s="375" t="s">
        <v>59</v>
      </c>
      <c r="Q3" s="362" t="s">
        <v>60</v>
      </c>
      <c r="R3" s="340"/>
      <c r="S3" s="341"/>
      <c r="T3" s="377" t="s">
        <v>61</v>
      </c>
      <c r="U3" s="340"/>
      <c r="V3" s="341"/>
      <c r="W3" s="377" t="s">
        <v>62</v>
      </c>
      <c r="X3" s="340"/>
      <c r="Y3" s="340"/>
      <c r="Z3" s="341"/>
      <c r="AA3" s="377" t="s">
        <v>63</v>
      </c>
      <c r="AB3" s="340"/>
      <c r="AC3" s="340"/>
      <c r="AD3" s="341"/>
      <c r="AE3" s="377" t="s">
        <v>64</v>
      </c>
      <c r="AF3" s="340"/>
      <c r="AG3" s="340"/>
      <c r="AH3" s="340"/>
      <c r="AI3" s="341"/>
      <c r="AJ3" s="377" t="s">
        <v>65</v>
      </c>
      <c r="AK3" s="340"/>
      <c r="AL3" s="341"/>
      <c r="AM3" s="377" t="s">
        <v>66</v>
      </c>
      <c r="AN3" s="340"/>
      <c r="AO3" s="341"/>
      <c r="AP3" s="377" t="s">
        <v>67</v>
      </c>
      <c r="AQ3" s="340"/>
      <c r="AR3" s="340"/>
      <c r="AS3" s="341"/>
      <c r="AT3" s="377" t="s">
        <v>68</v>
      </c>
      <c r="AU3" s="340"/>
      <c r="AV3" s="340"/>
      <c r="AW3" s="341"/>
      <c r="AX3" s="377" t="s">
        <v>69</v>
      </c>
      <c r="AY3" s="340"/>
      <c r="AZ3" s="363"/>
      <c r="BA3" s="13" t="s">
        <v>70</v>
      </c>
      <c r="BB3" s="383" t="s">
        <v>71</v>
      </c>
      <c r="BC3" s="341"/>
      <c r="BD3" s="383" t="s">
        <v>72</v>
      </c>
      <c r="BE3" s="340"/>
      <c r="BF3" s="340"/>
      <c r="BG3" s="340"/>
      <c r="BH3" s="340"/>
      <c r="BI3" s="340"/>
      <c r="BJ3" s="340"/>
      <c r="BK3" s="340"/>
      <c r="BL3" s="340"/>
      <c r="BM3" s="340"/>
      <c r="BN3" s="340"/>
      <c r="BO3" s="340"/>
      <c r="BP3" s="340"/>
      <c r="BQ3" s="340"/>
      <c r="BR3" s="341"/>
      <c r="BS3" s="374" t="s">
        <v>73</v>
      </c>
      <c r="BT3" s="340"/>
      <c r="BU3" s="340"/>
      <c r="BV3" s="340"/>
      <c r="BW3" s="340"/>
      <c r="BX3" s="340"/>
      <c r="BY3" s="340"/>
      <c r="BZ3" s="340"/>
      <c r="CA3" s="363"/>
      <c r="CB3" s="368"/>
      <c r="CC3" s="369"/>
      <c r="CD3" s="369"/>
      <c r="CE3" s="369"/>
      <c r="CF3" s="369"/>
      <c r="CG3" s="369"/>
      <c r="CH3" s="369"/>
      <c r="CI3" s="369"/>
      <c r="CJ3" s="369"/>
      <c r="CK3" s="369"/>
      <c r="CL3" s="369"/>
      <c r="CM3" s="370"/>
      <c r="CN3" s="368"/>
      <c r="CO3" s="369"/>
      <c r="CP3" s="369"/>
      <c r="CQ3" s="369"/>
      <c r="CR3" s="369"/>
      <c r="CS3" s="369"/>
      <c r="CT3" s="370"/>
      <c r="CU3" s="368"/>
      <c r="CV3" s="369"/>
      <c r="CW3" s="369"/>
      <c r="CX3" s="370"/>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row>
    <row r="4" spans="1:132" ht="85.5" customHeight="1">
      <c r="A4" s="376"/>
      <c r="B4" s="376"/>
      <c r="C4" s="376"/>
      <c r="D4" s="376"/>
      <c r="E4" s="376"/>
      <c r="F4" s="376"/>
      <c r="G4" s="376"/>
      <c r="H4" s="376"/>
      <c r="I4" s="376"/>
      <c r="J4" s="376"/>
      <c r="K4" s="376"/>
      <c r="L4" s="376"/>
      <c r="M4" s="376"/>
      <c r="N4" s="376"/>
      <c r="O4" s="376"/>
      <c r="P4" s="376"/>
      <c r="Q4" s="14" t="s">
        <v>74</v>
      </c>
      <c r="R4" s="14" t="s">
        <v>75</v>
      </c>
      <c r="S4" s="14" t="s">
        <v>76</v>
      </c>
      <c r="T4" s="14" t="s">
        <v>77</v>
      </c>
      <c r="U4" s="14" t="s">
        <v>78</v>
      </c>
      <c r="V4" s="14" t="s">
        <v>79</v>
      </c>
      <c r="W4" s="14" t="s">
        <v>80</v>
      </c>
      <c r="X4" s="14" t="s">
        <v>81</v>
      </c>
      <c r="Y4" s="14" t="s">
        <v>82</v>
      </c>
      <c r="Z4" s="14" t="s">
        <v>83</v>
      </c>
      <c r="AA4" s="14" t="s">
        <v>84</v>
      </c>
      <c r="AB4" s="14" t="s">
        <v>85</v>
      </c>
      <c r="AC4" s="14" t="s">
        <v>86</v>
      </c>
      <c r="AD4" s="14" t="s">
        <v>87</v>
      </c>
      <c r="AE4" s="14" t="s">
        <v>88</v>
      </c>
      <c r="AF4" s="14" t="s">
        <v>89</v>
      </c>
      <c r="AG4" s="14" t="s">
        <v>90</v>
      </c>
      <c r="AH4" s="14" t="s">
        <v>91</v>
      </c>
      <c r="AI4" s="14" t="s">
        <v>92</v>
      </c>
      <c r="AJ4" s="14" t="s">
        <v>93</v>
      </c>
      <c r="AK4" s="14" t="s">
        <v>94</v>
      </c>
      <c r="AL4" s="14" t="s">
        <v>95</v>
      </c>
      <c r="AM4" s="14" t="s">
        <v>96</v>
      </c>
      <c r="AN4" s="14" t="s">
        <v>97</v>
      </c>
      <c r="AO4" s="14" t="s">
        <v>98</v>
      </c>
      <c r="AP4" s="14" t="s">
        <v>99</v>
      </c>
      <c r="AQ4" s="14" t="s">
        <v>100</v>
      </c>
      <c r="AR4" s="14" t="s">
        <v>101</v>
      </c>
      <c r="AS4" s="14" t="s">
        <v>102</v>
      </c>
      <c r="AT4" s="14" t="s">
        <v>103</v>
      </c>
      <c r="AU4" s="14" t="s">
        <v>104</v>
      </c>
      <c r="AV4" s="14" t="s">
        <v>105</v>
      </c>
      <c r="AW4" s="14" t="s">
        <v>106</v>
      </c>
      <c r="AX4" s="14" t="s">
        <v>107</v>
      </c>
      <c r="AY4" s="14" t="s">
        <v>108</v>
      </c>
      <c r="AZ4" s="15" t="s">
        <v>109</v>
      </c>
      <c r="BA4" s="16" t="s">
        <v>110</v>
      </c>
      <c r="BB4" s="16" t="s">
        <v>111</v>
      </c>
      <c r="BC4" s="16" t="s">
        <v>112</v>
      </c>
      <c r="BD4" s="16" t="s">
        <v>113</v>
      </c>
      <c r="BE4" s="16" t="s">
        <v>114</v>
      </c>
      <c r="BF4" s="16" t="s">
        <v>115</v>
      </c>
      <c r="BG4" s="16" t="s">
        <v>116</v>
      </c>
      <c r="BH4" s="16" t="s">
        <v>117</v>
      </c>
      <c r="BI4" s="16" t="s">
        <v>118</v>
      </c>
      <c r="BJ4" s="16" t="s">
        <v>119</v>
      </c>
      <c r="BK4" s="16" t="s">
        <v>120</v>
      </c>
      <c r="BL4" s="16" t="s">
        <v>121</v>
      </c>
      <c r="BM4" s="16" t="s">
        <v>122</v>
      </c>
      <c r="BN4" s="16" t="s">
        <v>123</v>
      </c>
      <c r="BO4" s="16" t="s">
        <v>124</v>
      </c>
      <c r="BP4" s="16" t="s">
        <v>125</v>
      </c>
      <c r="BQ4" s="16" t="s">
        <v>126</v>
      </c>
      <c r="BR4" s="16" t="s">
        <v>127</v>
      </c>
      <c r="BS4" s="16" t="s">
        <v>128</v>
      </c>
      <c r="BT4" s="16" t="s">
        <v>129</v>
      </c>
      <c r="BU4" s="16" t="s">
        <v>130</v>
      </c>
      <c r="BV4" s="16" t="s">
        <v>131</v>
      </c>
      <c r="BW4" s="16" t="s">
        <v>132</v>
      </c>
      <c r="BX4" s="16" t="s">
        <v>133</v>
      </c>
      <c r="BY4" s="16" t="s">
        <v>134</v>
      </c>
      <c r="BZ4" s="16" t="s">
        <v>135</v>
      </c>
      <c r="CA4" s="17" t="s">
        <v>136</v>
      </c>
      <c r="CB4" s="14" t="s">
        <v>137</v>
      </c>
      <c r="CC4" s="14" t="s">
        <v>138</v>
      </c>
      <c r="CD4" s="14" t="s">
        <v>139</v>
      </c>
      <c r="CE4" s="14" t="s">
        <v>140</v>
      </c>
      <c r="CF4" s="14" t="s">
        <v>141</v>
      </c>
      <c r="CG4" s="14" t="s">
        <v>142</v>
      </c>
      <c r="CH4" s="14" t="s">
        <v>143</v>
      </c>
      <c r="CI4" s="14" t="s">
        <v>144</v>
      </c>
      <c r="CJ4" s="14" t="s">
        <v>145</v>
      </c>
      <c r="CK4" s="14" t="s">
        <v>146</v>
      </c>
      <c r="CL4" s="18" t="s">
        <v>147</v>
      </c>
      <c r="CM4" s="14" t="s">
        <v>148</v>
      </c>
      <c r="CN4" s="19" t="s">
        <v>149</v>
      </c>
      <c r="CO4" s="16" t="s">
        <v>150</v>
      </c>
      <c r="CP4" s="16" t="s">
        <v>151</v>
      </c>
      <c r="CQ4" s="16" t="s">
        <v>152</v>
      </c>
      <c r="CR4" s="16" t="s">
        <v>153</v>
      </c>
      <c r="CS4" s="16" t="s">
        <v>154</v>
      </c>
      <c r="CT4" s="17" t="s">
        <v>155</v>
      </c>
      <c r="CU4" s="20" t="s">
        <v>156</v>
      </c>
      <c r="CV4" s="21" t="s">
        <v>157</v>
      </c>
      <c r="CW4" s="22" t="s">
        <v>158</v>
      </c>
      <c r="CX4" s="23" t="s">
        <v>159</v>
      </c>
      <c r="CY4" s="12"/>
      <c r="CZ4" s="12"/>
      <c r="DA4" s="12"/>
      <c r="DB4" s="12"/>
      <c r="DC4" s="12"/>
      <c r="DD4" s="12"/>
      <c r="DE4" s="12"/>
      <c r="DF4" s="12"/>
      <c r="DG4" s="12"/>
      <c r="DH4" s="12"/>
      <c r="DI4" s="12"/>
      <c r="DJ4" s="12"/>
      <c r="DK4" s="12"/>
      <c r="DL4" s="12"/>
      <c r="DM4" s="12"/>
      <c r="DN4" s="12"/>
      <c r="DO4" s="12"/>
      <c r="DP4" s="12"/>
      <c r="DQ4" s="12"/>
      <c r="DR4" s="12"/>
      <c r="DS4" s="12"/>
      <c r="DT4" s="12"/>
      <c r="DU4" s="12"/>
      <c r="DV4" s="12"/>
      <c r="DW4" s="12"/>
      <c r="DX4" s="12"/>
      <c r="DY4" s="12"/>
      <c r="DZ4" s="12"/>
      <c r="EA4" s="12"/>
      <c r="EB4" s="12"/>
    </row>
    <row r="5" spans="1:132" hidden="1">
      <c r="A5" s="24" t="s">
        <v>160</v>
      </c>
      <c r="B5" s="24" t="s">
        <v>161</v>
      </c>
      <c r="C5" s="24" t="s">
        <v>162</v>
      </c>
      <c r="D5" s="25" t="s">
        <v>163</v>
      </c>
      <c r="E5" s="25">
        <v>3223066509</v>
      </c>
      <c r="F5" s="26" t="s">
        <v>164</v>
      </c>
      <c r="G5" s="25" t="s">
        <v>165</v>
      </c>
      <c r="H5" s="25" t="s">
        <v>166</v>
      </c>
      <c r="I5" s="25" t="s">
        <v>167</v>
      </c>
      <c r="J5" s="25" t="s">
        <v>168</v>
      </c>
      <c r="K5" s="25" t="s">
        <v>169</v>
      </c>
      <c r="L5" s="25" t="s">
        <v>170</v>
      </c>
      <c r="M5" s="25">
        <v>3108561245</v>
      </c>
      <c r="N5" s="26" t="s">
        <v>171</v>
      </c>
      <c r="O5" s="25" t="s">
        <v>172</v>
      </c>
      <c r="P5" s="27">
        <v>44323</v>
      </c>
      <c r="Q5" s="28" t="s">
        <v>173</v>
      </c>
      <c r="R5" s="28" t="s">
        <v>173</v>
      </c>
      <c r="S5" s="28" t="s">
        <v>173</v>
      </c>
      <c r="T5" s="28" t="s">
        <v>173</v>
      </c>
      <c r="U5" s="28" t="s">
        <v>174</v>
      </c>
      <c r="V5" s="28" t="s">
        <v>173</v>
      </c>
      <c r="W5" s="28" t="s">
        <v>175</v>
      </c>
      <c r="X5" s="28" t="s">
        <v>173</v>
      </c>
      <c r="Y5" s="28" t="s">
        <v>173</v>
      </c>
      <c r="Z5" s="28" t="s">
        <v>173</v>
      </c>
      <c r="AA5" s="28" t="s">
        <v>173</v>
      </c>
      <c r="AB5" s="28" t="s">
        <v>173</v>
      </c>
      <c r="AC5" s="28" t="s">
        <v>175</v>
      </c>
      <c r="AD5" s="28" t="s">
        <v>173</v>
      </c>
      <c r="AE5" s="28" t="s">
        <v>173</v>
      </c>
      <c r="AF5" s="28" t="s">
        <v>173</v>
      </c>
      <c r="AG5" s="28" t="s">
        <v>173</v>
      </c>
      <c r="AH5" s="28" t="s">
        <v>173</v>
      </c>
      <c r="AI5" s="28" t="s">
        <v>173</v>
      </c>
      <c r="AJ5" s="29" t="s">
        <v>173</v>
      </c>
      <c r="AK5" s="28" t="s">
        <v>173</v>
      </c>
      <c r="AL5" s="28" t="s">
        <v>173</v>
      </c>
      <c r="AM5" s="30" t="s">
        <v>174</v>
      </c>
      <c r="AN5" s="30" t="s">
        <v>174</v>
      </c>
      <c r="AO5" s="30" t="s">
        <v>174</v>
      </c>
      <c r="AP5" s="28" t="s">
        <v>173</v>
      </c>
      <c r="AQ5" s="28" t="s">
        <v>173</v>
      </c>
      <c r="AR5" s="28" t="s">
        <v>173</v>
      </c>
      <c r="AS5" s="28" t="s">
        <v>173</v>
      </c>
      <c r="AT5" s="28" t="s">
        <v>173</v>
      </c>
      <c r="AU5" s="28" t="s">
        <v>173</v>
      </c>
      <c r="AV5" s="28" t="s">
        <v>173</v>
      </c>
      <c r="AW5" s="28" t="s">
        <v>173</v>
      </c>
      <c r="AX5" s="28" t="s">
        <v>173</v>
      </c>
      <c r="AY5" s="28" t="s">
        <v>173</v>
      </c>
      <c r="AZ5" s="28" t="s">
        <v>173</v>
      </c>
      <c r="BA5" s="30" t="s">
        <v>173</v>
      </c>
      <c r="BB5" s="30" t="s">
        <v>173</v>
      </c>
      <c r="BC5" s="30" t="s">
        <v>173</v>
      </c>
      <c r="BD5" s="30" t="s">
        <v>173</v>
      </c>
      <c r="BE5" s="30" t="s">
        <v>173</v>
      </c>
      <c r="BF5" s="30" t="s">
        <v>173</v>
      </c>
      <c r="BG5" s="30" t="s">
        <v>174</v>
      </c>
      <c r="BH5" s="30" t="s">
        <v>174</v>
      </c>
      <c r="BI5" s="30" t="s">
        <v>173</v>
      </c>
      <c r="BJ5" s="30" t="s">
        <v>174</v>
      </c>
      <c r="BK5" s="30" t="s">
        <v>174</v>
      </c>
      <c r="BL5" s="30" t="s">
        <v>174</v>
      </c>
      <c r="BM5" s="30" t="s">
        <v>173</v>
      </c>
      <c r="BN5" s="30" t="s">
        <v>174</v>
      </c>
      <c r="BO5" s="30" t="s">
        <v>174</v>
      </c>
      <c r="BP5" s="30" t="s">
        <v>173</v>
      </c>
      <c r="BQ5" s="30" t="s">
        <v>174</v>
      </c>
      <c r="BR5" s="30" t="s">
        <v>174</v>
      </c>
      <c r="BS5" s="30" t="s">
        <v>173</v>
      </c>
      <c r="BT5" s="30" t="s">
        <v>174</v>
      </c>
      <c r="BU5" s="30" t="s">
        <v>174</v>
      </c>
      <c r="BV5" s="30" t="s">
        <v>173</v>
      </c>
      <c r="BW5" s="30" t="s">
        <v>173</v>
      </c>
      <c r="BX5" s="30" t="s">
        <v>173</v>
      </c>
      <c r="BY5" s="30" t="s">
        <v>173</v>
      </c>
      <c r="BZ5" s="30" t="s">
        <v>173</v>
      </c>
      <c r="CA5" s="28" t="s">
        <v>173</v>
      </c>
      <c r="CB5" s="31">
        <f t="shared" ref="CB5:CB109" si="0">COUNTIF(Q5:S5,"SI")</f>
        <v>3</v>
      </c>
      <c r="CC5" s="31">
        <f t="shared" ref="CC5:CC109" si="1">COUNTIF(T5:V5,"SI")</f>
        <v>2</v>
      </c>
      <c r="CD5" s="31">
        <f t="shared" ref="CD5:CD109" si="2">COUNTIF(W5:Z5,"SI")</f>
        <v>3</v>
      </c>
      <c r="CE5" s="31">
        <f t="shared" ref="CE5:CE109" si="3">COUNTIF(AA5:AD5,"SI")</f>
        <v>3</v>
      </c>
      <c r="CF5" s="31">
        <f t="shared" ref="CF5:CF109" si="4">COUNTIF(AE5:AI5,"SI")</f>
        <v>5</v>
      </c>
      <c r="CG5" s="31">
        <f t="shared" ref="CG5:CG109" si="5">COUNTIF(AJ5:AL5,"SI")</f>
        <v>3</v>
      </c>
      <c r="CH5" s="31">
        <f t="shared" ref="CH5:CH109" si="6">COUNTIF(AM5:AO5,"SI")</f>
        <v>0</v>
      </c>
      <c r="CI5" s="31">
        <f t="shared" ref="CI5:CI109" si="7">COUNTIF(AP5:AS5,"SI")</f>
        <v>4</v>
      </c>
      <c r="CJ5" s="31">
        <f t="shared" ref="CJ5:CJ109" si="8">COUNTIF(AT5:AW5,"SI")</f>
        <v>4</v>
      </c>
      <c r="CK5" s="31">
        <f t="shared" ref="CK5:CK109" si="9">COUNTIF(AX5:AZ5,"SI")</f>
        <v>3</v>
      </c>
      <c r="CL5" s="31">
        <f t="shared" ref="CL5:CL109" si="10">SUM(CB5:CK5)</f>
        <v>30</v>
      </c>
      <c r="CM5" s="32">
        <f t="shared" ref="CM5:CM65" si="11">CL5/36</f>
        <v>0.83333333333333337</v>
      </c>
      <c r="CN5" s="31">
        <f t="shared" ref="CN5:CP5" si="12">COUNTIF(BA5,"SI")</f>
        <v>1</v>
      </c>
      <c r="CO5" s="30">
        <f t="shared" si="12"/>
        <v>1</v>
      </c>
      <c r="CP5" s="30">
        <f t="shared" si="12"/>
        <v>1</v>
      </c>
      <c r="CQ5" s="30">
        <f t="shared" ref="CQ5:CQ109" si="13">COUNTIFS(BD5:BR5,"SI")</f>
        <v>6</v>
      </c>
      <c r="CR5" s="30">
        <f t="shared" ref="CR5:CR109" si="14">COUNTIFS(BS5:CA5,"SI")</f>
        <v>7</v>
      </c>
      <c r="CS5" s="33">
        <f t="shared" ref="CS5:CS109" si="15">SUM(CN5:CR5)</f>
        <v>16</v>
      </c>
      <c r="CT5" s="34">
        <f>(CS5/15)</f>
        <v>1.0666666666666667</v>
      </c>
      <c r="CU5" s="382">
        <f>AVERAGE(CT5:CT12)</f>
        <v>0.63273809523809521</v>
      </c>
      <c r="CV5" s="372"/>
      <c r="CW5" s="373"/>
      <c r="CX5" s="385">
        <f>AVERAGE(CT5:CT23,CT25:CT109)</f>
        <v>0.17504578754578756</v>
      </c>
      <c r="CY5" s="35"/>
      <c r="CZ5" s="35"/>
      <c r="DA5" s="35"/>
      <c r="DB5" s="35"/>
      <c r="DC5" s="35"/>
      <c r="DD5" s="35"/>
      <c r="DE5" s="35"/>
      <c r="DF5" s="35"/>
      <c r="DG5" s="35"/>
      <c r="DH5" s="35"/>
      <c r="DI5" s="35"/>
      <c r="DJ5" s="35"/>
      <c r="DK5" s="35"/>
      <c r="DL5" s="35"/>
      <c r="DM5" s="35"/>
      <c r="DN5" s="35"/>
      <c r="DO5" s="35"/>
      <c r="DP5" s="35"/>
      <c r="DQ5" s="35"/>
      <c r="DR5" s="35"/>
      <c r="DS5" s="12"/>
      <c r="DT5" s="12"/>
      <c r="DU5" s="12"/>
      <c r="DV5" s="12"/>
      <c r="DW5" s="12"/>
      <c r="DX5" s="12"/>
      <c r="DY5" s="12"/>
      <c r="DZ5" s="12"/>
      <c r="EA5" s="12"/>
      <c r="EB5" s="12"/>
    </row>
    <row r="6" spans="1:132" hidden="1">
      <c r="A6" s="24" t="s">
        <v>160</v>
      </c>
      <c r="B6" s="24" t="s">
        <v>161</v>
      </c>
      <c r="C6" s="24" t="s">
        <v>176</v>
      </c>
      <c r="D6" s="36" t="s">
        <v>177</v>
      </c>
      <c r="E6" s="25">
        <v>3125703211</v>
      </c>
      <c r="F6" s="25" t="s">
        <v>178</v>
      </c>
      <c r="G6" s="25" t="s">
        <v>165</v>
      </c>
      <c r="H6" s="25" t="s">
        <v>166</v>
      </c>
      <c r="I6" s="25" t="s">
        <v>167</v>
      </c>
      <c r="J6" s="37" t="s">
        <v>179</v>
      </c>
      <c r="K6" s="24" t="s">
        <v>180</v>
      </c>
      <c r="L6" s="37" t="s">
        <v>181</v>
      </c>
      <c r="M6" s="25">
        <v>3112157110</v>
      </c>
      <c r="N6" s="26" t="s">
        <v>182</v>
      </c>
      <c r="O6" s="25" t="s">
        <v>183</v>
      </c>
      <c r="P6" s="38">
        <v>44300</v>
      </c>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1">
        <f t="shared" si="0"/>
        <v>0</v>
      </c>
      <c r="CC6" s="31">
        <f t="shared" si="1"/>
        <v>0</v>
      </c>
      <c r="CD6" s="31">
        <f t="shared" si="2"/>
        <v>0</v>
      </c>
      <c r="CE6" s="31">
        <f t="shared" si="3"/>
        <v>0</v>
      </c>
      <c r="CF6" s="31">
        <f t="shared" si="4"/>
        <v>0</v>
      </c>
      <c r="CG6" s="31">
        <f t="shared" si="5"/>
        <v>0</v>
      </c>
      <c r="CH6" s="31">
        <f t="shared" si="6"/>
        <v>0</v>
      </c>
      <c r="CI6" s="31">
        <f t="shared" si="7"/>
        <v>0</v>
      </c>
      <c r="CJ6" s="31">
        <f t="shared" si="8"/>
        <v>0</v>
      </c>
      <c r="CK6" s="31">
        <f t="shared" si="9"/>
        <v>0</v>
      </c>
      <c r="CL6" s="31">
        <f t="shared" si="10"/>
        <v>0</v>
      </c>
      <c r="CM6" s="32">
        <f t="shared" si="11"/>
        <v>0</v>
      </c>
      <c r="CN6" s="31">
        <f t="shared" ref="CN6:CP6" si="16">COUNTIF(BA6,"SI")</f>
        <v>0</v>
      </c>
      <c r="CO6" s="30">
        <f t="shared" si="16"/>
        <v>0</v>
      </c>
      <c r="CP6" s="28">
        <f t="shared" si="16"/>
        <v>0</v>
      </c>
      <c r="CQ6" s="28">
        <f t="shared" si="13"/>
        <v>0</v>
      </c>
      <c r="CR6" s="28">
        <f t="shared" si="14"/>
        <v>0</v>
      </c>
      <c r="CS6" s="39">
        <f t="shared" si="15"/>
        <v>0</v>
      </c>
      <c r="CT6" s="40">
        <f t="shared" ref="CT6:CT8" si="17">(CS6/14)</f>
        <v>0</v>
      </c>
      <c r="CU6" s="379"/>
      <c r="CV6" s="380"/>
      <c r="CW6" s="381"/>
      <c r="CX6" s="379"/>
      <c r="CY6" s="35"/>
      <c r="CZ6" s="35"/>
      <c r="DA6" s="35"/>
      <c r="DB6" s="35"/>
      <c r="DC6" s="35"/>
      <c r="DD6" s="35"/>
      <c r="DE6" s="35"/>
      <c r="DF6" s="35"/>
      <c r="DG6" s="35"/>
      <c r="DH6" s="35"/>
      <c r="DI6" s="35"/>
      <c r="DJ6" s="35"/>
      <c r="DK6" s="35"/>
      <c r="DL6" s="35"/>
      <c r="DM6" s="35"/>
      <c r="DN6" s="35"/>
      <c r="DO6" s="35"/>
      <c r="DP6" s="35"/>
      <c r="DQ6" s="35"/>
      <c r="DR6" s="35"/>
      <c r="DS6" s="12"/>
      <c r="DT6" s="12"/>
      <c r="DU6" s="12"/>
      <c r="DV6" s="12"/>
      <c r="DW6" s="12"/>
      <c r="DX6" s="12"/>
      <c r="DY6" s="12"/>
      <c r="DZ6" s="12"/>
      <c r="EA6" s="12"/>
      <c r="EB6" s="12"/>
    </row>
    <row r="7" spans="1:132" hidden="1">
      <c r="A7" s="24" t="s">
        <v>160</v>
      </c>
      <c r="B7" s="24" t="s">
        <v>161</v>
      </c>
      <c r="C7" s="24" t="s">
        <v>184</v>
      </c>
      <c r="D7" s="25" t="s">
        <v>163</v>
      </c>
      <c r="E7" s="25">
        <v>3223066509</v>
      </c>
      <c r="F7" s="26" t="s">
        <v>164</v>
      </c>
      <c r="G7" s="25" t="s">
        <v>165</v>
      </c>
      <c r="H7" s="25" t="s">
        <v>166</v>
      </c>
      <c r="I7" s="25" t="s">
        <v>167</v>
      </c>
      <c r="J7" s="37" t="s">
        <v>185</v>
      </c>
      <c r="K7" s="25" t="s">
        <v>186</v>
      </c>
      <c r="L7" s="37" t="s">
        <v>187</v>
      </c>
      <c r="M7" s="25">
        <v>3194368423</v>
      </c>
      <c r="N7" s="26" t="s">
        <v>188</v>
      </c>
      <c r="O7" s="25" t="s">
        <v>189</v>
      </c>
      <c r="P7" s="27">
        <v>44313</v>
      </c>
      <c r="Q7" s="30" t="s">
        <v>173</v>
      </c>
      <c r="R7" s="30" t="s">
        <v>173</v>
      </c>
      <c r="S7" s="30" t="s">
        <v>173</v>
      </c>
      <c r="T7" s="30" t="s">
        <v>173</v>
      </c>
      <c r="U7" s="30" t="s">
        <v>174</v>
      </c>
      <c r="V7" s="30" t="s">
        <v>173</v>
      </c>
      <c r="W7" s="30" t="s">
        <v>173</v>
      </c>
      <c r="X7" s="30" t="s">
        <v>173</v>
      </c>
      <c r="Y7" s="30" t="s">
        <v>173</v>
      </c>
      <c r="Z7" s="30" t="s">
        <v>173</v>
      </c>
      <c r="AA7" s="30" t="s">
        <v>173</v>
      </c>
      <c r="AB7" s="30" t="s">
        <v>173</v>
      </c>
      <c r="AC7" s="30" t="s">
        <v>173</v>
      </c>
      <c r="AD7" s="30" t="s">
        <v>173</v>
      </c>
      <c r="AE7" s="30" t="s">
        <v>173</v>
      </c>
      <c r="AF7" s="30" t="s">
        <v>173</v>
      </c>
      <c r="AG7" s="30" t="s">
        <v>173</v>
      </c>
      <c r="AH7" s="30" t="s">
        <v>173</v>
      </c>
      <c r="AI7" s="30" t="s">
        <v>173</v>
      </c>
      <c r="AJ7" s="41" t="s">
        <v>173</v>
      </c>
      <c r="AK7" s="30" t="s">
        <v>173</v>
      </c>
      <c r="AL7" s="30" t="s">
        <v>173</v>
      </c>
      <c r="AM7" s="30" t="s">
        <v>174</v>
      </c>
      <c r="AN7" s="30" t="s">
        <v>174</v>
      </c>
      <c r="AO7" s="30" t="s">
        <v>174</v>
      </c>
      <c r="AP7" s="30" t="s">
        <v>173</v>
      </c>
      <c r="AQ7" s="30" t="s">
        <v>173</v>
      </c>
      <c r="AR7" s="30" t="s">
        <v>173</v>
      </c>
      <c r="AS7" s="30" t="s">
        <v>173</v>
      </c>
      <c r="AT7" s="30" t="s">
        <v>173</v>
      </c>
      <c r="AU7" s="30" t="s">
        <v>173</v>
      </c>
      <c r="AV7" s="30" t="s">
        <v>173</v>
      </c>
      <c r="AW7" s="30" t="s">
        <v>173</v>
      </c>
      <c r="AX7" s="30" t="s">
        <v>173</v>
      </c>
      <c r="AY7" s="30" t="s">
        <v>173</v>
      </c>
      <c r="AZ7" s="30" t="s">
        <v>173</v>
      </c>
      <c r="BA7" s="30" t="s">
        <v>173</v>
      </c>
      <c r="BB7" s="30" t="s">
        <v>173</v>
      </c>
      <c r="BC7" s="30" t="s">
        <v>173</v>
      </c>
      <c r="BD7" s="30" t="s">
        <v>173</v>
      </c>
      <c r="BE7" s="30" t="s">
        <v>173</v>
      </c>
      <c r="BF7" s="30" t="s">
        <v>173</v>
      </c>
      <c r="BG7" s="30" t="s">
        <v>174</v>
      </c>
      <c r="BH7" s="30" t="s">
        <v>174</v>
      </c>
      <c r="BI7" s="30" t="s">
        <v>174</v>
      </c>
      <c r="BJ7" s="30" t="s">
        <v>174</v>
      </c>
      <c r="BK7" s="30" t="s">
        <v>174</v>
      </c>
      <c r="BL7" s="30" t="s">
        <v>174</v>
      </c>
      <c r="BM7" s="30" t="s">
        <v>175</v>
      </c>
      <c r="BN7" s="30" t="s">
        <v>174</v>
      </c>
      <c r="BO7" s="30" t="s">
        <v>174</v>
      </c>
      <c r="BP7" s="30" t="s">
        <v>173</v>
      </c>
      <c r="BQ7" s="30" t="s">
        <v>174</v>
      </c>
      <c r="BR7" s="30" t="s">
        <v>174</v>
      </c>
      <c r="BS7" s="30" t="s">
        <v>173</v>
      </c>
      <c r="BT7" s="30" t="s">
        <v>174</v>
      </c>
      <c r="BU7" s="30" t="s">
        <v>174</v>
      </c>
      <c r="BV7" s="30" t="s">
        <v>173</v>
      </c>
      <c r="BW7" s="30" t="s">
        <v>173</v>
      </c>
      <c r="BX7" s="30" t="s">
        <v>173</v>
      </c>
      <c r="BY7" s="30" t="s">
        <v>173</v>
      </c>
      <c r="BZ7" s="30" t="s">
        <v>173</v>
      </c>
      <c r="CA7" s="30" t="s">
        <v>173</v>
      </c>
      <c r="CB7" s="31">
        <f t="shared" si="0"/>
        <v>3</v>
      </c>
      <c r="CC7" s="31">
        <f t="shared" si="1"/>
        <v>2</v>
      </c>
      <c r="CD7" s="31">
        <f t="shared" si="2"/>
        <v>4</v>
      </c>
      <c r="CE7" s="31">
        <f t="shared" si="3"/>
        <v>4</v>
      </c>
      <c r="CF7" s="31">
        <f t="shared" si="4"/>
        <v>5</v>
      </c>
      <c r="CG7" s="31">
        <f t="shared" si="5"/>
        <v>3</v>
      </c>
      <c r="CH7" s="31">
        <f t="shared" si="6"/>
        <v>0</v>
      </c>
      <c r="CI7" s="31">
        <f t="shared" si="7"/>
        <v>4</v>
      </c>
      <c r="CJ7" s="31">
        <f t="shared" si="8"/>
        <v>4</v>
      </c>
      <c r="CK7" s="31">
        <f t="shared" si="9"/>
        <v>3</v>
      </c>
      <c r="CL7" s="31">
        <f t="shared" si="10"/>
        <v>32</v>
      </c>
      <c r="CM7" s="32">
        <f t="shared" si="11"/>
        <v>0.88888888888888884</v>
      </c>
      <c r="CN7" s="31">
        <f t="shared" ref="CN7:CP7" si="18">COUNTIF(BA7,"SI")</f>
        <v>1</v>
      </c>
      <c r="CO7" s="30">
        <f t="shared" si="18"/>
        <v>1</v>
      </c>
      <c r="CP7" s="28">
        <f t="shared" si="18"/>
        <v>1</v>
      </c>
      <c r="CQ7" s="28">
        <f t="shared" si="13"/>
        <v>4</v>
      </c>
      <c r="CR7" s="28">
        <f t="shared" si="14"/>
        <v>7</v>
      </c>
      <c r="CS7" s="39">
        <f t="shared" si="15"/>
        <v>14</v>
      </c>
      <c r="CT7" s="40">
        <f t="shared" si="17"/>
        <v>1</v>
      </c>
      <c r="CU7" s="379"/>
      <c r="CV7" s="380"/>
      <c r="CW7" s="381"/>
      <c r="CX7" s="379"/>
      <c r="CY7" s="35"/>
      <c r="CZ7" s="35"/>
      <c r="DA7" s="35"/>
      <c r="DB7" s="35"/>
      <c r="DC7" s="35"/>
      <c r="DD7" s="35"/>
      <c r="DE7" s="35"/>
      <c r="DF7" s="35"/>
      <c r="DG7" s="35"/>
      <c r="DH7" s="35"/>
      <c r="DI7" s="35"/>
      <c r="DJ7" s="35"/>
      <c r="DK7" s="35"/>
      <c r="DL7" s="35"/>
      <c r="DM7" s="35"/>
      <c r="DN7" s="35"/>
      <c r="DO7" s="35"/>
      <c r="DP7" s="35"/>
      <c r="DQ7" s="35"/>
      <c r="DR7" s="35"/>
      <c r="DS7" s="12"/>
      <c r="DT7" s="12"/>
      <c r="DU7" s="12"/>
      <c r="DV7" s="12"/>
      <c r="DW7" s="12"/>
      <c r="DX7" s="12"/>
      <c r="DY7" s="12"/>
      <c r="DZ7" s="12"/>
      <c r="EA7" s="12"/>
      <c r="EB7" s="12"/>
    </row>
    <row r="8" spans="1:132" hidden="1">
      <c r="A8" s="24" t="s">
        <v>160</v>
      </c>
      <c r="B8" s="24" t="s">
        <v>161</v>
      </c>
      <c r="C8" s="24" t="s">
        <v>190</v>
      </c>
      <c r="D8" s="25" t="s">
        <v>191</v>
      </c>
      <c r="E8" s="25">
        <v>3204263561</v>
      </c>
      <c r="F8" s="42" t="s">
        <v>192</v>
      </c>
      <c r="G8" s="25" t="s">
        <v>165</v>
      </c>
      <c r="H8" s="25" t="s">
        <v>166</v>
      </c>
      <c r="I8" s="25" t="s">
        <v>167</v>
      </c>
      <c r="J8" s="37" t="s">
        <v>193</v>
      </c>
      <c r="K8" s="42" t="s">
        <v>194</v>
      </c>
      <c r="L8" s="37" t="s">
        <v>195</v>
      </c>
      <c r="M8" s="25">
        <v>3212078345</v>
      </c>
      <c r="N8" s="42" t="s">
        <v>196</v>
      </c>
      <c r="O8" s="25" t="s">
        <v>197</v>
      </c>
      <c r="P8" s="43">
        <v>44371</v>
      </c>
      <c r="Q8" s="30" t="s">
        <v>173</v>
      </c>
      <c r="R8" s="30" t="s">
        <v>173</v>
      </c>
      <c r="S8" s="30" t="s">
        <v>173</v>
      </c>
      <c r="T8" s="30" t="s">
        <v>173</v>
      </c>
      <c r="U8" s="30" t="s">
        <v>174</v>
      </c>
      <c r="V8" s="30" t="s">
        <v>175</v>
      </c>
      <c r="W8" s="30" t="s">
        <v>175</v>
      </c>
      <c r="X8" s="30" t="s">
        <v>173</v>
      </c>
      <c r="Y8" s="30" t="s">
        <v>173</v>
      </c>
      <c r="Z8" s="30" t="s">
        <v>175</v>
      </c>
      <c r="AA8" s="30" t="s">
        <v>173</v>
      </c>
      <c r="AB8" s="30" t="s">
        <v>175</v>
      </c>
      <c r="AC8" s="30" t="s">
        <v>175</v>
      </c>
      <c r="AD8" s="30" t="s">
        <v>175</v>
      </c>
      <c r="AE8" s="30" t="s">
        <v>175</v>
      </c>
      <c r="AF8" s="30" t="s">
        <v>175</v>
      </c>
      <c r="AG8" s="30" t="s">
        <v>173</v>
      </c>
      <c r="AH8" s="30" t="s">
        <v>173</v>
      </c>
      <c r="AI8" s="30" t="s">
        <v>173</v>
      </c>
      <c r="AJ8" s="41" t="s">
        <v>173</v>
      </c>
      <c r="AK8" s="30" t="s">
        <v>175</v>
      </c>
      <c r="AL8" s="30" t="s">
        <v>173</v>
      </c>
      <c r="AM8" s="30" t="s">
        <v>174</v>
      </c>
      <c r="AN8" s="30" t="s">
        <v>174</v>
      </c>
      <c r="AO8" s="30" t="s">
        <v>174</v>
      </c>
      <c r="AP8" s="30" t="s">
        <v>173</v>
      </c>
      <c r="AQ8" s="30" t="s">
        <v>173</v>
      </c>
      <c r="AR8" s="30" t="s">
        <v>173</v>
      </c>
      <c r="AS8" s="30" t="s">
        <v>175</v>
      </c>
      <c r="AT8" s="30" t="s">
        <v>173</v>
      </c>
      <c r="AU8" s="30" t="s">
        <v>173</v>
      </c>
      <c r="AV8" s="30" t="s">
        <v>173</v>
      </c>
      <c r="AW8" s="30" t="s">
        <v>173</v>
      </c>
      <c r="AX8" s="30" t="s">
        <v>173</v>
      </c>
      <c r="AY8" s="30" t="s">
        <v>173</v>
      </c>
      <c r="AZ8" s="30" t="s">
        <v>173</v>
      </c>
      <c r="BA8" s="30" t="s">
        <v>173</v>
      </c>
      <c r="BB8" s="30" t="s">
        <v>173</v>
      </c>
      <c r="BC8" s="30" t="s">
        <v>173</v>
      </c>
      <c r="BD8" s="30" t="s">
        <v>173</v>
      </c>
      <c r="BE8" s="30" t="s">
        <v>173</v>
      </c>
      <c r="BF8" s="30" t="s">
        <v>173</v>
      </c>
      <c r="BG8" s="30" t="s">
        <v>174</v>
      </c>
      <c r="BH8" s="30" t="s">
        <v>174</v>
      </c>
      <c r="BI8" s="30" t="s">
        <v>174</v>
      </c>
      <c r="BJ8" s="30" t="s">
        <v>174</v>
      </c>
      <c r="BK8" s="30" t="s">
        <v>174</v>
      </c>
      <c r="BL8" s="30" t="s">
        <v>174</v>
      </c>
      <c r="BM8" s="30" t="s">
        <v>175</v>
      </c>
      <c r="BN8" s="30" t="s">
        <v>174</v>
      </c>
      <c r="BO8" s="30" t="s">
        <v>174</v>
      </c>
      <c r="BP8" s="30" t="s">
        <v>173</v>
      </c>
      <c r="BQ8" s="30" t="s">
        <v>174</v>
      </c>
      <c r="BR8" s="30" t="s">
        <v>174</v>
      </c>
      <c r="BS8" s="30" t="s">
        <v>173</v>
      </c>
      <c r="BT8" s="30" t="s">
        <v>174</v>
      </c>
      <c r="BU8" s="30" t="s">
        <v>174</v>
      </c>
      <c r="BV8" s="30" t="s">
        <v>173</v>
      </c>
      <c r="BW8" s="30" t="s">
        <v>173</v>
      </c>
      <c r="BX8" s="30" t="s">
        <v>173</v>
      </c>
      <c r="BY8" s="30" t="s">
        <v>173</v>
      </c>
      <c r="BZ8" s="30" t="s">
        <v>173</v>
      </c>
      <c r="CA8" s="30" t="s">
        <v>175</v>
      </c>
      <c r="CB8" s="31">
        <f t="shared" si="0"/>
        <v>3</v>
      </c>
      <c r="CC8" s="31">
        <f t="shared" si="1"/>
        <v>1</v>
      </c>
      <c r="CD8" s="31">
        <f t="shared" si="2"/>
        <v>2</v>
      </c>
      <c r="CE8" s="31">
        <f t="shared" si="3"/>
        <v>1</v>
      </c>
      <c r="CF8" s="31">
        <f t="shared" si="4"/>
        <v>3</v>
      </c>
      <c r="CG8" s="31">
        <f t="shared" si="5"/>
        <v>2</v>
      </c>
      <c r="CH8" s="31">
        <f t="shared" si="6"/>
        <v>0</v>
      </c>
      <c r="CI8" s="31">
        <f t="shared" si="7"/>
        <v>3</v>
      </c>
      <c r="CJ8" s="31">
        <f t="shared" si="8"/>
        <v>4</v>
      </c>
      <c r="CK8" s="31">
        <f t="shared" si="9"/>
        <v>3</v>
      </c>
      <c r="CL8" s="31">
        <f t="shared" si="10"/>
        <v>22</v>
      </c>
      <c r="CM8" s="32">
        <f t="shared" si="11"/>
        <v>0.61111111111111116</v>
      </c>
      <c r="CN8" s="31">
        <f t="shared" ref="CN8:CP8" si="19">COUNTIF(BA8,"SI")</f>
        <v>1</v>
      </c>
      <c r="CO8" s="30">
        <f t="shared" si="19"/>
        <v>1</v>
      </c>
      <c r="CP8" s="28">
        <f t="shared" si="19"/>
        <v>1</v>
      </c>
      <c r="CQ8" s="28">
        <f t="shared" si="13"/>
        <v>4</v>
      </c>
      <c r="CR8" s="28">
        <f t="shared" si="14"/>
        <v>6</v>
      </c>
      <c r="CS8" s="39">
        <f t="shared" si="15"/>
        <v>13</v>
      </c>
      <c r="CT8" s="40">
        <f t="shared" si="17"/>
        <v>0.9285714285714286</v>
      </c>
      <c r="CU8" s="379"/>
      <c r="CV8" s="380"/>
      <c r="CW8" s="381"/>
      <c r="CX8" s="379"/>
      <c r="CY8" s="35"/>
      <c r="CZ8" s="35"/>
      <c r="DA8" s="35"/>
      <c r="DB8" s="35"/>
      <c r="DC8" s="35"/>
      <c r="DD8" s="35"/>
      <c r="DE8" s="35"/>
      <c r="DF8" s="35"/>
      <c r="DG8" s="35"/>
      <c r="DH8" s="35"/>
      <c r="DI8" s="35"/>
      <c r="DJ8" s="35"/>
      <c r="DK8" s="35"/>
      <c r="DL8" s="35"/>
      <c r="DM8" s="35"/>
      <c r="DN8" s="35"/>
      <c r="DO8" s="35"/>
      <c r="DP8" s="35"/>
      <c r="DQ8" s="35"/>
      <c r="DR8" s="35"/>
      <c r="DS8" s="12"/>
      <c r="DT8" s="12"/>
      <c r="DU8" s="12"/>
      <c r="DV8" s="12"/>
      <c r="DW8" s="12"/>
      <c r="DX8" s="12"/>
      <c r="DY8" s="12"/>
      <c r="DZ8" s="12"/>
      <c r="EA8" s="12"/>
      <c r="EB8" s="12"/>
    </row>
    <row r="9" spans="1:132" hidden="1">
      <c r="A9" s="24" t="s">
        <v>160</v>
      </c>
      <c r="B9" s="24" t="s">
        <v>161</v>
      </c>
      <c r="C9" s="24" t="s">
        <v>198</v>
      </c>
      <c r="D9" s="36" t="s">
        <v>177</v>
      </c>
      <c r="E9" s="25">
        <v>3125703211</v>
      </c>
      <c r="F9" s="44" t="s">
        <v>178</v>
      </c>
      <c r="G9" s="25" t="s">
        <v>165</v>
      </c>
      <c r="H9" s="25" t="s">
        <v>166</v>
      </c>
      <c r="I9" s="25" t="s">
        <v>167</v>
      </c>
      <c r="J9" s="37" t="s">
        <v>199</v>
      </c>
      <c r="K9" s="25" t="s">
        <v>200</v>
      </c>
      <c r="L9" s="37" t="s">
        <v>201</v>
      </c>
      <c r="M9" s="25">
        <v>3112341796</v>
      </c>
      <c r="N9" s="26" t="s">
        <v>202</v>
      </c>
      <c r="O9" s="24" t="s">
        <v>203</v>
      </c>
      <c r="P9" s="45"/>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c r="BT9" s="30"/>
      <c r="BU9" s="30"/>
      <c r="BV9" s="30"/>
      <c r="BW9" s="30"/>
      <c r="BX9" s="30"/>
      <c r="BY9" s="30"/>
      <c r="BZ9" s="30"/>
      <c r="CA9" s="30"/>
      <c r="CB9" s="31">
        <f t="shared" si="0"/>
        <v>0</v>
      </c>
      <c r="CC9" s="31">
        <f t="shared" si="1"/>
        <v>0</v>
      </c>
      <c r="CD9" s="31">
        <f t="shared" si="2"/>
        <v>0</v>
      </c>
      <c r="CE9" s="31">
        <f t="shared" si="3"/>
        <v>0</v>
      </c>
      <c r="CF9" s="31">
        <f t="shared" si="4"/>
        <v>0</v>
      </c>
      <c r="CG9" s="31">
        <f t="shared" si="5"/>
        <v>0</v>
      </c>
      <c r="CH9" s="31">
        <f t="shared" si="6"/>
        <v>0</v>
      </c>
      <c r="CI9" s="31">
        <f t="shared" si="7"/>
        <v>0</v>
      </c>
      <c r="CJ9" s="31">
        <f t="shared" si="8"/>
        <v>0</v>
      </c>
      <c r="CK9" s="31">
        <f t="shared" si="9"/>
        <v>0</v>
      </c>
      <c r="CL9" s="31">
        <f t="shared" si="10"/>
        <v>0</v>
      </c>
      <c r="CM9" s="32">
        <f t="shared" si="11"/>
        <v>0</v>
      </c>
      <c r="CN9" s="31">
        <f t="shared" ref="CN9:CP9" si="20">COUNTIF(BA9,"SI")</f>
        <v>0</v>
      </c>
      <c r="CO9" s="30">
        <f t="shared" si="20"/>
        <v>0</v>
      </c>
      <c r="CP9" s="28">
        <f t="shared" si="20"/>
        <v>0</v>
      </c>
      <c r="CQ9" s="28">
        <f t="shared" si="13"/>
        <v>0</v>
      </c>
      <c r="CR9" s="28">
        <f t="shared" si="14"/>
        <v>0</v>
      </c>
      <c r="CS9" s="39">
        <f t="shared" si="15"/>
        <v>0</v>
      </c>
      <c r="CT9" s="40">
        <f>(CS9/15)</f>
        <v>0</v>
      </c>
      <c r="CU9" s="379"/>
      <c r="CV9" s="380"/>
      <c r="CW9" s="381"/>
      <c r="CX9" s="379"/>
      <c r="CY9" s="35"/>
      <c r="CZ9" s="35"/>
      <c r="DA9" s="35"/>
      <c r="DB9" s="35"/>
      <c r="DC9" s="35"/>
      <c r="DD9" s="35"/>
      <c r="DE9" s="35"/>
      <c r="DF9" s="35"/>
      <c r="DG9" s="35"/>
      <c r="DH9" s="35"/>
      <c r="DI9" s="35"/>
      <c r="DJ9" s="35"/>
      <c r="DK9" s="35"/>
      <c r="DL9" s="35"/>
      <c r="DM9" s="35"/>
      <c r="DN9" s="35"/>
      <c r="DO9" s="35"/>
      <c r="DP9" s="35"/>
      <c r="DQ9" s="35"/>
      <c r="DR9" s="35"/>
      <c r="DS9" s="12"/>
      <c r="DT9" s="12"/>
      <c r="DU9" s="12"/>
      <c r="DV9" s="12"/>
      <c r="DW9" s="12"/>
      <c r="DX9" s="12"/>
      <c r="DY9" s="12"/>
      <c r="DZ9" s="12"/>
      <c r="EA9" s="12"/>
      <c r="EB9" s="12"/>
    </row>
    <row r="10" spans="1:132" hidden="1">
      <c r="A10" s="24" t="s">
        <v>160</v>
      </c>
      <c r="B10" s="24" t="s">
        <v>161</v>
      </c>
      <c r="C10" s="24" t="s">
        <v>204</v>
      </c>
      <c r="D10" s="36" t="s">
        <v>177</v>
      </c>
      <c r="E10" s="25">
        <v>3125703211</v>
      </c>
      <c r="F10" s="44" t="s">
        <v>178</v>
      </c>
      <c r="G10" s="25" t="s">
        <v>165</v>
      </c>
      <c r="H10" s="25" t="s">
        <v>166</v>
      </c>
      <c r="I10" s="25" t="s">
        <v>167</v>
      </c>
      <c r="J10" s="37" t="s">
        <v>205</v>
      </c>
      <c r="K10" s="25" t="s">
        <v>206</v>
      </c>
      <c r="L10" s="46" t="s">
        <v>207</v>
      </c>
      <c r="M10" s="25" t="s">
        <v>208</v>
      </c>
      <c r="N10" s="47" t="s">
        <v>209</v>
      </c>
      <c r="O10" s="48" t="s">
        <v>210</v>
      </c>
      <c r="P10" s="49">
        <v>44161</v>
      </c>
      <c r="Q10" s="50"/>
      <c r="R10" s="50"/>
      <c r="S10" s="50"/>
      <c r="T10" s="50"/>
      <c r="U10" s="50"/>
      <c r="V10" s="50"/>
      <c r="W10" s="50"/>
      <c r="X10" s="50"/>
      <c r="Y10" s="50"/>
      <c r="Z10" s="50"/>
      <c r="AA10" s="50"/>
      <c r="AB10" s="50"/>
      <c r="AC10" s="50"/>
      <c r="AD10" s="50"/>
      <c r="AE10" s="50"/>
      <c r="AF10" s="50"/>
      <c r="AG10" s="50"/>
      <c r="AH10" s="50"/>
      <c r="AI10" s="50"/>
      <c r="AJ10" s="5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c r="CB10" s="31">
        <f t="shared" si="0"/>
        <v>0</v>
      </c>
      <c r="CC10" s="31">
        <f t="shared" si="1"/>
        <v>0</v>
      </c>
      <c r="CD10" s="31">
        <f t="shared" si="2"/>
        <v>0</v>
      </c>
      <c r="CE10" s="31">
        <f t="shared" si="3"/>
        <v>0</v>
      </c>
      <c r="CF10" s="31">
        <f t="shared" si="4"/>
        <v>0</v>
      </c>
      <c r="CG10" s="31">
        <f t="shared" si="5"/>
        <v>0</v>
      </c>
      <c r="CH10" s="31">
        <f t="shared" si="6"/>
        <v>0</v>
      </c>
      <c r="CI10" s="31">
        <f t="shared" si="7"/>
        <v>0</v>
      </c>
      <c r="CJ10" s="31">
        <f t="shared" si="8"/>
        <v>0</v>
      </c>
      <c r="CK10" s="31">
        <f t="shared" si="9"/>
        <v>0</v>
      </c>
      <c r="CL10" s="31">
        <f t="shared" si="10"/>
        <v>0</v>
      </c>
      <c r="CM10" s="32">
        <f t="shared" si="11"/>
        <v>0</v>
      </c>
      <c r="CN10" s="31">
        <f t="shared" ref="CN10:CP10" si="21">COUNTIF(BA10,"SI")</f>
        <v>0</v>
      </c>
      <c r="CO10" s="30">
        <f t="shared" si="21"/>
        <v>0</v>
      </c>
      <c r="CP10" s="28">
        <f t="shared" si="21"/>
        <v>0</v>
      </c>
      <c r="CQ10" s="28">
        <f t="shared" si="13"/>
        <v>0</v>
      </c>
      <c r="CR10" s="28">
        <f t="shared" si="14"/>
        <v>0</v>
      </c>
      <c r="CS10" s="39">
        <f t="shared" si="15"/>
        <v>0</v>
      </c>
      <c r="CT10" s="40">
        <f t="shared" ref="CT10:CT11" si="22">(CS10/14)</f>
        <v>0</v>
      </c>
      <c r="CU10" s="379"/>
      <c r="CV10" s="380"/>
      <c r="CW10" s="381"/>
      <c r="CX10" s="379"/>
      <c r="CY10" s="35"/>
      <c r="CZ10" s="35"/>
      <c r="DA10" s="35"/>
      <c r="DB10" s="35"/>
      <c r="DC10" s="35"/>
      <c r="DD10" s="35"/>
      <c r="DE10" s="35"/>
      <c r="DF10" s="35"/>
      <c r="DG10" s="35"/>
      <c r="DH10" s="35"/>
      <c r="DI10" s="35"/>
      <c r="DJ10" s="35"/>
      <c r="DK10" s="35"/>
      <c r="DL10" s="35"/>
      <c r="DM10" s="35"/>
      <c r="DN10" s="35"/>
      <c r="DO10" s="35"/>
      <c r="DP10" s="35"/>
      <c r="DQ10" s="35"/>
      <c r="DR10" s="35"/>
      <c r="DS10" s="12"/>
      <c r="DT10" s="12"/>
      <c r="DU10" s="12"/>
      <c r="DV10" s="12"/>
      <c r="DW10" s="12"/>
      <c r="DX10" s="12"/>
      <c r="DY10" s="12"/>
      <c r="DZ10" s="12"/>
      <c r="EA10" s="12"/>
      <c r="EB10" s="12"/>
    </row>
    <row r="11" spans="1:132" hidden="1">
      <c r="A11" s="24" t="s">
        <v>160</v>
      </c>
      <c r="B11" s="24" t="s">
        <v>161</v>
      </c>
      <c r="C11" s="24" t="s">
        <v>211</v>
      </c>
      <c r="D11" s="25" t="s">
        <v>191</v>
      </c>
      <c r="E11" s="25">
        <v>3204263561</v>
      </c>
      <c r="F11" s="42" t="s">
        <v>192</v>
      </c>
      <c r="G11" s="25" t="s">
        <v>165</v>
      </c>
      <c r="H11" s="25" t="s">
        <v>166</v>
      </c>
      <c r="I11" s="25" t="s">
        <v>167</v>
      </c>
      <c r="J11" s="37" t="s">
        <v>212</v>
      </c>
      <c r="K11" s="42" t="s">
        <v>213</v>
      </c>
      <c r="L11" s="37" t="s">
        <v>214</v>
      </c>
      <c r="M11" s="25">
        <v>3134154576</v>
      </c>
      <c r="N11" s="42" t="s">
        <v>215</v>
      </c>
      <c r="O11" s="25" t="s">
        <v>216</v>
      </c>
      <c r="P11" s="27">
        <v>44343</v>
      </c>
      <c r="Q11" s="30" t="s">
        <v>173</v>
      </c>
      <c r="R11" s="30" t="s">
        <v>173</v>
      </c>
      <c r="S11" s="30" t="s">
        <v>173</v>
      </c>
      <c r="T11" s="30" t="s">
        <v>173</v>
      </c>
      <c r="U11" s="30" t="s">
        <v>174</v>
      </c>
      <c r="V11" s="30" t="s">
        <v>173</v>
      </c>
      <c r="W11" s="30" t="s">
        <v>173</v>
      </c>
      <c r="X11" s="30" t="s">
        <v>173</v>
      </c>
      <c r="Y11" s="30" t="s">
        <v>173</v>
      </c>
      <c r="Z11" s="30" t="s">
        <v>173</v>
      </c>
      <c r="AA11" s="30" t="s">
        <v>173</v>
      </c>
      <c r="AB11" s="30" t="s">
        <v>173</v>
      </c>
      <c r="AC11" s="30" t="s">
        <v>173</v>
      </c>
      <c r="AD11" s="30" t="s">
        <v>173</v>
      </c>
      <c r="AE11" s="30" t="s">
        <v>173</v>
      </c>
      <c r="AF11" s="30" t="s">
        <v>175</v>
      </c>
      <c r="AG11" s="30" t="s">
        <v>173</v>
      </c>
      <c r="AH11" s="30" t="s">
        <v>173</v>
      </c>
      <c r="AI11" s="30" t="s">
        <v>173</v>
      </c>
      <c r="AJ11" s="41" t="s">
        <v>173</v>
      </c>
      <c r="AK11" s="30" t="s">
        <v>173</v>
      </c>
      <c r="AL11" s="30" t="s">
        <v>173</v>
      </c>
      <c r="AM11" s="30" t="s">
        <v>174</v>
      </c>
      <c r="AN11" s="30" t="s">
        <v>174</v>
      </c>
      <c r="AO11" s="30" t="s">
        <v>174</v>
      </c>
      <c r="AP11" s="30" t="s">
        <v>173</v>
      </c>
      <c r="AQ11" s="30" t="s">
        <v>173</v>
      </c>
      <c r="AR11" s="30" t="s">
        <v>173</v>
      </c>
      <c r="AS11" s="30" t="s">
        <v>173</v>
      </c>
      <c r="AT11" s="30" t="s">
        <v>173</v>
      </c>
      <c r="AU11" s="30" t="s">
        <v>173</v>
      </c>
      <c r="AV11" s="30" t="s">
        <v>173</v>
      </c>
      <c r="AW11" s="30" t="s">
        <v>173</v>
      </c>
      <c r="AX11" s="30" t="s">
        <v>173</v>
      </c>
      <c r="AY11" s="30" t="s">
        <v>173</v>
      </c>
      <c r="AZ11" s="30" t="s">
        <v>173</v>
      </c>
      <c r="BA11" s="30" t="s">
        <v>173</v>
      </c>
      <c r="BB11" s="30" t="s">
        <v>173</v>
      </c>
      <c r="BC11" s="30" t="s">
        <v>173</v>
      </c>
      <c r="BD11" s="30" t="s">
        <v>173</v>
      </c>
      <c r="BE11" s="30" t="s">
        <v>173</v>
      </c>
      <c r="BF11" s="30" t="s">
        <v>173</v>
      </c>
      <c r="BG11" s="30" t="s">
        <v>174</v>
      </c>
      <c r="BH11" s="30" t="s">
        <v>174</v>
      </c>
      <c r="BI11" s="30" t="s">
        <v>174</v>
      </c>
      <c r="BJ11" s="30" t="s">
        <v>174</v>
      </c>
      <c r="BK11" s="30" t="s">
        <v>174</v>
      </c>
      <c r="BL11" s="30" t="s">
        <v>174</v>
      </c>
      <c r="BM11" s="30" t="s">
        <v>175</v>
      </c>
      <c r="BN11" s="30" t="s">
        <v>174</v>
      </c>
      <c r="BO11" s="30" t="s">
        <v>174</v>
      </c>
      <c r="BP11" s="30" t="s">
        <v>173</v>
      </c>
      <c r="BQ11" s="30" t="s">
        <v>174</v>
      </c>
      <c r="BR11" s="30" t="s">
        <v>174</v>
      </c>
      <c r="BS11" s="30" t="s">
        <v>173</v>
      </c>
      <c r="BT11" s="30" t="s">
        <v>174</v>
      </c>
      <c r="BU11" s="30" t="s">
        <v>174</v>
      </c>
      <c r="BV11" s="30" t="s">
        <v>173</v>
      </c>
      <c r="BW11" s="30" t="s">
        <v>173</v>
      </c>
      <c r="BX11" s="30" t="s">
        <v>173</v>
      </c>
      <c r="BY11" s="30" t="s">
        <v>173</v>
      </c>
      <c r="BZ11" s="30" t="s">
        <v>173</v>
      </c>
      <c r="CA11" s="30" t="s">
        <v>173</v>
      </c>
      <c r="CB11" s="31">
        <f t="shared" si="0"/>
        <v>3</v>
      </c>
      <c r="CC11" s="31">
        <f t="shared" si="1"/>
        <v>2</v>
      </c>
      <c r="CD11" s="31">
        <f t="shared" si="2"/>
        <v>4</v>
      </c>
      <c r="CE11" s="31">
        <f t="shared" si="3"/>
        <v>4</v>
      </c>
      <c r="CF11" s="31">
        <f t="shared" si="4"/>
        <v>4</v>
      </c>
      <c r="CG11" s="31">
        <f t="shared" si="5"/>
        <v>3</v>
      </c>
      <c r="CH11" s="31">
        <f t="shared" si="6"/>
        <v>0</v>
      </c>
      <c r="CI11" s="31">
        <f t="shared" si="7"/>
        <v>4</v>
      </c>
      <c r="CJ11" s="31">
        <f t="shared" si="8"/>
        <v>4</v>
      </c>
      <c r="CK11" s="31">
        <f t="shared" si="9"/>
        <v>3</v>
      </c>
      <c r="CL11" s="31">
        <f t="shared" si="10"/>
        <v>31</v>
      </c>
      <c r="CM11" s="32">
        <f t="shared" si="11"/>
        <v>0.86111111111111116</v>
      </c>
      <c r="CN11" s="31">
        <f t="shared" ref="CN11:CP11" si="23">COUNTIF(BA11,"SI")</f>
        <v>1</v>
      </c>
      <c r="CO11" s="30">
        <f t="shared" si="23"/>
        <v>1</v>
      </c>
      <c r="CP11" s="28">
        <f t="shared" si="23"/>
        <v>1</v>
      </c>
      <c r="CQ11" s="28">
        <f t="shared" si="13"/>
        <v>4</v>
      </c>
      <c r="CR11" s="28">
        <f t="shared" si="14"/>
        <v>7</v>
      </c>
      <c r="CS11" s="39">
        <f t="shared" si="15"/>
        <v>14</v>
      </c>
      <c r="CT11" s="40">
        <f t="shared" si="22"/>
        <v>1</v>
      </c>
      <c r="CU11" s="379"/>
      <c r="CV11" s="380"/>
      <c r="CW11" s="381"/>
      <c r="CX11" s="379"/>
      <c r="CY11" s="35"/>
      <c r="CZ11" s="35"/>
      <c r="DA11" s="35"/>
      <c r="DB11" s="35"/>
      <c r="DC11" s="35"/>
      <c r="DD11" s="35"/>
      <c r="DE11" s="35"/>
      <c r="DF11" s="35"/>
      <c r="DG11" s="35"/>
      <c r="DH11" s="35"/>
      <c r="DI11" s="35"/>
      <c r="DJ11" s="35"/>
      <c r="DK11" s="35"/>
      <c r="DL11" s="35"/>
      <c r="DM11" s="35"/>
      <c r="DN11" s="35"/>
      <c r="DO11" s="35"/>
      <c r="DP11" s="35"/>
      <c r="DQ11" s="35"/>
      <c r="DR11" s="35"/>
      <c r="DS11" s="12"/>
      <c r="DT11" s="12"/>
      <c r="DU11" s="12"/>
      <c r="DV11" s="12"/>
      <c r="DW11" s="12"/>
      <c r="DX11" s="12"/>
      <c r="DY11" s="12"/>
      <c r="DZ11" s="12"/>
      <c r="EA11" s="12"/>
      <c r="EB11" s="12"/>
    </row>
    <row r="12" spans="1:132" hidden="1">
      <c r="A12" s="24" t="s">
        <v>160</v>
      </c>
      <c r="B12" s="24" t="s">
        <v>161</v>
      </c>
      <c r="C12" s="24" t="s">
        <v>217</v>
      </c>
      <c r="D12" s="25" t="s">
        <v>163</v>
      </c>
      <c r="E12" s="25">
        <v>3223066509</v>
      </c>
      <c r="F12" s="26" t="s">
        <v>164</v>
      </c>
      <c r="G12" s="25" t="s">
        <v>165</v>
      </c>
      <c r="H12" s="25" t="s">
        <v>166</v>
      </c>
      <c r="I12" s="25" t="s">
        <v>167</v>
      </c>
      <c r="J12" s="37" t="s">
        <v>218</v>
      </c>
      <c r="K12" s="25" t="s">
        <v>219</v>
      </c>
      <c r="L12" s="37" t="s">
        <v>220</v>
      </c>
      <c r="M12" s="25">
        <v>3164908652</v>
      </c>
      <c r="N12" s="25" t="s">
        <v>221</v>
      </c>
      <c r="O12" s="25" t="s">
        <v>222</v>
      </c>
      <c r="P12" s="27">
        <v>44312</v>
      </c>
      <c r="Q12" s="30" t="s">
        <v>173</v>
      </c>
      <c r="R12" s="30" t="s">
        <v>173</v>
      </c>
      <c r="S12" s="30" t="s">
        <v>173</v>
      </c>
      <c r="T12" s="30" t="s">
        <v>173</v>
      </c>
      <c r="U12" s="30" t="s">
        <v>174</v>
      </c>
      <c r="V12" s="30" t="s">
        <v>173</v>
      </c>
      <c r="W12" s="30" t="s">
        <v>173</v>
      </c>
      <c r="X12" s="30" t="s">
        <v>173</v>
      </c>
      <c r="Y12" s="30" t="s">
        <v>173</v>
      </c>
      <c r="Z12" s="30" t="s">
        <v>173</v>
      </c>
      <c r="AA12" s="30" t="s">
        <v>173</v>
      </c>
      <c r="AB12" s="30" t="s">
        <v>173</v>
      </c>
      <c r="AC12" s="30" t="s">
        <v>173</v>
      </c>
      <c r="AD12" s="30" t="s">
        <v>173</v>
      </c>
      <c r="AE12" s="30"/>
      <c r="AF12" s="30" t="s">
        <v>173</v>
      </c>
      <c r="AG12" s="30" t="s">
        <v>173</v>
      </c>
      <c r="AH12" s="30" t="s">
        <v>173</v>
      </c>
      <c r="AI12" s="30" t="s">
        <v>173</v>
      </c>
      <c r="AJ12" s="41" t="s">
        <v>173</v>
      </c>
      <c r="AK12" s="30" t="s">
        <v>173</v>
      </c>
      <c r="AL12" s="30" t="s">
        <v>173</v>
      </c>
      <c r="AM12" s="30" t="s">
        <v>174</v>
      </c>
      <c r="AN12" s="30" t="s">
        <v>174</v>
      </c>
      <c r="AO12" s="30" t="s">
        <v>174</v>
      </c>
      <c r="AP12" s="30" t="s">
        <v>173</v>
      </c>
      <c r="AQ12" s="30" t="s">
        <v>173</v>
      </c>
      <c r="AR12" s="30" t="s">
        <v>173</v>
      </c>
      <c r="AS12" s="30" t="s">
        <v>173</v>
      </c>
      <c r="AT12" s="30" t="s">
        <v>173</v>
      </c>
      <c r="AU12" s="30" t="s">
        <v>173</v>
      </c>
      <c r="AV12" s="30" t="s">
        <v>173</v>
      </c>
      <c r="AW12" s="30" t="s">
        <v>173</v>
      </c>
      <c r="AX12" s="30" t="s">
        <v>173</v>
      </c>
      <c r="AY12" s="30" t="s">
        <v>173</v>
      </c>
      <c r="AZ12" s="30" t="s">
        <v>173</v>
      </c>
      <c r="BA12" s="30" t="s">
        <v>173</v>
      </c>
      <c r="BB12" s="30" t="s">
        <v>173</v>
      </c>
      <c r="BC12" s="30" t="s">
        <v>173</v>
      </c>
      <c r="BD12" s="30" t="s">
        <v>173</v>
      </c>
      <c r="BE12" s="30" t="s">
        <v>173</v>
      </c>
      <c r="BF12" s="30" t="s">
        <v>173</v>
      </c>
      <c r="BG12" s="30" t="s">
        <v>174</v>
      </c>
      <c r="BH12" s="30" t="s">
        <v>174</v>
      </c>
      <c r="BI12" s="30" t="s">
        <v>173</v>
      </c>
      <c r="BJ12" s="30" t="s">
        <v>174</v>
      </c>
      <c r="BK12" s="30" t="s">
        <v>174</v>
      </c>
      <c r="BL12" s="30" t="s">
        <v>174</v>
      </c>
      <c r="BM12" s="30" t="s">
        <v>173</v>
      </c>
      <c r="BN12" s="30" t="s">
        <v>174</v>
      </c>
      <c r="BO12" s="30" t="s">
        <v>174</v>
      </c>
      <c r="BP12" s="30" t="s">
        <v>173</v>
      </c>
      <c r="BQ12" s="30" t="s">
        <v>174</v>
      </c>
      <c r="BR12" s="30" t="s">
        <v>174</v>
      </c>
      <c r="BS12" s="30" t="s">
        <v>173</v>
      </c>
      <c r="BT12" s="30" t="s">
        <v>174</v>
      </c>
      <c r="BU12" s="30" t="s">
        <v>174</v>
      </c>
      <c r="BV12" s="30" t="s">
        <v>173</v>
      </c>
      <c r="BW12" s="30" t="s">
        <v>173</v>
      </c>
      <c r="BX12" s="30" t="s">
        <v>173</v>
      </c>
      <c r="BY12" s="30" t="s">
        <v>173</v>
      </c>
      <c r="BZ12" s="30" t="s">
        <v>173</v>
      </c>
      <c r="CA12" s="30" t="s">
        <v>173</v>
      </c>
      <c r="CB12" s="31">
        <f t="shared" si="0"/>
        <v>3</v>
      </c>
      <c r="CC12" s="31">
        <f t="shared" si="1"/>
        <v>2</v>
      </c>
      <c r="CD12" s="31">
        <f t="shared" si="2"/>
        <v>4</v>
      </c>
      <c r="CE12" s="31">
        <f t="shared" si="3"/>
        <v>4</v>
      </c>
      <c r="CF12" s="31">
        <f t="shared" si="4"/>
        <v>4</v>
      </c>
      <c r="CG12" s="31">
        <f t="shared" si="5"/>
        <v>3</v>
      </c>
      <c r="CH12" s="31">
        <f t="shared" si="6"/>
        <v>0</v>
      </c>
      <c r="CI12" s="31">
        <f t="shared" si="7"/>
        <v>4</v>
      </c>
      <c r="CJ12" s="31">
        <f t="shared" si="8"/>
        <v>4</v>
      </c>
      <c r="CK12" s="31">
        <f t="shared" si="9"/>
        <v>3</v>
      </c>
      <c r="CL12" s="31">
        <f t="shared" si="10"/>
        <v>31</v>
      </c>
      <c r="CM12" s="32">
        <f t="shared" si="11"/>
        <v>0.86111111111111116</v>
      </c>
      <c r="CN12" s="31">
        <f t="shared" ref="CN12:CP12" si="24">COUNTIF(BA12,"SI")</f>
        <v>1</v>
      </c>
      <c r="CO12" s="30">
        <f t="shared" si="24"/>
        <v>1</v>
      </c>
      <c r="CP12" s="28">
        <f t="shared" si="24"/>
        <v>1</v>
      </c>
      <c r="CQ12" s="28">
        <f t="shared" si="13"/>
        <v>6</v>
      </c>
      <c r="CR12" s="28">
        <f t="shared" si="14"/>
        <v>7</v>
      </c>
      <c r="CS12" s="39">
        <f t="shared" si="15"/>
        <v>16</v>
      </c>
      <c r="CT12" s="40">
        <f>(CS12/15)</f>
        <v>1.0666666666666667</v>
      </c>
      <c r="CU12" s="368"/>
      <c r="CV12" s="369"/>
      <c r="CW12" s="370"/>
      <c r="CX12" s="379"/>
      <c r="CY12" s="51"/>
      <c r="CZ12" s="52"/>
      <c r="DA12" s="52"/>
      <c r="DB12" s="52"/>
      <c r="DC12" s="52"/>
      <c r="DD12" s="52"/>
      <c r="DE12" s="52"/>
      <c r="DF12" s="52"/>
      <c r="DG12" s="52"/>
      <c r="DH12" s="52"/>
      <c r="DI12" s="52"/>
      <c r="DJ12" s="52"/>
      <c r="DK12" s="52"/>
      <c r="DL12" s="52"/>
      <c r="DM12" s="52"/>
      <c r="DN12" s="52"/>
      <c r="DO12" s="52"/>
      <c r="DP12" s="52"/>
      <c r="DQ12" s="52"/>
      <c r="DR12" s="52"/>
      <c r="DS12" s="12"/>
      <c r="DT12" s="12"/>
      <c r="DU12" s="12"/>
      <c r="DV12" s="12"/>
      <c r="DW12" s="12"/>
      <c r="DX12" s="12"/>
      <c r="DY12" s="12"/>
      <c r="DZ12" s="12"/>
      <c r="EA12" s="12"/>
      <c r="EB12" s="12"/>
    </row>
    <row r="13" spans="1:132" hidden="1">
      <c r="A13" s="24" t="s">
        <v>160</v>
      </c>
      <c r="B13" s="24" t="s">
        <v>223</v>
      </c>
      <c r="C13" s="24" t="s">
        <v>224</v>
      </c>
      <c r="D13" s="36" t="s">
        <v>225</v>
      </c>
      <c r="E13" s="53">
        <v>3138020629</v>
      </c>
      <c r="F13" s="54" t="s">
        <v>226</v>
      </c>
      <c r="G13" s="36" t="s">
        <v>227</v>
      </c>
      <c r="H13" s="53" t="s">
        <v>228</v>
      </c>
      <c r="I13" s="54" t="s">
        <v>229</v>
      </c>
      <c r="J13" s="53" t="s">
        <v>230</v>
      </c>
      <c r="K13" s="54" t="s">
        <v>231</v>
      </c>
      <c r="L13" s="53" t="s">
        <v>232</v>
      </c>
      <c r="M13" s="53">
        <v>3158296766</v>
      </c>
      <c r="N13" s="54" t="s">
        <v>233</v>
      </c>
      <c r="O13" s="53" t="s">
        <v>234</v>
      </c>
      <c r="P13" s="55">
        <v>44305</v>
      </c>
      <c r="Q13" s="56"/>
      <c r="R13" s="56"/>
      <c r="S13" s="56"/>
      <c r="T13" s="56"/>
      <c r="U13" s="56"/>
      <c r="V13" s="56"/>
      <c r="W13" s="56"/>
      <c r="X13" s="56"/>
      <c r="Y13" s="56"/>
      <c r="Z13" s="56"/>
      <c r="AA13" s="56"/>
      <c r="AB13" s="56"/>
      <c r="AC13" s="56"/>
      <c r="AD13" s="56"/>
      <c r="AE13" s="57" t="s">
        <v>173</v>
      </c>
      <c r="AF13" s="56"/>
      <c r="AG13" s="56"/>
      <c r="AH13" s="56"/>
      <c r="AI13" s="56"/>
      <c r="AJ13" s="56"/>
      <c r="AK13" s="39"/>
      <c r="AL13" s="39"/>
      <c r="AM13" s="39"/>
      <c r="AN13" s="39"/>
      <c r="AO13" s="39"/>
      <c r="AP13" s="39"/>
      <c r="AQ13" s="39"/>
      <c r="AR13" s="39"/>
      <c r="AS13" s="39"/>
      <c r="AT13" s="39"/>
      <c r="AU13" s="39"/>
      <c r="AV13" s="39"/>
      <c r="AW13" s="39"/>
      <c r="AX13" s="39"/>
      <c r="AY13" s="39"/>
      <c r="AZ13" s="39"/>
      <c r="BA13" s="39"/>
      <c r="BB13" s="30"/>
      <c r="BC13" s="39"/>
      <c r="BD13" s="39"/>
      <c r="BE13" s="39"/>
      <c r="BF13" s="39"/>
      <c r="BG13" s="30"/>
      <c r="BH13" s="30"/>
      <c r="BI13" s="39"/>
      <c r="BJ13" s="39"/>
      <c r="BK13" s="39"/>
      <c r="BL13" s="39"/>
      <c r="BM13" s="30"/>
      <c r="BN13" s="30"/>
      <c r="BO13" s="30"/>
      <c r="BP13" s="30"/>
      <c r="BQ13" s="30"/>
      <c r="BR13" s="30"/>
      <c r="BS13" s="30"/>
      <c r="BT13" s="28"/>
      <c r="BU13" s="28"/>
      <c r="BV13" s="30"/>
      <c r="BW13" s="30"/>
      <c r="BX13" s="30"/>
      <c r="BY13" s="30"/>
      <c r="BZ13" s="30"/>
      <c r="CA13" s="30"/>
      <c r="CB13" s="31">
        <f t="shared" si="0"/>
        <v>0</v>
      </c>
      <c r="CC13" s="31">
        <f t="shared" si="1"/>
        <v>0</v>
      </c>
      <c r="CD13" s="31">
        <f t="shared" si="2"/>
        <v>0</v>
      </c>
      <c r="CE13" s="31">
        <f t="shared" si="3"/>
        <v>0</v>
      </c>
      <c r="CF13" s="31">
        <f t="shared" si="4"/>
        <v>1</v>
      </c>
      <c r="CG13" s="31">
        <f t="shared" si="5"/>
        <v>0</v>
      </c>
      <c r="CH13" s="31">
        <f t="shared" si="6"/>
        <v>0</v>
      </c>
      <c r="CI13" s="31">
        <f t="shared" si="7"/>
        <v>0</v>
      </c>
      <c r="CJ13" s="31">
        <f t="shared" si="8"/>
        <v>0</v>
      </c>
      <c r="CK13" s="31">
        <f t="shared" si="9"/>
        <v>0</v>
      </c>
      <c r="CL13" s="31">
        <f t="shared" si="10"/>
        <v>1</v>
      </c>
      <c r="CM13" s="32">
        <f t="shared" si="11"/>
        <v>2.7777777777777776E-2</v>
      </c>
      <c r="CN13" s="31">
        <f t="shared" ref="CN13:CP13" si="25">COUNTIF(BA13,"SI")</f>
        <v>0</v>
      </c>
      <c r="CO13" s="30">
        <f t="shared" si="25"/>
        <v>0</v>
      </c>
      <c r="CP13" s="28">
        <f t="shared" si="25"/>
        <v>0</v>
      </c>
      <c r="CQ13" s="28">
        <f t="shared" si="13"/>
        <v>0</v>
      </c>
      <c r="CR13" s="28">
        <f t="shared" si="14"/>
        <v>0</v>
      </c>
      <c r="CS13" s="39">
        <f t="shared" si="15"/>
        <v>0</v>
      </c>
      <c r="CT13" s="40">
        <f t="shared" ref="CT13:CT57" si="26">(CS13/14)</f>
        <v>0</v>
      </c>
      <c r="CU13" s="386">
        <f>AVERAGE(CT13:CT20)</f>
        <v>0</v>
      </c>
      <c r="CV13" s="380"/>
      <c r="CW13" s="381"/>
      <c r="CX13" s="379"/>
      <c r="CY13" s="35"/>
      <c r="CZ13" s="35"/>
      <c r="DA13" s="35"/>
      <c r="DB13" s="35"/>
      <c r="DC13" s="35"/>
      <c r="DD13" s="35"/>
      <c r="DE13" s="35"/>
      <c r="DF13" s="35"/>
      <c r="DG13" s="35"/>
      <c r="DH13" s="35"/>
      <c r="DI13" s="35"/>
      <c r="DJ13" s="35"/>
      <c r="DK13" s="35"/>
      <c r="DL13" s="35"/>
      <c r="DM13" s="35"/>
      <c r="DN13" s="35"/>
      <c r="DO13" s="35"/>
      <c r="DP13" s="35"/>
      <c r="DQ13" s="35"/>
      <c r="DR13" s="35"/>
      <c r="DS13" s="12"/>
      <c r="DT13" s="12"/>
      <c r="DU13" s="12"/>
      <c r="DV13" s="12"/>
      <c r="DW13" s="12"/>
      <c r="DX13" s="12"/>
      <c r="DY13" s="12"/>
      <c r="DZ13" s="12"/>
      <c r="EA13" s="12"/>
      <c r="EB13" s="12"/>
    </row>
    <row r="14" spans="1:132" ht="15" hidden="1" customHeight="1">
      <c r="A14" s="24" t="s">
        <v>160</v>
      </c>
      <c r="B14" s="24" t="s">
        <v>223</v>
      </c>
      <c r="C14" s="24" t="s">
        <v>235</v>
      </c>
      <c r="D14" s="36" t="s">
        <v>225</v>
      </c>
      <c r="E14" s="53">
        <v>3138020629</v>
      </c>
      <c r="F14" s="54" t="s">
        <v>226</v>
      </c>
      <c r="G14" s="58" t="s">
        <v>227</v>
      </c>
      <c r="H14" s="59" t="s">
        <v>236</v>
      </c>
      <c r="I14" s="60" t="s">
        <v>229</v>
      </c>
      <c r="J14" s="59" t="s">
        <v>237</v>
      </c>
      <c r="K14" s="60" t="s">
        <v>238</v>
      </c>
      <c r="L14" s="59" t="s">
        <v>239</v>
      </c>
      <c r="M14" s="59">
        <v>3143464297</v>
      </c>
      <c r="N14" s="60" t="s">
        <v>240</v>
      </c>
      <c r="O14" s="59" t="s">
        <v>241</v>
      </c>
      <c r="P14" s="61">
        <v>44308</v>
      </c>
      <c r="Q14" s="56"/>
      <c r="R14" s="56"/>
      <c r="S14" s="56"/>
      <c r="T14" s="56"/>
      <c r="U14" s="56"/>
      <c r="V14" s="56"/>
      <c r="W14" s="56"/>
      <c r="X14" s="56"/>
      <c r="Y14" s="56"/>
      <c r="Z14" s="56"/>
      <c r="AA14" s="56"/>
      <c r="AB14" s="56"/>
      <c r="AC14" s="56"/>
      <c r="AD14" s="56"/>
      <c r="AE14" s="56"/>
      <c r="AF14" s="56"/>
      <c r="AG14" s="56"/>
      <c r="AH14" s="56"/>
      <c r="AI14" s="56"/>
      <c r="AJ14" s="56"/>
      <c r="AK14" s="39"/>
      <c r="AL14" s="39"/>
      <c r="AM14" s="39"/>
      <c r="AN14" s="39"/>
      <c r="AO14" s="39"/>
      <c r="AP14" s="39"/>
      <c r="AQ14" s="39"/>
      <c r="AR14" s="39"/>
      <c r="AS14" s="39"/>
      <c r="AT14" s="39"/>
      <c r="AU14" s="39"/>
      <c r="AV14" s="39"/>
      <c r="AW14" s="39"/>
      <c r="AX14" s="39"/>
      <c r="AY14" s="39"/>
      <c r="AZ14" s="39"/>
      <c r="BA14" s="39"/>
      <c r="BB14" s="30"/>
      <c r="BC14" s="39"/>
      <c r="BD14" s="39"/>
      <c r="BE14" s="39"/>
      <c r="BF14" s="39"/>
      <c r="BG14" s="30"/>
      <c r="BH14" s="30"/>
      <c r="BI14" s="39"/>
      <c r="BJ14" s="39"/>
      <c r="BK14" s="39"/>
      <c r="BL14" s="39"/>
      <c r="BM14" s="30"/>
      <c r="BN14" s="30"/>
      <c r="BO14" s="30"/>
      <c r="BP14" s="30"/>
      <c r="BQ14" s="30"/>
      <c r="BR14" s="30"/>
      <c r="BS14" s="30"/>
      <c r="BT14" s="30"/>
      <c r="BU14" s="28"/>
      <c r="BV14" s="28"/>
      <c r="BW14" s="30"/>
      <c r="BX14" s="30"/>
      <c r="BY14" s="30"/>
      <c r="BZ14" s="30"/>
      <c r="CA14" s="30"/>
      <c r="CB14" s="31">
        <f t="shared" si="0"/>
        <v>0</v>
      </c>
      <c r="CC14" s="31">
        <f t="shared" si="1"/>
        <v>0</v>
      </c>
      <c r="CD14" s="31">
        <f t="shared" si="2"/>
        <v>0</v>
      </c>
      <c r="CE14" s="31">
        <f t="shared" si="3"/>
        <v>0</v>
      </c>
      <c r="CF14" s="31">
        <f t="shared" si="4"/>
        <v>0</v>
      </c>
      <c r="CG14" s="31">
        <f t="shared" si="5"/>
        <v>0</v>
      </c>
      <c r="CH14" s="31">
        <f t="shared" si="6"/>
        <v>0</v>
      </c>
      <c r="CI14" s="31">
        <f t="shared" si="7"/>
        <v>0</v>
      </c>
      <c r="CJ14" s="31">
        <f t="shared" si="8"/>
        <v>0</v>
      </c>
      <c r="CK14" s="31">
        <f t="shared" si="9"/>
        <v>0</v>
      </c>
      <c r="CL14" s="31">
        <f t="shared" si="10"/>
        <v>0</v>
      </c>
      <c r="CM14" s="32">
        <f t="shared" si="11"/>
        <v>0</v>
      </c>
      <c r="CN14" s="31">
        <f t="shared" ref="CN14:CP14" si="27">COUNTIF(BA14,"SI")</f>
        <v>0</v>
      </c>
      <c r="CO14" s="30">
        <f t="shared" si="27"/>
        <v>0</v>
      </c>
      <c r="CP14" s="28">
        <f t="shared" si="27"/>
        <v>0</v>
      </c>
      <c r="CQ14" s="28">
        <f t="shared" si="13"/>
        <v>0</v>
      </c>
      <c r="CR14" s="28">
        <f t="shared" si="14"/>
        <v>0</v>
      </c>
      <c r="CS14" s="39">
        <f t="shared" si="15"/>
        <v>0</v>
      </c>
      <c r="CT14" s="40">
        <f t="shared" si="26"/>
        <v>0</v>
      </c>
      <c r="CU14" s="379"/>
      <c r="CV14" s="380"/>
      <c r="CW14" s="381"/>
      <c r="CX14" s="379"/>
      <c r="CY14" s="35"/>
      <c r="CZ14" s="35"/>
      <c r="DA14" s="35"/>
      <c r="DB14" s="35"/>
      <c r="DC14" s="35"/>
      <c r="DD14" s="35"/>
      <c r="DE14" s="35"/>
      <c r="DF14" s="35"/>
      <c r="DG14" s="35"/>
      <c r="DH14" s="35"/>
      <c r="DI14" s="35"/>
      <c r="DJ14" s="35"/>
      <c r="DK14" s="35"/>
      <c r="DL14" s="35"/>
      <c r="DM14" s="35"/>
      <c r="DN14" s="35"/>
      <c r="DO14" s="35"/>
      <c r="DP14" s="35"/>
      <c r="DQ14" s="35"/>
      <c r="DR14" s="35"/>
      <c r="DS14" s="12"/>
      <c r="DT14" s="12"/>
      <c r="DU14" s="12"/>
      <c r="DV14" s="12"/>
      <c r="DW14" s="12"/>
      <c r="DX14" s="12"/>
      <c r="DY14" s="12"/>
      <c r="DZ14" s="12"/>
      <c r="EA14" s="12"/>
      <c r="EB14" s="12"/>
    </row>
    <row r="15" spans="1:132" hidden="1">
      <c r="A15" s="24" t="s">
        <v>160</v>
      </c>
      <c r="B15" s="24" t="s">
        <v>223</v>
      </c>
      <c r="C15" s="24" t="s">
        <v>242</v>
      </c>
      <c r="D15" s="36" t="s">
        <v>225</v>
      </c>
      <c r="E15" s="53">
        <v>3138020629</v>
      </c>
      <c r="F15" s="54" t="s">
        <v>226</v>
      </c>
      <c r="G15" s="58" t="s">
        <v>227</v>
      </c>
      <c r="H15" s="59" t="s">
        <v>243</v>
      </c>
      <c r="I15" s="60" t="s">
        <v>229</v>
      </c>
      <c r="J15" s="62" t="s">
        <v>244</v>
      </c>
      <c r="K15" s="63" t="s">
        <v>245</v>
      </c>
      <c r="L15" s="59" t="s">
        <v>246</v>
      </c>
      <c r="M15" s="59" t="s">
        <v>247</v>
      </c>
      <c r="N15" s="60" t="s">
        <v>248</v>
      </c>
      <c r="O15" s="59" t="s">
        <v>249</v>
      </c>
      <c r="P15" s="61">
        <v>44300</v>
      </c>
      <c r="Q15" s="56"/>
      <c r="R15" s="56"/>
      <c r="S15" s="56"/>
      <c r="T15" s="56"/>
      <c r="U15" s="56"/>
      <c r="V15" s="56"/>
      <c r="W15" s="56"/>
      <c r="X15" s="56"/>
      <c r="Y15" s="56"/>
      <c r="Z15" s="56"/>
      <c r="AA15" s="56"/>
      <c r="AB15" s="56"/>
      <c r="AC15" s="56"/>
      <c r="AD15" s="56"/>
      <c r="AE15" s="56"/>
      <c r="AF15" s="56"/>
      <c r="AG15" s="56"/>
      <c r="AH15" s="56"/>
      <c r="AI15" s="56"/>
      <c r="AJ15" s="56"/>
      <c r="AK15" s="39"/>
      <c r="AL15" s="39"/>
      <c r="AM15" s="39"/>
      <c r="AN15" s="39"/>
      <c r="AO15" s="39"/>
      <c r="AP15" s="39"/>
      <c r="AQ15" s="39"/>
      <c r="AR15" s="39"/>
      <c r="AS15" s="39"/>
      <c r="AT15" s="39"/>
      <c r="AU15" s="39"/>
      <c r="AV15" s="39"/>
      <c r="AW15" s="39"/>
      <c r="AX15" s="39"/>
      <c r="AY15" s="39"/>
      <c r="AZ15" s="39"/>
      <c r="BA15" s="39"/>
      <c r="BB15" s="30"/>
      <c r="BC15" s="39"/>
      <c r="BD15" s="39"/>
      <c r="BE15" s="39"/>
      <c r="BF15" s="39"/>
      <c r="BG15" s="30"/>
      <c r="BH15" s="30"/>
      <c r="BI15" s="30"/>
      <c r="BJ15" s="39"/>
      <c r="BK15" s="39"/>
      <c r="BL15" s="39"/>
      <c r="BM15" s="30"/>
      <c r="BN15" s="30"/>
      <c r="BO15" s="30"/>
      <c r="BP15" s="30"/>
      <c r="BQ15" s="30"/>
      <c r="BR15" s="30"/>
      <c r="BS15" s="30"/>
      <c r="BT15" s="28"/>
      <c r="BU15" s="28"/>
      <c r="BV15" s="30"/>
      <c r="BW15" s="30"/>
      <c r="BX15" s="30"/>
      <c r="BY15" s="30"/>
      <c r="BZ15" s="30"/>
      <c r="CA15" s="30"/>
      <c r="CB15" s="31">
        <f t="shared" si="0"/>
        <v>0</v>
      </c>
      <c r="CC15" s="31">
        <f t="shared" si="1"/>
        <v>0</v>
      </c>
      <c r="CD15" s="31">
        <f t="shared" si="2"/>
        <v>0</v>
      </c>
      <c r="CE15" s="31">
        <f t="shared" si="3"/>
        <v>0</v>
      </c>
      <c r="CF15" s="31">
        <f t="shared" si="4"/>
        <v>0</v>
      </c>
      <c r="CG15" s="31">
        <f t="shared" si="5"/>
        <v>0</v>
      </c>
      <c r="CH15" s="31">
        <f t="shared" si="6"/>
        <v>0</v>
      </c>
      <c r="CI15" s="31">
        <f t="shared" si="7"/>
        <v>0</v>
      </c>
      <c r="CJ15" s="31">
        <f t="shared" si="8"/>
        <v>0</v>
      </c>
      <c r="CK15" s="31">
        <f t="shared" si="9"/>
        <v>0</v>
      </c>
      <c r="CL15" s="31">
        <f t="shared" si="10"/>
        <v>0</v>
      </c>
      <c r="CM15" s="32">
        <f t="shared" si="11"/>
        <v>0</v>
      </c>
      <c r="CN15" s="31">
        <f t="shared" ref="CN15:CP15" si="28">COUNTIF(BA15,"SI")</f>
        <v>0</v>
      </c>
      <c r="CO15" s="30">
        <f t="shared" si="28"/>
        <v>0</v>
      </c>
      <c r="CP15" s="28">
        <f t="shared" si="28"/>
        <v>0</v>
      </c>
      <c r="CQ15" s="28">
        <f t="shared" si="13"/>
        <v>0</v>
      </c>
      <c r="CR15" s="28">
        <f t="shared" si="14"/>
        <v>0</v>
      </c>
      <c r="CS15" s="39">
        <f t="shared" si="15"/>
        <v>0</v>
      </c>
      <c r="CT15" s="40">
        <f t="shared" si="26"/>
        <v>0</v>
      </c>
      <c r="CU15" s="379"/>
      <c r="CV15" s="380"/>
      <c r="CW15" s="381"/>
      <c r="CX15" s="379"/>
      <c r="CY15" s="35"/>
      <c r="CZ15" s="35"/>
      <c r="DA15" s="35"/>
      <c r="DB15" s="35"/>
      <c r="DC15" s="35"/>
      <c r="DD15" s="35"/>
      <c r="DE15" s="35"/>
      <c r="DF15" s="35"/>
      <c r="DG15" s="35"/>
      <c r="DH15" s="35"/>
      <c r="DI15" s="35"/>
      <c r="DJ15" s="35"/>
      <c r="DK15" s="35"/>
      <c r="DL15" s="35"/>
      <c r="DM15" s="35"/>
      <c r="DN15" s="35"/>
      <c r="DO15" s="35"/>
      <c r="DP15" s="35"/>
      <c r="DQ15" s="35"/>
      <c r="DR15" s="35"/>
      <c r="DS15" s="12"/>
      <c r="DT15" s="12"/>
      <c r="DU15" s="12"/>
      <c r="DV15" s="12"/>
      <c r="DW15" s="12"/>
      <c r="DX15" s="12"/>
      <c r="DY15" s="12"/>
      <c r="DZ15" s="12"/>
      <c r="EA15" s="12"/>
      <c r="EB15" s="12"/>
    </row>
    <row r="16" spans="1:132" hidden="1">
      <c r="A16" s="24" t="s">
        <v>160</v>
      </c>
      <c r="B16" s="24" t="s">
        <v>223</v>
      </c>
      <c r="C16" s="24" t="s">
        <v>250</v>
      </c>
      <c r="D16" s="36" t="s">
        <v>225</v>
      </c>
      <c r="E16" s="53">
        <v>3138020629</v>
      </c>
      <c r="F16" s="54" t="s">
        <v>226</v>
      </c>
      <c r="G16" s="58" t="s">
        <v>227</v>
      </c>
      <c r="H16" s="59" t="s">
        <v>251</v>
      </c>
      <c r="I16" s="60" t="s">
        <v>229</v>
      </c>
      <c r="J16" s="53" t="s">
        <v>252</v>
      </c>
      <c r="K16" s="60" t="s">
        <v>253</v>
      </c>
      <c r="L16" s="59" t="s">
        <v>254</v>
      </c>
      <c r="M16" s="59" t="s">
        <v>255</v>
      </c>
      <c r="N16" s="60" t="s">
        <v>256</v>
      </c>
      <c r="O16" s="59" t="s">
        <v>257</v>
      </c>
      <c r="P16" s="61">
        <v>44315</v>
      </c>
      <c r="Q16" s="56"/>
      <c r="R16" s="56"/>
      <c r="S16" s="56"/>
      <c r="T16" s="56"/>
      <c r="U16" s="56"/>
      <c r="V16" s="56"/>
      <c r="W16" s="56"/>
      <c r="X16" s="56"/>
      <c r="Y16" s="56"/>
      <c r="Z16" s="56"/>
      <c r="AA16" s="56"/>
      <c r="AB16" s="56"/>
      <c r="AC16" s="56"/>
      <c r="AD16" s="56"/>
      <c r="AE16" s="56"/>
      <c r="AF16" s="56"/>
      <c r="AG16" s="56"/>
      <c r="AH16" s="56"/>
      <c r="AI16" s="56"/>
      <c r="AJ16" s="56"/>
      <c r="AK16" s="39"/>
      <c r="AL16" s="39"/>
      <c r="AM16" s="39"/>
      <c r="AN16" s="39"/>
      <c r="AO16" s="39"/>
      <c r="AP16" s="39"/>
      <c r="AQ16" s="39"/>
      <c r="AR16" s="39"/>
      <c r="AS16" s="39"/>
      <c r="AT16" s="39"/>
      <c r="AU16" s="39"/>
      <c r="AV16" s="39"/>
      <c r="AW16" s="39"/>
      <c r="AX16" s="39"/>
      <c r="AY16" s="39"/>
      <c r="AZ16" s="39"/>
      <c r="BA16" s="39"/>
      <c r="BB16" s="30"/>
      <c r="BC16" s="39"/>
      <c r="BD16" s="39"/>
      <c r="BE16" s="39"/>
      <c r="BF16" s="39"/>
      <c r="BG16" s="30"/>
      <c r="BH16" s="30"/>
      <c r="BI16" s="30"/>
      <c r="BJ16" s="39"/>
      <c r="BK16" s="39"/>
      <c r="BL16" s="30"/>
      <c r="BM16" s="30"/>
      <c r="BN16" s="30"/>
      <c r="BO16" s="30"/>
      <c r="BP16" s="30"/>
      <c r="BQ16" s="30"/>
      <c r="BR16" s="30"/>
      <c r="BS16" s="30"/>
      <c r="BT16" s="28"/>
      <c r="BU16" s="28"/>
      <c r="BV16" s="30"/>
      <c r="BW16" s="30"/>
      <c r="BX16" s="30"/>
      <c r="BY16" s="30"/>
      <c r="BZ16" s="30"/>
      <c r="CA16" s="30"/>
      <c r="CB16" s="31">
        <f t="shared" si="0"/>
        <v>0</v>
      </c>
      <c r="CC16" s="31">
        <f t="shared" si="1"/>
        <v>0</v>
      </c>
      <c r="CD16" s="31">
        <f t="shared" si="2"/>
        <v>0</v>
      </c>
      <c r="CE16" s="31">
        <f t="shared" si="3"/>
        <v>0</v>
      </c>
      <c r="CF16" s="31">
        <f t="shared" si="4"/>
        <v>0</v>
      </c>
      <c r="CG16" s="31">
        <f t="shared" si="5"/>
        <v>0</v>
      </c>
      <c r="CH16" s="31">
        <f t="shared" si="6"/>
        <v>0</v>
      </c>
      <c r="CI16" s="31">
        <f t="shared" si="7"/>
        <v>0</v>
      </c>
      <c r="CJ16" s="31">
        <f t="shared" si="8"/>
        <v>0</v>
      </c>
      <c r="CK16" s="31">
        <f t="shared" si="9"/>
        <v>0</v>
      </c>
      <c r="CL16" s="31">
        <f t="shared" si="10"/>
        <v>0</v>
      </c>
      <c r="CM16" s="32">
        <f t="shared" si="11"/>
        <v>0</v>
      </c>
      <c r="CN16" s="31">
        <f t="shared" ref="CN16:CP16" si="29">COUNTIF(BA16,"SI")</f>
        <v>0</v>
      </c>
      <c r="CO16" s="30">
        <f t="shared" si="29"/>
        <v>0</v>
      </c>
      <c r="CP16" s="28">
        <f t="shared" si="29"/>
        <v>0</v>
      </c>
      <c r="CQ16" s="28">
        <f t="shared" si="13"/>
        <v>0</v>
      </c>
      <c r="CR16" s="28">
        <f t="shared" si="14"/>
        <v>0</v>
      </c>
      <c r="CS16" s="39">
        <f t="shared" si="15"/>
        <v>0</v>
      </c>
      <c r="CT16" s="40">
        <f t="shared" si="26"/>
        <v>0</v>
      </c>
      <c r="CU16" s="379"/>
      <c r="CV16" s="380"/>
      <c r="CW16" s="381"/>
      <c r="CX16" s="379"/>
      <c r="CY16" s="35"/>
      <c r="CZ16" s="35"/>
      <c r="DA16" s="35"/>
      <c r="DB16" s="35"/>
      <c r="DC16" s="35"/>
      <c r="DD16" s="35"/>
      <c r="DE16" s="35"/>
      <c r="DF16" s="35"/>
      <c r="DG16" s="35"/>
      <c r="DH16" s="35"/>
      <c r="DI16" s="35"/>
      <c r="DJ16" s="35"/>
      <c r="DK16" s="35"/>
      <c r="DL16" s="35"/>
      <c r="DM16" s="35"/>
      <c r="DN16" s="35"/>
      <c r="DO16" s="35"/>
      <c r="DP16" s="35"/>
      <c r="DQ16" s="35"/>
      <c r="DR16" s="35"/>
      <c r="DS16" s="12"/>
      <c r="DT16" s="12"/>
      <c r="DU16" s="12"/>
      <c r="DV16" s="12"/>
      <c r="DW16" s="12"/>
      <c r="DX16" s="12"/>
      <c r="DY16" s="12"/>
      <c r="DZ16" s="12"/>
      <c r="EA16" s="12"/>
      <c r="EB16" s="12"/>
    </row>
    <row r="17" spans="1:132" hidden="1">
      <c r="A17" s="24" t="s">
        <v>160</v>
      </c>
      <c r="B17" s="24" t="s">
        <v>223</v>
      </c>
      <c r="C17" s="24" t="s">
        <v>258</v>
      </c>
      <c r="D17" s="36" t="s">
        <v>225</v>
      </c>
      <c r="E17" s="53">
        <v>3138020629</v>
      </c>
      <c r="F17" s="54" t="s">
        <v>226</v>
      </c>
      <c r="G17" s="58" t="s">
        <v>227</v>
      </c>
      <c r="H17" s="59" t="s">
        <v>259</v>
      </c>
      <c r="I17" s="60" t="s">
        <v>229</v>
      </c>
      <c r="J17" s="59" t="s">
        <v>260</v>
      </c>
      <c r="K17" s="60" t="s">
        <v>261</v>
      </c>
      <c r="L17" s="59" t="s">
        <v>262</v>
      </c>
      <c r="M17" s="59" t="s">
        <v>263</v>
      </c>
      <c r="N17" s="60" t="s">
        <v>264</v>
      </c>
      <c r="O17" s="59" t="s">
        <v>265</v>
      </c>
      <c r="P17" s="61">
        <v>44182</v>
      </c>
      <c r="Q17" s="56"/>
      <c r="R17" s="56"/>
      <c r="S17" s="56"/>
      <c r="T17" s="56"/>
      <c r="U17" s="56"/>
      <c r="V17" s="56"/>
      <c r="W17" s="56"/>
      <c r="X17" s="56"/>
      <c r="Y17" s="56"/>
      <c r="Z17" s="56"/>
      <c r="AA17" s="56"/>
      <c r="AB17" s="56"/>
      <c r="AC17" s="56"/>
      <c r="AD17" s="56"/>
      <c r="AE17" s="56"/>
      <c r="AF17" s="56"/>
      <c r="AG17" s="56"/>
      <c r="AH17" s="56"/>
      <c r="AI17" s="56"/>
      <c r="AJ17" s="56"/>
      <c r="AK17" s="39"/>
      <c r="AL17" s="39"/>
      <c r="AM17" s="39"/>
      <c r="AN17" s="39"/>
      <c r="AO17" s="39"/>
      <c r="AP17" s="39"/>
      <c r="AQ17" s="39"/>
      <c r="AR17" s="39"/>
      <c r="AS17" s="39"/>
      <c r="AT17" s="39"/>
      <c r="AU17" s="39"/>
      <c r="AV17" s="39"/>
      <c r="AW17" s="39"/>
      <c r="AX17" s="39"/>
      <c r="AY17" s="39"/>
      <c r="AZ17" s="39"/>
      <c r="BA17" s="39"/>
      <c r="BB17" s="30"/>
      <c r="BC17" s="39"/>
      <c r="BD17" s="39"/>
      <c r="BE17" s="39"/>
      <c r="BF17" s="39"/>
      <c r="BG17" s="30"/>
      <c r="BH17" s="30"/>
      <c r="BI17" s="39"/>
      <c r="BJ17" s="39"/>
      <c r="BK17" s="39"/>
      <c r="BL17" s="30"/>
      <c r="BM17" s="30"/>
      <c r="BN17" s="30"/>
      <c r="BO17" s="30"/>
      <c r="BP17" s="30"/>
      <c r="BQ17" s="30"/>
      <c r="BR17" s="30"/>
      <c r="BS17" s="30"/>
      <c r="BT17" s="28"/>
      <c r="BU17" s="28"/>
      <c r="BV17" s="30"/>
      <c r="BW17" s="30"/>
      <c r="BX17" s="30"/>
      <c r="BY17" s="30"/>
      <c r="BZ17" s="30"/>
      <c r="CA17" s="30"/>
      <c r="CB17" s="31">
        <f t="shared" si="0"/>
        <v>0</v>
      </c>
      <c r="CC17" s="31">
        <f t="shared" si="1"/>
        <v>0</v>
      </c>
      <c r="CD17" s="31">
        <f t="shared" si="2"/>
        <v>0</v>
      </c>
      <c r="CE17" s="31">
        <f t="shared" si="3"/>
        <v>0</v>
      </c>
      <c r="CF17" s="31">
        <f t="shared" si="4"/>
        <v>0</v>
      </c>
      <c r="CG17" s="31">
        <f t="shared" si="5"/>
        <v>0</v>
      </c>
      <c r="CH17" s="31">
        <f t="shared" si="6"/>
        <v>0</v>
      </c>
      <c r="CI17" s="31">
        <f t="shared" si="7"/>
        <v>0</v>
      </c>
      <c r="CJ17" s="31">
        <f t="shared" si="8"/>
        <v>0</v>
      </c>
      <c r="CK17" s="31">
        <f t="shared" si="9"/>
        <v>0</v>
      </c>
      <c r="CL17" s="31">
        <f t="shared" si="10"/>
        <v>0</v>
      </c>
      <c r="CM17" s="32">
        <f t="shared" si="11"/>
        <v>0</v>
      </c>
      <c r="CN17" s="31">
        <f t="shared" ref="CN17:CP17" si="30">COUNTIF(BA17,"SI")</f>
        <v>0</v>
      </c>
      <c r="CO17" s="30">
        <f t="shared" si="30"/>
        <v>0</v>
      </c>
      <c r="CP17" s="28">
        <f t="shared" si="30"/>
        <v>0</v>
      </c>
      <c r="CQ17" s="28">
        <f t="shared" si="13"/>
        <v>0</v>
      </c>
      <c r="CR17" s="28">
        <f t="shared" si="14"/>
        <v>0</v>
      </c>
      <c r="CS17" s="39">
        <f t="shared" si="15"/>
        <v>0</v>
      </c>
      <c r="CT17" s="40">
        <f t="shared" si="26"/>
        <v>0</v>
      </c>
      <c r="CU17" s="379"/>
      <c r="CV17" s="380"/>
      <c r="CW17" s="381"/>
      <c r="CX17" s="379"/>
      <c r="CY17" s="35"/>
      <c r="CZ17" s="35"/>
      <c r="DA17" s="35"/>
      <c r="DB17" s="35"/>
      <c r="DC17" s="35"/>
      <c r="DD17" s="35"/>
      <c r="DE17" s="35"/>
      <c r="DF17" s="35"/>
      <c r="DG17" s="35"/>
      <c r="DH17" s="35"/>
      <c r="DI17" s="35"/>
      <c r="DJ17" s="35"/>
      <c r="DK17" s="35"/>
      <c r="DL17" s="35"/>
      <c r="DM17" s="35"/>
      <c r="DN17" s="35"/>
      <c r="DO17" s="35"/>
      <c r="DP17" s="35"/>
      <c r="DQ17" s="35"/>
      <c r="DR17" s="35"/>
      <c r="DS17" s="12"/>
      <c r="DT17" s="12"/>
      <c r="DU17" s="12"/>
      <c r="DV17" s="12"/>
      <c r="DW17" s="12"/>
      <c r="DX17" s="12"/>
      <c r="DY17" s="12"/>
      <c r="DZ17" s="12"/>
      <c r="EA17" s="12"/>
      <c r="EB17" s="12"/>
    </row>
    <row r="18" spans="1:132" ht="15" hidden="1" customHeight="1">
      <c r="A18" s="24" t="s">
        <v>160</v>
      </c>
      <c r="B18" s="24" t="s">
        <v>223</v>
      </c>
      <c r="C18" s="24" t="s">
        <v>266</v>
      </c>
      <c r="D18" s="36" t="s">
        <v>225</v>
      </c>
      <c r="E18" s="53">
        <v>3138020629</v>
      </c>
      <c r="F18" s="54" t="s">
        <v>226</v>
      </c>
      <c r="G18" s="58" t="s">
        <v>227</v>
      </c>
      <c r="H18" s="59" t="s">
        <v>267</v>
      </c>
      <c r="I18" s="60" t="s">
        <v>229</v>
      </c>
      <c r="J18" s="59" t="s">
        <v>268</v>
      </c>
      <c r="K18" s="60" t="s">
        <v>269</v>
      </c>
      <c r="L18" s="59" t="s">
        <v>270</v>
      </c>
      <c r="M18" s="59" t="s">
        <v>271</v>
      </c>
      <c r="N18" s="64" t="s">
        <v>272</v>
      </c>
      <c r="O18" s="59" t="s">
        <v>273</v>
      </c>
      <c r="P18" s="61">
        <v>44298</v>
      </c>
      <c r="Q18" s="56"/>
      <c r="R18" s="56"/>
      <c r="S18" s="56"/>
      <c r="T18" s="56"/>
      <c r="U18" s="56"/>
      <c r="V18" s="56"/>
      <c r="W18" s="56"/>
      <c r="X18" s="56"/>
      <c r="Y18" s="56"/>
      <c r="Z18" s="56"/>
      <c r="AA18" s="56"/>
      <c r="AB18" s="56"/>
      <c r="AC18" s="56"/>
      <c r="AD18" s="56"/>
      <c r="AE18" s="56"/>
      <c r="AF18" s="56"/>
      <c r="AG18" s="56"/>
      <c r="AH18" s="56"/>
      <c r="AI18" s="56"/>
      <c r="AJ18" s="56"/>
      <c r="AK18" s="39"/>
      <c r="AL18" s="39"/>
      <c r="AM18" s="39"/>
      <c r="AN18" s="39"/>
      <c r="AO18" s="39"/>
      <c r="AP18" s="39"/>
      <c r="AQ18" s="39"/>
      <c r="AR18" s="39"/>
      <c r="AS18" s="39"/>
      <c r="AT18" s="39"/>
      <c r="AU18" s="39"/>
      <c r="AV18" s="39"/>
      <c r="AW18" s="39"/>
      <c r="AX18" s="39"/>
      <c r="AY18" s="39"/>
      <c r="AZ18" s="39"/>
      <c r="BA18" s="39"/>
      <c r="BB18" s="30"/>
      <c r="BC18" s="39"/>
      <c r="BD18" s="39"/>
      <c r="BE18" s="39"/>
      <c r="BF18" s="39"/>
      <c r="BG18" s="30"/>
      <c r="BH18" s="30"/>
      <c r="BI18" s="30"/>
      <c r="BJ18" s="39"/>
      <c r="BK18" s="39"/>
      <c r="BL18" s="39"/>
      <c r="BM18" s="30"/>
      <c r="BN18" s="30"/>
      <c r="BO18" s="30"/>
      <c r="BP18" s="30"/>
      <c r="BQ18" s="30"/>
      <c r="BR18" s="30"/>
      <c r="BS18" s="30"/>
      <c r="BT18" s="28"/>
      <c r="BU18" s="28"/>
      <c r="BV18" s="30"/>
      <c r="BW18" s="30"/>
      <c r="BX18" s="30"/>
      <c r="BY18" s="30"/>
      <c r="BZ18" s="30"/>
      <c r="CA18" s="30"/>
      <c r="CB18" s="31">
        <f t="shared" si="0"/>
        <v>0</v>
      </c>
      <c r="CC18" s="31">
        <f t="shared" si="1"/>
        <v>0</v>
      </c>
      <c r="CD18" s="31">
        <f t="shared" si="2"/>
        <v>0</v>
      </c>
      <c r="CE18" s="31">
        <f t="shared" si="3"/>
        <v>0</v>
      </c>
      <c r="CF18" s="31">
        <f t="shared" si="4"/>
        <v>0</v>
      </c>
      <c r="CG18" s="31">
        <f t="shared" si="5"/>
        <v>0</v>
      </c>
      <c r="CH18" s="31">
        <f t="shared" si="6"/>
        <v>0</v>
      </c>
      <c r="CI18" s="31">
        <f t="shared" si="7"/>
        <v>0</v>
      </c>
      <c r="CJ18" s="31">
        <f t="shared" si="8"/>
        <v>0</v>
      </c>
      <c r="CK18" s="31">
        <f t="shared" si="9"/>
        <v>0</v>
      </c>
      <c r="CL18" s="31">
        <f t="shared" si="10"/>
        <v>0</v>
      </c>
      <c r="CM18" s="32">
        <f t="shared" si="11"/>
        <v>0</v>
      </c>
      <c r="CN18" s="31">
        <f t="shared" ref="CN18:CP18" si="31">COUNTIF(BA18,"SI")</f>
        <v>0</v>
      </c>
      <c r="CO18" s="30">
        <f t="shared" si="31"/>
        <v>0</v>
      </c>
      <c r="CP18" s="28">
        <f t="shared" si="31"/>
        <v>0</v>
      </c>
      <c r="CQ18" s="28">
        <f t="shared" si="13"/>
        <v>0</v>
      </c>
      <c r="CR18" s="28">
        <f t="shared" si="14"/>
        <v>0</v>
      </c>
      <c r="CS18" s="39">
        <f t="shared" si="15"/>
        <v>0</v>
      </c>
      <c r="CT18" s="40">
        <f t="shared" si="26"/>
        <v>0</v>
      </c>
      <c r="CU18" s="379"/>
      <c r="CV18" s="380"/>
      <c r="CW18" s="381"/>
      <c r="CX18" s="379"/>
      <c r="CY18" s="35"/>
      <c r="CZ18" s="35"/>
      <c r="DA18" s="35"/>
      <c r="DB18" s="35"/>
      <c r="DC18" s="35"/>
      <c r="DD18" s="35"/>
      <c r="DE18" s="35"/>
      <c r="DF18" s="35"/>
      <c r="DG18" s="35"/>
      <c r="DH18" s="35"/>
      <c r="DI18" s="35"/>
      <c r="DJ18" s="35"/>
      <c r="DK18" s="35"/>
      <c r="DL18" s="35"/>
      <c r="DM18" s="35"/>
      <c r="DN18" s="35"/>
      <c r="DO18" s="35"/>
      <c r="DP18" s="35"/>
      <c r="DQ18" s="35"/>
      <c r="DR18" s="35"/>
      <c r="DS18" s="12"/>
      <c r="DT18" s="12"/>
      <c r="DU18" s="12"/>
      <c r="DV18" s="12"/>
      <c r="DW18" s="12"/>
      <c r="DX18" s="12"/>
      <c r="DY18" s="12"/>
      <c r="DZ18" s="12"/>
      <c r="EA18" s="12"/>
      <c r="EB18" s="12"/>
    </row>
    <row r="19" spans="1:132" ht="15" hidden="1" customHeight="1">
      <c r="A19" s="24" t="s">
        <v>160</v>
      </c>
      <c r="B19" s="24" t="s">
        <v>223</v>
      </c>
      <c r="C19" s="24" t="s">
        <v>274</v>
      </c>
      <c r="D19" s="36" t="s">
        <v>225</v>
      </c>
      <c r="E19" s="53">
        <v>3138020629</v>
      </c>
      <c r="F19" s="54" t="s">
        <v>226</v>
      </c>
      <c r="G19" s="58" t="s">
        <v>227</v>
      </c>
      <c r="H19" s="59" t="s">
        <v>275</v>
      </c>
      <c r="I19" s="60" t="s">
        <v>229</v>
      </c>
      <c r="J19" s="59" t="s">
        <v>276</v>
      </c>
      <c r="K19" s="60" t="s">
        <v>277</v>
      </c>
      <c r="L19" s="59" t="s">
        <v>278</v>
      </c>
      <c r="M19" s="59" t="s">
        <v>279</v>
      </c>
      <c r="N19" s="64" t="s">
        <v>280</v>
      </c>
      <c r="O19" s="59" t="s">
        <v>281</v>
      </c>
      <c r="P19" s="61">
        <v>44309</v>
      </c>
      <c r="Q19" s="56"/>
      <c r="R19" s="56"/>
      <c r="S19" s="56"/>
      <c r="T19" s="56"/>
      <c r="U19" s="56"/>
      <c r="V19" s="56"/>
      <c r="W19" s="56"/>
      <c r="X19" s="56"/>
      <c r="Y19" s="56"/>
      <c r="Z19" s="56"/>
      <c r="AA19" s="56"/>
      <c r="AB19" s="56"/>
      <c r="AC19" s="56"/>
      <c r="AD19" s="56"/>
      <c r="AE19" s="56"/>
      <c r="AF19" s="56"/>
      <c r="AG19" s="56"/>
      <c r="AH19" s="56"/>
      <c r="AI19" s="56"/>
      <c r="AJ19" s="56"/>
      <c r="AK19" s="39"/>
      <c r="AL19" s="39"/>
      <c r="AM19" s="39"/>
      <c r="AN19" s="39"/>
      <c r="AO19" s="39"/>
      <c r="AP19" s="39"/>
      <c r="AQ19" s="39"/>
      <c r="AR19" s="39"/>
      <c r="AS19" s="39"/>
      <c r="AT19" s="39"/>
      <c r="AU19" s="39"/>
      <c r="AV19" s="39"/>
      <c r="AW19" s="39"/>
      <c r="AX19" s="39"/>
      <c r="AY19" s="39"/>
      <c r="AZ19" s="39"/>
      <c r="BA19" s="39"/>
      <c r="BB19" s="30"/>
      <c r="BC19" s="39"/>
      <c r="BD19" s="39"/>
      <c r="BE19" s="39"/>
      <c r="BF19" s="39"/>
      <c r="BG19" s="30"/>
      <c r="BH19" s="30"/>
      <c r="BI19" s="30"/>
      <c r="BJ19" s="39"/>
      <c r="BK19" s="39"/>
      <c r="BL19" s="39"/>
      <c r="BM19" s="30"/>
      <c r="BN19" s="30"/>
      <c r="BO19" s="30"/>
      <c r="BP19" s="30"/>
      <c r="BQ19" s="30"/>
      <c r="BR19" s="30"/>
      <c r="BS19" s="30"/>
      <c r="BT19" s="28"/>
      <c r="BU19" s="28"/>
      <c r="BV19" s="30"/>
      <c r="BW19" s="30"/>
      <c r="BX19" s="30"/>
      <c r="BY19" s="30"/>
      <c r="BZ19" s="30"/>
      <c r="CA19" s="30"/>
      <c r="CB19" s="31">
        <f t="shared" si="0"/>
        <v>0</v>
      </c>
      <c r="CC19" s="31">
        <f t="shared" si="1"/>
        <v>0</v>
      </c>
      <c r="CD19" s="31">
        <f t="shared" si="2"/>
        <v>0</v>
      </c>
      <c r="CE19" s="31">
        <f t="shared" si="3"/>
        <v>0</v>
      </c>
      <c r="CF19" s="31">
        <f t="shared" si="4"/>
        <v>0</v>
      </c>
      <c r="CG19" s="31">
        <f t="shared" si="5"/>
        <v>0</v>
      </c>
      <c r="CH19" s="31">
        <f t="shared" si="6"/>
        <v>0</v>
      </c>
      <c r="CI19" s="31">
        <f t="shared" si="7"/>
        <v>0</v>
      </c>
      <c r="CJ19" s="31">
        <f t="shared" si="8"/>
        <v>0</v>
      </c>
      <c r="CK19" s="31">
        <f t="shared" si="9"/>
        <v>0</v>
      </c>
      <c r="CL19" s="31">
        <f t="shared" si="10"/>
        <v>0</v>
      </c>
      <c r="CM19" s="32">
        <f t="shared" si="11"/>
        <v>0</v>
      </c>
      <c r="CN19" s="31">
        <f t="shared" ref="CN19:CP19" si="32">COUNTIF(BA19,"SI")</f>
        <v>0</v>
      </c>
      <c r="CO19" s="30">
        <f t="shared" si="32"/>
        <v>0</v>
      </c>
      <c r="CP19" s="28">
        <f t="shared" si="32"/>
        <v>0</v>
      </c>
      <c r="CQ19" s="28">
        <f t="shared" si="13"/>
        <v>0</v>
      </c>
      <c r="CR19" s="28">
        <f t="shared" si="14"/>
        <v>0</v>
      </c>
      <c r="CS19" s="39">
        <f t="shared" si="15"/>
        <v>0</v>
      </c>
      <c r="CT19" s="40">
        <f t="shared" si="26"/>
        <v>0</v>
      </c>
      <c r="CU19" s="379"/>
      <c r="CV19" s="380"/>
      <c r="CW19" s="381"/>
      <c r="CX19" s="379"/>
      <c r="CY19" s="35"/>
      <c r="CZ19" s="35"/>
      <c r="DA19" s="35"/>
      <c r="DB19" s="35"/>
      <c r="DC19" s="35"/>
      <c r="DD19" s="35"/>
      <c r="DE19" s="35"/>
      <c r="DF19" s="35"/>
      <c r="DG19" s="35"/>
      <c r="DH19" s="35"/>
      <c r="DI19" s="35"/>
      <c r="DJ19" s="35"/>
      <c r="DK19" s="35"/>
      <c r="DL19" s="35"/>
      <c r="DM19" s="35"/>
      <c r="DN19" s="35"/>
      <c r="DO19" s="35"/>
      <c r="DP19" s="35"/>
      <c r="DQ19" s="35"/>
      <c r="DR19" s="35"/>
      <c r="DS19" s="12"/>
      <c r="DT19" s="12"/>
      <c r="DU19" s="12"/>
      <c r="DV19" s="12"/>
      <c r="DW19" s="12"/>
      <c r="DX19" s="12"/>
      <c r="DY19" s="12"/>
      <c r="DZ19" s="12"/>
      <c r="EA19" s="12"/>
      <c r="EB19" s="12"/>
    </row>
    <row r="20" spans="1:132" hidden="1">
      <c r="A20" s="24" t="s">
        <v>160</v>
      </c>
      <c r="B20" s="24" t="s">
        <v>223</v>
      </c>
      <c r="C20" s="24" t="s">
        <v>282</v>
      </c>
      <c r="D20" s="36" t="s">
        <v>225</v>
      </c>
      <c r="E20" s="53">
        <v>3138020629</v>
      </c>
      <c r="F20" s="54" t="s">
        <v>226</v>
      </c>
      <c r="G20" s="58" t="s">
        <v>227</v>
      </c>
      <c r="H20" s="59" t="s">
        <v>283</v>
      </c>
      <c r="I20" s="60" t="s">
        <v>229</v>
      </c>
      <c r="J20" s="59" t="s">
        <v>284</v>
      </c>
      <c r="K20" s="60" t="s">
        <v>285</v>
      </c>
      <c r="L20" s="59" t="s">
        <v>286</v>
      </c>
      <c r="M20" s="59" t="s">
        <v>287</v>
      </c>
      <c r="N20" s="60" t="s">
        <v>288</v>
      </c>
      <c r="O20" s="59" t="s">
        <v>289</v>
      </c>
      <c r="P20" s="61">
        <v>44308</v>
      </c>
      <c r="Q20" s="56"/>
      <c r="R20" s="56"/>
      <c r="S20" s="56"/>
      <c r="T20" s="56"/>
      <c r="U20" s="56"/>
      <c r="V20" s="56"/>
      <c r="W20" s="56"/>
      <c r="X20" s="56"/>
      <c r="Y20" s="56"/>
      <c r="Z20" s="56"/>
      <c r="AA20" s="56"/>
      <c r="AB20" s="56"/>
      <c r="AC20" s="56"/>
      <c r="AD20" s="56"/>
      <c r="AE20" s="56"/>
      <c r="AF20" s="56"/>
      <c r="AG20" s="56"/>
      <c r="AH20" s="56"/>
      <c r="AI20" s="56"/>
      <c r="AJ20" s="56"/>
      <c r="AK20" s="39"/>
      <c r="AL20" s="39"/>
      <c r="AM20" s="39"/>
      <c r="AN20" s="39"/>
      <c r="AO20" s="39"/>
      <c r="AP20" s="39"/>
      <c r="AQ20" s="39"/>
      <c r="AR20" s="39"/>
      <c r="AS20" s="39"/>
      <c r="AT20" s="39"/>
      <c r="AU20" s="39"/>
      <c r="AV20" s="39"/>
      <c r="AW20" s="39"/>
      <c r="AX20" s="39"/>
      <c r="AY20" s="39"/>
      <c r="AZ20" s="39"/>
      <c r="BA20" s="39"/>
      <c r="BB20" s="30"/>
      <c r="BC20" s="39"/>
      <c r="BD20" s="39"/>
      <c r="BE20" s="39"/>
      <c r="BF20" s="39"/>
      <c r="BG20" s="30"/>
      <c r="BH20" s="30"/>
      <c r="BI20" s="30"/>
      <c r="BJ20" s="39"/>
      <c r="BK20" s="39"/>
      <c r="BL20" s="30"/>
      <c r="BM20" s="30"/>
      <c r="BN20" s="30"/>
      <c r="BO20" s="30"/>
      <c r="BP20" s="30"/>
      <c r="BQ20" s="30"/>
      <c r="BR20" s="30"/>
      <c r="BS20" s="30"/>
      <c r="BT20" s="28"/>
      <c r="BU20" s="28"/>
      <c r="BV20" s="30"/>
      <c r="BW20" s="30"/>
      <c r="BX20" s="30"/>
      <c r="BY20" s="30"/>
      <c r="BZ20" s="30"/>
      <c r="CA20" s="30"/>
      <c r="CB20" s="31">
        <f t="shared" si="0"/>
        <v>0</v>
      </c>
      <c r="CC20" s="31">
        <f t="shared" si="1"/>
        <v>0</v>
      </c>
      <c r="CD20" s="31">
        <f t="shared" si="2"/>
        <v>0</v>
      </c>
      <c r="CE20" s="31">
        <f t="shared" si="3"/>
        <v>0</v>
      </c>
      <c r="CF20" s="31">
        <f t="shared" si="4"/>
        <v>0</v>
      </c>
      <c r="CG20" s="31">
        <f t="shared" si="5"/>
        <v>0</v>
      </c>
      <c r="CH20" s="31">
        <f t="shared" si="6"/>
        <v>0</v>
      </c>
      <c r="CI20" s="31">
        <f t="shared" si="7"/>
        <v>0</v>
      </c>
      <c r="CJ20" s="31">
        <f t="shared" si="8"/>
        <v>0</v>
      </c>
      <c r="CK20" s="31">
        <f t="shared" si="9"/>
        <v>0</v>
      </c>
      <c r="CL20" s="31">
        <f t="shared" si="10"/>
        <v>0</v>
      </c>
      <c r="CM20" s="32">
        <f t="shared" si="11"/>
        <v>0</v>
      </c>
      <c r="CN20" s="31">
        <f t="shared" ref="CN20:CP20" si="33">COUNTIF(BA20,"SI")</f>
        <v>0</v>
      </c>
      <c r="CO20" s="30">
        <f t="shared" si="33"/>
        <v>0</v>
      </c>
      <c r="CP20" s="28">
        <f t="shared" si="33"/>
        <v>0</v>
      </c>
      <c r="CQ20" s="28">
        <f t="shared" si="13"/>
        <v>0</v>
      </c>
      <c r="CR20" s="28">
        <f t="shared" si="14"/>
        <v>0</v>
      </c>
      <c r="CS20" s="39">
        <f t="shared" si="15"/>
        <v>0</v>
      </c>
      <c r="CT20" s="40">
        <f t="shared" si="26"/>
        <v>0</v>
      </c>
      <c r="CU20" s="368"/>
      <c r="CV20" s="369"/>
      <c r="CW20" s="370"/>
      <c r="CX20" s="379"/>
      <c r="CY20" s="35"/>
      <c r="CZ20" s="35"/>
      <c r="DA20" s="35"/>
      <c r="DB20" s="35"/>
      <c r="DC20" s="35"/>
      <c r="DD20" s="35"/>
      <c r="DE20" s="35"/>
      <c r="DF20" s="35"/>
      <c r="DG20" s="35"/>
      <c r="DH20" s="35"/>
      <c r="DI20" s="35"/>
      <c r="DJ20" s="35"/>
      <c r="DK20" s="35"/>
      <c r="DL20" s="35"/>
      <c r="DM20" s="35"/>
      <c r="DN20" s="35"/>
      <c r="DO20" s="35"/>
      <c r="DP20" s="35"/>
      <c r="DQ20" s="35"/>
      <c r="DR20" s="35"/>
      <c r="DS20" s="12"/>
      <c r="DT20" s="12"/>
      <c r="DU20" s="12"/>
      <c r="DV20" s="12"/>
      <c r="DW20" s="12"/>
      <c r="DX20" s="12"/>
      <c r="DY20" s="12"/>
      <c r="DZ20" s="12"/>
      <c r="EA20" s="12"/>
      <c r="EB20" s="12"/>
    </row>
    <row r="21" spans="1:132" ht="15.75" hidden="1" customHeight="1">
      <c r="A21" s="24" t="s">
        <v>160</v>
      </c>
      <c r="B21" s="24" t="s">
        <v>290</v>
      </c>
      <c r="C21" s="25" t="s">
        <v>291</v>
      </c>
      <c r="D21" s="36" t="s">
        <v>292</v>
      </c>
      <c r="E21" s="25">
        <v>3102858297</v>
      </c>
      <c r="F21" s="26" t="s">
        <v>293</v>
      </c>
      <c r="G21" s="36" t="s">
        <v>294</v>
      </c>
      <c r="H21" s="25">
        <v>3134233039</v>
      </c>
      <c r="I21" s="26" t="s">
        <v>295</v>
      </c>
      <c r="J21" s="25" t="s">
        <v>296</v>
      </c>
      <c r="K21" s="26" t="s">
        <v>297</v>
      </c>
      <c r="L21" s="25" t="s">
        <v>298</v>
      </c>
      <c r="M21" s="25">
        <v>3202724062</v>
      </c>
      <c r="N21" s="26" t="s">
        <v>299</v>
      </c>
      <c r="O21" s="25" t="s">
        <v>300</v>
      </c>
      <c r="P21" s="43">
        <v>44176</v>
      </c>
      <c r="Q21" s="65"/>
      <c r="R21" s="65"/>
      <c r="S21" s="65"/>
      <c r="T21" s="65"/>
      <c r="U21" s="65"/>
      <c r="V21" s="65"/>
      <c r="W21" s="65"/>
      <c r="X21" s="65"/>
      <c r="Y21" s="65"/>
      <c r="Z21" s="65"/>
      <c r="AA21" s="65"/>
      <c r="AB21" s="65"/>
      <c r="AC21" s="65"/>
      <c r="AD21" s="65"/>
      <c r="AE21" s="65"/>
      <c r="AF21" s="65"/>
      <c r="AG21" s="65"/>
      <c r="AH21" s="65"/>
      <c r="AI21" s="65"/>
      <c r="AJ21" s="65"/>
      <c r="AK21" s="28"/>
      <c r="AL21" s="28"/>
      <c r="AM21" s="28"/>
      <c r="AN21" s="28"/>
      <c r="AO21" s="28"/>
      <c r="AP21" s="28"/>
      <c r="AQ21" s="28"/>
      <c r="AR21" s="28"/>
      <c r="AS21" s="28"/>
      <c r="AT21" s="28"/>
      <c r="AU21" s="28"/>
      <c r="AV21" s="28"/>
      <c r="AW21" s="28"/>
      <c r="AX21" s="28"/>
      <c r="AY21" s="28"/>
      <c r="AZ21" s="28"/>
      <c r="BA21" s="28"/>
      <c r="BB21" s="30"/>
      <c r="BC21" s="28"/>
      <c r="BD21" s="28"/>
      <c r="BE21" s="28"/>
      <c r="BF21" s="28"/>
      <c r="BG21" s="28"/>
      <c r="BH21" s="28"/>
      <c r="BI21" s="28"/>
      <c r="BJ21" s="28"/>
      <c r="BK21" s="28"/>
      <c r="BL21" s="28"/>
      <c r="BM21" s="28"/>
      <c r="BN21" s="28"/>
      <c r="BO21" s="28"/>
      <c r="BP21" s="28"/>
      <c r="BQ21" s="28"/>
      <c r="BR21" s="28"/>
      <c r="BS21" s="28"/>
      <c r="BT21" s="28"/>
      <c r="BU21" s="28"/>
      <c r="BV21" s="28"/>
      <c r="BW21" s="28"/>
      <c r="BX21" s="28"/>
      <c r="BY21" s="39"/>
      <c r="BZ21" s="39"/>
      <c r="CA21" s="39"/>
      <c r="CB21" s="31">
        <f t="shared" si="0"/>
        <v>0</v>
      </c>
      <c r="CC21" s="31">
        <f t="shared" si="1"/>
        <v>0</v>
      </c>
      <c r="CD21" s="31">
        <f t="shared" si="2"/>
        <v>0</v>
      </c>
      <c r="CE21" s="31">
        <f t="shared" si="3"/>
        <v>0</v>
      </c>
      <c r="CF21" s="31">
        <f t="shared" si="4"/>
        <v>0</v>
      </c>
      <c r="CG21" s="31">
        <f t="shared" si="5"/>
        <v>0</v>
      </c>
      <c r="CH21" s="31">
        <f t="shared" si="6"/>
        <v>0</v>
      </c>
      <c r="CI21" s="31">
        <f t="shared" si="7"/>
        <v>0</v>
      </c>
      <c r="CJ21" s="31">
        <f t="shared" si="8"/>
        <v>0</v>
      </c>
      <c r="CK21" s="31">
        <f t="shared" si="9"/>
        <v>0</v>
      </c>
      <c r="CL21" s="31">
        <f t="shared" si="10"/>
        <v>0</v>
      </c>
      <c r="CM21" s="32">
        <f t="shared" si="11"/>
        <v>0</v>
      </c>
      <c r="CN21" s="31">
        <f t="shared" ref="CN21:CP21" si="34">COUNTIF(BA21,"SI")</f>
        <v>0</v>
      </c>
      <c r="CO21" s="30">
        <f t="shared" si="34"/>
        <v>0</v>
      </c>
      <c r="CP21" s="28">
        <f t="shared" si="34"/>
        <v>0</v>
      </c>
      <c r="CQ21" s="28">
        <f t="shared" si="13"/>
        <v>0</v>
      </c>
      <c r="CR21" s="28">
        <f t="shared" si="14"/>
        <v>0</v>
      </c>
      <c r="CS21" s="39">
        <f t="shared" si="15"/>
        <v>0</v>
      </c>
      <c r="CT21" s="40">
        <f t="shared" si="26"/>
        <v>0</v>
      </c>
      <c r="CU21" s="382">
        <f>AVERAGE(CT21:CT23)</f>
        <v>0</v>
      </c>
      <c r="CV21" s="372"/>
      <c r="CW21" s="373"/>
      <c r="CX21" s="379"/>
      <c r="CY21" s="35"/>
      <c r="CZ21" s="35"/>
      <c r="DA21" s="35"/>
      <c r="DB21" s="35"/>
      <c r="DC21" s="35"/>
      <c r="DD21" s="35"/>
      <c r="DE21" s="35"/>
      <c r="DF21" s="35"/>
      <c r="DG21" s="35"/>
      <c r="DH21" s="35"/>
      <c r="DI21" s="35"/>
      <c r="DJ21" s="35"/>
      <c r="DK21" s="35"/>
      <c r="DL21" s="35"/>
      <c r="DM21" s="35"/>
      <c r="DN21" s="35"/>
      <c r="DO21" s="35"/>
      <c r="DP21" s="35"/>
      <c r="DQ21" s="35"/>
      <c r="DR21" s="35"/>
      <c r="DS21" s="12"/>
      <c r="DT21" s="12"/>
      <c r="DU21" s="12"/>
      <c r="DV21" s="12"/>
      <c r="DW21" s="12"/>
      <c r="DX21" s="12"/>
      <c r="DY21" s="12"/>
      <c r="DZ21" s="12"/>
      <c r="EA21" s="12"/>
      <c r="EB21" s="12"/>
    </row>
    <row r="22" spans="1:132" ht="15.75" hidden="1" customHeight="1">
      <c r="A22" s="24" t="s">
        <v>160</v>
      </c>
      <c r="B22" s="24" t="s">
        <v>290</v>
      </c>
      <c r="C22" s="25" t="s">
        <v>301</v>
      </c>
      <c r="D22" s="58" t="s">
        <v>292</v>
      </c>
      <c r="E22" s="25">
        <v>3102858297</v>
      </c>
      <c r="F22" s="26" t="s">
        <v>293</v>
      </c>
      <c r="G22" s="58" t="s">
        <v>294</v>
      </c>
      <c r="H22" s="25">
        <v>3134233039</v>
      </c>
      <c r="I22" s="26" t="s">
        <v>295</v>
      </c>
      <c r="J22" s="44" t="s">
        <v>302</v>
      </c>
      <c r="K22" s="26" t="s">
        <v>303</v>
      </c>
      <c r="L22" s="44" t="s">
        <v>304</v>
      </c>
      <c r="M22" s="25" t="s">
        <v>305</v>
      </c>
      <c r="N22" s="66" t="s">
        <v>306</v>
      </c>
      <c r="O22" s="25" t="s">
        <v>307</v>
      </c>
      <c r="P22" s="49">
        <v>44180</v>
      </c>
      <c r="Q22" s="50"/>
      <c r="R22" s="50"/>
      <c r="S22" s="50"/>
      <c r="T22" s="50"/>
      <c r="U22" s="50"/>
      <c r="V22" s="50"/>
      <c r="W22" s="50"/>
      <c r="X22" s="50"/>
      <c r="Y22" s="50"/>
      <c r="Z22" s="50"/>
      <c r="AA22" s="50"/>
      <c r="AB22" s="50"/>
      <c r="AC22" s="50"/>
      <c r="AD22" s="50"/>
      <c r="AE22" s="50"/>
      <c r="AF22" s="50"/>
      <c r="AG22" s="50"/>
      <c r="AH22" s="50"/>
      <c r="AI22" s="50"/>
      <c r="AJ22" s="5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9"/>
      <c r="BZ22" s="39"/>
      <c r="CA22" s="39"/>
      <c r="CB22" s="31">
        <f t="shared" si="0"/>
        <v>0</v>
      </c>
      <c r="CC22" s="31">
        <f t="shared" si="1"/>
        <v>0</v>
      </c>
      <c r="CD22" s="31">
        <f t="shared" si="2"/>
        <v>0</v>
      </c>
      <c r="CE22" s="31">
        <f t="shared" si="3"/>
        <v>0</v>
      </c>
      <c r="CF22" s="31">
        <f t="shared" si="4"/>
        <v>0</v>
      </c>
      <c r="CG22" s="31">
        <f t="shared" si="5"/>
        <v>0</v>
      </c>
      <c r="CH22" s="31">
        <f t="shared" si="6"/>
        <v>0</v>
      </c>
      <c r="CI22" s="31">
        <f t="shared" si="7"/>
        <v>0</v>
      </c>
      <c r="CJ22" s="31">
        <f t="shared" si="8"/>
        <v>0</v>
      </c>
      <c r="CK22" s="31">
        <f t="shared" si="9"/>
        <v>0</v>
      </c>
      <c r="CL22" s="31">
        <f t="shared" si="10"/>
        <v>0</v>
      </c>
      <c r="CM22" s="32">
        <f t="shared" si="11"/>
        <v>0</v>
      </c>
      <c r="CN22" s="31">
        <f t="shared" ref="CN22:CP22" si="35">COUNTIF(BA22,"SI")</f>
        <v>0</v>
      </c>
      <c r="CO22" s="30">
        <f t="shared" si="35"/>
        <v>0</v>
      </c>
      <c r="CP22" s="28">
        <f t="shared" si="35"/>
        <v>0</v>
      </c>
      <c r="CQ22" s="28">
        <f t="shared" si="13"/>
        <v>0</v>
      </c>
      <c r="CR22" s="28">
        <f t="shared" si="14"/>
        <v>0</v>
      </c>
      <c r="CS22" s="39">
        <f t="shared" si="15"/>
        <v>0</v>
      </c>
      <c r="CT22" s="40">
        <f t="shared" si="26"/>
        <v>0</v>
      </c>
      <c r="CU22" s="379"/>
      <c r="CV22" s="380"/>
      <c r="CW22" s="381"/>
      <c r="CX22" s="379"/>
      <c r="CY22" s="35"/>
      <c r="CZ22" s="35"/>
      <c r="DA22" s="35"/>
      <c r="DB22" s="35"/>
      <c r="DC22" s="35"/>
      <c r="DD22" s="35"/>
      <c r="DE22" s="35"/>
      <c r="DF22" s="35"/>
      <c r="DG22" s="35"/>
      <c r="DH22" s="35"/>
      <c r="DI22" s="35"/>
      <c r="DJ22" s="35"/>
      <c r="DK22" s="35"/>
      <c r="DL22" s="35"/>
      <c r="DM22" s="35"/>
      <c r="DN22" s="35"/>
      <c r="DO22" s="35"/>
      <c r="DP22" s="35"/>
      <c r="DQ22" s="35"/>
      <c r="DR22" s="35"/>
      <c r="DS22" s="12"/>
      <c r="DT22" s="12"/>
      <c r="DU22" s="12"/>
      <c r="DV22" s="12"/>
      <c r="DW22" s="12"/>
      <c r="DX22" s="12"/>
      <c r="DY22" s="12"/>
      <c r="DZ22" s="12"/>
      <c r="EA22" s="12"/>
      <c r="EB22" s="12"/>
    </row>
    <row r="23" spans="1:132" ht="15.75" hidden="1" customHeight="1">
      <c r="A23" s="24" t="s">
        <v>160</v>
      </c>
      <c r="B23" s="24" t="s">
        <v>290</v>
      </c>
      <c r="C23" s="25" t="s">
        <v>308</v>
      </c>
      <c r="D23" s="58" t="s">
        <v>292</v>
      </c>
      <c r="E23" s="25">
        <v>3102858297</v>
      </c>
      <c r="F23" s="26" t="s">
        <v>293</v>
      </c>
      <c r="G23" s="58" t="s">
        <v>294</v>
      </c>
      <c r="H23" s="25">
        <v>3134233039</v>
      </c>
      <c r="I23" s="26" t="s">
        <v>295</v>
      </c>
      <c r="J23" s="25" t="s">
        <v>309</v>
      </c>
      <c r="K23" s="26" t="s">
        <v>310</v>
      </c>
      <c r="L23" s="25" t="s">
        <v>311</v>
      </c>
      <c r="M23" s="25" t="s">
        <v>312</v>
      </c>
      <c r="N23" s="66" t="s">
        <v>313</v>
      </c>
      <c r="O23" s="25" t="s">
        <v>314</v>
      </c>
      <c r="P23" s="43">
        <v>44183</v>
      </c>
      <c r="Q23" s="50"/>
      <c r="R23" s="50"/>
      <c r="S23" s="50"/>
      <c r="T23" s="50"/>
      <c r="U23" s="50"/>
      <c r="V23" s="50"/>
      <c r="W23" s="50"/>
      <c r="X23" s="50"/>
      <c r="Y23" s="50"/>
      <c r="Z23" s="50"/>
      <c r="AA23" s="50"/>
      <c r="AB23" s="50"/>
      <c r="AC23" s="50"/>
      <c r="AD23" s="50"/>
      <c r="AE23" s="50"/>
      <c r="AF23" s="50"/>
      <c r="AG23" s="50"/>
      <c r="AH23" s="50"/>
      <c r="AI23" s="50"/>
      <c r="AJ23" s="5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9"/>
      <c r="BZ23" s="39"/>
      <c r="CA23" s="39"/>
      <c r="CB23" s="31">
        <f t="shared" si="0"/>
        <v>0</v>
      </c>
      <c r="CC23" s="31">
        <f t="shared" si="1"/>
        <v>0</v>
      </c>
      <c r="CD23" s="31">
        <f t="shared" si="2"/>
        <v>0</v>
      </c>
      <c r="CE23" s="31">
        <f t="shared" si="3"/>
        <v>0</v>
      </c>
      <c r="CF23" s="31">
        <f t="shared" si="4"/>
        <v>0</v>
      </c>
      <c r="CG23" s="31">
        <f t="shared" si="5"/>
        <v>0</v>
      </c>
      <c r="CH23" s="31">
        <f t="shared" si="6"/>
        <v>0</v>
      </c>
      <c r="CI23" s="31">
        <f t="shared" si="7"/>
        <v>0</v>
      </c>
      <c r="CJ23" s="31">
        <f t="shared" si="8"/>
        <v>0</v>
      </c>
      <c r="CK23" s="31">
        <f t="shared" si="9"/>
        <v>0</v>
      </c>
      <c r="CL23" s="31">
        <f t="shared" si="10"/>
        <v>0</v>
      </c>
      <c r="CM23" s="32">
        <f t="shared" si="11"/>
        <v>0</v>
      </c>
      <c r="CN23" s="31">
        <f t="shared" ref="CN23:CP23" si="36">COUNTIF(BA23,"SI")</f>
        <v>0</v>
      </c>
      <c r="CO23" s="30">
        <f t="shared" si="36"/>
        <v>0</v>
      </c>
      <c r="CP23" s="28">
        <f t="shared" si="36"/>
        <v>0</v>
      </c>
      <c r="CQ23" s="28">
        <f t="shared" si="13"/>
        <v>0</v>
      </c>
      <c r="CR23" s="28">
        <f t="shared" si="14"/>
        <v>0</v>
      </c>
      <c r="CS23" s="39">
        <f t="shared" si="15"/>
        <v>0</v>
      </c>
      <c r="CT23" s="40">
        <f t="shared" si="26"/>
        <v>0</v>
      </c>
      <c r="CU23" s="368"/>
      <c r="CV23" s="369"/>
      <c r="CW23" s="370"/>
      <c r="CX23" s="379"/>
      <c r="CY23" s="35"/>
      <c r="CZ23" s="35"/>
      <c r="DA23" s="35"/>
      <c r="DB23" s="35"/>
      <c r="DC23" s="35"/>
      <c r="DD23" s="35"/>
      <c r="DE23" s="35"/>
      <c r="DF23" s="35"/>
      <c r="DG23" s="35"/>
      <c r="DH23" s="35"/>
      <c r="DI23" s="35"/>
      <c r="DJ23" s="35"/>
      <c r="DK23" s="35"/>
      <c r="DL23" s="35"/>
      <c r="DM23" s="35"/>
      <c r="DN23" s="35"/>
      <c r="DO23" s="35"/>
      <c r="DP23" s="35"/>
      <c r="DQ23" s="35"/>
      <c r="DR23" s="35"/>
      <c r="DS23" s="12"/>
      <c r="DT23" s="12"/>
      <c r="DU23" s="12"/>
      <c r="DV23" s="12"/>
      <c r="DW23" s="12"/>
      <c r="DX23" s="12"/>
      <c r="DY23" s="12"/>
      <c r="DZ23" s="12"/>
      <c r="EA23" s="12"/>
      <c r="EB23" s="12"/>
    </row>
    <row r="24" spans="1:132" ht="15.75" hidden="1" customHeight="1">
      <c r="A24" s="24" t="s">
        <v>315</v>
      </c>
      <c r="B24" s="24" t="s">
        <v>316</v>
      </c>
      <c r="C24" s="24" t="s">
        <v>315</v>
      </c>
      <c r="D24" s="36" t="s">
        <v>317</v>
      </c>
      <c r="E24" s="53">
        <v>3123831900</v>
      </c>
      <c r="F24" s="54" t="s">
        <v>318</v>
      </c>
      <c r="G24" s="53" t="s">
        <v>319</v>
      </c>
      <c r="H24" s="53" t="s">
        <v>320</v>
      </c>
      <c r="I24" s="54" t="s">
        <v>321</v>
      </c>
      <c r="J24" s="25" t="s">
        <v>322</v>
      </c>
      <c r="K24" s="25" t="s">
        <v>323</v>
      </c>
      <c r="L24" s="25" t="s">
        <v>324</v>
      </c>
      <c r="M24" s="25"/>
      <c r="N24" s="25" t="s">
        <v>325</v>
      </c>
      <c r="O24" s="25" t="s">
        <v>326</v>
      </c>
      <c r="P24" s="25" t="s">
        <v>327</v>
      </c>
      <c r="Q24" s="57"/>
      <c r="R24" s="57"/>
      <c r="S24" s="57"/>
      <c r="T24" s="57"/>
      <c r="U24" s="57"/>
      <c r="V24" s="57"/>
      <c r="W24" s="57"/>
      <c r="X24" s="57"/>
      <c r="Y24" s="57"/>
      <c r="Z24" s="57"/>
      <c r="AA24" s="57"/>
      <c r="AB24" s="57"/>
      <c r="AC24" s="57"/>
      <c r="AD24" s="57"/>
      <c r="AE24" s="57"/>
      <c r="AF24" s="57"/>
      <c r="AG24" s="57"/>
      <c r="AH24" s="57"/>
      <c r="AI24" s="57"/>
      <c r="AJ24" s="57"/>
      <c r="AK24" s="39"/>
      <c r="AL24" s="39"/>
      <c r="AM24" s="39"/>
      <c r="AN24" s="39"/>
      <c r="AO24" s="39"/>
      <c r="AP24" s="39"/>
      <c r="AQ24" s="39"/>
      <c r="AR24" s="39"/>
      <c r="AS24" s="39"/>
      <c r="AT24" s="39"/>
      <c r="AU24" s="39"/>
      <c r="AV24" s="39"/>
      <c r="AW24" s="39"/>
      <c r="AX24" s="39"/>
      <c r="AY24" s="39"/>
      <c r="AZ24" s="39"/>
      <c r="BA24" s="39"/>
      <c r="BB24" s="30"/>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1">
        <f t="shared" si="0"/>
        <v>0</v>
      </c>
      <c r="CC24" s="31">
        <f t="shared" si="1"/>
        <v>0</v>
      </c>
      <c r="CD24" s="31">
        <f t="shared" si="2"/>
        <v>0</v>
      </c>
      <c r="CE24" s="31">
        <f t="shared" si="3"/>
        <v>0</v>
      </c>
      <c r="CF24" s="31">
        <f t="shared" si="4"/>
        <v>0</v>
      </c>
      <c r="CG24" s="31">
        <f t="shared" si="5"/>
        <v>0</v>
      </c>
      <c r="CH24" s="31">
        <f t="shared" si="6"/>
        <v>0</v>
      </c>
      <c r="CI24" s="31">
        <f t="shared" si="7"/>
        <v>0</v>
      </c>
      <c r="CJ24" s="31">
        <f t="shared" si="8"/>
        <v>0</v>
      </c>
      <c r="CK24" s="31">
        <f t="shared" si="9"/>
        <v>0</v>
      </c>
      <c r="CL24" s="31">
        <f t="shared" si="10"/>
        <v>0</v>
      </c>
      <c r="CM24" s="32">
        <f t="shared" si="11"/>
        <v>0</v>
      </c>
      <c r="CN24" s="31">
        <f t="shared" ref="CN24:CP24" si="37">COUNTIF(BA24,"SI")</f>
        <v>0</v>
      </c>
      <c r="CO24" s="30">
        <f t="shared" si="37"/>
        <v>0</v>
      </c>
      <c r="CP24" s="28">
        <f t="shared" si="37"/>
        <v>0</v>
      </c>
      <c r="CQ24" s="28">
        <f t="shared" si="13"/>
        <v>0</v>
      </c>
      <c r="CR24" s="28">
        <f t="shared" si="14"/>
        <v>0</v>
      </c>
      <c r="CS24" s="39">
        <f t="shared" si="15"/>
        <v>0</v>
      </c>
      <c r="CT24" s="40">
        <f t="shared" si="26"/>
        <v>0</v>
      </c>
      <c r="CU24" s="382">
        <f>AVERAGE(CT24:CT25)</f>
        <v>3.5714285714285712E-2</v>
      </c>
      <c r="CV24" s="372"/>
      <c r="CW24" s="373"/>
      <c r="CX24" s="379"/>
      <c r="CY24" s="35"/>
      <c r="CZ24" s="35"/>
      <c r="DA24" s="35"/>
      <c r="DB24" s="35"/>
      <c r="DC24" s="35"/>
      <c r="DD24" s="35"/>
      <c r="DE24" s="35"/>
      <c r="DF24" s="35"/>
      <c r="DG24" s="35"/>
      <c r="DH24" s="35"/>
      <c r="DI24" s="35"/>
      <c r="DJ24" s="35"/>
      <c r="DK24" s="35"/>
      <c r="DL24" s="35"/>
      <c r="DM24" s="35"/>
      <c r="DN24" s="35"/>
      <c r="DO24" s="35"/>
      <c r="DP24" s="35"/>
      <c r="DQ24" s="35"/>
      <c r="DR24" s="35"/>
      <c r="DS24" s="12"/>
      <c r="DT24" s="12"/>
      <c r="DU24" s="12"/>
      <c r="DV24" s="12"/>
      <c r="DW24" s="12"/>
      <c r="DX24" s="12"/>
      <c r="DY24" s="12"/>
      <c r="DZ24" s="12"/>
      <c r="EA24" s="12"/>
      <c r="EB24" s="12"/>
    </row>
    <row r="25" spans="1:132" ht="15.75" hidden="1" customHeight="1">
      <c r="A25" s="24" t="s">
        <v>160</v>
      </c>
      <c r="B25" s="24" t="s">
        <v>328</v>
      </c>
      <c r="C25" s="24" t="s">
        <v>329</v>
      </c>
      <c r="D25" s="58" t="s">
        <v>330</v>
      </c>
      <c r="E25" s="59">
        <v>3124781204</v>
      </c>
      <c r="F25" s="60" t="s">
        <v>331</v>
      </c>
      <c r="G25" s="59" t="s">
        <v>319</v>
      </c>
      <c r="H25" s="59" t="s">
        <v>320</v>
      </c>
      <c r="I25" s="60" t="s">
        <v>321</v>
      </c>
      <c r="J25" s="25" t="s">
        <v>332</v>
      </c>
      <c r="K25" s="26" t="s">
        <v>333</v>
      </c>
      <c r="L25" s="25" t="s">
        <v>334</v>
      </c>
      <c r="M25" s="25">
        <v>3186843172</v>
      </c>
      <c r="N25" s="26" t="s">
        <v>335</v>
      </c>
      <c r="O25" s="25" t="s">
        <v>336</v>
      </c>
      <c r="P25" s="43">
        <v>44524</v>
      </c>
      <c r="Q25" s="57"/>
      <c r="R25" s="57"/>
      <c r="S25" s="57"/>
      <c r="T25" s="57"/>
      <c r="U25" s="57"/>
      <c r="V25" s="57"/>
      <c r="W25" s="57"/>
      <c r="X25" s="57"/>
      <c r="Y25" s="57"/>
      <c r="Z25" s="57"/>
      <c r="AA25" s="57"/>
      <c r="AB25" s="57"/>
      <c r="AC25" s="57"/>
      <c r="AD25" s="57"/>
      <c r="AE25" s="57"/>
      <c r="AF25" s="57"/>
      <c r="AG25" s="57"/>
      <c r="AH25" s="57"/>
      <c r="AI25" s="57"/>
      <c r="AJ25" s="57"/>
      <c r="AK25" s="39"/>
      <c r="AL25" s="39"/>
      <c r="AM25" s="39"/>
      <c r="AN25" s="39"/>
      <c r="AO25" s="39"/>
      <c r="AP25" s="39"/>
      <c r="AQ25" s="39"/>
      <c r="AR25" s="39"/>
      <c r="AS25" s="39"/>
      <c r="AT25" s="39"/>
      <c r="AU25" s="39"/>
      <c r="AV25" s="39"/>
      <c r="AW25" s="39"/>
      <c r="AX25" s="39"/>
      <c r="AY25" s="39"/>
      <c r="AZ25" s="39"/>
      <c r="BA25" s="39" t="s">
        <v>173</v>
      </c>
      <c r="BB25" s="30"/>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1">
        <f t="shared" si="0"/>
        <v>0</v>
      </c>
      <c r="CC25" s="31">
        <f t="shared" si="1"/>
        <v>0</v>
      </c>
      <c r="CD25" s="31">
        <f t="shared" si="2"/>
        <v>0</v>
      </c>
      <c r="CE25" s="31">
        <f t="shared" si="3"/>
        <v>0</v>
      </c>
      <c r="CF25" s="31">
        <f t="shared" si="4"/>
        <v>0</v>
      </c>
      <c r="CG25" s="31">
        <f t="shared" si="5"/>
        <v>0</v>
      </c>
      <c r="CH25" s="31">
        <f t="shared" si="6"/>
        <v>0</v>
      </c>
      <c r="CI25" s="31">
        <f t="shared" si="7"/>
        <v>0</v>
      </c>
      <c r="CJ25" s="31">
        <f t="shared" si="8"/>
        <v>0</v>
      </c>
      <c r="CK25" s="31">
        <f t="shared" si="9"/>
        <v>0</v>
      </c>
      <c r="CL25" s="31">
        <f t="shared" si="10"/>
        <v>0</v>
      </c>
      <c r="CM25" s="32">
        <f t="shared" si="11"/>
        <v>0</v>
      </c>
      <c r="CN25" s="31">
        <f t="shared" ref="CN25:CP25" si="38">COUNTIF(BA25,"SI")</f>
        <v>1</v>
      </c>
      <c r="CO25" s="30">
        <f t="shared" si="38"/>
        <v>0</v>
      </c>
      <c r="CP25" s="28">
        <f t="shared" si="38"/>
        <v>0</v>
      </c>
      <c r="CQ25" s="28">
        <f t="shared" si="13"/>
        <v>0</v>
      </c>
      <c r="CR25" s="28">
        <f t="shared" si="14"/>
        <v>0</v>
      </c>
      <c r="CS25" s="39">
        <f t="shared" si="15"/>
        <v>1</v>
      </c>
      <c r="CT25" s="40">
        <f t="shared" si="26"/>
        <v>7.1428571428571425E-2</v>
      </c>
      <c r="CU25" s="368"/>
      <c r="CV25" s="369"/>
      <c r="CW25" s="370"/>
      <c r="CX25" s="379"/>
      <c r="CY25" s="35"/>
      <c r="CZ25" s="35"/>
      <c r="DA25" s="35"/>
      <c r="DB25" s="35"/>
      <c r="DC25" s="35"/>
      <c r="DD25" s="35"/>
      <c r="DE25" s="35"/>
      <c r="DF25" s="35"/>
      <c r="DG25" s="35"/>
      <c r="DH25" s="35"/>
      <c r="DI25" s="35"/>
      <c r="DJ25" s="35"/>
      <c r="DK25" s="35"/>
      <c r="DL25" s="35"/>
      <c r="DM25" s="35"/>
      <c r="DN25" s="35"/>
      <c r="DO25" s="35"/>
      <c r="DP25" s="35"/>
      <c r="DQ25" s="35"/>
      <c r="DR25" s="35"/>
      <c r="DS25" s="12"/>
      <c r="DT25" s="12"/>
      <c r="DU25" s="12"/>
      <c r="DV25" s="12"/>
      <c r="DW25" s="12"/>
      <c r="DX25" s="12"/>
      <c r="DY25" s="12"/>
      <c r="DZ25" s="12"/>
      <c r="EA25" s="12"/>
      <c r="EB25" s="12"/>
    </row>
    <row r="26" spans="1:132" ht="15" hidden="1" customHeight="1">
      <c r="A26" s="24" t="s">
        <v>337</v>
      </c>
      <c r="B26" s="24" t="s">
        <v>338</v>
      </c>
      <c r="C26" s="24" t="s">
        <v>339</v>
      </c>
      <c r="D26" s="36" t="s">
        <v>340</v>
      </c>
      <c r="E26" s="25">
        <v>3102202364</v>
      </c>
      <c r="F26" s="25" t="s">
        <v>341</v>
      </c>
      <c r="G26" s="25" t="s">
        <v>342</v>
      </c>
      <c r="H26" s="25">
        <v>3134322799</v>
      </c>
      <c r="I26" s="25" t="s">
        <v>343</v>
      </c>
      <c r="J26" s="25" t="s">
        <v>344</v>
      </c>
      <c r="K26" s="25" t="s">
        <v>345</v>
      </c>
      <c r="L26" s="25" t="s">
        <v>346</v>
      </c>
      <c r="M26" s="25">
        <v>3208359592</v>
      </c>
      <c r="N26" s="25" t="s">
        <v>347</v>
      </c>
      <c r="O26" s="25" t="s">
        <v>348</v>
      </c>
      <c r="P26" s="67">
        <v>44162</v>
      </c>
      <c r="Q26" s="56"/>
      <c r="R26" s="56"/>
      <c r="S26" s="56"/>
      <c r="T26" s="56"/>
      <c r="U26" s="56"/>
      <c r="V26" s="56"/>
      <c r="W26" s="56"/>
      <c r="X26" s="56"/>
      <c r="Y26" s="56"/>
      <c r="Z26" s="56"/>
      <c r="AA26" s="56"/>
      <c r="AB26" s="56"/>
      <c r="AC26" s="56"/>
      <c r="AD26" s="56"/>
      <c r="AE26" s="56"/>
      <c r="AF26" s="56"/>
      <c r="AG26" s="56"/>
      <c r="AH26" s="56"/>
      <c r="AI26" s="56"/>
      <c r="AJ26" s="56"/>
      <c r="AK26" s="39"/>
      <c r="AL26" s="39"/>
      <c r="AM26" s="39"/>
      <c r="AN26" s="39"/>
      <c r="AO26" s="39"/>
      <c r="AP26" s="39"/>
      <c r="AQ26" s="39"/>
      <c r="AR26" s="39"/>
      <c r="AS26" s="39"/>
      <c r="AT26" s="39"/>
      <c r="AU26" s="39"/>
      <c r="AV26" s="39"/>
      <c r="AW26" s="39"/>
      <c r="AX26" s="39"/>
      <c r="AY26" s="39"/>
      <c r="AZ26" s="39"/>
      <c r="BA26" s="39"/>
      <c r="BB26" s="30"/>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1">
        <f t="shared" si="0"/>
        <v>0</v>
      </c>
      <c r="CC26" s="31">
        <f t="shared" si="1"/>
        <v>0</v>
      </c>
      <c r="CD26" s="31">
        <f t="shared" si="2"/>
        <v>0</v>
      </c>
      <c r="CE26" s="31">
        <f t="shared" si="3"/>
        <v>0</v>
      </c>
      <c r="CF26" s="31">
        <f t="shared" si="4"/>
        <v>0</v>
      </c>
      <c r="CG26" s="31">
        <f t="shared" si="5"/>
        <v>0</v>
      </c>
      <c r="CH26" s="31">
        <f t="shared" si="6"/>
        <v>0</v>
      </c>
      <c r="CI26" s="31">
        <f t="shared" si="7"/>
        <v>0</v>
      </c>
      <c r="CJ26" s="31">
        <f t="shared" si="8"/>
        <v>0</v>
      </c>
      <c r="CK26" s="31">
        <f t="shared" si="9"/>
        <v>0</v>
      </c>
      <c r="CL26" s="31">
        <f t="shared" si="10"/>
        <v>0</v>
      </c>
      <c r="CM26" s="32">
        <f t="shared" si="11"/>
        <v>0</v>
      </c>
      <c r="CN26" s="31">
        <f t="shared" ref="CN26:CP26" si="39">COUNTIF(BA26,"SI")</f>
        <v>0</v>
      </c>
      <c r="CO26" s="30">
        <f t="shared" si="39"/>
        <v>0</v>
      </c>
      <c r="CP26" s="28">
        <f t="shared" si="39"/>
        <v>0</v>
      </c>
      <c r="CQ26" s="28">
        <f t="shared" si="13"/>
        <v>0</v>
      </c>
      <c r="CR26" s="28">
        <f t="shared" si="14"/>
        <v>0</v>
      </c>
      <c r="CS26" s="39">
        <f t="shared" si="15"/>
        <v>0</v>
      </c>
      <c r="CT26" s="40">
        <f t="shared" si="26"/>
        <v>0</v>
      </c>
      <c r="CU26" s="382">
        <f>AVERAGE(CT26:CT31)</f>
        <v>0</v>
      </c>
      <c r="CV26" s="372"/>
      <c r="CW26" s="373"/>
      <c r="CX26" s="379"/>
      <c r="CY26" s="35"/>
      <c r="CZ26" s="35"/>
      <c r="DA26" s="35"/>
      <c r="DB26" s="35"/>
      <c r="DC26" s="35"/>
      <c r="DD26" s="35"/>
      <c r="DE26" s="35"/>
      <c r="DF26" s="35"/>
      <c r="DG26" s="35"/>
      <c r="DH26" s="35"/>
      <c r="DI26" s="35"/>
      <c r="DJ26" s="35"/>
      <c r="DK26" s="35"/>
      <c r="DL26" s="35"/>
      <c r="DM26" s="35"/>
      <c r="DN26" s="35"/>
      <c r="DO26" s="35"/>
      <c r="DP26" s="35"/>
      <c r="DQ26" s="35"/>
      <c r="DR26" s="35"/>
      <c r="DS26" s="12"/>
      <c r="DT26" s="12"/>
      <c r="DU26" s="12"/>
      <c r="DV26" s="12"/>
      <c r="DW26" s="12"/>
      <c r="DX26" s="12"/>
      <c r="DY26" s="12"/>
      <c r="DZ26" s="12"/>
      <c r="EA26" s="12"/>
      <c r="EB26" s="12"/>
    </row>
    <row r="27" spans="1:132" ht="15.75" hidden="1" customHeight="1">
      <c r="A27" s="24" t="s">
        <v>337</v>
      </c>
      <c r="B27" s="24" t="s">
        <v>338</v>
      </c>
      <c r="C27" s="24" t="s">
        <v>349</v>
      </c>
      <c r="D27" s="58" t="s">
        <v>340</v>
      </c>
      <c r="E27" s="25">
        <v>3102202364</v>
      </c>
      <c r="F27" s="25" t="s">
        <v>341</v>
      </c>
      <c r="G27" s="25" t="s">
        <v>342</v>
      </c>
      <c r="H27" s="25">
        <v>3134322799</v>
      </c>
      <c r="I27" s="25" t="s">
        <v>343</v>
      </c>
      <c r="J27" s="25" t="s">
        <v>350</v>
      </c>
      <c r="K27" s="25" t="s">
        <v>351</v>
      </c>
      <c r="L27" s="25" t="s">
        <v>352</v>
      </c>
      <c r="M27" s="25">
        <v>3124810168</v>
      </c>
      <c r="N27" s="25" t="s">
        <v>353</v>
      </c>
      <c r="O27" s="25" t="s">
        <v>354</v>
      </c>
      <c r="P27" s="67">
        <v>44166</v>
      </c>
      <c r="Q27" s="56"/>
      <c r="R27" s="56"/>
      <c r="S27" s="56"/>
      <c r="T27" s="56"/>
      <c r="U27" s="56"/>
      <c r="V27" s="56"/>
      <c r="W27" s="56"/>
      <c r="X27" s="56"/>
      <c r="Y27" s="56"/>
      <c r="Z27" s="56"/>
      <c r="AA27" s="56"/>
      <c r="AB27" s="56"/>
      <c r="AC27" s="56"/>
      <c r="AD27" s="56"/>
      <c r="AE27" s="56"/>
      <c r="AF27" s="56"/>
      <c r="AG27" s="56"/>
      <c r="AH27" s="56"/>
      <c r="AI27" s="56"/>
      <c r="AJ27" s="56"/>
      <c r="AK27" s="39"/>
      <c r="AL27" s="39"/>
      <c r="AM27" s="39"/>
      <c r="AN27" s="39"/>
      <c r="AO27" s="39"/>
      <c r="AP27" s="39"/>
      <c r="AQ27" s="39"/>
      <c r="AR27" s="39"/>
      <c r="AS27" s="39"/>
      <c r="AT27" s="39"/>
      <c r="AU27" s="39"/>
      <c r="AV27" s="39"/>
      <c r="AW27" s="39"/>
      <c r="AX27" s="39"/>
      <c r="AY27" s="39"/>
      <c r="AZ27" s="39"/>
      <c r="BA27" s="39"/>
      <c r="BB27" s="30"/>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1">
        <f t="shared" si="0"/>
        <v>0</v>
      </c>
      <c r="CC27" s="31">
        <f t="shared" si="1"/>
        <v>0</v>
      </c>
      <c r="CD27" s="31">
        <f t="shared" si="2"/>
        <v>0</v>
      </c>
      <c r="CE27" s="31">
        <f t="shared" si="3"/>
        <v>0</v>
      </c>
      <c r="CF27" s="31">
        <f t="shared" si="4"/>
        <v>0</v>
      </c>
      <c r="CG27" s="31">
        <f t="shared" si="5"/>
        <v>0</v>
      </c>
      <c r="CH27" s="31">
        <f t="shared" si="6"/>
        <v>0</v>
      </c>
      <c r="CI27" s="31">
        <f t="shared" si="7"/>
        <v>0</v>
      </c>
      <c r="CJ27" s="31">
        <f t="shared" si="8"/>
        <v>0</v>
      </c>
      <c r="CK27" s="31">
        <f t="shared" si="9"/>
        <v>0</v>
      </c>
      <c r="CL27" s="31">
        <f t="shared" si="10"/>
        <v>0</v>
      </c>
      <c r="CM27" s="32">
        <f t="shared" si="11"/>
        <v>0</v>
      </c>
      <c r="CN27" s="31">
        <f t="shared" ref="CN27:CP27" si="40">COUNTIF(BA27,"SI")</f>
        <v>0</v>
      </c>
      <c r="CO27" s="30">
        <f t="shared" si="40"/>
        <v>0</v>
      </c>
      <c r="CP27" s="28">
        <f t="shared" si="40"/>
        <v>0</v>
      </c>
      <c r="CQ27" s="28">
        <f t="shared" si="13"/>
        <v>0</v>
      </c>
      <c r="CR27" s="28">
        <f t="shared" si="14"/>
        <v>0</v>
      </c>
      <c r="CS27" s="39">
        <f t="shared" si="15"/>
        <v>0</v>
      </c>
      <c r="CT27" s="40">
        <f t="shared" si="26"/>
        <v>0</v>
      </c>
      <c r="CU27" s="379"/>
      <c r="CV27" s="380"/>
      <c r="CW27" s="381"/>
      <c r="CX27" s="379"/>
      <c r="CY27" s="35"/>
      <c r="CZ27" s="35"/>
      <c r="DA27" s="35"/>
      <c r="DB27" s="35"/>
      <c r="DC27" s="35"/>
      <c r="DD27" s="35"/>
      <c r="DE27" s="35"/>
      <c r="DF27" s="35"/>
      <c r="DG27" s="35"/>
      <c r="DH27" s="35"/>
      <c r="DI27" s="35"/>
      <c r="DJ27" s="35"/>
      <c r="DK27" s="35"/>
      <c r="DL27" s="35"/>
      <c r="DM27" s="35"/>
      <c r="DN27" s="35"/>
      <c r="DO27" s="35"/>
      <c r="DP27" s="35"/>
      <c r="DQ27" s="35"/>
      <c r="DR27" s="35"/>
      <c r="DS27" s="12"/>
      <c r="DT27" s="12"/>
      <c r="DU27" s="12"/>
      <c r="DV27" s="12"/>
      <c r="DW27" s="12"/>
      <c r="DX27" s="12"/>
      <c r="DY27" s="12"/>
      <c r="DZ27" s="12"/>
      <c r="EA27" s="12"/>
      <c r="EB27" s="12"/>
    </row>
    <row r="28" spans="1:132" ht="15" hidden="1" customHeight="1">
      <c r="A28" s="24" t="s">
        <v>337</v>
      </c>
      <c r="B28" s="24" t="s">
        <v>338</v>
      </c>
      <c r="C28" s="24" t="s">
        <v>338</v>
      </c>
      <c r="D28" s="58" t="s">
        <v>340</v>
      </c>
      <c r="E28" s="25">
        <v>3102202364</v>
      </c>
      <c r="F28" s="25" t="s">
        <v>341</v>
      </c>
      <c r="G28" s="25" t="s">
        <v>342</v>
      </c>
      <c r="H28" s="25">
        <v>3134322799</v>
      </c>
      <c r="I28" s="25" t="s">
        <v>343</v>
      </c>
      <c r="J28" s="25" t="s">
        <v>355</v>
      </c>
      <c r="K28" s="25" t="s">
        <v>356</v>
      </c>
      <c r="L28" s="25" t="s">
        <v>357</v>
      </c>
      <c r="M28" s="25">
        <v>3133737195</v>
      </c>
      <c r="N28" s="25" t="s">
        <v>358</v>
      </c>
      <c r="O28" s="25" t="s">
        <v>359</v>
      </c>
      <c r="P28" s="45"/>
      <c r="Q28" s="57"/>
      <c r="R28" s="57"/>
      <c r="S28" s="57"/>
      <c r="T28" s="57"/>
      <c r="U28" s="57"/>
      <c r="V28" s="57"/>
      <c r="W28" s="57"/>
      <c r="X28" s="57"/>
      <c r="Y28" s="57"/>
      <c r="Z28" s="57"/>
      <c r="AA28" s="57"/>
      <c r="AB28" s="57"/>
      <c r="AC28" s="57"/>
      <c r="AD28" s="57"/>
      <c r="AE28" s="57"/>
      <c r="AF28" s="57"/>
      <c r="AG28" s="57"/>
      <c r="AH28" s="57"/>
      <c r="AI28" s="57"/>
      <c r="AJ28" s="57"/>
      <c r="AK28" s="39"/>
      <c r="AL28" s="39"/>
      <c r="AM28" s="39"/>
      <c r="AN28" s="39"/>
      <c r="AO28" s="39"/>
      <c r="AP28" s="39"/>
      <c r="AQ28" s="39"/>
      <c r="AR28" s="39"/>
      <c r="AS28" s="39"/>
      <c r="AT28" s="39"/>
      <c r="AU28" s="39"/>
      <c r="AV28" s="39"/>
      <c r="AW28" s="39"/>
      <c r="AX28" s="39"/>
      <c r="AY28" s="39"/>
      <c r="AZ28" s="39"/>
      <c r="BA28" s="39"/>
      <c r="BB28" s="30"/>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1">
        <f t="shared" si="0"/>
        <v>0</v>
      </c>
      <c r="CC28" s="31">
        <f t="shared" si="1"/>
        <v>0</v>
      </c>
      <c r="CD28" s="31">
        <f t="shared" si="2"/>
        <v>0</v>
      </c>
      <c r="CE28" s="31">
        <f t="shared" si="3"/>
        <v>0</v>
      </c>
      <c r="CF28" s="31">
        <f t="shared" si="4"/>
        <v>0</v>
      </c>
      <c r="CG28" s="31">
        <f t="shared" si="5"/>
        <v>0</v>
      </c>
      <c r="CH28" s="31">
        <f t="shared" si="6"/>
        <v>0</v>
      </c>
      <c r="CI28" s="31">
        <f t="shared" si="7"/>
        <v>0</v>
      </c>
      <c r="CJ28" s="31">
        <f t="shared" si="8"/>
        <v>0</v>
      </c>
      <c r="CK28" s="31">
        <f t="shared" si="9"/>
        <v>0</v>
      </c>
      <c r="CL28" s="31">
        <f t="shared" si="10"/>
        <v>0</v>
      </c>
      <c r="CM28" s="32">
        <f t="shared" si="11"/>
        <v>0</v>
      </c>
      <c r="CN28" s="31">
        <f t="shared" ref="CN28:CP28" si="41">COUNTIF(BA28,"SI")</f>
        <v>0</v>
      </c>
      <c r="CO28" s="30">
        <f t="shared" si="41"/>
        <v>0</v>
      </c>
      <c r="CP28" s="28">
        <f t="shared" si="41"/>
        <v>0</v>
      </c>
      <c r="CQ28" s="28">
        <f t="shared" si="13"/>
        <v>0</v>
      </c>
      <c r="CR28" s="28">
        <f t="shared" si="14"/>
        <v>0</v>
      </c>
      <c r="CS28" s="39">
        <f t="shared" si="15"/>
        <v>0</v>
      </c>
      <c r="CT28" s="40">
        <f t="shared" si="26"/>
        <v>0</v>
      </c>
      <c r="CU28" s="379"/>
      <c r="CV28" s="380"/>
      <c r="CW28" s="381"/>
      <c r="CX28" s="379"/>
      <c r="CY28" s="35"/>
      <c r="CZ28" s="35"/>
      <c r="DA28" s="35"/>
      <c r="DB28" s="35"/>
      <c r="DC28" s="35"/>
      <c r="DD28" s="35"/>
      <c r="DE28" s="35"/>
      <c r="DF28" s="35"/>
      <c r="DG28" s="35"/>
      <c r="DH28" s="35"/>
      <c r="DI28" s="35"/>
      <c r="DJ28" s="35"/>
      <c r="DK28" s="35"/>
      <c r="DL28" s="35"/>
      <c r="DM28" s="35"/>
      <c r="DN28" s="35"/>
      <c r="DO28" s="35"/>
      <c r="DP28" s="35"/>
      <c r="DQ28" s="35"/>
      <c r="DR28" s="35"/>
      <c r="DS28" s="12"/>
      <c r="DT28" s="12"/>
      <c r="DU28" s="12"/>
      <c r="DV28" s="12"/>
      <c r="DW28" s="12"/>
      <c r="DX28" s="12"/>
      <c r="DY28" s="12"/>
      <c r="DZ28" s="12"/>
      <c r="EA28" s="12"/>
      <c r="EB28" s="12"/>
    </row>
    <row r="29" spans="1:132" ht="15" hidden="1" customHeight="1">
      <c r="A29" s="24" t="s">
        <v>337</v>
      </c>
      <c r="B29" s="24" t="s">
        <v>338</v>
      </c>
      <c r="C29" s="24" t="s">
        <v>360</v>
      </c>
      <c r="D29" s="58" t="s">
        <v>340</v>
      </c>
      <c r="E29" s="25">
        <v>3102202364</v>
      </c>
      <c r="F29" s="25" t="s">
        <v>341</v>
      </c>
      <c r="G29" s="25" t="s">
        <v>342</v>
      </c>
      <c r="H29" s="25">
        <v>3134322799</v>
      </c>
      <c r="I29" s="25" t="s">
        <v>343</v>
      </c>
      <c r="J29" s="25" t="s">
        <v>361</v>
      </c>
      <c r="K29" s="25" t="s">
        <v>362</v>
      </c>
      <c r="L29" s="25" t="s">
        <v>363</v>
      </c>
      <c r="M29" s="25">
        <v>3114427970</v>
      </c>
      <c r="N29" s="25" t="s">
        <v>358</v>
      </c>
      <c r="O29" s="25" t="s">
        <v>364</v>
      </c>
      <c r="P29" s="49">
        <v>44166</v>
      </c>
      <c r="Q29" s="56"/>
      <c r="R29" s="56"/>
      <c r="S29" s="56"/>
      <c r="T29" s="56"/>
      <c r="U29" s="56"/>
      <c r="V29" s="56"/>
      <c r="W29" s="56"/>
      <c r="X29" s="56"/>
      <c r="Y29" s="56"/>
      <c r="Z29" s="56"/>
      <c r="AA29" s="56"/>
      <c r="AB29" s="56"/>
      <c r="AC29" s="56"/>
      <c r="AD29" s="56"/>
      <c r="AE29" s="56"/>
      <c r="AF29" s="56"/>
      <c r="AG29" s="56"/>
      <c r="AH29" s="56"/>
      <c r="AI29" s="56"/>
      <c r="AJ29" s="56"/>
      <c r="AK29" s="39"/>
      <c r="AL29" s="39"/>
      <c r="AM29" s="39"/>
      <c r="AN29" s="39"/>
      <c r="AO29" s="39"/>
      <c r="AP29" s="39"/>
      <c r="AQ29" s="39"/>
      <c r="AR29" s="39"/>
      <c r="AS29" s="39"/>
      <c r="AT29" s="39"/>
      <c r="AU29" s="39"/>
      <c r="AV29" s="39"/>
      <c r="AW29" s="39"/>
      <c r="AX29" s="39"/>
      <c r="AY29" s="39"/>
      <c r="AZ29" s="39"/>
      <c r="BA29" s="39"/>
      <c r="BB29" s="30"/>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1">
        <f t="shared" si="0"/>
        <v>0</v>
      </c>
      <c r="CC29" s="31">
        <f t="shared" si="1"/>
        <v>0</v>
      </c>
      <c r="CD29" s="31">
        <f t="shared" si="2"/>
        <v>0</v>
      </c>
      <c r="CE29" s="31">
        <f t="shared" si="3"/>
        <v>0</v>
      </c>
      <c r="CF29" s="31">
        <f t="shared" si="4"/>
        <v>0</v>
      </c>
      <c r="CG29" s="31">
        <f t="shared" si="5"/>
        <v>0</v>
      </c>
      <c r="CH29" s="31">
        <f t="shared" si="6"/>
        <v>0</v>
      </c>
      <c r="CI29" s="31">
        <f t="shared" si="7"/>
        <v>0</v>
      </c>
      <c r="CJ29" s="31">
        <f t="shared" si="8"/>
        <v>0</v>
      </c>
      <c r="CK29" s="31">
        <f t="shared" si="9"/>
        <v>0</v>
      </c>
      <c r="CL29" s="31">
        <f t="shared" si="10"/>
        <v>0</v>
      </c>
      <c r="CM29" s="32">
        <f t="shared" si="11"/>
        <v>0</v>
      </c>
      <c r="CN29" s="31">
        <f t="shared" ref="CN29:CP29" si="42">COUNTIF(BA29,"SI")</f>
        <v>0</v>
      </c>
      <c r="CO29" s="30">
        <f t="shared" si="42"/>
        <v>0</v>
      </c>
      <c r="CP29" s="28">
        <f t="shared" si="42"/>
        <v>0</v>
      </c>
      <c r="CQ29" s="28">
        <f t="shared" si="13"/>
        <v>0</v>
      </c>
      <c r="CR29" s="28">
        <f t="shared" si="14"/>
        <v>0</v>
      </c>
      <c r="CS29" s="39">
        <f t="shared" si="15"/>
        <v>0</v>
      </c>
      <c r="CT29" s="40">
        <f t="shared" si="26"/>
        <v>0</v>
      </c>
      <c r="CU29" s="379"/>
      <c r="CV29" s="380"/>
      <c r="CW29" s="381"/>
      <c r="CX29" s="379"/>
      <c r="CY29" s="35"/>
      <c r="CZ29" s="35"/>
      <c r="DA29" s="35"/>
      <c r="DB29" s="35"/>
      <c r="DC29" s="35"/>
      <c r="DD29" s="35"/>
      <c r="DE29" s="35"/>
      <c r="DF29" s="35"/>
      <c r="DG29" s="35"/>
      <c r="DH29" s="35"/>
      <c r="DI29" s="35"/>
      <c r="DJ29" s="35"/>
      <c r="DK29" s="35"/>
      <c r="DL29" s="35"/>
      <c r="DM29" s="35"/>
      <c r="DN29" s="35"/>
      <c r="DO29" s="35"/>
      <c r="DP29" s="35"/>
      <c r="DQ29" s="35"/>
      <c r="DR29" s="35"/>
      <c r="DS29" s="12"/>
      <c r="DT29" s="12"/>
      <c r="DU29" s="12"/>
      <c r="DV29" s="12"/>
      <c r="DW29" s="12"/>
      <c r="DX29" s="12"/>
      <c r="DY29" s="12"/>
      <c r="DZ29" s="12"/>
      <c r="EA29" s="12"/>
      <c r="EB29" s="12"/>
    </row>
    <row r="30" spans="1:132" ht="15" hidden="1" customHeight="1">
      <c r="A30" s="24" t="s">
        <v>337</v>
      </c>
      <c r="B30" s="24" t="s">
        <v>338</v>
      </c>
      <c r="C30" s="24" t="s">
        <v>365</v>
      </c>
      <c r="D30" s="58" t="s">
        <v>340</v>
      </c>
      <c r="E30" s="25">
        <v>3102202364</v>
      </c>
      <c r="F30" s="25" t="s">
        <v>341</v>
      </c>
      <c r="G30" s="25" t="s">
        <v>342</v>
      </c>
      <c r="H30" s="25">
        <v>3134322799</v>
      </c>
      <c r="I30" s="25" t="s">
        <v>343</v>
      </c>
      <c r="J30" s="25" t="s">
        <v>366</v>
      </c>
      <c r="K30" s="25" t="s">
        <v>367</v>
      </c>
      <c r="L30" s="25" t="s">
        <v>368</v>
      </c>
      <c r="M30" s="25">
        <v>3102514305</v>
      </c>
      <c r="N30" s="25" t="s">
        <v>369</v>
      </c>
      <c r="O30" s="25" t="s">
        <v>370</v>
      </c>
      <c r="P30" s="43">
        <v>44162</v>
      </c>
      <c r="Q30" s="56"/>
      <c r="R30" s="56"/>
      <c r="S30" s="56"/>
      <c r="T30" s="56"/>
      <c r="U30" s="56"/>
      <c r="V30" s="56"/>
      <c r="W30" s="56"/>
      <c r="X30" s="56"/>
      <c r="Y30" s="56"/>
      <c r="Z30" s="56"/>
      <c r="AA30" s="56"/>
      <c r="AB30" s="56"/>
      <c r="AC30" s="56"/>
      <c r="AD30" s="56"/>
      <c r="AE30" s="56"/>
      <c r="AF30" s="56"/>
      <c r="AG30" s="56"/>
      <c r="AH30" s="56"/>
      <c r="AI30" s="56"/>
      <c r="AJ30" s="56"/>
      <c r="AK30" s="39"/>
      <c r="AL30" s="39"/>
      <c r="AM30" s="39"/>
      <c r="AN30" s="39"/>
      <c r="AO30" s="39"/>
      <c r="AP30" s="39"/>
      <c r="AQ30" s="39"/>
      <c r="AR30" s="39"/>
      <c r="AS30" s="39"/>
      <c r="AT30" s="39"/>
      <c r="AU30" s="39"/>
      <c r="AV30" s="39"/>
      <c r="AW30" s="39"/>
      <c r="AX30" s="39"/>
      <c r="AY30" s="39"/>
      <c r="AZ30" s="39"/>
      <c r="BA30" s="39"/>
      <c r="BB30" s="30"/>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c r="CB30" s="31">
        <f t="shared" si="0"/>
        <v>0</v>
      </c>
      <c r="CC30" s="31">
        <f t="shared" si="1"/>
        <v>0</v>
      </c>
      <c r="CD30" s="31">
        <f t="shared" si="2"/>
        <v>0</v>
      </c>
      <c r="CE30" s="31">
        <f t="shared" si="3"/>
        <v>0</v>
      </c>
      <c r="CF30" s="31">
        <f t="shared" si="4"/>
        <v>0</v>
      </c>
      <c r="CG30" s="31">
        <f t="shared" si="5"/>
        <v>0</v>
      </c>
      <c r="CH30" s="31">
        <f t="shared" si="6"/>
        <v>0</v>
      </c>
      <c r="CI30" s="31">
        <f t="shared" si="7"/>
        <v>0</v>
      </c>
      <c r="CJ30" s="31">
        <f t="shared" si="8"/>
        <v>0</v>
      </c>
      <c r="CK30" s="31">
        <f t="shared" si="9"/>
        <v>0</v>
      </c>
      <c r="CL30" s="31">
        <f t="shared" si="10"/>
        <v>0</v>
      </c>
      <c r="CM30" s="32">
        <f t="shared" si="11"/>
        <v>0</v>
      </c>
      <c r="CN30" s="31">
        <f t="shared" ref="CN30:CP30" si="43">COUNTIF(BA30,"SI")</f>
        <v>0</v>
      </c>
      <c r="CO30" s="30">
        <f t="shared" si="43"/>
        <v>0</v>
      </c>
      <c r="CP30" s="28">
        <f t="shared" si="43"/>
        <v>0</v>
      </c>
      <c r="CQ30" s="28">
        <f t="shared" si="13"/>
        <v>0</v>
      </c>
      <c r="CR30" s="28">
        <f t="shared" si="14"/>
        <v>0</v>
      </c>
      <c r="CS30" s="39">
        <f t="shared" si="15"/>
        <v>0</v>
      </c>
      <c r="CT30" s="40">
        <f t="shared" si="26"/>
        <v>0</v>
      </c>
      <c r="CU30" s="379"/>
      <c r="CV30" s="380"/>
      <c r="CW30" s="381"/>
      <c r="CX30" s="379"/>
      <c r="CY30" s="35"/>
      <c r="CZ30" s="35"/>
      <c r="DA30" s="35"/>
      <c r="DB30" s="35"/>
      <c r="DC30" s="35"/>
      <c r="DD30" s="35"/>
      <c r="DE30" s="35"/>
      <c r="DF30" s="35"/>
      <c r="DG30" s="35"/>
      <c r="DH30" s="35"/>
      <c r="DI30" s="35"/>
      <c r="DJ30" s="35"/>
      <c r="DK30" s="35"/>
      <c r="DL30" s="35"/>
      <c r="DM30" s="35"/>
      <c r="DN30" s="35"/>
      <c r="DO30" s="35"/>
      <c r="DP30" s="35"/>
      <c r="DQ30" s="35"/>
      <c r="DR30" s="35"/>
      <c r="DS30" s="12"/>
      <c r="DT30" s="12"/>
      <c r="DU30" s="12"/>
      <c r="DV30" s="12"/>
      <c r="DW30" s="12"/>
      <c r="DX30" s="12"/>
      <c r="DY30" s="12"/>
      <c r="DZ30" s="12"/>
      <c r="EA30" s="12"/>
      <c r="EB30" s="12"/>
    </row>
    <row r="31" spans="1:132" ht="15.75" hidden="1" customHeight="1">
      <c r="A31" s="24" t="s">
        <v>337</v>
      </c>
      <c r="B31" s="24" t="s">
        <v>338</v>
      </c>
      <c r="C31" s="24" t="s">
        <v>371</v>
      </c>
      <c r="D31" s="58" t="s">
        <v>340</v>
      </c>
      <c r="E31" s="25">
        <v>3102202364</v>
      </c>
      <c r="F31" s="25" t="s">
        <v>341</v>
      </c>
      <c r="G31" s="25" t="s">
        <v>342</v>
      </c>
      <c r="H31" s="25">
        <v>3134322799</v>
      </c>
      <c r="I31" s="25" t="s">
        <v>343</v>
      </c>
      <c r="J31" s="25"/>
      <c r="K31" s="25"/>
      <c r="L31" s="25"/>
      <c r="M31" s="25"/>
      <c r="N31" s="25"/>
      <c r="O31" s="68" t="s">
        <v>372</v>
      </c>
      <c r="P31" s="67">
        <v>44159</v>
      </c>
      <c r="Q31" s="56"/>
      <c r="R31" s="56"/>
      <c r="S31" s="56"/>
      <c r="T31" s="56"/>
      <c r="U31" s="56"/>
      <c r="V31" s="56"/>
      <c r="W31" s="56"/>
      <c r="X31" s="56"/>
      <c r="Y31" s="56"/>
      <c r="Z31" s="56"/>
      <c r="AA31" s="56"/>
      <c r="AB31" s="56"/>
      <c r="AC31" s="56"/>
      <c r="AD31" s="56"/>
      <c r="AE31" s="56"/>
      <c r="AF31" s="56"/>
      <c r="AG31" s="56"/>
      <c r="AH31" s="56"/>
      <c r="AI31" s="56"/>
      <c r="AJ31" s="56"/>
      <c r="AK31" s="39"/>
      <c r="AL31" s="39"/>
      <c r="AM31" s="39"/>
      <c r="AN31" s="39"/>
      <c r="AO31" s="39"/>
      <c r="AP31" s="39"/>
      <c r="AQ31" s="39"/>
      <c r="AR31" s="39"/>
      <c r="AS31" s="39"/>
      <c r="AT31" s="39"/>
      <c r="AU31" s="39"/>
      <c r="AV31" s="39"/>
      <c r="AW31" s="39"/>
      <c r="AX31" s="39"/>
      <c r="AY31" s="39"/>
      <c r="AZ31" s="39"/>
      <c r="BA31" s="39"/>
      <c r="BB31" s="30"/>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1">
        <f t="shared" si="0"/>
        <v>0</v>
      </c>
      <c r="CC31" s="31">
        <f t="shared" si="1"/>
        <v>0</v>
      </c>
      <c r="CD31" s="31">
        <f t="shared" si="2"/>
        <v>0</v>
      </c>
      <c r="CE31" s="31">
        <f t="shared" si="3"/>
        <v>0</v>
      </c>
      <c r="CF31" s="31">
        <f t="shared" si="4"/>
        <v>0</v>
      </c>
      <c r="CG31" s="31">
        <f t="shared" si="5"/>
        <v>0</v>
      </c>
      <c r="CH31" s="31">
        <f t="shared" si="6"/>
        <v>0</v>
      </c>
      <c r="CI31" s="31">
        <f t="shared" si="7"/>
        <v>0</v>
      </c>
      <c r="CJ31" s="31">
        <f t="shared" si="8"/>
        <v>0</v>
      </c>
      <c r="CK31" s="31">
        <f t="shared" si="9"/>
        <v>0</v>
      </c>
      <c r="CL31" s="31">
        <f t="shared" si="10"/>
        <v>0</v>
      </c>
      <c r="CM31" s="32">
        <f t="shared" si="11"/>
        <v>0</v>
      </c>
      <c r="CN31" s="31">
        <f t="shared" ref="CN31:CP31" si="44">COUNTIF(BA31,"SI")</f>
        <v>0</v>
      </c>
      <c r="CO31" s="30">
        <f t="shared" si="44"/>
        <v>0</v>
      </c>
      <c r="CP31" s="28">
        <f t="shared" si="44"/>
        <v>0</v>
      </c>
      <c r="CQ31" s="28">
        <f t="shared" si="13"/>
        <v>0</v>
      </c>
      <c r="CR31" s="28">
        <f t="shared" si="14"/>
        <v>0</v>
      </c>
      <c r="CS31" s="39">
        <f t="shared" si="15"/>
        <v>0</v>
      </c>
      <c r="CT31" s="40">
        <f t="shared" si="26"/>
        <v>0</v>
      </c>
      <c r="CU31" s="379"/>
      <c r="CV31" s="380"/>
      <c r="CW31" s="381"/>
      <c r="CX31" s="379"/>
      <c r="CY31" s="35"/>
      <c r="CZ31" s="35"/>
      <c r="DA31" s="35"/>
      <c r="DB31" s="35"/>
      <c r="DC31" s="35"/>
      <c r="DD31" s="35"/>
      <c r="DE31" s="35"/>
      <c r="DF31" s="35"/>
      <c r="DG31" s="35"/>
      <c r="DH31" s="35"/>
      <c r="DI31" s="35"/>
      <c r="DJ31" s="35"/>
      <c r="DK31" s="35"/>
      <c r="DL31" s="35"/>
      <c r="DM31" s="35"/>
      <c r="DN31" s="35"/>
      <c r="DO31" s="35"/>
      <c r="DP31" s="35"/>
      <c r="DQ31" s="35"/>
      <c r="DR31" s="35"/>
      <c r="DS31" s="12"/>
      <c r="DT31" s="12"/>
      <c r="DU31" s="12"/>
      <c r="DV31" s="12"/>
      <c r="DW31" s="12"/>
      <c r="DX31" s="12"/>
      <c r="DY31" s="12"/>
      <c r="DZ31" s="12"/>
      <c r="EA31" s="12"/>
      <c r="EB31" s="12"/>
    </row>
    <row r="32" spans="1:132" ht="15.75" hidden="1" customHeight="1">
      <c r="A32" s="24" t="s">
        <v>160</v>
      </c>
      <c r="B32" s="24" t="s">
        <v>373</v>
      </c>
      <c r="C32" s="24" t="s">
        <v>374</v>
      </c>
      <c r="D32" s="25" t="s">
        <v>375</v>
      </c>
      <c r="E32" s="25">
        <v>3007488261</v>
      </c>
      <c r="F32" s="26" t="s">
        <v>376</v>
      </c>
      <c r="G32" s="25" t="s">
        <v>377</v>
      </c>
      <c r="H32" s="25" t="s">
        <v>378</v>
      </c>
      <c r="I32" s="26" t="s">
        <v>379</v>
      </c>
      <c r="J32" s="25" t="s">
        <v>380</v>
      </c>
      <c r="K32" s="26" t="s">
        <v>381</v>
      </c>
      <c r="L32" s="25" t="s">
        <v>382</v>
      </c>
      <c r="M32" s="25">
        <v>3107715728</v>
      </c>
      <c r="N32" s="26" t="s">
        <v>383</v>
      </c>
      <c r="O32" s="25" t="s">
        <v>384</v>
      </c>
      <c r="P32" s="43">
        <v>44138</v>
      </c>
      <c r="Q32" s="56"/>
      <c r="R32" s="56"/>
      <c r="S32" s="56"/>
      <c r="T32" s="56"/>
      <c r="U32" s="56"/>
      <c r="V32" s="56"/>
      <c r="W32" s="56"/>
      <c r="X32" s="56"/>
      <c r="Y32" s="56"/>
      <c r="Z32" s="56"/>
      <c r="AA32" s="56"/>
      <c r="AB32" s="56"/>
      <c r="AC32" s="56"/>
      <c r="AD32" s="56"/>
      <c r="AE32" s="56"/>
      <c r="AF32" s="56"/>
      <c r="AG32" s="56"/>
      <c r="AH32" s="56"/>
      <c r="AI32" s="56"/>
      <c r="AJ32" s="56"/>
      <c r="AK32" s="39"/>
      <c r="AL32" s="39"/>
      <c r="AM32" s="39"/>
      <c r="AN32" s="39"/>
      <c r="AO32" s="39"/>
      <c r="AP32" s="39"/>
      <c r="AQ32" s="39"/>
      <c r="AR32" s="39"/>
      <c r="AS32" s="39"/>
      <c r="AT32" s="39"/>
      <c r="AU32" s="39"/>
      <c r="AV32" s="39"/>
      <c r="AW32" s="39"/>
      <c r="AX32" s="39"/>
      <c r="AY32" s="39"/>
      <c r="AZ32" s="39"/>
      <c r="BA32" s="39"/>
      <c r="BB32" s="30"/>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1">
        <f t="shared" si="0"/>
        <v>0</v>
      </c>
      <c r="CC32" s="31">
        <f t="shared" si="1"/>
        <v>0</v>
      </c>
      <c r="CD32" s="31">
        <f t="shared" si="2"/>
        <v>0</v>
      </c>
      <c r="CE32" s="31">
        <f t="shared" si="3"/>
        <v>0</v>
      </c>
      <c r="CF32" s="31">
        <f t="shared" si="4"/>
        <v>0</v>
      </c>
      <c r="CG32" s="31">
        <f t="shared" si="5"/>
        <v>0</v>
      </c>
      <c r="CH32" s="31">
        <f t="shared" si="6"/>
        <v>0</v>
      </c>
      <c r="CI32" s="31">
        <f t="shared" si="7"/>
        <v>0</v>
      </c>
      <c r="CJ32" s="31">
        <f t="shared" si="8"/>
        <v>0</v>
      </c>
      <c r="CK32" s="31">
        <f t="shared" si="9"/>
        <v>0</v>
      </c>
      <c r="CL32" s="31">
        <f t="shared" si="10"/>
        <v>0</v>
      </c>
      <c r="CM32" s="32">
        <f t="shared" si="11"/>
        <v>0</v>
      </c>
      <c r="CN32" s="31">
        <f t="shared" ref="CN32:CP32" si="45">COUNTIF(BA32,"SI")</f>
        <v>0</v>
      </c>
      <c r="CO32" s="30">
        <f t="shared" si="45"/>
        <v>0</v>
      </c>
      <c r="CP32" s="28">
        <f t="shared" si="45"/>
        <v>0</v>
      </c>
      <c r="CQ32" s="28">
        <f t="shared" si="13"/>
        <v>0</v>
      </c>
      <c r="CR32" s="28">
        <f t="shared" si="14"/>
        <v>0</v>
      </c>
      <c r="CS32" s="39">
        <f t="shared" si="15"/>
        <v>0</v>
      </c>
      <c r="CT32" s="40">
        <f t="shared" si="26"/>
        <v>0</v>
      </c>
      <c r="CU32" s="382">
        <f>AVERAGE(CT32:CT43)</f>
        <v>0</v>
      </c>
      <c r="CV32" s="372"/>
      <c r="CW32" s="373"/>
      <c r="CX32" s="379"/>
      <c r="CY32" s="35"/>
      <c r="CZ32" s="35"/>
      <c r="DA32" s="35"/>
      <c r="DB32" s="35"/>
      <c r="DC32" s="35"/>
      <c r="DD32" s="35"/>
      <c r="DE32" s="35"/>
      <c r="DF32" s="35"/>
      <c r="DG32" s="35"/>
      <c r="DH32" s="35"/>
      <c r="DI32" s="35"/>
      <c r="DJ32" s="35"/>
      <c r="DK32" s="35"/>
      <c r="DL32" s="35"/>
      <c r="DM32" s="35"/>
      <c r="DN32" s="35"/>
      <c r="DO32" s="35"/>
      <c r="DP32" s="35"/>
      <c r="DQ32" s="35"/>
      <c r="DR32" s="35"/>
      <c r="DS32" s="12"/>
      <c r="DT32" s="12"/>
      <c r="DU32" s="12"/>
      <c r="DV32" s="12"/>
      <c r="DW32" s="12"/>
      <c r="DX32" s="12"/>
      <c r="DY32" s="12"/>
      <c r="DZ32" s="12"/>
      <c r="EA32" s="12"/>
      <c r="EB32" s="12"/>
    </row>
    <row r="33" spans="1:132" hidden="1">
      <c r="A33" s="24" t="s">
        <v>160</v>
      </c>
      <c r="B33" s="24" t="s">
        <v>373</v>
      </c>
      <c r="C33" s="24" t="s">
        <v>385</v>
      </c>
      <c r="D33" s="37" t="s">
        <v>375</v>
      </c>
      <c r="E33" s="25">
        <v>3007488261</v>
      </c>
      <c r="F33" s="26" t="s">
        <v>376</v>
      </c>
      <c r="G33" s="25" t="s">
        <v>377</v>
      </c>
      <c r="H33" s="25" t="s">
        <v>378</v>
      </c>
      <c r="I33" s="26" t="s">
        <v>379</v>
      </c>
      <c r="J33" s="44" t="s">
        <v>386</v>
      </c>
      <c r="K33" s="66" t="s">
        <v>387</v>
      </c>
      <c r="L33" s="44" t="s">
        <v>388</v>
      </c>
      <c r="M33" s="44">
        <v>3124357661</v>
      </c>
      <c r="N33" s="69" t="s">
        <v>389</v>
      </c>
      <c r="O33" s="25" t="s">
        <v>390</v>
      </c>
      <c r="P33" s="43">
        <v>44183</v>
      </c>
      <c r="Q33" s="56"/>
      <c r="R33" s="56"/>
      <c r="S33" s="56"/>
      <c r="T33" s="56"/>
      <c r="U33" s="56"/>
      <c r="V33" s="56"/>
      <c r="W33" s="56"/>
      <c r="X33" s="56"/>
      <c r="Y33" s="56"/>
      <c r="Z33" s="56"/>
      <c r="AA33" s="56"/>
      <c r="AB33" s="56"/>
      <c r="AC33" s="56"/>
      <c r="AD33" s="56"/>
      <c r="AE33" s="56"/>
      <c r="AF33" s="56"/>
      <c r="AG33" s="56"/>
      <c r="AH33" s="56"/>
      <c r="AI33" s="56"/>
      <c r="AJ33" s="56"/>
      <c r="AK33" s="39"/>
      <c r="AL33" s="39"/>
      <c r="AM33" s="39"/>
      <c r="AN33" s="39"/>
      <c r="AO33" s="39"/>
      <c r="AP33" s="39"/>
      <c r="AQ33" s="39"/>
      <c r="AR33" s="39"/>
      <c r="AS33" s="39"/>
      <c r="AT33" s="39"/>
      <c r="AU33" s="39"/>
      <c r="AV33" s="39"/>
      <c r="AW33" s="39"/>
      <c r="AX33" s="39"/>
      <c r="AY33" s="39"/>
      <c r="AZ33" s="39"/>
      <c r="BA33" s="39"/>
      <c r="BB33" s="30"/>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1">
        <f t="shared" si="0"/>
        <v>0</v>
      </c>
      <c r="CC33" s="31">
        <f t="shared" si="1"/>
        <v>0</v>
      </c>
      <c r="CD33" s="31">
        <f t="shared" si="2"/>
        <v>0</v>
      </c>
      <c r="CE33" s="31">
        <f t="shared" si="3"/>
        <v>0</v>
      </c>
      <c r="CF33" s="31">
        <f t="shared" si="4"/>
        <v>0</v>
      </c>
      <c r="CG33" s="31">
        <f t="shared" si="5"/>
        <v>0</v>
      </c>
      <c r="CH33" s="31">
        <f t="shared" si="6"/>
        <v>0</v>
      </c>
      <c r="CI33" s="31">
        <f t="shared" si="7"/>
        <v>0</v>
      </c>
      <c r="CJ33" s="31">
        <f t="shared" si="8"/>
        <v>0</v>
      </c>
      <c r="CK33" s="31">
        <f t="shared" si="9"/>
        <v>0</v>
      </c>
      <c r="CL33" s="31">
        <f t="shared" si="10"/>
        <v>0</v>
      </c>
      <c r="CM33" s="32">
        <f t="shared" si="11"/>
        <v>0</v>
      </c>
      <c r="CN33" s="31">
        <f t="shared" ref="CN33:CP33" si="46">COUNTIF(BA33,"SI")</f>
        <v>0</v>
      </c>
      <c r="CO33" s="30">
        <f t="shared" si="46"/>
        <v>0</v>
      </c>
      <c r="CP33" s="28">
        <f t="shared" si="46"/>
        <v>0</v>
      </c>
      <c r="CQ33" s="28">
        <f t="shared" si="13"/>
        <v>0</v>
      </c>
      <c r="CR33" s="28">
        <f t="shared" si="14"/>
        <v>0</v>
      </c>
      <c r="CS33" s="39">
        <f t="shared" si="15"/>
        <v>0</v>
      </c>
      <c r="CT33" s="40">
        <f t="shared" si="26"/>
        <v>0</v>
      </c>
      <c r="CU33" s="379"/>
      <c r="CV33" s="380"/>
      <c r="CW33" s="381"/>
      <c r="CX33" s="379"/>
      <c r="CY33" s="35"/>
      <c r="CZ33" s="35"/>
      <c r="DA33" s="35"/>
      <c r="DB33" s="35"/>
      <c r="DC33" s="35"/>
      <c r="DD33" s="35"/>
      <c r="DE33" s="35"/>
      <c r="DF33" s="35"/>
      <c r="DG33" s="35"/>
      <c r="DH33" s="35"/>
      <c r="DI33" s="35"/>
      <c r="DJ33" s="35"/>
      <c r="DK33" s="35"/>
      <c r="DL33" s="35"/>
      <c r="DM33" s="35"/>
      <c r="DN33" s="35"/>
      <c r="DO33" s="35"/>
      <c r="DP33" s="35"/>
      <c r="DQ33" s="35"/>
      <c r="DR33" s="35"/>
      <c r="DS33" s="12"/>
      <c r="DT33" s="12"/>
      <c r="DU33" s="12"/>
      <c r="DV33" s="12"/>
      <c r="DW33" s="12"/>
      <c r="DX33" s="12"/>
      <c r="DY33" s="12"/>
      <c r="DZ33" s="12"/>
      <c r="EA33" s="12"/>
      <c r="EB33" s="12"/>
    </row>
    <row r="34" spans="1:132" hidden="1">
      <c r="A34" s="24" t="s">
        <v>160</v>
      </c>
      <c r="B34" s="24" t="s">
        <v>373</v>
      </c>
      <c r="C34" s="70" t="s">
        <v>391</v>
      </c>
      <c r="D34" s="25" t="s">
        <v>392</v>
      </c>
      <c r="E34" s="25">
        <v>3123629626</v>
      </c>
      <c r="F34" s="25" t="s">
        <v>393</v>
      </c>
      <c r="G34" s="25" t="s">
        <v>377</v>
      </c>
      <c r="H34" s="25" t="s">
        <v>378</v>
      </c>
      <c r="I34" s="26" t="s">
        <v>379</v>
      </c>
      <c r="J34" s="25" t="s">
        <v>394</v>
      </c>
      <c r="K34" s="66" t="s">
        <v>395</v>
      </c>
      <c r="L34" s="24" t="s">
        <v>396</v>
      </c>
      <c r="M34" s="25" t="s">
        <v>397</v>
      </c>
      <c r="N34" s="26" t="s">
        <v>398</v>
      </c>
      <c r="O34" s="25" t="s">
        <v>399</v>
      </c>
      <c r="P34" s="43">
        <v>44111</v>
      </c>
      <c r="Q34" s="56"/>
      <c r="R34" s="56"/>
      <c r="S34" s="56"/>
      <c r="T34" s="56"/>
      <c r="U34" s="56"/>
      <c r="V34" s="56"/>
      <c r="W34" s="56"/>
      <c r="X34" s="56"/>
      <c r="Y34" s="56"/>
      <c r="Z34" s="56"/>
      <c r="AA34" s="56"/>
      <c r="AB34" s="56"/>
      <c r="AC34" s="56"/>
      <c r="AD34" s="56"/>
      <c r="AE34" s="56"/>
      <c r="AF34" s="56"/>
      <c r="AG34" s="56"/>
      <c r="AH34" s="56"/>
      <c r="AI34" s="56"/>
      <c r="AJ34" s="56"/>
      <c r="AK34" s="39"/>
      <c r="AL34" s="39"/>
      <c r="AM34" s="39"/>
      <c r="AN34" s="39"/>
      <c r="AO34" s="39"/>
      <c r="AP34" s="39"/>
      <c r="AQ34" s="39"/>
      <c r="AR34" s="39"/>
      <c r="AS34" s="39"/>
      <c r="AT34" s="39"/>
      <c r="AU34" s="39"/>
      <c r="AV34" s="39"/>
      <c r="AW34" s="39"/>
      <c r="AX34" s="39"/>
      <c r="AY34" s="39"/>
      <c r="AZ34" s="39"/>
      <c r="BA34" s="39"/>
      <c r="BB34" s="30"/>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1">
        <f t="shared" si="0"/>
        <v>0</v>
      </c>
      <c r="CC34" s="31">
        <f t="shared" si="1"/>
        <v>0</v>
      </c>
      <c r="CD34" s="31">
        <f t="shared" si="2"/>
        <v>0</v>
      </c>
      <c r="CE34" s="31">
        <f t="shared" si="3"/>
        <v>0</v>
      </c>
      <c r="CF34" s="31">
        <f t="shared" si="4"/>
        <v>0</v>
      </c>
      <c r="CG34" s="31">
        <f t="shared" si="5"/>
        <v>0</v>
      </c>
      <c r="CH34" s="31">
        <f t="shared" si="6"/>
        <v>0</v>
      </c>
      <c r="CI34" s="31">
        <f t="shared" si="7"/>
        <v>0</v>
      </c>
      <c r="CJ34" s="31">
        <f t="shared" si="8"/>
        <v>0</v>
      </c>
      <c r="CK34" s="31">
        <f t="shared" si="9"/>
        <v>0</v>
      </c>
      <c r="CL34" s="31">
        <f t="shared" si="10"/>
        <v>0</v>
      </c>
      <c r="CM34" s="32">
        <f t="shared" si="11"/>
        <v>0</v>
      </c>
      <c r="CN34" s="31">
        <f t="shared" ref="CN34:CP34" si="47">COUNTIF(BA34,"SI")</f>
        <v>0</v>
      </c>
      <c r="CO34" s="30">
        <f t="shared" si="47"/>
        <v>0</v>
      </c>
      <c r="CP34" s="28">
        <f t="shared" si="47"/>
        <v>0</v>
      </c>
      <c r="CQ34" s="28">
        <f t="shared" si="13"/>
        <v>0</v>
      </c>
      <c r="CR34" s="28">
        <f t="shared" si="14"/>
        <v>0</v>
      </c>
      <c r="CS34" s="39">
        <f t="shared" si="15"/>
        <v>0</v>
      </c>
      <c r="CT34" s="40">
        <f t="shared" si="26"/>
        <v>0</v>
      </c>
      <c r="CU34" s="379"/>
      <c r="CV34" s="380"/>
      <c r="CW34" s="381"/>
      <c r="CX34" s="379"/>
      <c r="CY34" s="35"/>
      <c r="CZ34" s="35"/>
      <c r="DA34" s="35"/>
      <c r="DB34" s="35"/>
      <c r="DC34" s="35"/>
      <c r="DD34" s="35"/>
      <c r="DE34" s="35"/>
      <c r="DF34" s="35"/>
      <c r="DG34" s="35"/>
      <c r="DH34" s="35"/>
      <c r="DI34" s="35"/>
      <c r="DJ34" s="35"/>
      <c r="DK34" s="35"/>
      <c r="DL34" s="35"/>
      <c r="DM34" s="35"/>
      <c r="DN34" s="35"/>
      <c r="DO34" s="35"/>
      <c r="DP34" s="35"/>
      <c r="DQ34" s="35"/>
      <c r="DR34" s="35"/>
      <c r="DS34" s="12"/>
      <c r="DT34" s="12"/>
      <c r="DU34" s="12"/>
      <c r="DV34" s="12"/>
      <c r="DW34" s="12"/>
      <c r="DX34" s="12"/>
      <c r="DY34" s="12"/>
      <c r="DZ34" s="12"/>
      <c r="EA34" s="12"/>
      <c r="EB34" s="12"/>
    </row>
    <row r="35" spans="1:132" hidden="1">
      <c r="A35" s="24" t="s">
        <v>160</v>
      </c>
      <c r="B35" s="24" t="s">
        <v>373</v>
      </c>
      <c r="C35" s="70" t="s">
        <v>400</v>
      </c>
      <c r="D35" s="25" t="s">
        <v>392</v>
      </c>
      <c r="E35" s="25">
        <v>3123629626</v>
      </c>
      <c r="F35" s="25" t="s">
        <v>393</v>
      </c>
      <c r="G35" s="25" t="s">
        <v>377</v>
      </c>
      <c r="H35" s="25" t="s">
        <v>378</v>
      </c>
      <c r="I35" s="26" t="s">
        <v>379</v>
      </c>
      <c r="J35" s="25" t="s">
        <v>401</v>
      </c>
      <c r="K35" s="66" t="s">
        <v>402</v>
      </c>
      <c r="L35" s="24" t="s">
        <v>403</v>
      </c>
      <c r="M35" s="25">
        <v>32027276611</v>
      </c>
      <c r="N35" s="26" t="s">
        <v>404</v>
      </c>
      <c r="O35" s="25" t="s">
        <v>405</v>
      </c>
      <c r="P35" s="43">
        <v>44162</v>
      </c>
      <c r="Q35" s="71"/>
      <c r="R35" s="71"/>
      <c r="S35" s="71"/>
      <c r="T35" s="71"/>
      <c r="U35" s="71"/>
      <c r="V35" s="71"/>
      <c r="W35" s="71"/>
      <c r="X35" s="71"/>
      <c r="Y35" s="71"/>
      <c r="Z35" s="71"/>
      <c r="AA35" s="71"/>
      <c r="AB35" s="71"/>
      <c r="AC35" s="71"/>
      <c r="AD35" s="71"/>
      <c r="AE35" s="71"/>
      <c r="AF35" s="71"/>
      <c r="AG35" s="71"/>
      <c r="AH35" s="71"/>
      <c r="AI35" s="71"/>
      <c r="AJ35" s="71"/>
      <c r="AK35" s="39"/>
      <c r="AL35" s="39"/>
      <c r="AM35" s="39"/>
      <c r="AN35" s="39"/>
      <c r="AO35" s="39"/>
      <c r="AP35" s="39"/>
      <c r="AQ35" s="39"/>
      <c r="AR35" s="39"/>
      <c r="AS35" s="39"/>
      <c r="AT35" s="39"/>
      <c r="AU35" s="39"/>
      <c r="AV35" s="39"/>
      <c r="AW35" s="39"/>
      <c r="AX35" s="39"/>
      <c r="AY35" s="39"/>
      <c r="AZ35" s="39"/>
      <c r="BA35" s="39"/>
      <c r="BB35" s="30"/>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1">
        <f t="shared" si="0"/>
        <v>0</v>
      </c>
      <c r="CC35" s="31">
        <f t="shared" si="1"/>
        <v>0</v>
      </c>
      <c r="CD35" s="31">
        <f t="shared" si="2"/>
        <v>0</v>
      </c>
      <c r="CE35" s="31">
        <f t="shared" si="3"/>
        <v>0</v>
      </c>
      <c r="CF35" s="31">
        <f t="shared" si="4"/>
        <v>0</v>
      </c>
      <c r="CG35" s="31">
        <f t="shared" si="5"/>
        <v>0</v>
      </c>
      <c r="CH35" s="31">
        <f t="shared" si="6"/>
        <v>0</v>
      </c>
      <c r="CI35" s="31">
        <f t="shared" si="7"/>
        <v>0</v>
      </c>
      <c r="CJ35" s="31">
        <f t="shared" si="8"/>
        <v>0</v>
      </c>
      <c r="CK35" s="31">
        <f t="shared" si="9"/>
        <v>0</v>
      </c>
      <c r="CL35" s="31">
        <f t="shared" si="10"/>
        <v>0</v>
      </c>
      <c r="CM35" s="32">
        <f t="shared" si="11"/>
        <v>0</v>
      </c>
      <c r="CN35" s="31">
        <f t="shared" ref="CN35:CP35" si="48">COUNTIF(BA35,"SI")</f>
        <v>0</v>
      </c>
      <c r="CO35" s="30">
        <f t="shared" si="48"/>
        <v>0</v>
      </c>
      <c r="CP35" s="28">
        <f t="shared" si="48"/>
        <v>0</v>
      </c>
      <c r="CQ35" s="28">
        <f t="shared" si="13"/>
        <v>0</v>
      </c>
      <c r="CR35" s="28">
        <f t="shared" si="14"/>
        <v>0</v>
      </c>
      <c r="CS35" s="39">
        <f t="shared" si="15"/>
        <v>0</v>
      </c>
      <c r="CT35" s="40">
        <f t="shared" si="26"/>
        <v>0</v>
      </c>
      <c r="CU35" s="379"/>
      <c r="CV35" s="380"/>
      <c r="CW35" s="381"/>
      <c r="CX35" s="379"/>
      <c r="CY35" s="35"/>
      <c r="CZ35" s="35"/>
      <c r="DA35" s="35"/>
      <c r="DB35" s="35"/>
      <c r="DC35" s="35"/>
      <c r="DD35" s="35"/>
      <c r="DE35" s="35"/>
      <c r="DF35" s="35"/>
      <c r="DG35" s="35"/>
      <c r="DH35" s="35"/>
      <c r="DI35" s="35"/>
      <c r="DJ35" s="35"/>
      <c r="DK35" s="35"/>
      <c r="DL35" s="35"/>
      <c r="DM35" s="35"/>
      <c r="DN35" s="35"/>
      <c r="DO35" s="35"/>
      <c r="DP35" s="35"/>
      <c r="DQ35" s="35"/>
      <c r="DR35" s="35"/>
      <c r="DS35" s="12"/>
      <c r="DT35" s="12"/>
      <c r="DU35" s="12"/>
      <c r="DV35" s="12"/>
      <c r="DW35" s="12"/>
      <c r="DX35" s="12"/>
      <c r="DY35" s="12"/>
      <c r="DZ35" s="12"/>
      <c r="EA35" s="12"/>
      <c r="EB35" s="12"/>
    </row>
    <row r="36" spans="1:132" hidden="1">
      <c r="A36" s="24" t="s">
        <v>160</v>
      </c>
      <c r="B36" s="24" t="s">
        <v>373</v>
      </c>
      <c r="C36" s="70" t="s">
        <v>406</v>
      </c>
      <c r="D36" s="25" t="s">
        <v>392</v>
      </c>
      <c r="E36" s="25">
        <v>3123629626</v>
      </c>
      <c r="F36" s="25" t="s">
        <v>393</v>
      </c>
      <c r="G36" s="25" t="s">
        <v>377</v>
      </c>
      <c r="H36" s="25" t="s">
        <v>378</v>
      </c>
      <c r="I36" s="26" t="s">
        <v>379</v>
      </c>
      <c r="J36" s="25" t="s">
        <v>407</v>
      </c>
      <c r="K36" s="66" t="s">
        <v>408</v>
      </c>
      <c r="L36" s="25"/>
      <c r="M36" s="25" t="s">
        <v>409</v>
      </c>
      <c r="N36" s="26" t="s">
        <v>410</v>
      </c>
      <c r="O36" s="72" t="s">
        <v>411</v>
      </c>
      <c r="P36" s="43">
        <v>44161</v>
      </c>
      <c r="Q36" s="71"/>
      <c r="R36" s="71"/>
      <c r="S36" s="71"/>
      <c r="T36" s="71"/>
      <c r="U36" s="71"/>
      <c r="V36" s="71"/>
      <c r="W36" s="71"/>
      <c r="X36" s="71"/>
      <c r="Y36" s="71"/>
      <c r="Z36" s="71"/>
      <c r="AA36" s="71"/>
      <c r="AB36" s="71"/>
      <c r="AC36" s="71"/>
      <c r="AD36" s="71"/>
      <c r="AE36" s="71"/>
      <c r="AF36" s="71"/>
      <c r="AG36" s="71"/>
      <c r="AH36" s="71"/>
      <c r="AI36" s="71"/>
      <c r="AJ36" s="71"/>
      <c r="AK36" s="39"/>
      <c r="AL36" s="39"/>
      <c r="AM36" s="39"/>
      <c r="AN36" s="39"/>
      <c r="AO36" s="39"/>
      <c r="AP36" s="39"/>
      <c r="AQ36" s="39"/>
      <c r="AR36" s="39"/>
      <c r="AS36" s="39"/>
      <c r="AT36" s="39"/>
      <c r="AU36" s="39"/>
      <c r="AV36" s="39"/>
      <c r="AW36" s="39"/>
      <c r="AX36" s="39"/>
      <c r="AY36" s="39"/>
      <c r="AZ36" s="39"/>
      <c r="BA36" s="39"/>
      <c r="BB36" s="30"/>
      <c r="BC36" s="39"/>
      <c r="BD36" s="39"/>
      <c r="BE36" s="39"/>
      <c r="BF36" s="39"/>
      <c r="BG36" s="39"/>
      <c r="BH36" s="39"/>
      <c r="BI36" s="39"/>
      <c r="BJ36" s="39"/>
      <c r="BK36" s="39"/>
      <c r="BL36" s="39"/>
      <c r="BM36" s="39"/>
      <c r="BN36" s="39"/>
      <c r="BO36" s="39"/>
      <c r="BP36" s="39"/>
      <c r="BQ36" s="39"/>
      <c r="BR36" s="39"/>
      <c r="BS36" s="39"/>
      <c r="BT36" s="39"/>
      <c r="BU36" s="39"/>
      <c r="BV36" s="39"/>
      <c r="BW36" s="39"/>
      <c r="BX36" s="39"/>
      <c r="BY36" s="39"/>
      <c r="BZ36" s="39"/>
      <c r="CA36" s="39"/>
      <c r="CB36" s="31">
        <f t="shared" si="0"/>
        <v>0</v>
      </c>
      <c r="CC36" s="31">
        <f t="shared" si="1"/>
        <v>0</v>
      </c>
      <c r="CD36" s="31">
        <f t="shared" si="2"/>
        <v>0</v>
      </c>
      <c r="CE36" s="31">
        <f t="shared" si="3"/>
        <v>0</v>
      </c>
      <c r="CF36" s="31">
        <f t="shared" si="4"/>
        <v>0</v>
      </c>
      <c r="CG36" s="31">
        <f t="shared" si="5"/>
        <v>0</v>
      </c>
      <c r="CH36" s="31">
        <f t="shared" si="6"/>
        <v>0</v>
      </c>
      <c r="CI36" s="31">
        <f t="shared" si="7"/>
        <v>0</v>
      </c>
      <c r="CJ36" s="31">
        <f t="shared" si="8"/>
        <v>0</v>
      </c>
      <c r="CK36" s="31">
        <f t="shared" si="9"/>
        <v>0</v>
      </c>
      <c r="CL36" s="31">
        <f t="shared" si="10"/>
        <v>0</v>
      </c>
      <c r="CM36" s="32">
        <f t="shared" si="11"/>
        <v>0</v>
      </c>
      <c r="CN36" s="31">
        <f t="shared" ref="CN36:CP36" si="49">COUNTIF(BA36,"SI")</f>
        <v>0</v>
      </c>
      <c r="CO36" s="30">
        <f t="shared" si="49"/>
        <v>0</v>
      </c>
      <c r="CP36" s="28">
        <f t="shared" si="49"/>
        <v>0</v>
      </c>
      <c r="CQ36" s="28">
        <f t="shared" si="13"/>
        <v>0</v>
      </c>
      <c r="CR36" s="28">
        <f t="shared" si="14"/>
        <v>0</v>
      </c>
      <c r="CS36" s="39">
        <f t="shared" si="15"/>
        <v>0</v>
      </c>
      <c r="CT36" s="40">
        <f t="shared" si="26"/>
        <v>0</v>
      </c>
      <c r="CU36" s="379"/>
      <c r="CV36" s="380"/>
      <c r="CW36" s="381"/>
      <c r="CX36" s="379"/>
      <c r="CY36" s="35"/>
      <c r="CZ36" s="35"/>
      <c r="DA36" s="35"/>
      <c r="DB36" s="35"/>
      <c r="DC36" s="35"/>
      <c r="DD36" s="35"/>
      <c r="DE36" s="35"/>
      <c r="DF36" s="35"/>
      <c r="DG36" s="35"/>
      <c r="DH36" s="35"/>
      <c r="DI36" s="35"/>
      <c r="DJ36" s="35"/>
      <c r="DK36" s="35"/>
      <c r="DL36" s="35"/>
      <c r="DM36" s="35"/>
      <c r="DN36" s="35"/>
      <c r="DO36" s="35"/>
      <c r="DP36" s="35"/>
      <c r="DQ36" s="35"/>
      <c r="DR36" s="35"/>
      <c r="DS36" s="12"/>
      <c r="DT36" s="12"/>
      <c r="DU36" s="12"/>
      <c r="DV36" s="12"/>
      <c r="DW36" s="12"/>
      <c r="DX36" s="12"/>
      <c r="DY36" s="12"/>
      <c r="DZ36" s="12"/>
      <c r="EA36" s="12"/>
      <c r="EB36" s="12"/>
    </row>
    <row r="37" spans="1:132" hidden="1">
      <c r="A37" s="24" t="s">
        <v>160</v>
      </c>
      <c r="B37" s="24" t="s">
        <v>373</v>
      </c>
      <c r="C37" s="24" t="s">
        <v>412</v>
      </c>
      <c r="D37" s="37" t="s">
        <v>375</v>
      </c>
      <c r="E37" s="25">
        <v>3007488261</v>
      </c>
      <c r="F37" s="26" t="s">
        <v>376</v>
      </c>
      <c r="G37" s="25" t="s">
        <v>377</v>
      </c>
      <c r="H37" s="25" t="s">
        <v>378</v>
      </c>
      <c r="I37" s="26" t="s">
        <v>379</v>
      </c>
      <c r="J37" s="25" t="s">
        <v>413</v>
      </c>
      <c r="K37" s="26" t="s">
        <v>414</v>
      </c>
      <c r="L37" s="25" t="s">
        <v>415</v>
      </c>
      <c r="M37" s="25">
        <v>3213717137</v>
      </c>
      <c r="N37" s="26" t="s">
        <v>416</v>
      </c>
      <c r="O37" s="25" t="s">
        <v>417</v>
      </c>
      <c r="P37" s="43">
        <v>44181</v>
      </c>
      <c r="Q37" s="57"/>
      <c r="R37" s="57"/>
      <c r="S37" s="57"/>
      <c r="T37" s="57"/>
      <c r="U37" s="57"/>
      <c r="V37" s="57"/>
      <c r="W37" s="57"/>
      <c r="X37" s="57"/>
      <c r="Y37" s="57"/>
      <c r="Z37" s="57"/>
      <c r="AA37" s="57"/>
      <c r="AB37" s="57"/>
      <c r="AC37" s="57"/>
      <c r="AD37" s="57"/>
      <c r="AE37" s="57"/>
      <c r="AF37" s="57"/>
      <c r="AG37" s="57"/>
      <c r="AH37" s="57"/>
      <c r="AI37" s="57"/>
      <c r="AJ37" s="57"/>
      <c r="AK37" s="39"/>
      <c r="AL37" s="39"/>
      <c r="AM37" s="39"/>
      <c r="AN37" s="39"/>
      <c r="AO37" s="39"/>
      <c r="AP37" s="39"/>
      <c r="AQ37" s="39"/>
      <c r="AR37" s="39"/>
      <c r="AS37" s="39"/>
      <c r="AT37" s="39"/>
      <c r="AU37" s="39"/>
      <c r="AV37" s="39"/>
      <c r="AW37" s="39"/>
      <c r="AX37" s="39"/>
      <c r="AY37" s="39"/>
      <c r="AZ37" s="39"/>
      <c r="BA37" s="39"/>
      <c r="BB37" s="30"/>
      <c r="BC37" s="39"/>
      <c r="BD37" s="39"/>
      <c r="BE37" s="39"/>
      <c r="BF37" s="39"/>
      <c r="BG37" s="39"/>
      <c r="BH37" s="39"/>
      <c r="BI37" s="39"/>
      <c r="BJ37" s="39"/>
      <c r="BK37" s="39"/>
      <c r="BL37" s="39"/>
      <c r="BM37" s="39"/>
      <c r="BN37" s="39"/>
      <c r="BO37" s="39"/>
      <c r="BP37" s="39"/>
      <c r="BQ37" s="39"/>
      <c r="BR37" s="39"/>
      <c r="BS37" s="39"/>
      <c r="BT37" s="39"/>
      <c r="BU37" s="39"/>
      <c r="BV37" s="39"/>
      <c r="BW37" s="39"/>
      <c r="BX37" s="39"/>
      <c r="BY37" s="39"/>
      <c r="BZ37" s="39"/>
      <c r="CA37" s="39"/>
      <c r="CB37" s="31">
        <f t="shared" si="0"/>
        <v>0</v>
      </c>
      <c r="CC37" s="31">
        <f t="shared" si="1"/>
        <v>0</v>
      </c>
      <c r="CD37" s="31">
        <f t="shared" si="2"/>
        <v>0</v>
      </c>
      <c r="CE37" s="31">
        <f t="shared" si="3"/>
        <v>0</v>
      </c>
      <c r="CF37" s="31">
        <f t="shared" si="4"/>
        <v>0</v>
      </c>
      <c r="CG37" s="31">
        <f t="shared" si="5"/>
        <v>0</v>
      </c>
      <c r="CH37" s="31">
        <f t="shared" si="6"/>
        <v>0</v>
      </c>
      <c r="CI37" s="31">
        <f t="shared" si="7"/>
        <v>0</v>
      </c>
      <c r="CJ37" s="31">
        <f t="shared" si="8"/>
        <v>0</v>
      </c>
      <c r="CK37" s="31">
        <f t="shared" si="9"/>
        <v>0</v>
      </c>
      <c r="CL37" s="31">
        <f t="shared" si="10"/>
        <v>0</v>
      </c>
      <c r="CM37" s="32">
        <f t="shared" si="11"/>
        <v>0</v>
      </c>
      <c r="CN37" s="31">
        <f t="shared" ref="CN37:CP37" si="50">COUNTIF(BA37,"SI")</f>
        <v>0</v>
      </c>
      <c r="CO37" s="30">
        <f t="shared" si="50"/>
        <v>0</v>
      </c>
      <c r="CP37" s="28">
        <f t="shared" si="50"/>
        <v>0</v>
      </c>
      <c r="CQ37" s="28">
        <f t="shared" si="13"/>
        <v>0</v>
      </c>
      <c r="CR37" s="28">
        <f t="shared" si="14"/>
        <v>0</v>
      </c>
      <c r="CS37" s="39">
        <f t="shared" si="15"/>
        <v>0</v>
      </c>
      <c r="CT37" s="40">
        <f t="shared" si="26"/>
        <v>0</v>
      </c>
      <c r="CU37" s="379"/>
      <c r="CV37" s="380"/>
      <c r="CW37" s="381"/>
      <c r="CX37" s="379"/>
      <c r="CY37" s="35"/>
      <c r="CZ37" s="35"/>
      <c r="DA37" s="35"/>
      <c r="DB37" s="35"/>
      <c r="DC37" s="35"/>
      <c r="DD37" s="35"/>
      <c r="DE37" s="35"/>
      <c r="DF37" s="35"/>
      <c r="DG37" s="35"/>
      <c r="DH37" s="35"/>
      <c r="DI37" s="35"/>
      <c r="DJ37" s="35"/>
      <c r="DK37" s="35"/>
      <c r="DL37" s="35"/>
      <c r="DM37" s="35"/>
      <c r="DN37" s="35"/>
      <c r="DO37" s="35"/>
      <c r="DP37" s="35"/>
      <c r="DQ37" s="35"/>
      <c r="DR37" s="35"/>
      <c r="DS37" s="12"/>
      <c r="DT37" s="12"/>
      <c r="DU37" s="12"/>
      <c r="DV37" s="12"/>
      <c r="DW37" s="12"/>
      <c r="DX37" s="12"/>
      <c r="DY37" s="12"/>
      <c r="DZ37" s="12"/>
      <c r="EA37" s="12"/>
      <c r="EB37" s="12"/>
    </row>
    <row r="38" spans="1:132" hidden="1">
      <c r="A38" s="24" t="s">
        <v>160</v>
      </c>
      <c r="B38" s="24" t="s">
        <v>373</v>
      </c>
      <c r="C38" s="24" t="s">
        <v>418</v>
      </c>
      <c r="D38" s="37" t="s">
        <v>375</v>
      </c>
      <c r="E38" s="25">
        <v>3007488261</v>
      </c>
      <c r="F38" s="26" t="s">
        <v>376</v>
      </c>
      <c r="G38" s="25" t="s">
        <v>377</v>
      </c>
      <c r="H38" s="25" t="s">
        <v>378</v>
      </c>
      <c r="I38" s="26" t="s">
        <v>379</v>
      </c>
      <c r="J38" s="25" t="s">
        <v>419</v>
      </c>
      <c r="K38" s="26" t="s">
        <v>420</v>
      </c>
      <c r="L38" s="25" t="s">
        <v>421</v>
      </c>
      <c r="M38" s="25">
        <v>3226916272</v>
      </c>
      <c r="N38" s="26" t="s">
        <v>422</v>
      </c>
      <c r="O38" s="25" t="s">
        <v>423</v>
      </c>
      <c r="P38" s="43">
        <v>43854</v>
      </c>
      <c r="Q38" s="56"/>
      <c r="R38" s="56"/>
      <c r="S38" s="56"/>
      <c r="T38" s="56"/>
      <c r="U38" s="56"/>
      <c r="V38" s="56"/>
      <c r="W38" s="56"/>
      <c r="X38" s="56"/>
      <c r="Y38" s="56"/>
      <c r="Z38" s="56"/>
      <c r="AA38" s="56"/>
      <c r="AB38" s="56"/>
      <c r="AC38" s="56"/>
      <c r="AD38" s="56"/>
      <c r="AE38" s="56"/>
      <c r="AF38" s="56"/>
      <c r="AG38" s="56"/>
      <c r="AH38" s="56"/>
      <c r="AI38" s="56"/>
      <c r="AJ38" s="56"/>
      <c r="AK38" s="39"/>
      <c r="AL38" s="39"/>
      <c r="AM38" s="39"/>
      <c r="AN38" s="39"/>
      <c r="AO38" s="39"/>
      <c r="AP38" s="39"/>
      <c r="AQ38" s="39"/>
      <c r="AR38" s="39"/>
      <c r="AS38" s="39"/>
      <c r="AT38" s="39"/>
      <c r="AU38" s="39"/>
      <c r="AV38" s="39"/>
      <c r="AW38" s="39"/>
      <c r="AX38" s="39"/>
      <c r="AY38" s="39"/>
      <c r="AZ38" s="39"/>
      <c r="BA38" s="39"/>
      <c r="BB38" s="30"/>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1">
        <f t="shared" si="0"/>
        <v>0</v>
      </c>
      <c r="CC38" s="31">
        <f t="shared" si="1"/>
        <v>0</v>
      </c>
      <c r="CD38" s="31">
        <f t="shared" si="2"/>
        <v>0</v>
      </c>
      <c r="CE38" s="31">
        <f t="shared" si="3"/>
        <v>0</v>
      </c>
      <c r="CF38" s="31">
        <f t="shared" si="4"/>
        <v>0</v>
      </c>
      <c r="CG38" s="31">
        <f t="shared" si="5"/>
        <v>0</v>
      </c>
      <c r="CH38" s="31">
        <f t="shared" si="6"/>
        <v>0</v>
      </c>
      <c r="CI38" s="31">
        <f t="shared" si="7"/>
        <v>0</v>
      </c>
      <c r="CJ38" s="31">
        <f t="shared" si="8"/>
        <v>0</v>
      </c>
      <c r="CK38" s="31">
        <f t="shared" si="9"/>
        <v>0</v>
      </c>
      <c r="CL38" s="31">
        <f t="shared" si="10"/>
        <v>0</v>
      </c>
      <c r="CM38" s="32">
        <f t="shared" si="11"/>
        <v>0</v>
      </c>
      <c r="CN38" s="31">
        <f t="shared" ref="CN38:CP38" si="51">COUNTIF(BA38,"SI")</f>
        <v>0</v>
      </c>
      <c r="CO38" s="30">
        <f t="shared" si="51"/>
        <v>0</v>
      </c>
      <c r="CP38" s="28">
        <f t="shared" si="51"/>
        <v>0</v>
      </c>
      <c r="CQ38" s="28">
        <f t="shared" si="13"/>
        <v>0</v>
      </c>
      <c r="CR38" s="28">
        <f t="shared" si="14"/>
        <v>0</v>
      </c>
      <c r="CS38" s="39">
        <f t="shared" si="15"/>
        <v>0</v>
      </c>
      <c r="CT38" s="40">
        <f t="shared" si="26"/>
        <v>0</v>
      </c>
      <c r="CU38" s="379"/>
      <c r="CV38" s="380"/>
      <c r="CW38" s="381"/>
      <c r="CX38" s="379"/>
      <c r="CY38" s="35"/>
      <c r="CZ38" s="35"/>
      <c r="DA38" s="35"/>
      <c r="DB38" s="35"/>
      <c r="DC38" s="35"/>
      <c r="DD38" s="35"/>
      <c r="DE38" s="35"/>
      <c r="DF38" s="35"/>
      <c r="DG38" s="35"/>
      <c r="DH38" s="35"/>
      <c r="DI38" s="35"/>
      <c r="DJ38" s="35"/>
      <c r="DK38" s="35"/>
      <c r="DL38" s="35"/>
      <c r="DM38" s="35"/>
      <c r="DN38" s="35"/>
      <c r="DO38" s="35"/>
      <c r="DP38" s="35"/>
      <c r="DQ38" s="35"/>
      <c r="DR38" s="35"/>
      <c r="DS38" s="12"/>
      <c r="DT38" s="12"/>
      <c r="DU38" s="12"/>
      <c r="DV38" s="12"/>
      <c r="DW38" s="12"/>
      <c r="DX38" s="12"/>
      <c r="DY38" s="12"/>
      <c r="DZ38" s="12"/>
      <c r="EA38" s="12"/>
      <c r="EB38" s="12"/>
    </row>
    <row r="39" spans="1:132" hidden="1">
      <c r="A39" s="24" t="s">
        <v>160</v>
      </c>
      <c r="B39" s="24" t="s">
        <v>373</v>
      </c>
      <c r="C39" s="70" t="s">
        <v>424</v>
      </c>
      <c r="D39" s="25" t="s">
        <v>392</v>
      </c>
      <c r="E39" s="25">
        <v>3123629626</v>
      </c>
      <c r="F39" s="25" t="s">
        <v>393</v>
      </c>
      <c r="G39" s="25" t="s">
        <v>377</v>
      </c>
      <c r="H39" s="25" t="s">
        <v>378</v>
      </c>
      <c r="I39" s="26" t="s">
        <v>379</v>
      </c>
      <c r="J39" s="25" t="s">
        <v>425</v>
      </c>
      <c r="K39" s="26" t="s">
        <v>426</v>
      </c>
      <c r="L39" s="25" t="s">
        <v>427</v>
      </c>
      <c r="M39" s="25" t="s">
        <v>428</v>
      </c>
      <c r="N39" s="26" t="s">
        <v>429</v>
      </c>
      <c r="O39" s="72" t="s">
        <v>430</v>
      </c>
      <c r="P39" s="43">
        <v>44193</v>
      </c>
      <c r="Q39" s="71"/>
      <c r="R39" s="71"/>
      <c r="S39" s="71"/>
      <c r="T39" s="71"/>
      <c r="U39" s="71"/>
      <c r="V39" s="71"/>
      <c r="W39" s="71"/>
      <c r="X39" s="71"/>
      <c r="Y39" s="71"/>
      <c r="Z39" s="71"/>
      <c r="AA39" s="71"/>
      <c r="AB39" s="71"/>
      <c r="AC39" s="71"/>
      <c r="AD39" s="71"/>
      <c r="AE39" s="71"/>
      <c r="AF39" s="71"/>
      <c r="AG39" s="71"/>
      <c r="AH39" s="71"/>
      <c r="AI39" s="71"/>
      <c r="AJ39" s="71"/>
      <c r="AK39" s="39"/>
      <c r="AL39" s="39"/>
      <c r="AM39" s="39"/>
      <c r="AN39" s="39"/>
      <c r="AO39" s="39"/>
      <c r="AP39" s="39"/>
      <c r="AQ39" s="39"/>
      <c r="AR39" s="39"/>
      <c r="AS39" s="39"/>
      <c r="AT39" s="39"/>
      <c r="AU39" s="39"/>
      <c r="AV39" s="39"/>
      <c r="AW39" s="39"/>
      <c r="AX39" s="39"/>
      <c r="AY39" s="39"/>
      <c r="AZ39" s="39"/>
      <c r="BA39" s="39"/>
      <c r="BB39" s="30"/>
      <c r="BC39" s="39"/>
      <c r="BD39" s="39"/>
      <c r="BE39" s="39"/>
      <c r="BF39" s="39"/>
      <c r="BG39" s="39"/>
      <c r="BH39" s="39"/>
      <c r="BI39" s="39"/>
      <c r="BJ39" s="39"/>
      <c r="BK39" s="39"/>
      <c r="BL39" s="39"/>
      <c r="BM39" s="39"/>
      <c r="BN39" s="39"/>
      <c r="BO39" s="39"/>
      <c r="BP39" s="39"/>
      <c r="BQ39" s="39"/>
      <c r="BR39" s="39"/>
      <c r="BS39" s="39"/>
      <c r="BT39" s="39"/>
      <c r="BU39" s="39"/>
      <c r="BV39" s="39"/>
      <c r="BW39" s="39"/>
      <c r="BX39" s="39"/>
      <c r="BY39" s="39"/>
      <c r="BZ39" s="39"/>
      <c r="CA39" s="39"/>
      <c r="CB39" s="31">
        <f t="shared" si="0"/>
        <v>0</v>
      </c>
      <c r="CC39" s="31">
        <f t="shared" si="1"/>
        <v>0</v>
      </c>
      <c r="CD39" s="31">
        <f t="shared" si="2"/>
        <v>0</v>
      </c>
      <c r="CE39" s="31">
        <f t="shared" si="3"/>
        <v>0</v>
      </c>
      <c r="CF39" s="31">
        <f t="shared" si="4"/>
        <v>0</v>
      </c>
      <c r="CG39" s="31">
        <f t="shared" si="5"/>
        <v>0</v>
      </c>
      <c r="CH39" s="31">
        <f t="shared" si="6"/>
        <v>0</v>
      </c>
      <c r="CI39" s="31">
        <f t="shared" si="7"/>
        <v>0</v>
      </c>
      <c r="CJ39" s="31">
        <f t="shared" si="8"/>
        <v>0</v>
      </c>
      <c r="CK39" s="31">
        <f t="shared" si="9"/>
        <v>0</v>
      </c>
      <c r="CL39" s="31">
        <f t="shared" si="10"/>
        <v>0</v>
      </c>
      <c r="CM39" s="32">
        <f t="shared" si="11"/>
        <v>0</v>
      </c>
      <c r="CN39" s="31">
        <f t="shared" ref="CN39:CP39" si="52">COUNTIF(BA39,"SI")</f>
        <v>0</v>
      </c>
      <c r="CO39" s="30">
        <f t="shared" si="52"/>
        <v>0</v>
      </c>
      <c r="CP39" s="28">
        <f t="shared" si="52"/>
        <v>0</v>
      </c>
      <c r="CQ39" s="28">
        <f t="shared" si="13"/>
        <v>0</v>
      </c>
      <c r="CR39" s="28">
        <f t="shared" si="14"/>
        <v>0</v>
      </c>
      <c r="CS39" s="39">
        <f t="shared" si="15"/>
        <v>0</v>
      </c>
      <c r="CT39" s="40">
        <f t="shared" si="26"/>
        <v>0</v>
      </c>
      <c r="CU39" s="379"/>
      <c r="CV39" s="380"/>
      <c r="CW39" s="381"/>
      <c r="CX39" s="379"/>
      <c r="CY39" s="35"/>
      <c r="CZ39" s="35"/>
      <c r="DA39" s="35"/>
      <c r="DB39" s="35"/>
      <c r="DC39" s="35"/>
      <c r="DD39" s="35"/>
      <c r="DE39" s="35"/>
      <c r="DF39" s="35"/>
      <c r="DG39" s="35"/>
      <c r="DH39" s="35"/>
      <c r="DI39" s="35"/>
      <c r="DJ39" s="35"/>
      <c r="DK39" s="35"/>
      <c r="DL39" s="35"/>
      <c r="DM39" s="35"/>
      <c r="DN39" s="35"/>
      <c r="DO39" s="35"/>
      <c r="DP39" s="35"/>
      <c r="DQ39" s="35"/>
      <c r="DR39" s="35"/>
      <c r="DS39" s="12"/>
      <c r="DT39" s="12"/>
      <c r="DU39" s="12"/>
      <c r="DV39" s="12"/>
      <c r="DW39" s="12"/>
      <c r="DX39" s="12"/>
      <c r="DY39" s="12"/>
      <c r="DZ39" s="12"/>
      <c r="EA39" s="12"/>
      <c r="EB39" s="12"/>
    </row>
    <row r="40" spans="1:132" hidden="1">
      <c r="A40" s="24" t="s">
        <v>160</v>
      </c>
      <c r="B40" s="24" t="s">
        <v>373</v>
      </c>
      <c r="C40" s="24" t="s">
        <v>431</v>
      </c>
      <c r="D40" s="37" t="s">
        <v>375</v>
      </c>
      <c r="E40" s="25">
        <v>3007488261</v>
      </c>
      <c r="F40" s="26" t="s">
        <v>376</v>
      </c>
      <c r="G40" s="25" t="s">
        <v>377</v>
      </c>
      <c r="H40" s="25" t="s">
        <v>378</v>
      </c>
      <c r="I40" s="26" t="s">
        <v>379</v>
      </c>
      <c r="J40" s="25" t="s">
        <v>432</v>
      </c>
      <c r="K40" s="26" t="s">
        <v>433</v>
      </c>
      <c r="L40" s="25" t="s">
        <v>434</v>
      </c>
      <c r="M40" s="25">
        <v>3115429846</v>
      </c>
      <c r="N40" s="26" t="s">
        <v>435</v>
      </c>
      <c r="O40" s="25" t="s">
        <v>436</v>
      </c>
      <c r="P40" s="43">
        <v>44174</v>
      </c>
      <c r="Q40" s="56"/>
      <c r="R40" s="56"/>
      <c r="S40" s="56"/>
      <c r="T40" s="56"/>
      <c r="U40" s="56"/>
      <c r="V40" s="56"/>
      <c r="W40" s="56"/>
      <c r="X40" s="56"/>
      <c r="Y40" s="56"/>
      <c r="Z40" s="56"/>
      <c r="AA40" s="56"/>
      <c r="AB40" s="56"/>
      <c r="AC40" s="56"/>
      <c r="AD40" s="56"/>
      <c r="AE40" s="56"/>
      <c r="AF40" s="56"/>
      <c r="AG40" s="56"/>
      <c r="AH40" s="56"/>
      <c r="AI40" s="56"/>
      <c r="AJ40" s="56"/>
      <c r="AK40" s="39"/>
      <c r="AL40" s="39"/>
      <c r="AM40" s="39"/>
      <c r="AN40" s="39"/>
      <c r="AO40" s="39"/>
      <c r="AP40" s="39"/>
      <c r="AQ40" s="39"/>
      <c r="AR40" s="39"/>
      <c r="AS40" s="39"/>
      <c r="AT40" s="39"/>
      <c r="AU40" s="39"/>
      <c r="AV40" s="39"/>
      <c r="AW40" s="39"/>
      <c r="AX40" s="39"/>
      <c r="AY40" s="39"/>
      <c r="AZ40" s="39"/>
      <c r="BA40" s="39"/>
      <c r="BB40" s="30"/>
      <c r="BC40" s="39"/>
      <c r="BD40" s="39"/>
      <c r="BE40" s="39"/>
      <c r="BF40" s="39"/>
      <c r="BG40" s="39"/>
      <c r="BH40" s="39"/>
      <c r="BI40" s="39"/>
      <c r="BJ40" s="39"/>
      <c r="BK40" s="39"/>
      <c r="BL40" s="39"/>
      <c r="BM40" s="39"/>
      <c r="BN40" s="39"/>
      <c r="BO40" s="39"/>
      <c r="BP40" s="39"/>
      <c r="BQ40" s="39"/>
      <c r="BR40" s="39"/>
      <c r="BS40" s="39"/>
      <c r="BT40" s="39"/>
      <c r="BU40" s="39"/>
      <c r="BV40" s="39"/>
      <c r="BW40" s="39"/>
      <c r="BX40" s="39"/>
      <c r="BY40" s="39"/>
      <c r="BZ40" s="39"/>
      <c r="CA40" s="39"/>
      <c r="CB40" s="31">
        <f t="shared" si="0"/>
        <v>0</v>
      </c>
      <c r="CC40" s="31">
        <f t="shared" si="1"/>
        <v>0</v>
      </c>
      <c r="CD40" s="31">
        <f t="shared" si="2"/>
        <v>0</v>
      </c>
      <c r="CE40" s="31">
        <f t="shared" si="3"/>
        <v>0</v>
      </c>
      <c r="CF40" s="31">
        <f t="shared" si="4"/>
        <v>0</v>
      </c>
      <c r="CG40" s="31">
        <f t="shared" si="5"/>
        <v>0</v>
      </c>
      <c r="CH40" s="31">
        <f t="shared" si="6"/>
        <v>0</v>
      </c>
      <c r="CI40" s="31">
        <f t="shared" si="7"/>
        <v>0</v>
      </c>
      <c r="CJ40" s="31">
        <f t="shared" si="8"/>
        <v>0</v>
      </c>
      <c r="CK40" s="31">
        <f t="shared" si="9"/>
        <v>0</v>
      </c>
      <c r="CL40" s="31">
        <f t="shared" si="10"/>
        <v>0</v>
      </c>
      <c r="CM40" s="32">
        <f t="shared" si="11"/>
        <v>0</v>
      </c>
      <c r="CN40" s="31">
        <f t="shared" ref="CN40:CP40" si="53">COUNTIF(BA40,"SI")</f>
        <v>0</v>
      </c>
      <c r="CO40" s="30">
        <f t="shared" si="53"/>
        <v>0</v>
      </c>
      <c r="CP40" s="28">
        <f t="shared" si="53"/>
        <v>0</v>
      </c>
      <c r="CQ40" s="28">
        <f t="shared" si="13"/>
        <v>0</v>
      </c>
      <c r="CR40" s="28">
        <f t="shared" si="14"/>
        <v>0</v>
      </c>
      <c r="CS40" s="39">
        <f t="shared" si="15"/>
        <v>0</v>
      </c>
      <c r="CT40" s="40">
        <f t="shared" si="26"/>
        <v>0</v>
      </c>
      <c r="CU40" s="379"/>
      <c r="CV40" s="380"/>
      <c r="CW40" s="381"/>
      <c r="CX40" s="379"/>
      <c r="CY40" s="35"/>
      <c r="CZ40" s="35"/>
      <c r="DA40" s="35"/>
      <c r="DB40" s="35"/>
      <c r="DC40" s="35"/>
      <c r="DD40" s="35"/>
      <c r="DE40" s="35"/>
      <c r="DF40" s="35"/>
      <c r="DG40" s="35"/>
      <c r="DH40" s="35"/>
      <c r="DI40" s="35"/>
      <c r="DJ40" s="35"/>
      <c r="DK40" s="35"/>
      <c r="DL40" s="35"/>
      <c r="DM40" s="35"/>
      <c r="DN40" s="35"/>
      <c r="DO40" s="35"/>
      <c r="DP40" s="35"/>
      <c r="DQ40" s="35"/>
      <c r="DR40" s="35"/>
      <c r="DS40" s="12"/>
      <c r="DT40" s="12"/>
      <c r="DU40" s="12"/>
      <c r="DV40" s="12"/>
      <c r="DW40" s="12"/>
      <c r="DX40" s="12"/>
      <c r="DY40" s="12"/>
      <c r="DZ40" s="12"/>
      <c r="EA40" s="12"/>
      <c r="EB40" s="12"/>
    </row>
    <row r="41" spans="1:132" hidden="1">
      <c r="A41" s="24" t="s">
        <v>160</v>
      </c>
      <c r="B41" s="24" t="s">
        <v>373</v>
      </c>
      <c r="C41" s="24" t="s">
        <v>437</v>
      </c>
      <c r="D41" s="37" t="s">
        <v>375</v>
      </c>
      <c r="E41" s="25">
        <v>3007488261</v>
      </c>
      <c r="F41" s="26" t="s">
        <v>376</v>
      </c>
      <c r="G41" s="25" t="s">
        <v>377</v>
      </c>
      <c r="H41" s="25" t="s">
        <v>378</v>
      </c>
      <c r="I41" s="26" t="s">
        <v>379</v>
      </c>
      <c r="J41" s="25" t="s">
        <v>438</v>
      </c>
      <c r="K41" s="26" t="s">
        <v>439</v>
      </c>
      <c r="L41" s="25" t="s">
        <v>440</v>
      </c>
      <c r="M41" s="25">
        <v>3107538735</v>
      </c>
      <c r="N41" s="69" t="s">
        <v>441</v>
      </c>
      <c r="O41" s="25" t="s">
        <v>442</v>
      </c>
      <c r="P41" s="43">
        <v>44155</v>
      </c>
      <c r="Q41" s="56"/>
      <c r="R41" s="56"/>
      <c r="S41" s="56"/>
      <c r="T41" s="56"/>
      <c r="U41" s="56"/>
      <c r="V41" s="56"/>
      <c r="W41" s="56"/>
      <c r="X41" s="56"/>
      <c r="Y41" s="56"/>
      <c r="Z41" s="56"/>
      <c r="AA41" s="56"/>
      <c r="AB41" s="56"/>
      <c r="AC41" s="56"/>
      <c r="AD41" s="56"/>
      <c r="AE41" s="56"/>
      <c r="AF41" s="56"/>
      <c r="AG41" s="56"/>
      <c r="AH41" s="56"/>
      <c r="AI41" s="56"/>
      <c r="AJ41" s="56"/>
      <c r="AK41" s="39"/>
      <c r="AL41" s="39"/>
      <c r="AM41" s="39"/>
      <c r="AN41" s="39"/>
      <c r="AO41" s="39"/>
      <c r="AP41" s="39"/>
      <c r="AQ41" s="39"/>
      <c r="AR41" s="39"/>
      <c r="AS41" s="39"/>
      <c r="AT41" s="39"/>
      <c r="AU41" s="39"/>
      <c r="AV41" s="39"/>
      <c r="AW41" s="39"/>
      <c r="AX41" s="39"/>
      <c r="AY41" s="39"/>
      <c r="AZ41" s="39"/>
      <c r="BA41" s="39"/>
      <c r="BB41" s="30"/>
      <c r="BC41" s="39"/>
      <c r="BD41" s="39"/>
      <c r="BE41" s="39"/>
      <c r="BF41" s="39"/>
      <c r="BG41" s="39"/>
      <c r="BH41" s="39"/>
      <c r="BI41" s="39"/>
      <c r="BJ41" s="39"/>
      <c r="BK41" s="39"/>
      <c r="BL41" s="39"/>
      <c r="BM41" s="39"/>
      <c r="BN41" s="39"/>
      <c r="BO41" s="39"/>
      <c r="BP41" s="39"/>
      <c r="BQ41" s="39"/>
      <c r="BR41" s="39"/>
      <c r="BS41" s="39"/>
      <c r="BT41" s="39"/>
      <c r="BU41" s="39"/>
      <c r="BV41" s="39"/>
      <c r="BW41" s="39"/>
      <c r="BX41" s="39"/>
      <c r="BY41" s="39"/>
      <c r="BZ41" s="39"/>
      <c r="CA41" s="39"/>
      <c r="CB41" s="31">
        <f t="shared" si="0"/>
        <v>0</v>
      </c>
      <c r="CC41" s="31">
        <f t="shared" si="1"/>
        <v>0</v>
      </c>
      <c r="CD41" s="31">
        <f t="shared" si="2"/>
        <v>0</v>
      </c>
      <c r="CE41" s="31">
        <f t="shared" si="3"/>
        <v>0</v>
      </c>
      <c r="CF41" s="31">
        <f t="shared" si="4"/>
        <v>0</v>
      </c>
      <c r="CG41" s="31">
        <f t="shared" si="5"/>
        <v>0</v>
      </c>
      <c r="CH41" s="31">
        <f t="shared" si="6"/>
        <v>0</v>
      </c>
      <c r="CI41" s="31">
        <f t="shared" si="7"/>
        <v>0</v>
      </c>
      <c r="CJ41" s="31">
        <f t="shared" si="8"/>
        <v>0</v>
      </c>
      <c r="CK41" s="31">
        <f t="shared" si="9"/>
        <v>0</v>
      </c>
      <c r="CL41" s="31">
        <f t="shared" si="10"/>
        <v>0</v>
      </c>
      <c r="CM41" s="32">
        <f t="shared" si="11"/>
        <v>0</v>
      </c>
      <c r="CN41" s="31">
        <f t="shared" ref="CN41:CP41" si="54">COUNTIF(BA41,"SI")</f>
        <v>0</v>
      </c>
      <c r="CO41" s="30">
        <f t="shared" si="54"/>
        <v>0</v>
      </c>
      <c r="CP41" s="28">
        <f t="shared" si="54"/>
        <v>0</v>
      </c>
      <c r="CQ41" s="28">
        <f t="shared" si="13"/>
        <v>0</v>
      </c>
      <c r="CR41" s="28">
        <f t="shared" si="14"/>
        <v>0</v>
      </c>
      <c r="CS41" s="39">
        <f t="shared" si="15"/>
        <v>0</v>
      </c>
      <c r="CT41" s="40">
        <f t="shared" si="26"/>
        <v>0</v>
      </c>
      <c r="CU41" s="379"/>
      <c r="CV41" s="380"/>
      <c r="CW41" s="381"/>
      <c r="CX41" s="379"/>
      <c r="CY41" s="35"/>
      <c r="CZ41" s="35"/>
      <c r="DA41" s="35"/>
      <c r="DB41" s="35"/>
      <c r="DC41" s="35"/>
      <c r="DD41" s="35"/>
      <c r="DE41" s="35"/>
      <c r="DF41" s="35"/>
      <c r="DG41" s="35"/>
      <c r="DH41" s="35"/>
      <c r="DI41" s="35"/>
      <c r="DJ41" s="35"/>
      <c r="DK41" s="35"/>
      <c r="DL41" s="35"/>
      <c r="DM41" s="35"/>
      <c r="DN41" s="35"/>
      <c r="DO41" s="35"/>
      <c r="DP41" s="35"/>
      <c r="DQ41" s="35"/>
      <c r="DR41" s="35"/>
      <c r="DS41" s="12"/>
      <c r="DT41" s="12"/>
      <c r="DU41" s="12"/>
      <c r="DV41" s="12"/>
      <c r="DW41" s="12"/>
      <c r="DX41" s="12"/>
      <c r="DY41" s="12"/>
      <c r="DZ41" s="12"/>
      <c r="EA41" s="12"/>
      <c r="EB41" s="12"/>
    </row>
    <row r="42" spans="1:132" hidden="1">
      <c r="A42" s="24" t="s">
        <v>160</v>
      </c>
      <c r="B42" s="24" t="s">
        <v>373</v>
      </c>
      <c r="C42" s="70" t="s">
        <v>443</v>
      </c>
      <c r="D42" s="25" t="s">
        <v>392</v>
      </c>
      <c r="E42" s="25">
        <v>3123629626</v>
      </c>
      <c r="F42" s="25" t="s">
        <v>393</v>
      </c>
      <c r="G42" s="25" t="s">
        <v>377</v>
      </c>
      <c r="H42" s="25" t="s">
        <v>378</v>
      </c>
      <c r="I42" s="26" t="s">
        <v>379</v>
      </c>
      <c r="J42" s="25" t="s">
        <v>444</v>
      </c>
      <c r="K42" s="26" t="s">
        <v>445</v>
      </c>
      <c r="L42" s="25" t="s">
        <v>446</v>
      </c>
      <c r="M42" s="25" t="s">
        <v>447</v>
      </c>
      <c r="N42" s="26" t="s">
        <v>448</v>
      </c>
      <c r="O42" s="68" t="s">
        <v>449</v>
      </c>
      <c r="P42" s="73">
        <v>44182</v>
      </c>
      <c r="Q42" s="71"/>
      <c r="R42" s="71"/>
      <c r="S42" s="71"/>
      <c r="T42" s="71"/>
      <c r="U42" s="71"/>
      <c r="V42" s="71"/>
      <c r="W42" s="71"/>
      <c r="X42" s="71"/>
      <c r="Y42" s="71"/>
      <c r="Z42" s="71"/>
      <c r="AA42" s="71"/>
      <c r="AB42" s="71"/>
      <c r="AC42" s="71"/>
      <c r="AD42" s="71"/>
      <c r="AE42" s="71"/>
      <c r="AF42" s="71"/>
      <c r="AG42" s="71"/>
      <c r="AH42" s="71"/>
      <c r="AI42" s="71"/>
      <c r="AJ42" s="71"/>
      <c r="AK42" s="39"/>
      <c r="AL42" s="39"/>
      <c r="AM42" s="39"/>
      <c r="AN42" s="39"/>
      <c r="AO42" s="39"/>
      <c r="AP42" s="39"/>
      <c r="AQ42" s="39"/>
      <c r="AR42" s="39"/>
      <c r="AS42" s="39"/>
      <c r="AT42" s="39"/>
      <c r="AU42" s="39"/>
      <c r="AV42" s="39"/>
      <c r="AW42" s="39"/>
      <c r="AX42" s="39"/>
      <c r="AY42" s="39"/>
      <c r="AZ42" s="39"/>
      <c r="BA42" s="39"/>
      <c r="BB42" s="30"/>
      <c r="BC42" s="39"/>
      <c r="BD42" s="39"/>
      <c r="BE42" s="39"/>
      <c r="BF42" s="39"/>
      <c r="BG42" s="39"/>
      <c r="BH42" s="39"/>
      <c r="BI42" s="39"/>
      <c r="BJ42" s="39"/>
      <c r="BK42" s="39"/>
      <c r="BL42" s="39"/>
      <c r="BM42" s="39"/>
      <c r="BN42" s="39"/>
      <c r="BO42" s="39"/>
      <c r="BP42" s="39"/>
      <c r="BQ42" s="39"/>
      <c r="BR42" s="39"/>
      <c r="BS42" s="39"/>
      <c r="BT42" s="39"/>
      <c r="BU42" s="39"/>
      <c r="BV42" s="39"/>
      <c r="BW42" s="39"/>
      <c r="BX42" s="39"/>
      <c r="BY42" s="39"/>
      <c r="BZ42" s="39"/>
      <c r="CA42" s="39"/>
      <c r="CB42" s="31">
        <f t="shared" si="0"/>
        <v>0</v>
      </c>
      <c r="CC42" s="31">
        <f t="shared" si="1"/>
        <v>0</v>
      </c>
      <c r="CD42" s="31">
        <f t="shared" si="2"/>
        <v>0</v>
      </c>
      <c r="CE42" s="31">
        <f t="shared" si="3"/>
        <v>0</v>
      </c>
      <c r="CF42" s="31">
        <f t="shared" si="4"/>
        <v>0</v>
      </c>
      <c r="CG42" s="31">
        <f t="shared" si="5"/>
        <v>0</v>
      </c>
      <c r="CH42" s="31">
        <f t="shared" si="6"/>
        <v>0</v>
      </c>
      <c r="CI42" s="31">
        <f t="shared" si="7"/>
        <v>0</v>
      </c>
      <c r="CJ42" s="31">
        <f t="shared" si="8"/>
        <v>0</v>
      </c>
      <c r="CK42" s="31">
        <f t="shared" si="9"/>
        <v>0</v>
      </c>
      <c r="CL42" s="31">
        <f t="shared" si="10"/>
        <v>0</v>
      </c>
      <c r="CM42" s="32">
        <f t="shared" si="11"/>
        <v>0</v>
      </c>
      <c r="CN42" s="31">
        <f t="shared" ref="CN42:CP42" si="55">COUNTIF(BA42,"SI")</f>
        <v>0</v>
      </c>
      <c r="CO42" s="30">
        <f t="shared" si="55"/>
        <v>0</v>
      </c>
      <c r="CP42" s="28">
        <f t="shared" si="55"/>
        <v>0</v>
      </c>
      <c r="CQ42" s="28">
        <f t="shared" si="13"/>
        <v>0</v>
      </c>
      <c r="CR42" s="28">
        <f t="shared" si="14"/>
        <v>0</v>
      </c>
      <c r="CS42" s="39">
        <f t="shared" si="15"/>
        <v>0</v>
      </c>
      <c r="CT42" s="40">
        <f t="shared" si="26"/>
        <v>0</v>
      </c>
      <c r="CU42" s="379"/>
      <c r="CV42" s="380"/>
      <c r="CW42" s="381"/>
      <c r="CX42" s="379"/>
      <c r="CY42" s="35"/>
      <c r="CZ42" s="35"/>
      <c r="DA42" s="35"/>
      <c r="DB42" s="35"/>
      <c r="DC42" s="35"/>
      <c r="DD42" s="35"/>
      <c r="DE42" s="35"/>
      <c r="DF42" s="35"/>
      <c r="DG42" s="35"/>
      <c r="DH42" s="35"/>
      <c r="DI42" s="35"/>
      <c r="DJ42" s="35"/>
      <c r="DK42" s="35"/>
      <c r="DL42" s="35"/>
      <c r="DM42" s="35"/>
      <c r="DN42" s="35"/>
      <c r="DO42" s="35"/>
      <c r="DP42" s="35"/>
      <c r="DQ42" s="35"/>
      <c r="DR42" s="35"/>
      <c r="DS42" s="12"/>
      <c r="DT42" s="12"/>
      <c r="DU42" s="12"/>
      <c r="DV42" s="12"/>
      <c r="DW42" s="12"/>
      <c r="DX42" s="12"/>
      <c r="DY42" s="12"/>
      <c r="DZ42" s="12"/>
      <c r="EA42" s="12"/>
      <c r="EB42" s="12"/>
    </row>
    <row r="43" spans="1:132" hidden="1">
      <c r="A43" s="24" t="s">
        <v>160</v>
      </c>
      <c r="B43" s="24" t="s">
        <v>373</v>
      </c>
      <c r="C43" s="24" t="s">
        <v>450</v>
      </c>
      <c r="D43" s="37" t="s">
        <v>375</v>
      </c>
      <c r="E43" s="25">
        <v>3007488261</v>
      </c>
      <c r="F43" s="26" t="s">
        <v>376</v>
      </c>
      <c r="G43" s="25" t="s">
        <v>377</v>
      </c>
      <c r="H43" s="25" t="s">
        <v>378</v>
      </c>
      <c r="I43" s="26" t="s">
        <v>379</v>
      </c>
      <c r="J43" s="25" t="s">
        <v>451</v>
      </c>
      <c r="K43" s="26" t="s">
        <v>452</v>
      </c>
      <c r="L43" s="25" t="s">
        <v>453</v>
      </c>
      <c r="M43" s="25">
        <v>3108501779</v>
      </c>
      <c r="N43" s="26" t="s">
        <v>454</v>
      </c>
      <c r="O43" s="25" t="s">
        <v>455</v>
      </c>
      <c r="P43" s="43">
        <v>44147</v>
      </c>
      <c r="Q43" s="56"/>
      <c r="R43" s="56"/>
      <c r="S43" s="56"/>
      <c r="T43" s="56"/>
      <c r="U43" s="56"/>
      <c r="V43" s="56"/>
      <c r="W43" s="56"/>
      <c r="X43" s="56"/>
      <c r="Y43" s="56"/>
      <c r="Z43" s="56"/>
      <c r="AA43" s="56"/>
      <c r="AB43" s="56"/>
      <c r="AC43" s="56"/>
      <c r="AD43" s="56"/>
      <c r="AE43" s="56"/>
      <c r="AF43" s="56"/>
      <c r="AG43" s="56"/>
      <c r="AH43" s="56"/>
      <c r="AI43" s="56"/>
      <c r="AJ43" s="56"/>
      <c r="AK43" s="39"/>
      <c r="AL43" s="39"/>
      <c r="AM43" s="39"/>
      <c r="AN43" s="39"/>
      <c r="AO43" s="39"/>
      <c r="AP43" s="39"/>
      <c r="AQ43" s="39"/>
      <c r="AR43" s="39"/>
      <c r="AS43" s="39"/>
      <c r="AT43" s="39"/>
      <c r="AU43" s="39"/>
      <c r="AV43" s="39"/>
      <c r="AW43" s="39"/>
      <c r="AX43" s="39"/>
      <c r="AY43" s="39"/>
      <c r="AZ43" s="39"/>
      <c r="BA43" s="39"/>
      <c r="BB43" s="30"/>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1">
        <f t="shared" si="0"/>
        <v>0</v>
      </c>
      <c r="CC43" s="31">
        <f t="shared" si="1"/>
        <v>0</v>
      </c>
      <c r="CD43" s="31">
        <f t="shared" si="2"/>
        <v>0</v>
      </c>
      <c r="CE43" s="31">
        <f t="shared" si="3"/>
        <v>0</v>
      </c>
      <c r="CF43" s="31">
        <f t="shared" si="4"/>
        <v>0</v>
      </c>
      <c r="CG43" s="31">
        <f t="shared" si="5"/>
        <v>0</v>
      </c>
      <c r="CH43" s="31">
        <f t="shared" si="6"/>
        <v>0</v>
      </c>
      <c r="CI43" s="31">
        <f t="shared" si="7"/>
        <v>0</v>
      </c>
      <c r="CJ43" s="31">
        <f t="shared" si="8"/>
        <v>0</v>
      </c>
      <c r="CK43" s="31">
        <f t="shared" si="9"/>
        <v>0</v>
      </c>
      <c r="CL43" s="31">
        <f t="shared" si="10"/>
        <v>0</v>
      </c>
      <c r="CM43" s="32">
        <f t="shared" si="11"/>
        <v>0</v>
      </c>
      <c r="CN43" s="31">
        <f t="shared" ref="CN43:CP43" si="56">COUNTIF(BA43,"SI")</f>
        <v>0</v>
      </c>
      <c r="CO43" s="30">
        <f t="shared" si="56"/>
        <v>0</v>
      </c>
      <c r="CP43" s="28">
        <f t="shared" si="56"/>
        <v>0</v>
      </c>
      <c r="CQ43" s="28">
        <f t="shared" si="13"/>
        <v>0</v>
      </c>
      <c r="CR43" s="28">
        <f t="shared" si="14"/>
        <v>0</v>
      </c>
      <c r="CS43" s="39">
        <f t="shared" si="15"/>
        <v>0</v>
      </c>
      <c r="CT43" s="40">
        <f t="shared" si="26"/>
        <v>0</v>
      </c>
      <c r="CU43" s="368"/>
      <c r="CV43" s="369"/>
      <c r="CW43" s="370"/>
      <c r="CX43" s="379"/>
      <c r="CY43" s="35"/>
      <c r="CZ43" s="35"/>
      <c r="DA43" s="35"/>
      <c r="DB43" s="35"/>
      <c r="DC43" s="35"/>
      <c r="DD43" s="35"/>
      <c r="DE43" s="35"/>
      <c r="DF43" s="35"/>
      <c r="DG43" s="35"/>
      <c r="DH43" s="35"/>
      <c r="DI43" s="35"/>
      <c r="DJ43" s="35"/>
      <c r="DK43" s="35"/>
      <c r="DL43" s="35"/>
      <c r="DM43" s="35"/>
      <c r="DN43" s="35"/>
      <c r="DO43" s="35"/>
      <c r="DP43" s="35"/>
      <c r="DQ43" s="35"/>
      <c r="DR43" s="35"/>
      <c r="DS43" s="12"/>
      <c r="DT43" s="12"/>
      <c r="DU43" s="12"/>
      <c r="DV43" s="12"/>
      <c r="DW43" s="12"/>
      <c r="DX43" s="12"/>
      <c r="DY43" s="12"/>
      <c r="DZ43" s="12"/>
      <c r="EA43" s="12"/>
      <c r="EB43" s="12"/>
    </row>
    <row r="44" spans="1:132" ht="15.75" hidden="1" customHeight="1">
      <c r="A44" s="24" t="s">
        <v>160</v>
      </c>
      <c r="B44" s="24" t="s">
        <v>456</v>
      </c>
      <c r="C44" s="24" t="s">
        <v>457</v>
      </c>
      <c r="D44" s="25" t="s">
        <v>458</v>
      </c>
      <c r="E44" s="25">
        <v>3192924332</v>
      </c>
      <c r="F44" s="25" t="s">
        <v>459</v>
      </c>
      <c r="G44" s="44" t="s">
        <v>460</v>
      </c>
      <c r="H44" s="25" t="s">
        <v>461</v>
      </c>
      <c r="I44" s="29" t="s">
        <v>462</v>
      </c>
      <c r="J44" s="25" t="s">
        <v>463</v>
      </c>
      <c r="K44" s="25" t="s">
        <v>464</v>
      </c>
      <c r="L44" s="25" t="s">
        <v>465</v>
      </c>
      <c r="M44" s="25" t="s">
        <v>466</v>
      </c>
      <c r="N44" s="25" t="s">
        <v>467</v>
      </c>
      <c r="O44" s="25" t="s">
        <v>468</v>
      </c>
      <c r="P44" s="27">
        <v>44329</v>
      </c>
      <c r="Q44" s="57"/>
      <c r="R44" s="57"/>
      <c r="S44" s="57"/>
      <c r="T44" s="57"/>
      <c r="U44" s="57"/>
      <c r="V44" s="57"/>
      <c r="W44" s="57"/>
      <c r="X44" s="57"/>
      <c r="Y44" s="57"/>
      <c r="Z44" s="57"/>
      <c r="AA44" s="57"/>
      <c r="AB44" s="57"/>
      <c r="AC44" s="57"/>
      <c r="AD44" s="57"/>
      <c r="AE44" s="57"/>
      <c r="AF44" s="57"/>
      <c r="AG44" s="57"/>
      <c r="AH44" s="57"/>
      <c r="AI44" s="57"/>
      <c r="AJ44" s="57"/>
      <c r="AK44" s="39"/>
      <c r="AL44" s="39"/>
      <c r="AM44" s="39"/>
      <c r="AN44" s="39"/>
      <c r="AO44" s="39"/>
      <c r="AP44" s="39"/>
      <c r="AQ44" s="39"/>
      <c r="AR44" s="39"/>
      <c r="AS44" s="39"/>
      <c r="AT44" s="39"/>
      <c r="AU44" s="39"/>
      <c r="AV44" s="39"/>
      <c r="AW44" s="39"/>
      <c r="AX44" s="39"/>
      <c r="AY44" s="39"/>
      <c r="AZ44" s="39"/>
      <c r="BA44" s="39"/>
      <c r="BB44" s="30"/>
      <c r="BC44" s="39"/>
      <c r="BD44" s="39"/>
      <c r="BE44" s="39"/>
      <c r="BF44" s="39"/>
      <c r="BG44" s="39"/>
      <c r="BH44" s="39"/>
      <c r="BI44" s="39"/>
      <c r="BJ44" s="39"/>
      <c r="BK44" s="39"/>
      <c r="BL44" s="39"/>
      <c r="BM44" s="39"/>
      <c r="BN44" s="39"/>
      <c r="BO44" s="39"/>
      <c r="BP44" s="39"/>
      <c r="BQ44" s="39"/>
      <c r="BR44" s="39"/>
      <c r="BS44" s="39"/>
      <c r="BT44" s="39"/>
      <c r="BU44" s="39"/>
      <c r="BV44" s="39"/>
      <c r="BW44" s="39"/>
      <c r="BX44" s="39"/>
      <c r="BY44" s="39"/>
      <c r="BZ44" s="39"/>
      <c r="CA44" s="39"/>
      <c r="CB44" s="31">
        <f t="shared" si="0"/>
        <v>0</v>
      </c>
      <c r="CC44" s="31">
        <f t="shared" si="1"/>
        <v>0</v>
      </c>
      <c r="CD44" s="31">
        <f t="shared" si="2"/>
        <v>0</v>
      </c>
      <c r="CE44" s="31">
        <f t="shared" si="3"/>
        <v>0</v>
      </c>
      <c r="CF44" s="31">
        <f t="shared" si="4"/>
        <v>0</v>
      </c>
      <c r="CG44" s="31">
        <f t="shared" si="5"/>
        <v>0</v>
      </c>
      <c r="CH44" s="31">
        <f t="shared" si="6"/>
        <v>0</v>
      </c>
      <c r="CI44" s="31">
        <f t="shared" si="7"/>
        <v>0</v>
      </c>
      <c r="CJ44" s="31">
        <f t="shared" si="8"/>
        <v>0</v>
      </c>
      <c r="CK44" s="31">
        <f t="shared" si="9"/>
        <v>0</v>
      </c>
      <c r="CL44" s="31">
        <f t="shared" si="10"/>
        <v>0</v>
      </c>
      <c r="CM44" s="32">
        <f t="shared" si="11"/>
        <v>0</v>
      </c>
      <c r="CN44" s="31">
        <f t="shared" ref="CN44:CP44" si="57">COUNTIF(BA44,"SI")</f>
        <v>0</v>
      </c>
      <c r="CO44" s="30">
        <f t="shared" si="57"/>
        <v>0</v>
      </c>
      <c r="CP44" s="28">
        <f t="shared" si="57"/>
        <v>0</v>
      </c>
      <c r="CQ44" s="28">
        <f t="shared" si="13"/>
        <v>0</v>
      </c>
      <c r="CR44" s="28">
        <f t="shared" si="14"/>
        <v>0</v>
      </c>
      <c r="CS44" s="39">
        <f t="shared" si="15"/>
        <v>0</v>
      </c>
      <c r="CT44" s="40">
        <f t="shared" si="26"/>
        <v>0</v>
      </c>
      <c r="CU44" s="382">
        <f>AVERAGE(CT44:CT50)</f>
        <v>0</v>
      </c>
      <c r="CV44" s="372"/>
      <c r="CW44" s="373"/>
      <c r="CX44" s="379"/>
      <c r="CY44" s="35"/>
      <c r="CZ44" s="35"/>
      <c r="DA44" s="35"/>
      <c r="DB44" s="35"/>
      <c r="DC44" s="35"/>
      <c r="DD44" s="35"/>
      <c r="DE44" s="35"/>
      <c r="DF44" s="35"/>
      <c r="DG44" s="35"/>
      <c r="DH44" s="35"/>
      <c r="DI44" s="35"/>
      <c r="DJ44" s="35"/>
      <c r="DK44" s="35"/>
      <c r="DL44" s="35"/>
      <c r="DM44" s="35"/>
      <c r="DN44" s="35"/>
      <c r="DO44" s="35"/>
      <c r="DP44" s="35"/>
      <c r="DQ44" s="35"/>
      <c r="DR44" s="35"/>
      <c r="DS44" s="12"/>
      <c r="DT44" s="12"/>
      <c r="DU44" s="12"/>
      <c r="DV44" s="12"/>
      <c r="DW44" s="12"/>
      <c r="DX44" s="12"/>
      <c r="DY44" s="12"/>
      <c r="DZ44" s="12"/>
      <c r="EA44" s="12"/>
      <c r="EB44" s="12"/>
    </row>
    <row r="45" spans="1:132" hidden="1">
      <c r="A45" s="24" t="s">
        <v>160</v>
      </c>
      <c r="B45" s="24" t="s">
        <v>456</v>
      </c>
      <c r="C45" s="24" t="s">
        <v>469</v>
      </c>
      <c r="D45" s="25" t="s">
        <v>458</v>
      </c>
      <c r="E45" s="25">
        <v>3192924332</v>
      </c>
      <c r="F45" s="25" t="s">
        <v>470</v>
      </c>
      <c r="G45" s="44" t="s">
        <v>460</v>
      </c>
      <c r="H45" s="25" t="s">
        <v>461</v>
      </c>
      <c r="I45" s="29" t="s">
        <v>462</v>
      </c>
      <c r="J45" s="25" t="s">
        <v>471</v>
      </c>
      <c r="K45" s="25" t="s">
        <v>472</v>
      </c>
      <c r="L45" s="25" t="s">
        <v>473</v>
      </c>
      <c r="M45" s="25">
        <v>3203797617</v>
      </c>
      <c r="N45" s="25" t="s">
        <v>474</v>
      </c>
      <c r="O45" s="25" t="s">
        <v>475</v>
      </c>
      <c r="P45" s="74"/>
      <c r="Q45" s="57"/>
      <c r="R45" s="57"/>
      <c r="S45" s="57"/>
      <c r="T45" s="57"/>
      <c r="U45" s="57"/>
      <c r="V45" s="57"/>
      <c r="W45" s="57"/>
      <c r="X45" s="57"/>
      <c r="Y45" s="57"/>
      <c r="Z45" s="57"/>
      <c r="AA45" s="57"/>
      <c r="AB45" s="57"/>
      <c r="AC45" s="57"/>
      <c r="AD45" s="57"/>
      <c r="AE45" s="57"/>
      <c r="AF45" s="57"/>
      <c r="AG45" s="57"/>
      <c r="AH45" s="57"/>
      <c r="AI45" s="57"/>
      <c r="AJ45" s="57"/>
      <c r="AK45" s="39"/>
      <c r="AL45" s="39"/>
      <c r="AM45" s="39"/>
      <c r="AN45" s="39"/>
      <c r="AO45" s="39"/>
      <c r="AP45" s="39"/>
      <c r="AQ45" s="39"/>
      <c r="AR45" s="39"/>
      <c r="AS45" s="39"/>
      <c r="AT45" s="39"/>
      <c r="AU45" s="39"/>
      <c r="AV45" s="39"/>
      <c r="AW45" s="39"/>
      <c r="AX45" s="39"/>
      <c r="AY45" s="39"/>
      <c r="AZ45" s="39"/>
      <c r="BA45" s="39"/>
      <c r="BB45" s="30"/>
      <c r="BC45" s="39"/>
      <c r="BD45" s="39"/>
      <c r="BE45" s="39"/>
      <c r="BF45" s="39"/>
      <c r="BG45" s="39"/>
      <c r="BH45" s="39"/>
      <c r="BI45" s="39"/>
      <c r="BJ45" s="39"/>
      <c r="BK45" s="39"/>
      <c r="BL45" s="39"/>
      <c r="BM45" s="39"/>
      <c r="BN45" s="39"/>
      <c r="BO45" s="39"/>
      <c r="BP45" s="39"/>
      <c r="BQ45" s="39"/>
      <c r="BR45" s="39"/>
      <c r="BS45" s="39"/>
      <c r="BT45" s="39"/>
      <c r="BU45" s="39"/>
      <c r="BV45" s="39"/>
      <c r="BW45" s="39"/>
      <c r="BX45" s="39"/>
      <c r="BY45" s="39"/>
      <c r="BZ45" s="39"/>
      <c r="CA45" s="39"/>
      <c r="CB45" s="31">
        <f t="shared" si="0"/>
        <v>0</v>
      </c>
      <c r="CC45" s="31">
        <f t="shared" si="1"/>
        <v>0</v>
      </c>
      <c r="CD45" s="31">
        <f t="shared" si="2"/>
        <v>0</v>
      </c>
      <c r="CE45" s="31">
        <f t="shared" si="3"/>
        <v>0</v>
      </c>
      <c r="CF45" s="31">
        <f t="shared" si="4"/>
        <v>0</v>
      </c>
      <c r="CG45" s="31">
        <f t="shared" si="5"/>
        <v>0</v>
      </c>
      <c r="CH45" s="31">
        <f t="shared" si="6"/>
        <v>0</v>
      </c>
      <c r="CI45" s="31">
        <f t="shared" si="7"/>
        <v>0</v>
      </c>
      <c r="CJ45" s="31">
        <f t="shared" si="8"/>
        <v>0</v>
      </c>
      <c r="CK45" s="31">
        <f t="shared" si="9"/>
        <v>0</v>
      </c>
      <c r="CL45" s="31">
        <f t="shared" si="10"/>
        <v>0</v>
      </c>
      <c r="CM45" s="32">
        <f t="shared" si="11"/>
        <v>0</v>
      </c>
      <c r="CN45" s="31">
        <f t="shared" ref="CN45:CP45" si="58">COUNTIF(BA45,"SI")</f>
        <v>0</v>
      </c>
      <c r="CO45" s="30">
        <f t="shared" si="58"/>
        <v>0</v>
      </c>
      <c r="CP45" s="28">
        <f t="shared" si="58"/>
        <v>0</v>
      </c>
      <c r="CQ45" s="28">
        <f t="shared" si="13"/>
        <v>0</v>
      </c>
      <c r="CR45" s="28">
        <f t="shared" si="14"/>
        <v>0</v>
      </c>
      <c r="CS45" s="39">
        <f t="shared" si="15"/>
        <v>0</v>
      </c>
      <c r="CT45" s="40">
        <f t="shared" si="26"/>
        <v>0</v>
      </c>
      <c r="CU45" s="379"/>
      <c r="CV45" s="380"/>
      <c r="CW45" s="381"/>
      <c r="CX45" s="379"/>
      <c r="CY45" s="35"/>
      <c r="CZ45" s="35"/>
      <c r="DA45" s="35"/>
      <c r="DB45" s="35"/>
      <c r="DC45" s="35"/>
      <c r="DD45" s="35"/>
      <c r="DE45" s="35"/>
      <c r="DF45" s="35"/>
      <c r="DG45" s="35"/>
      <c r="DH45" s="35"/>
      <c r="DI45" s="35"/>
      <c r="DJ45" s="35"/>
      <c r="DK45" s="35"/>
      <c r="DL45" s="35"/>
      <c r="DM45" s="35"/>
      <c r="DN45" s="35"/>
      <c r="DO45" s="35"/>
      <c r="DP45" s="35"/>
      <c r="DQ45" s="35"/>
      <c r="DR45" s="35"/>
      <c r="DS45" s="12"/>
      <c r="DT45" s="12"/>
      <c r="DU45" s="12"/>
      <c r="DV45" s="12"/>
      <c r="DW45" s="12"/>
      <c r="DX45" s="12"/>
      <c r="DY45" s="12"/>
      <c r="DZ45" s="12"/>
      <c r="EA45" s="12"/>
      <c r="EB45" s="12"/>
    </row>
    <row r="46" spans="1:132" hidden="1">
      <c r="A46" s="24" t="s">
        <v>160</v>
      </c>
      <c r="B46" s="24" t="s">
        <v>456</v>
      </c>
      <c r="C46" s="24" t="s">
        <v>476</v>
      </c>
      <c r="D46" s="25" t="s">
        <v>177</v>
      </c>
      <c r="E46" s="24">
        <v>3125703211</v>
      </c>
      <c r="F46" s="25" t="s">
        <v>178</v>
      </c>
      <c r="G46" s="44" t="s">
        <v>460</v>
      </c>
      <c r="H46" s="25" t="s">
        <v>461</v>
      </c>
      <c r="I46" s="29" t="s">
        <v>462</v>
      </c>
      <c r="J46" s="24" t="s">
        <v>477</v>
      </c>
      <c r="K46" s="25" t="s">
        <v>478</v>
      </c>
      <c r="L46" s="25" t="s">
        <v>479</v>
      </c>
      <c r="M46" s="25" t="s">
        <v>480</v>
      </c>
      <c r="N46" s="25" t="s">
        <v>481</v>
      </c>
      <c r="O46" s="25" t="s">
        <v>482</v>
      </c>
      <c r="P46" s="49">
        <v>44181</v>
      </c>
      <c r="Q46" s="71"/>
      <c r="R46" s="71"/>
      <c r="S46" s="71"/>
      <c r="T46" s="71"/>
      <c r="U46" s="71"/>
      <c r="V46" s="71"/>
      <c r="W46" s="71"/>
      <c r="X46" s="71"/>
      <c r="Y46" s="71"/>
      <c r="Z46" s="71"/>
      <c r="AA46" s="71"/>
      <c r="AB46" s="71"/>
      <c r="AC46" s="71"/>
      <c r="AD46" s="71"/>
      <c r="AE46" s="71"/>
      <c r="AF46" s="71"/>
      <c r="AG46" s="71"/>
      <c r="AH46" s="71"/>
      <c r="AI46" s="71"/>
      <c r="AJ46" s="71"/>
      <c r="AK46" s="39"/>
      <c r="AL46" s="39"/>
      <c r="AM46" s="39"/>
      <c r="AN46" s="39"/>
      <c r="AO46" s="39"/>
      <c r="AP46" s="39"/>
      <c r="AQ46" s="39"/>
      <c r="AR46" s="39"/>
      <c r="AS46" s="39"/>
      <c r="AT46" s="39"/>
      <c r="AU46" s="39"/>
      <c r="AV46" s="39"/>
      <c r="AW46" s="39"/>
      <c r="AX46" s="39"/>
      <c r="AY46" s="39"/>
      <c r="AZ46" s="39"/>
      <c r="BA46" s="39"/>
      <c r="BB46" s="30"/>
      <c r="BC46" s="39"/>
      <c r="BD46" s="39"/>
      <c r="BE46" s="39"/>
      <c r="BF46" s="39"/>
      <c r="BG46" s="39"/>
      <c r="BH46" s="39"/>
      <c r="BI46" s="39"/>
      <c r="BJ46" s="39"/>
      <c r="BK46" s="39"/>
      <c r="BL46" s="39"/>
      <c r="BM46" s="39"/>
      <c r="BN46" s="39"/>
      <c r="BO46" s="39"/>
      <c r="BP46" s="39"/>
      <c r="BQ46" s="39"/>
      <c r="BR46" s="39"/>
      <c r="BS46" s="39"/>
      <c r="BT46" s="39"/>
      <c r="BU46" s="39"/>
      <c r="BV46" s="39"/>
      <c r="BW46" s="39"/>
      <c r="BX46" s="39"/>
      <c r="BY46" s="39"/>
      <c r="BZ46" s="39"/>
      <c r="CA46" s="39"/>
      <c r="CB46" s="31">
        <f t="shared" si="0"/>
        <v>0</v>
      </c>
      <c r="CC46" s="31">
        <f t="shared" si="1"/>
        <v>0</v>
      </c>
      <c r="CD46" s="31">
        <f t="shared" si="2"/>
        <v>0</v>
      </c>
      <c r="CE46" s="31">
        <f t="shared" si="3"/>
        <v>0</v>
      </c>
      <c r="CF46" s="31">
        <f t="shared" si="4"/>
        <v>0</v>
      </c>
      <c r="CG46" s="31">
        <f t="shared" si="5"/>
        <v>0</v>
      </c>
      <c r="CH46" s="31">
        <f t="shared" si="6"/>
        <v>0</v>
      </c>
      <c r="CI46" s="31">
        <f t="shared" si="7"/>
        <v>0</v>
      </c>
      <c r="CJ46" s="31">
        <f t="shared" si="8"/>
        <v>0</v>
      </c>
      <c r="CK46" s="31">
        <f t="shared" si="9"/>
        <v>0</v>
      </c>
      <c r="CL46" s="31">
        <f t="shared" si="10"/>
        <v>0</v>
      </c>
      <c r="CM46" s="32">
        <f t="shared" si="11"/>
        <v>0</v>
      </c>
      <c r="CN46" s="31">
        <f t="shared" ref="CN46:CP46" si="59">COUNTIF(BA46,"SI")</f>
        <v>0</v>
      </c>
      <c r="CO46" s="30">
        <f t="shared" si="59"/>
        <v>0</v>
      </c>
      <c r="CP46" s="28">
        <f t="shared" si="59"/>
        <v>0</v>
      </c>
      <c r="CQ46" s="28">
        <f t="shared" si="13"/>
        <v>0</v>
      </c>
      <c r="CR46" s="28">
        <f t="shared" si="14"/>
        <v>0</v>
      </c>
      <c r="CS46" s="39">
        <f t="shared" si="15"/>
        <v>0</v>
      </c>
      <c r="CT46" s="40">
        <f t="shared" si="26"/>
        <v>0</v>
      </c>
      <c r="CU46" s="379"/>
      <c r="CV46" s="380"/>
      <c r="CW46" s="381"/>
      <c r="CX46" s="379"/>
      <c r="CY46" s="35"/>
      <c r="CZ46" s="35"/>
      <c r="DA46" s="35"/>
      <c r="DB46" s="35"/>
      <c r="DC46" s="35"/>
      <c r="DD46" s="35"/>
      <c r="DE46" s="35"/>
      <c r="DF46" s="35"/>
      <c r="DG46" s="35"/>
      <c r="DH46" s="35"/>
      <c r="DI46" s="35"/>
      <c r="DJ46" s="35"/>
      <c r="DK46" s="35"/>
      <c r="DL46" s="35"/>
      <c r="DM46" s="35"/>
      <c r="DN46" s="35"/>
      <c r="DO46" s="35"/>
      <c r="DP46" s="35"/>
      <c r="DQ46" s="35"/>
      <c r="DR46" s="35"/>
      <c r="DS46" s="12"/>
      <c r="DT46" s="12"/>
      <c r="DU46" s="12"/>
      <c r="DV46" s="12"/>
      <c r="DW46" s="12"/>
      <c r="DX46" s="12"/>
      <c r="DY46" s="12"/>
      <c r="DZ46" s="12"/>
      <c r="EA46" s="12"/>
      <c r="EB46" s="12"/>
    </row>
    <row r="47" spans="1:132" ht="15.75" hidden="1" customHeight="1">
      <c r="A47" s="24" t="s">
        <v>160</v>
      </c>
      <c r="B47" s="24" t="s">
        <v>456</v>
      </c>
      <c r="C47" s="24" t="s">
        <v>483</v>
      </c>
      <c r="D47" s="25" t="s">
        <v>458</v>
      </c>
      <c r="E47" s="25">
        <v>3192924332</v>
      </c>
      <c r="F47" s="25" t="s">
        <v>459</v>
      </c>
      <c r="G47" s="44" t="s">
        <v>460</v>
      </c>
      <c r="H47" s="25" t="s">
        <v>461</v>
      </c>
      <c r="I47" s="29" t="s">
        <v>462</v>
      </c>
      <c r="J47" s="25" t="s">
        <v>484</v>
      </c>
      <c r="K47" s="25" t="s">
        <v>485</v>
      </c>
      <c r="L47" s="25" t="s">
        <v>486</v>
      </c>
      <c r="M47" s="25">
        <v>3134852825</v>
      </c>
      <c r="N47" s="25" t="s">
        <v>487</v>
      </c>
      <c r="O47" s="25" t="s">
        <v>488</v>
      </c>
      <c r="P47" s="74"/>
      <c r="Q47" s="57"/>
      <c r="R47" s="57"/>
      <c r="S47" s="57"/>
      <c r="T47" s="57"/>
      <c r="U47" s="57"/>
      <c r="V47" s="57"/>
      <c r="W47" s="57"/>
      <c r="X47" s="57"/>
      <c r="Y47" s="57"/>
      <c r="Z47" s="57"/>
      <c r="AA47" s="57"/>
      <c r="AB47" s="57"/>
      <c r="AC47" s="57"/>
      <c r="AD47" s="57"/>
      <c r="AE47" s="57"/>
      <c r="AF47" s="57"/>
      <c r="AG47" s="57"/>
      <c r="AH47" s="57"/>
      <c r="AI47" s="57"/>
      <c r="AJ47" s="57"/>
      <c r="AK47" s="39"/>
      <c r="AL47" s="39"/>
      <c r="AM47" s="39"/>
      <c r="AN47" s="39"/>
      <c r="AO47" s="39"/>
      <c r="AP47" s="39"/>
      <c r="AQ47" s="39"/>
      <c r="AR47" s="39"/>
      <c r="AS47" s="39"/>
      <c r="AT47" s="39"/>
      <c r="AU47" s="39"/>
      <c r="AV47" s="39"/>
      <c r="AW47" s="39"/>
      <c r="AX47" s="39"/>
      <c r="AY47" s="39"/>
      <c r="AZ47" s="39"/>
      <c r="BA47" s="39"/>
      <c r="BB47" s="30"/>
      <c r="BC47" s="39"/>
      <c r="BD47" s="39"/>
      <c r="BE47" s="39"/>
      <c r="BF47" s="39"/>
      <c r="BG47" s="39"/>
      <c r="BH47" s="39"/>
      <c r="BI47" s="39"/>
      <c r="BJ47" s="39"/>
      <c r="BK47" s="39"/>
      <c r="BL47" s="39"/>
      <c r="BM47" s="39"/>
      <c r="BN47" s="39"/>
      <c r="BO47" s="39"/>
      <c r="BP47" s="39"/>
      <c r="BQ47" s="39"/>
      <c r="BR47" s="39"/>
      <c r="BS47" s="39"/>
      <c r="BT47" s="39"/>
      <c r="BU47" s="39"/>
      <c r="BV47" s="39"/>
      <c r="BW47" s="39"/>
      <c r="BX47" s="39"/>
      <c r="BY47" s="39"/>
      <c r="BZ47" s="39"/>
      <c r="CA47" s="39"/>
      <c r="CB47" s="31">
        <f t="shared" si="0"/>
        <v>0</v>
      </c>
      <c r="CC47" s="31">
        <f t="shared" si="1"/>
        <v>0</v>
      </c>
      <c r="CD47" s="31">
        <f t="shared" si="2"/>
        <v>0</v>
      </c>
      <c r="CE47" s="31">
        <f t="shared" si="3"/>
        <v>0</v>
      </c>
      <c r="CF47" s="31">
        <f t="shared" si="4"/>
        <v>0</v>
      </c>
      <c r="CG47" s="31">
        <f t="shared" si="5"/>
        <v>0</v>
      </c>
      <c r="CH47" s="31">
        <f t="shared" si="6"/>
        <v>0</v>
      </c>
      <c r="CI47" s="31">
        <f t="shared" si="7"/>
        <v>0</v>
      </c>
      <c r="CJ47" s="31">
        <f t="shared" si="8"/>
        <v>0</v>
      </c>
      <c r="CK47" s="31">
        <f t="shared" si="9"/>
        <v>0</v>
      </c>
      <c r="CL47" s="31">
        <f t="shared" si="10"/>
        <v>0</v>
      </c>
      <c r="CM47" s="32">
        <f t="shared" si="11"/>
        <v>0</v>
      </c>
      <c r="CN47" s="31">
        <f t="shared" ref="CN47:CP47" si="60">COUNTIF(BA47,"SI")</f>
        <v>0</v>
      </c>
      <c r="CO47" s="30">
        <f t="shared" si="60"/>
        <v>0</v>
      </c>
      <c r="CP47" s="28">
        <f t="shared" si="60"/>
        <v>0</v>
      </c>
      <c r="CQ47" s="28">
        <f t="shared" si="13"/>
        <v>0</v>
      </c>
      <c r="CR47" s="28">
        <f t="shared" si="14"/>
        <v>0</v>
      </c>
      <c r="CS47" s="39">
        <f t="shared" si="15"/>
        <v>0</v>
      </c>
      <c r="CT47" s="40">
        <f t="shared" si="26"/>
        <v>0</v>
      </c>
      <c r="CU47" s="379"/>
      <c r="CV47" s="380"/>
      <c r="CW47" s="381"/>
      <c r="CX47" s="379"/>
      <c r="CY47" s="35"/>
      <c r="CZ47" s="35"/>
      <c r="DA47" s="35"/>
      <c r="DB47" s="35"/>
      <c r="DC47" s="35"/>
      <c r="DD47" s="35"/>
      <c r="DE47" s="35"/>
      <c r="DF47" s="35"/>
      <c r="DG47" s="35"/>
      <c r="DH47" s="35"/>
      <c r="DI47" s="35"/>
      <c r="DJ47" s="35"/>
      <c r="DK47" s="35"/>
      <c r="DL47" s="35"/>
      <c r="DM47" s="35"/>
      <c r="DN47" s="35"/>
      <c r="DO47" s="35"/>
      <c r="DP47" s="35"/>
      <c r="DQ47" s="35"/>
      <c r="DR47" s="35"/>
      <c r="DS47" s="12"/>
      <c r="DT47" s="12"/>
      <c r="DU47" s="12"/>
      <c r="DV47" s="12"/>
      <c r="DW47" s="12"/>
      <c r="DX47" s="12"/>
      <c r="DY47" s="12"/>
      <c r="DZ47" s="12"/>
      <c r="EA47" s="12"/>
      <c r="EB47" s="12"/>
    </row>
    <row r="48" spans="1:132" ht="15.75" hidden="1" customHeight="1">
      <c r="A48" s="24" t="s">
        <v>160</v>
      </c>
      <c r="B48" s="24" t="s">
        <v>456</v>
      </c>
      <c r="C48" s="24" t="s">
        <v>489</v>
      </c>
      <c r="D48" s="25" t="s">
        <v>177</v>
      </c>
      <c r="E48" s="24">
        <v>3125703211</v>
      </c>
      <c r="F48" s="25" t="s">
        <v>178</v>
      </c>
      <c r="G48" s="44" t="s">
        <v>460</v>
      </c>
      <c r="H48" s="25" t="s">
        <v>461</v>
      </c>
      <c r="I48" s="29" t="s">
        <v>462</v>
      </c>
      <c r="J48" s="24" t="s">
        <v>490</v>
      </c>
      <c r="K48" s="25" t="s">
        <v>491</v>
      </c>
      <c r="L48" s="25" t="s">
        <v>492</v>
      </c>
      <c r="M48" s="25">
        <v>3104765412</v>
      </c>
      <c r="N48" s="75" t="s">
        <v>493</v>
      </c>
      <c r="O48" s="25" t="s">
        <v>494</v>
      </c>
      <c r="P48" s="49">
        <v>44188</v>
      </c>
      <c r="Q48" s="71"/>
      <c r="R48" s="71"/>
      <c r="S48" s="71"/>
      <c r="T48" s="71"/>
      <c r="U48" s="71"/>
      <c r="V48" s="71"/>
      <c r="W48" s="71"/>
      <c r="X48" s="71"/>
      <c r="Y48" s="71"/>
      <c r="Z48" s="71"/>
      <c r="AA48" s="71"/>
      <c r="AB48" s="71"/>
      <c r="AC48" s="71"/>
      <c r="AD48" s="71"/>
      <c r="AE48" s="71"/>
      <c r="AF48" s="71"/>
      <c r="AG48" s="71"/>
      <c r="AH48" s="71"/>
      <c r="AI48" s="71"/>
      <c r="AJ48" s="71"/>
      <c r="AK48" s="39"/>
      <c r="AL48" s="39"/>
      <c r="AM48" s="39"/>
      <c r="AN48" s="39"/>
      <c r="AO48" s="39"/>
      <c r="AP48" s="39"/>
      <c r="AQ48" s="39"/>
      <c r="AR48" s="39"/>
      <c r="AS48" s="39"/>
      <c r="AT48" s="39"/>
      <c r="AU48" s="39"/>
      <c r="AV48" s="39"/>
      <c r="AW48" s="39"/>
      <c r="AX48" s="39"/>
      <c r="AY48" s="39"/>
      <c r="AZ48" s="39"/>
      <c r="BA48" s="39"/>
      <c r="BB48" s="30"/>
      <c r="BC48" s="39"/>
      <c r="BD48" s="39"/>
      <c r="BE48" s="39"/>
      <c r="BF48" s="39"/>
      <c r="BG48" s="39"/>
      <c r="BH48" s="39"/>
      <c r="BI48" s="39"/>
      <c r="BJ48" s="39"/>
      <c r="BK48" s="39"/>
      <c r="BL48" s="39"/>
      <c r="BM48" s="39"/>
      <c r="BN48" s="39"/>
      <c r="BO48" s="39"/>
      <c r="BP48" s="39"/>
      <c r="BQ48" s="39"/>
      <c r="BR48" s="39"/>
      <c r="BS48" s="39"/>
      <c r="BT48" s="39"/>
      <c r="BU48" s="39"/>
      <c r="BV48" s="39"/>
      <c r="BW48" s="39"/>
      <c r="BX48" s="39"/>
      <c r="BY48" s="39"/>
      <c r="BZ48" s="39"/>
      <c r="CA48" s="39"/>
      <c r="CB48" s="31">
        <f t="shared" si="0"/>
        <v>0</v>
      </c>
      <c r="CC48" s="31">
        <f t="shared" si="1"/>
        <v>0</v>
      </c>
      <c r="CD48" s="31">
        <f t="shared" si="2"/>
        <v>0</v>
      </c>
      <c r="CE48" s="31">
        <f t="shared" si="3"/>
        <v>0</v>
      </c>
      <c r="CF48" s="31">
        <f t="shared" si="4"/>
        <v>0</v>
      </c>
      <c r="CG48" s="31">
        <f t="shared" si="5"/>
        <v>0</v>
      </c>
      <c r="CH48" s="31">
        <f t="shared" si="6"/>
        <v>0</v>
      </c>
      <c r="CI48" s="31">
        <f t="shared" si="7"/>
        <v>0</v>
      </c>
      <c r="CJ48" s="31">
        <f t="shared" si="8"/>
        <v>0</v>
      </c>
      <c r="CK48" s="31">
        <f t="shared" si="9"/>
        <v>0</v>
      </c>
      <c r="CL48" s="31">
        <f t="shared" si="10"/>
        <v>0</v>
      </c>
      <c r="CM48" s="32">
        <f t="shared" si="11"/>
        <v>0</v>
      </c>
      <c r="CN48" s="31">
        <f t="shared" ref="CN48:CP48" si="61">COUNTIF(BA48,"SI")</f>
        <v>0</v>
      </c>
      <c r="CO48" s="30">
        <f t="shared" si="61"/>
        <v>0</v>
      </c>
      <c r="CP48" s="28">
        <f t="shared" si="61"/>
        <v>0</v>
      </c>
      <c r="CQ48" s="28">
        <f t="shared" si="13"/>
        <v>0</v>
      </c>
      <c r="CR48" s="28">
        <f t="shared" si="14"/>
        <v>0</v>
      </c>
      <c r="CS48" s="39">
        <f t="shared" si="15"/>
        <v>0</v>
      </c>
      <c r="CT48" s="40">
        <f t="shared" si="26"/>
        <v>0</v>
      </c>
      <c r="CU48" s="379"/>
      <c r="CV48" s="380"/>
      <c r="CW48" s="381"/>
      <c r="CX48" s="379"/>
      <c r="CY48" s="35"/>
      <c r="CZ48" s="35"/>
      <c r="DA48" s="35"/>
      <c r="DB48" s="35"/>
      <c r="DC48" s="35"/>
      <c r="DD48" s="35"/>
      <c r="DE48" s="35"/>
      <c r="DF48" s="35"/>
      <c r="DG48" s="35"/>
      <c r="DH48" s="35"/>
      <c r="DI48" s="35"/>
      <c r="DJ48" s="35"/>
      <c r="DK48" s="35"/>
      <c r="DL48" s="35"/>
      <c r="DM48" s="35"/>
      <c r="DN48" s="35"/>
      <c r="DO48" s="35"/>
      <c r="DP48" s="35"/>
      <c r="DQ48" s="35"/>
      <c r="DR48" s="35"/>
      <c r="DS48" s="12"/>
      <c r="DT48" s="12"/>
      <c r="DU48" s="12"/>
      <c r="DV48" s="12"/>
      <c r="DW48" s="12"/>
      <c r="DX48" s="12"/>
      <c r="DY48" s="12"/>
      <c r="DZ48" s="12"/>
      <c r="EA48" s="12"/>
      <c r="EB48" s="12"/>
    </row>
    <row r="49" spans="1:132" ht="15.75" hidden="1" customHeight="1">
      <c r="A49" s="24" t="s">
        <v>160</v>
      </c>
      <c r="B49" s="24" t="s">
        <v>456</v>
      </c>
      <c r="C49" s="24" t="s">
        <v>495</v>
      </c>
      <c r="D49" s="25" t="s">
        <v>458</v>
      </c>
      <c r="E49" s="44">
        <v>3192924332</v>
      </c>
      <c r="F49" s="24" t="s">
        <v>459</v>
      </c>
      <c r="G49" s="44" t="s">
        <v>460</v>
      </c>
      <c r="H49" s="25" t="s">
        <v>461</v>
      </c>
      <c r="I49" s="29" t="s">
        <v>462</v>
      </c>
      <c r="J49" s="25" t="s">
        <v>496</v>
      </c>
      <c r="K49" s="25" t="s">
        <v>497</v>
      </c>
      <c r="L49" s="25" t="s">
        <v>498</v>
      </c>
      <c r="M49" s="25">
        <v>3103347250</v>
      </c>
      <c r="N49" s="25" t="s">
        <v>499</v>
      </c>
      <c r="O49" s="25" t="s">
        <v>500</v>
      </c>
      <c r="P49" s="27">
        <v>44293</v>
      </c>
      <c r="Q49" s="57"/>
      <c r="R49" s="57"/>
      <c r="S49" s="57"/>
      <c r="T49" s="57"/>
      <c r="U49" s="57"/>
      <c r="V49" s="57"/>
      <c r="W49" s="57"/>
      <c r="X49" s="57"/>
      <c r="Y49" s="57"/>
      <c r="Z49" s="57"/>
      <c r="AA49" s="57"/>
      <c r="AB49" s="57"/>
      <c r="AC49" s="57"/>
      <c r="AD49" s="57"/>
      <c r="AE49" s="57"/>
      <c r="AF49" s="57"/>
      <c r="AG49" s="57"/>
      <c r="AH49" s="57"/>
      <c r="AI49" s="57"/>
      <c r="AJ49" s="57"/>
      <c r="AK49" s="39"/>
      <c r="AL49" s="39"/>
      <c r="AM49" s="39"/>
      <c r="AN49" s="39"/>
      <c r="AO49" s="39"/>
      <c r="AP49" s="39"/>
      <c r="AQ49" s="39"/>
      <c r="AR49" s="39"/>
      <c r="AS49" s="39"/>
      <c r="AT49" s="39"/>
      <c r="AU49" s="39"/>
      <c r="AV49" s="39"/>
      <c r="AW49" s="39"/>
      <c r="AX49" s="39"/>
      <c r="AY49" s="39"/>
      <c r="AZ49" s="39"/>
      <c r="BA49" s="39"/>
      <c r="BB49" s="30"/>
      <c r="BC49" s="39"/>
      <c r="BD49" s="39"/>
      <c r="BE49" s="39"/>
      <c r="BF49" s="39"/>
      <c r="BG49" s="39"/>
      <c r="BH49" s="39"/>
      <c r="BI49" s="39"/>
      <c r="BJ49" s="39"/>
      <c r="BK49" s="39"/>
      <c r="BL49" s="39"/>
      <c r="BM49" s="39"/>
      <c r="BN49" s="39"/>
      <c r="BO49" s="39"/>
      <c r="BP49" s="39"/>
      <c r="BQ49" s="39"/>
      <c r="BR49" s="39"/>
      <c r="BS49" s="39"/>
      <c r="BT49" s="39"/>
      <c r="BU49" s="39"/>
      <c r="BV49" s="39"/>
      <c r="BW49" s="39"/>
      <c r="BX49" s="39"/>
      <c r="BY49" s="39"/>
      <c r="BZ49" s="39"/>
      <c r="CA49" s="39"/>
      <c r="CB49" s="31">
        <f t="shared" si="0"/>
        <v>0</v>
      </c>
      <c r="CC49" s="31">
        <f t="shared" si="1"/>
        <v>0</v>
      </c>
      <c r="CD49" s="31">
        <f t="shared" si="2"/>
        <v>0</v>
      </c>
      <c r="CE49" s="31">
        <f t="shared" si="3"/>
        <v>0</v>
      </c>
      <c r="CF49" s="31">
        <f t="shared" si="4"/>
        <v>0</v>
      </c>
      <c r="CG49" s="31">
        <f t="shared" si="5"/>
        <v>0</v>
      </c>
      <c r="CH49" s="31">
        <f t="shared" si="6"/>
        <v>0</v>
      </c>
      <c r="CI49" s="31">
        <f t="shared" si="7"/>
        <v>0</v>
      </c>
      <c r="CJ49" s="31">
        <f t="shared" si="8"/>
        <v>0</v>
      </c>
      <c r="CK49" s="31">
        <f t="shared" si="9"/>
        <v>0</v>
      </c>
      <c r="CL49" s="31">
        <f t="shared" si="10"/>
        <v>0</v>
      </c>
      <c r="CM49" s="32">
        <f t="shared" si="11"/>
        <v>0</v>
      </c>
      <c r="CN49" s="31">
        <f t="shared" ref="CN49:CP49" si="62">COUNTIF(BA49,"SI")</f>
        <v>0</v>
      </c>
      <c r="CO49" s="30">
        <f t="shared" si="62"/>
        <v>0</v>
      </c>
      <c r="CP49" s="28">
        <f t="shared" si="62"/>
        <v>0</v>
      </c>
      <c r="CQ49" s="28">
        <f t="shared" si="13"/>
        <v>0</v>
      </c>
      <c r="CR49" s="28">
        <f t="shared" si="14"/>
        <v>0</v>
      </c>
      <c r="CS49" s="39">
        <f t="shared" si="15"/>
        <v>0</v>
      </c>
      <c r="CT49" s="40">
        <f t="shared" si="26"/>
        <v>0</v>
      </c>
      <c r="CU49" s="379"/>
      <c r="CV49" s="380"/>
      <c r="CW49" s="381"/>
      <c r="CX49" s="379"/>
      <c r="CY49" s="35"/>
      <c r="CZ49" s="35"/>
      <c r="DA49" s="35"/>
      <c r="DB49" s="35"/>
      <c r="DC49" s="35"/>
      <c r="DD49" s="35"/>
      <c r="DE49" s="35"/>
      <c r="DF49" s="35"/>
      <c r="DG49" s="35"/>
      <c r="DH49" s="35"/>
      <c r="DI49" s="35"/>
      <c r="DJ49" s="35"/>
      <c r="DK49" s="35"/>
      <c r="DL49" s="35"/>
      <c r="DM49" s="35"/>
      <c r="DN49" s="35"/>
      <c r="DO49" s="35"/>
      <c r="DP49" s="35"/>
      <c r="DQ49" s="35"/>
      <c r="DR49" s="35"/>
      <c r="DS49" s="12"/>
      <c r="DT49" s="12"/>
      <c r="DU49" s="12"/>
      <c r="DV49" s="12"/>
      <c r="DW49" s="12"/>
      <c r="DX49" s="12"/>
      <c r="DY49" s="12"/>
      <c r="DZ49" s="12"/>
      <c r="EA49" s="12"/>
      <c r="EB49" s="12"/>
    </row>
    <row r="50" spans="1:132" ht="15.75" hidden="1" customHeight="1">
      <c r="A50" s="24" t="s">
        <v>160</v>
      </c>
      <c r="B50" s="24" t="s">
        <v>456</v>
      </c>
      <c r="C50" s="24" t="s">
        <v>501</v>
      </c>
      <c r="D50" s="25" t="s">
        <v>458</v>
      </c>
      <c r="E50" s="25">
        <v>3192924332</v>
      </c>
      <c r="F50" s="25" t="s">
        <v>459</v>
      </c>
      <c r="G50" s="44" t="s">
        <v>460</v>
      </c>
      <c r="H50" s="25" t="s">
        <v>461</v>
      </c>
      <c r="I50" s="29" t="s">
        <v>462</v>
      </c>
      <c r="J50" s="25" t="s">
        <v>502</v>
      </c>
      <c r="K50" s="25" t="s">
        <v>503</v>
      </c>
      <c r="L50" s="25" t="s">
        <v>504</v>
      </c>
      <c r="M50" s="25">
        <v>3114470071</v>
      </c>
      <c r="N50" s="25" t="s">
        <v>505</v>
      </c>
      <c r="O50" s="25" t="s">
        <v>506</v>
      </c>
      <c r="P50" s="49">
        <v>44141</v>
      </c>
      <c r="Q50" s="56"/>
      <c r="R50" s="56"/>
      <c r="S50" s="56"/>
      <c r="T50" s="56"/>
      <c r="U50" s="56"/>
      <c r="V50" s="56"/>
      <c r="W50" s="56"/>
      <c r="X50" s="56"/>
      <c r="Y50" s="56"/>
      <c r="Z50" s="56"/>
      <c r="AA50" s="56"/>
      <c r="AB50" s="56"/>
      <c r="AC50" s="56"/>
      <c r="AD50" s="56"/>
      <c r="AE50" s="56"/>
      <c r="AF50" s="56"/>
      <c r="AG50" s="56"/>
      <c r="AH50" s="56"/>
      <c r="AI50" s="56"/>
      <c r="AJ50" s="56"/>
      <c r="AK50" s="39"/>
      <c r="AL50" s="39"/>
      <c r="AM50" s="39"/>
      <c r="AN50" s="39"/>
      <c r="AO50" s="39"/>
      <c r="AP50" s="39"/>
      <c r="AQ50" s="39"/>
      <c r="AR50" s="39"/>
      <c r="AS50" s="39"/>
      <c r="AT50" s="39"/>
      <c r="AU50" s="39"/>
      <c r="AV50" s="39"/>
      <c r="AW50" s="39"/>
      <c r="AX50" s="39"/>
      <c r="AY50" s="39"/>
      <c r="AZ50" s="39"/>
      <c r="BA50" s="39"/>
      <c r="BB50" s="30"/>
      <c r="BC50" s="39"/>
      <c r="BD50" s="39"/>
      <c r="BE50" s="39"/>
      <c r="BF50" s="39"/>
      <c r="BG50" s="39"/>
      <c r="BH50" s="39"/>
      <c r="BI50" s="39"/>
      <c r="BJ50" s="39"/>
      <c r="BK50" s="39"/>
      <c r="BL50" s="39"/>
      <c r="BM50" s="39"/>
      <c r="BN50" s="39"/>
      <c r="BO50" s="39"/>
      <c r="BP50" s="39"/>
      <c r="BQ50" s="39"/>
      <c r="BR50" s="39"/>
      <c r="BS50" s="39"/>
      <c r="BT50" s="39"/>
      <c r="BU50" s="39"/>
      <c r="BV50" s="39"/>
      <c r="BW50" s="39"/>
      <c r="BX50" s="39"/>
      <c r="BY50" s="39"/>
      <c r="BZ50" s="39"/>
      <c r="CA50" s="39"/>
      <c r="CB50" s="31">
        <f t="shared" si="0"/>
        <v>0</v>
      </c>
      <c r="CC50" s="31">
        <f t="shared" si="1"/>
        <v>0</v>
      </c>
      <c r="CD50" s="31">
        <f t="shared" si="2"/>
        <v>0</v>
      </c>
      <c r="CE50" s="31">
        <f t="shared" si="3"/>
        <v>0</v>
      </c>
      <c r="CF50" s="31">
        <f t="shared" si="4"/>
        <v>0</v>
      </c>
      <c r="CG50" s="31">
        <f t="shared" si="5"/>
        <v>0</v>
      </c>
      <c r="CH50" s="31">
        <f t="shared" si="6"/>
        <v>0</v>
      </c>
      <c r="CI50" s="31">
        <f t="shared" si="7"/>
        <v>0</v>
      </c>
      <c r="CJ50" s="31">
        <f t="shared" si="8"/>
        <v>0</v>
      </c>
      <c r="CK50" s="31">
        <f t="shared" si="9"/>
        <v>0</v>
      </c>
      <c r="CL50" s="31">
        <f t="shared" si="10"/>
        <v>0</v>
      </c>
      <c r="CM50" s="32">
        <f t="shared" si="11"/>
        <v>0</v>
      </c>
      <c r="CN50" s="31">
        <f t="shared" ref="CN50:CP50" si="63">COUNTIF(BA50,"SI")</f>
        <v>0</v>
      </c>
      <c r="CO50" s="30">
        <f t="shared" si="63"/>
        <v>0</v>
      </c>
      <c r="CP50" s="28">
        <f t="shared" si="63"/>
        <v>0</v>
      </c>
      <c r="CQ50" s="28">
        <f t="shared" si="13"/>
        <v>0</v>
      </c>
      <c r="CR50" s="28">
        <f t="shared" si="14"/>
        <v>0</v>
      </c>
      <c r="CS50" s="39">
        <f t="shared" si="15"/>
        <v>0</v>
      </c>
      <c r="CT50" s="40">
        <f t="shared" si="26"/>
        <v>0</v>
      </c>
      <c r="CU50" s="368"/>
      <c r="CV50" s="369"/>
      <c r="CW50" s="370"/>
      <c r="CX50" s="379"/>
      <c r="CY50" s="35"/>
      <c r="CZ50" s="35"/>
      <c r="DA50" s="35"/>
      <c r="DB50" s="35"/>
      <c r="DC50" s="35"/>
      <c r="DD50" s="35"/>
      <c r="DE50" s="35"/>
      <c r="DF50" s="35"/>
      <c r="DG50" s="35"/>
      <c r="DH50" s="35"/>
      <c r="DI50" s="35"/>
      <c r="DJ50" s="35"/>
      <c r="DK50" s="35"/>
      <c r="DL50" s="35"/>
      <c r="DM50" s="35"/>
      <c r="DN50" s="35"/>
      <c r="DO50" s="35"/>
      <c r="DP50" s="35"/>
      <c r="DQ50" s="35"/>
      <c r="DR50" s="35"/>
      <c r="DS50" s="12"/>
      <c r="DT50" s="12"/>
      <c r="DU50" s="12"/>
      <c r="DV50" s="12"/>
      <c r="DW50" s="12"/>
      <c r="DX50" s="12"/>
      <c r="DY50" s="12"/>
      <c r="DZ50" s="12"/>
      <c r="EA50" s="12"/>
      <c r="EB50" s="12"/>
    </row>
    <row r="51" spans="1:132" hidden="1">
      <c r="A51" s="24" t="s">
        <v>160</v>
      </c>
      <c r="B51" s="24" t="s">
        <v>507</v>
      </c>
      <c r="C51" s="70" t="s">
        <v>508</v>
      </c>
      <c r="D51" s="25" t="s">
        <v>392</v>
      </c>
      <c r="E51" s="29">
        <v>3123629626</v>
      </c>
      <c r="F51" s="76" t="s">
        <v>393</v>
      </c>
      <c r="G51" s="29" t="s">
        <v>509</v>
      </c>
      <c r="H51" s="29" t="s">
        <v>510</v>
      </c>
      <c r="I51" s="76" t="s">
        <v>511</v>
      </c>
      <c r="J51" s="29" t="s">
        <v>512</v>
      </c>
      <c r="K51" s="29" t="s">
        <v>513</v>
      </c>
      <c r="L51" s="29" t="s">
        <v>514</v>
      </c>
      <c r="M51" s="29" t="s">
        <v>515</v>
      </c>
      <c r="N51" s="29" t="s">
        <v>516</v>
      </c>
      <c r="O51" s="29" t="s">
        <v>517</v>
      </c>
      <c r="P51" s="77">
        <v>44153</v>
      </c>
      <c r="Q51" s="71"/>
      <c r="R51" s="71"/>
      <c r="S51" s="71"/>
      <c r="T51" s="71"/>
      <c r="U51" s="71"/>
      <c r="V51" s="71"/>
      <c r="W51" s="71"/>
      <c r="X51" s="71"/>
      <c r="Y51" s="71"/>
      <c r="Z51" s="71"/>
      <c r="AA51" s="71"/>
      <c r="AB51" s="71"/>
      <c r="AC51" s="71"/>
      <c r="AD51" s="71"/>
      <c r="AE51" s="71"/>
      <c r="AF51" s="71"/>
      <c r="AG51" s="71"/>
      <c r="AH51" s="71"/>
      <c r="AI51" s="71"/>
      <c r="AJ51" s="71"/>
      <c r="AK51" s="39"/>
      <c r="AL51" s="39"/>
      <c r="AM51" s="39"/>
      <c r="AN51" s="39"/>
      <c r="AO51" s="39"/>
      <c r="AP51" s="39"/>
      <c r="AQ51" s="39"/>
      <c r="AR51" s="39"/>
      <c r="AS51" s="39"/>
      <c r="AT51" s="39"/>
      <c r="AU51" s="39"/>
      <c r="AV51" s="39"/>
      <c r="AW51" s="39"/>
      <c r="AX51" s="39"/>
      <c r="AY51" s="39"/>
      <c r="AZ51" s="39"/>
      <c r="BA51" s="39"/>
      <c r="BB51" s="30"/>
      <c r="BC51" s="39"/>
      <c r="BD51" s="39"/>
      <c r="BE51" s="39"/>
      <c r="BF51" s="39"/>
      <c r="BG51" s="39"/>
      <c r="BH51" s="39"/>
      <c r="BI51" s="39"/>
      <c r="BJ51" s="39"/>
      <c r="BK51" s="39"/>
      <c r="BL51" s="39"/>
      <c r="BM51" s="39"/>
      <c r="BN51" s="39"/>
      <c r="BO51" s="39"/>
      <c r="BP51" s="39"/>
      <c r="BQ51" s="39"/>
      <c r="BR51" s="39"/>
      <c r="BS51" s="39"/>
      <c r="BT51" s="39"/>
      <c r="BU51" s="39"/>
      <c r="BV51" s="39"/>
      <c r="BW51" s="39"/>
      <c r="BX51" s="39"/>
      <c r="BY51" s="39"/>
      <c r="BZ51" s="39"/>
      <c r="CA51" s="39"/>
      <c r="CB51" s="31">
        <f t="shared" si="0"/>
        <v>0</v>
      </c>
      <c r="CC51" s="31">
        <f t="shared" si="1"/>
        <v>0</v>
      </c>
      <c r="CD51" s="31">
        <f t="shared" si="2"/>
        <v>0</v>
      </c>
      <c r="CE51" s="31">
        <f t="shared" si="3"/>
        <v>0</v>
      </c>
      <c r="CF51" s="31">
        <f t="shared" si="4"/>
        <v>0</v>
      </c>
      <c r="CG51" s="31">
        <f t="shared" si="5"/>
        <v>0</v>
      </c>
      <c r="CH51" s="31">
        <f t="shared" si="6"/>
        <v>0</v>
      </c>
      <c r="CI51" s="31">
        <f t="shared" si="7"/>
        <v>0</v>
      </c>
      <c r="CJ51" s="31">
        <f t="shared" si="8"/>
        <v>0</v>
      </c>
      <c r="CK51" s="31">
        <f t="shared" si="9"/>
        <v>0</v>
      </c>
      <c r="CL51" s="31">
        <f t="shared" si="10"/>
        <v>0</v>
      </c>
      <c r="CM51" s="32">
        <f t="shared" si="11"/>
        <v>0</v>
      </c>
      <c r="CN51" s="31">
        <f t="shared" ref="CN51:CP51" si="64">COUNTIF(BA51,"SI")</f>
        <v>0</v>
      </c>
      <c r="CO51" s="30">
        <f t="shared" si="64"/>
        <v>0</v>
      </c>
      <c r="CP51" s="28">
        <f t="shared" si="64"/>
        <v>0</v>
      </c>
      <c r="CQ51" s="28">
        <f t="shared" si="13"/>
        <v>0</v>
      </c>
      <c r="CR51" s="28">
        <f t="shared" si="14"/>
        <v>0</v>
      </c>
      <c r="CS51" s="39">
        <f t="shared" si="15"/>
        <v>0</v>
      </c>
      <c r="CT51" s="40">
        <f t="shared" si="26"/>
        <v>0</v>
      </c>
      <c r="CU51" s="382">
        <f>AVERAGE(CT51:CT58)</f>
        <v>0</v>
      </c>
      <c r="CV51" s="372"/>
      <c r="CW51" s="373"/>
      <c r="CX51" s="379"/>
      <c r="CY51" s="35"/>
      <c r="CZ51" s="35"/>
      <c r="DA51" s="35"/>
      <c r="DB51" s="35"/>
      <c r="DC51" s="35"/>
      <c r="DD51" s="35"/>
      <c r="DE51" s="35"/>
      <c r="DF51" s="35"/>
      <c r="DG51" s="35"/>
      <c r="DH51" s="35"/>
      <c r="DI51" s="35"/>
      <c r="DJ51" s="35"/>
      <c r="DK51" s="35"/>
      <c r="DL51" s="35"/>
      <c r="DM51" s="35"/>
      <c r="DN51" s="35"/>
      <c r="DO51" s="35"/>
      <c r="DP51" s="35"/>
      <c r="DQ51" s="35"/>
      <c r="DR51" s="35"/>
      <c r="DS51" s="12"/>
      <c r="DT51" s="12"/>
      <c r="DU51" s="12"/>
      <c r="DV51" s="12"/>
      <c r="DW51" s="12"/>
      <c r="DX51" s="12"/>
      <c r="DY51" s="12"/>
      <c r="DZ51" s="12"/>
      <c r="EA51" s="12"/>
      <c r="EB51" s="12"/>
    </row>
    <row r="52" spans="1:132" ht="15.75" hidden="1" customHeight="1">
      <c r="A52" s="24" t="s">
        <v>160</v>
      </c>
      <c r="B52" s="24" t="s">
        <v>507</v>
      </c>
      <c r="C52" s="24" t="s">
        <v>518</v>
      </c>
      <c r="D52" s="25" t="s">
        <v>330</v>
      </c>
      <c r="E52" s="25">
        <v>124781204</v>
      </c>
      <c r="F52" s="26" t="s">
        <v>331</v>
      </c>
      <c r="G52" s="29" t="s">
        <v>509</v>
      </c>
      <c r="H52" s="29" t="s">
        <v>510</v>
      </c>
      <c r="I52" s="76" t="s">
        <v>511</v>
      </c>
      <c r="J52" s="25" t="s">
        <v>519</v>
      </c>
      <c r="K52" s="26" t="s">
        <v>520</v>
      </c>
      <c r="L52" s="25" t="s">
        <v>521</v>
      </c>
      <c r="M52" s="25">
        <v>3147773425</v>
      </c>
      <c r="N52" s="78" t="s">
        <v>522</v>
      </c>
      <c r="O52" s="45" t="s">
        <v>523</v>
      </c>
      <c r="P52" s="49">
        <v>44175</v>
      </c>
      <c r="Q52" s="56"/>
      <c r="R52" s="56"/>
      <c r="S52" s="56"/>
      <c r="T52" s="56"/>
      <c r="U52" s="56"/>
      <c r="V52" s="56"/>
      <c r="W52" s="56"/>
      <c r="X52" s="56"/>
      <c r="Y52" s="56"/>
      <c r="Z52" s="56"/>
      <c r="AA52" s="56"/>
      <c r="AB52" s="56"/>
      <c r="AC52" s="56"/>
      <c r="AD52" s="56"/>
      <c r="AE52" s="56"/>
      <c r="AF52" s="56"/>
      <c r="AG52" s="56"/>
      <c r="AH52" s="56"/>
      <c r="AI52" s="56"/>
      <c r="AJ52" s="56"/>
      <c r="AK52" s="39"/>
      <c r="AL52" s="39"/>
      <c r="AM52" s="39"/>
      <c r="AN52" s="39"/>
      <c r="AO52" s="39"/>
      <c r="AP52" s="39"/>
      <c r="AQ52" s="39"/>
      <c r="AR52" s="39"/>
      <c r="AS52" s="39"/>
      <c r="AT52" s="39"/>
      <c r="AU52" s="39"/>
      <c r="AV52" s="39"/>
      <c r="AW52" s="39"/>
      <c r="AX52" s="39"/>
      <c r="AY52" s="39"/>
      <c r="AZ52" s="39"/>
      <c r="BA52" s="39"/>
      <c r="BB52" s="30"/>
      <c r="BC52" s="39"/>
      <c r="BD52" s="39"/>
      <c r="BE52" s="39"/>
      <c r="BF52" s="39"/>
      <c r="BG52" s="39"/>
      <c r="BH52" s="39"/>
      <c r="BI52" s="39"/>
      <c r="BJ52" s="39"/>
      <c r="BK52" s="39"/>
      <c r="BL52" s="39"/>
      <c r="BM52" s="39"/>
      <c r="BN52" s="39"/>
      <c r="BO52" s="39"/>
      <c r="BP52" s="39"/>
      <c r="BQ52" s="39"/>
      <c r="BR52" s="39"/>
      <c r="BS52" s="39"/>
      <c r="BT52" s="39"/>
      <c r="BU52" s="39"/>
      <c r="BV52" s="39"/>
      <c r="BW52" s="39"/>
      <c r="BX52" s="39"/>
      <c r="BY52" s="39"/>
      <c r="BZ52" s="39"/>
      <c r="CA52" s="39"/>
      <c r="CB52" s="31">
        <f t="shared" si="0"/>
        <v>0</v>
      </c>
      <c r="CC52" s="31">
        <f t="shared" si="1"/>
        <v>0</v>
      </c>
      <c r="CD52" s="31">
        <f t="shared" si="2"/>
        <v>0</v>
      </c>
      <c r="CE52" s="31">
        <f t="shared" si="3"/>
        <v>0</v>
      </c>
      <c r="CF52" s="31">
        <f t="shared" si="4"/>
        <v>0</v>
      </c>
      <c r="CG52" s="31">
        <f t="shared" si="5"/>
        <v>0</v>
      </c>
      <c r="CH52" s="31">
        <f t="shared" si="6"/>
        <v>0</v>
      </c>
      <c r="CI52" s="31">
        <f t="shared" si="7"/>
        <v>0</v>
      </c>
      <c r="CJ52" s="31">
        <f t="shared" si="8"/>
        <v>0</v>
      </c>
      <c r="CK52" s="31">
        <f t="shared" si="9"/>
        <v>0</v>
      </c>
      <c r="CL52" s="31">
        <f t="shared" si="10"/>
        <v>0</v>
      </c>
      <c r="CM52" s="32">
        <f t="shared" si="11"/>
        <v>0</v>
      </c>
      <c r="CN52" s="31">
        <f t="shared" ref="CN52:CP52" si="65">COUNTIF(BA52,"SI")</f>
        <v>0</v>
      </c>
      <c r="CO52" s="30">
        <f t="shared" si="65"/>
        <v>0</v>
      </c>
      <c r="CP52" s="28">
        <f t="shared" si="65"/>
        <v>0</v>
      </c>
      <c r="CQ52" s="28">
        <f t="shared" si="13"/>
        <v>0</v>
      </c>
      <c r="CR52" s="28">
        <f t="shared" si="14"/>
        <v>0</v>
      </c>
      <c r="CS52" s="39">
        <f t="shared" si="15"/>
        <v>0</v>
      </c>
      <c r="CT52" s="40">
        <f t="shared" si="26"/>
        <v>0</v>
      </c>
      <c r="CU52" s="379"/>
      <c r="CV52" s="380"/>
      <c r="CW52" s="381"/>
      <c r="CX52" s="379"/>
      <c r="CY52" s="35"/>
      <c r="CZ52" s="35"/>
      <c r="DA52" s="35"/>
      <c r="DB52" s="35"/>
      <c r="DC52" s="35"/>
      <c r="DD52" s="35"/>
      <c r="DE52" s="35"/>
      <c r="DF52" s="35"/>
      <c r="DG52" s="35"/>
      <c r="DH52" s="35"/>
      <c r="DI52" s="35"/>
      <c r="DJ52" s="35"/>
      <c r="DK52" s="35"/>
      <c r="DL52" s="35"/>
      <c r="DM52" s="35"/>
      <c r="DN52" s="35"/>
      <c r="DO52" s="35"/>
      <c r="DP52" s="35"/>
      <c r="DQ52" s="35"/>
      <c r="DR52" s="35"/>
      <c r="DS52" s="12"/>
      <c r="DT52" s="12"/>
      <c r="DU52" s="12"/>
      <c r="DV52" s="12"/>
      <c r="DW52" s="12"/>
      <c r="DX52" s="12"/>
      <c r="DY52" s="12"/>
      <c r="DZ52" s="12"/>
      <c r="EA52" s="12"/>
      <c r="EB52" s="12"/>
    </row>
    <row r="53" spans="1:132" ht="15.75" hidden="1" customHeight="1">
      <c r="A53" s="24" t="s">
        <v>160</v>
      </c>
      <c r="B53" s="24" t="s">
        <v>507</v>
      </c>
      <c r="C53" s="24" t="s">
        <v>524</v>
      </c>
      <c r="D53" s="36" t="s">
        <v>292</v>
      </c>
      <c r="E53" s="25">
        <v>3102858297</v>
      </c>
      <c r="F53" s="26" t="s">
        <v>293</v>
      </c>
      <c r="G53" s="29" t="s">
        <v>509</v>
      </c>
      <c r="H53" s="29" t="s">
        <v>510</v>
      </c>
      <c r="I53" s="76" t="s">
        <v>511</v>
      </c>
      <c r="J53" s="25" t="s">
        <v>525</v>
      </c>
      <c r="K53" s="26" t="s">
        <v>526</v>
      </c>
      <c r="L53" s="25" t="s">
        <v>527</v>
      </c>
      <c r="M53" s="25">
        <v>3016886420</v>
      </c>
      <c r="N53" s="26" t="s">
        <v>528</v>
      </c>
      <c r="O53" s="25" t="s">
        <v>529</v>
      </c>
      <c r="P53" s="49">
        <v>44195</v>
      </c>
      <c r="Q53" s="57"/>
      <c r="R53" s="57"/>
      <c r="S53" s="57"/>
      <c r="T53" s="57"/>
      <c r="U53" s="57"/>
      <c r="V53" s="57"/>
      <c r="W53" s="57"/>
      <c r="X53" s="57"/>
      <c r="Y53" s="57"/>
      <c r="Z53" s="57"/>
      <c r="AA53" s="57"/>
      <c r="AB53" s="57"/>
      <c r="AC53" s="57"/>
      <c r="AD53" s="57"/>
      <c r="AE53" s="57"/>
      <c r="AF53" s="57"/>
      <c r="AG53" s="57"/>
      <c r="AH53" s="57"/>
      <c r="AI53" s="57"/>
      <c r="AJ53" s="57"/>
      <c r="AK53" s="39"/>
      <c r="AL53" s="39"/>
      <c r="AM53" s="39"/>
      <c r="AN53" s="39"/>
      <c r="AO53" s="39"/>
      <c r="AP53" s="39"/>
      <c r="AQ53" s="39"/>
      <c r="AR53" s="39"/>
      <c r="AS53" s="39"/>
      <c r="AT53" s="39"/>
      <c r="AU53" s="39"/>
      <c r="AV53" s="39"/>
      <c r="AW53" s="39"/>
      <c r="AX53" s="39"/>
      <c r="AY53" s="39"/>
      <c r="AZ53" s="39"/>
      <c r="BA53" s="39"/>
      <c r="BB53" s="30"/>
      <c r="BC53" s="39"/>
      <c r="BD53" s="39"/>
      <c r="BE53" s="39"/>
      <c r="BF53" s="39"/>
      <c r="BG53" s="39"/>
      <c r="BH53" s="39"/>
      <c r="BI53" s="39"/>
      <c r="BJ53" s="39"/>
      <c r="BK53" s="39"/>
      <c r="BL53" s="39"/>
      <c r="BM53" s="39"/>
      <c r="BN53" s="39"/>
      <c r="BO53" s="39"/>
      <c r="BP53" s="39"/>
      <c r="BQ53" s="39"/>
      <c r="BR53" s="39"/>
      <c r="BS53" s="39"/>
      <c r="BT53" s="39"/>
      <c r="BU53" s="39"/>
      <c r="BV53" s="39"/>
      <c r="BW53" s="39"/>
      <c r="BX53" s="39"/>
      <c r="BY53" s="39"/>
      <c r="BZ53" s="39"/>
      <c r="CA53" s="39"/>
      <c r="CB53" s="31">
        <f t="shared" si="0"/>
        <v>0</v>
      </c>
      <c r="CC53" s="31">
        <f t="shared" si="1"/>
        <v>0</v>
      </c>
      <c r="CD53" s="31">
        <f t="shared" si="2"/>
        <v>0</v>
      </c>
      <c r="CE53" s="31">
        <f t="shared" si="3"/>
        <v>0</v>
      </c>
      <c r="CF53" s="31">
        <f t="shared" si="4"/>
        <v>0</v>
      </c>
      <c r="CG53" s="31">
        <f t="shared" si="5"/>
        <v>0</v>
      </c>
      <c r="CH53" s="31">
        <f t="shared" si="6"/>
        <v>0</v>
      </c>
      <c r="CI53" s="31">
        <f t="shared" si="7"/>
        <v>0</v>
      </c>
      <c r="CJ53" s="31">
        <f t="shared" si="8"/>
        <v>0</v>
      </c>
      <c r="CK53" s="31">
        <f t="shared" si="9"/>
        <v>0</v>
      </c>
      <c r="CL53" s="31">
        <f t="shared" si="10"/>
        <v>0</v>
      </c>
      <c r="CM53" s="32">
        <f t="shared" si="11"/>
        <v>0</v>
      </c>
      <c r="CN53" s="31">
        <f t="shared" ref="CN53:CP53" si="66">COUNTIF(BA53,"SI")</f>
        <v>0</v>
      </c>
      <c r="CO53" s="30">
        <f t="shared" si="66"/>
        <v>0</v>
      </c>
      <c r="CP53" s="28">
        <f t="shared" si="66"/>
        <v>0</v>
      </c>
      <c r="CQ53" s="28">
        <f t="shared" si="13"/>
        <v>0</v>
      </c>
      <c r="CR53" s="28">
        <f t="shared" si="14"/>
        <v>0</v>
      </c>
      <c r="CS53" s="39">
        <f t="shared" si="15"/>
        <v>0</v>
      </c>
      <c r="CT53" s="40">
        <f t="shared" si="26"/>
        <v>0</v>
      </c>
      <c r="CU53" s="379"/>
      <c r="CV53" s="380"/>
      <c r="CW53" s="381"/>
      <c r="CX53" s="379"/>
      <c r="CY53" s="35"/>
      <c r="CZ53" s="35"/>
      <c r="DA53" s="35"/>
      <c r="DB53" s="35"/>
      <c r="DC53" s="35"/>
      <c r="DD53" s="35"/>
      <c r="DE53" s="35"/>
      <c r="DF53" s="35"/>
      <c r="DG53" s="35"/>
      <c r="DH53" s="35"/>
      <c r="DI53" s="35"/>
      <c r="DJ53" s="35"/>
      <c r="DK53" s="35"/>
      <c r="DL53" s="35"/>
      <c r="DM53" s="35"/>
      <c r="DN53" s="35"/>
      <c r="DO53" s="35"/>
      <c r="DP53" s="35"/>
      <c r="DQ53" s="35"/>
      <c r="DR53" s="35"/>
      <c r="DS53" s="12"/>
      <c r="DT53" s="12"/>
      <c r="DU53" s="12"/>
      <c r="DV53" s="12"/>
      <c r="DW53" s="12"/>
      <c r="DX53" s="12"/>
      <c r="DY53" s="12"/>
      <c r="DZ53" s="12"/>
      <c r="EA53" s="12"/>
      <c r="EB53" s="12"/>
    </row>
    <row r="54" spans="1:132" ht="15.75" hidden="1" customHeight="1">
      <c r="A54" s="24" t="s">
        <v>160</v>
      </c>
      <c r="B54" s="24" t="s">
        <v>507</v>
      </c>
      <c r="C54" s="70" t="s">
        <v>530</v>
      </c>
      <c r="D54" s="25" t="s">
        <v>392</v>
      </c>
      <c r="E54" s="29">
        <v>3123629626</v>
      </c>
      <c r="F54" s="76" t="s">
        <v>393</v>
      </c>
      <c r="G54" s="29" t="s">
        <v>509</v>
      </c>
      <c r="H54" s="29" t="s">
        <v>510</v>
      </c>
      <c r="I54" s="76" t="s">
        <v>511</v>
      </c>
      <c r="J54" s="25" t="s">
        <v>531</v>
      </c>
      <c r="K54" s="25" t="s">
        <v>532</v>
      </c>
      <c r="L54" s="25" t="s">
        <v>533</v>
      </c>
      <c r="M54" s="25" t="s">
        <v>534</v>
      </c>
      <c r="N54" s="25" t="s">
        <v>535</v>
      </c>
      <c r="O54" s="25" t="s">
        <v>536</v>
      </c>
      <c r="P54" s="43">
        <v>44474</v>
      </c>
      <c r="Q54" s="71"/>
      <c r="R54" s="71"/>
      <c r="S54" s="71"/>
      <c r="T54" s="71"/>
      <c r="U54" s="71"/>
      <c r="V54" s="71"/>
      <c r="W54" s="71"/>
      <c r="X54" s="71"/>
      <c r="Y54" s="71"/>
      <c r="Z54" s="71"/>
      <c r="AA54" s="71"/>
      <c r="AB54" s="71"/>
      <c r="AC54" s="71"/>
      <c r="AD54" s="71"/>
      <c r="AE54" s="71"/>
      <c r="AF54" s="71"/>
      <c r="AG54" s="71"/>
      <c r="AH54" s="71"/>
      <c r="AI54" s="71"/>
      <c r="AJ54" s="71"/>
      <c r="AK54" s="39"/>
      <c r="AL54" s="39"/>
      <c r="AM54" s="39"/>
      <c r="AN54" s="39"/>
      <c r="AO54" s="39"/>
      <c r="AP54" s="39"/>
      <c r="AQ54" s="39"/>
      <c r="AR54" s="39"/>
      <c r="AS54" s="39"/>
      <c r="AT54" s="39"/>
      <c r="AU54" s="39"/>
      <c r="AV54" s="39"/>
      <c r="AW54" s="39"/>
      <c r="AX54" s="39"/>
      <c r="AY54" s="39"/>
      <c r="AZ54" s="39"/>
      <c r="BA54" s="39"/>
      <c r="BB54" s="30"/>
      <c r="BC54" s="39"/>
      <c r="BD54" s="39"/>
      <c r="BE54" s="39"/>
      <c r="BF54" s="39"/>
      <c r="BG54" s="39"/>
      <c r="BH54" s="39"/>
      <c r="BI54" s="39"/>
      <c r="BJ54" s="39"/>
      <c r="BK54" s="39"/>
      <c r="BL54" s="39"/>
      <c r="BM54" s="39"/>
      <c r="BN54" s="39"/>
      <c r="BO54" s="39"/>
      <c r="BP54" s="39"/>
      <c r="BQ54" s="39"/>
      <c r="BR54" s="39"/>
      <c r="BS54" s="39"/>
      <c r="BT54" s="39"/>
      <c r="BU54" s="39"/>
      <c r="BV54" s="39"/>
      <c r="BW54" s="39"/>
      <c r="BX54" s="39"/>
      <c r="BY54" s="39"/>
      <c r="BZ54" s="39"/>
      <c r="CA54" s="39"/>
      <c r="CB54" s="31">
        <f t="shared" si="0"/>
        <v>0</v>
      </c>
      <c r="CC54" s="31">
        <f t="shared" si="1"/>
        <v>0</v>
      </c>
      <c r="CD54" s="31">
        <f t="shared" si="2"/>
        <v>0</v>
      </c>
      <c r="CE54" s="31">
        <f t="shared" si="3"/>
        <v>0</v>
      </c>
      <c r="CF54" s="31">
        <f t="shared" si="4"/>
        <v>0</v>
      </c>
      <c r="CG54" s="31">
        <f t="shared" si="5"/>
        <v>0</v>
      </c>
      <c r="CH54" s="31">
        <f t="shared" si="6"/>
        <v>0</v>
      </c>
      <c r="CI54" s="31">
        <f t="shared" si="7"/>
        <v>0</v>
      </c>
      <c r="CJ54" s="31">
        <f t="shared" si="8"/>
        <v>0</v>
      </c>
      <c r="CK54" s="31">
        <f t="shared" si="9"/>
        <v>0</v>
      </c>
      <c r="CL54" s="31">
        <f t="shared" si="10"/>
        <v>0</v>
      </c>
      <c r="CM54" s="32">
        <f t="shared" si="11"/>
        <v>0</v>
      </c>
      <c r="CN54" s="31">
        <f t="shared" ref="CN54:CP54" si="67">COUNTIF(BA54,"SI")</f>
        <v>0</v>
      </c>
      <c r="CO54" s="30">
        <f t="shared" si="67"/>
        <v>0</v>
      </c>
      <c r="CP54" s="28">
        <f t="shared" si="67"/>
        <v>0</v>
      </c>
      <c r="CQ54" s="28">
        <f t="shared" si="13"/>
        <v>0</v>
      </c>
      <c r="CR54" s="28">
        <f t="shared" si="14"/>
        <v>0</v>
      </c>
      <c r="CS54" s="39">
        <f t="shared" si="15"/>
        <v>0</v>
      </c>
      <c r="CT54" s="40">
        <f t="shared" si="26"/>
        <v>0</v>
      </c>
      <c r="CU54" s="379"/>
      <c r="CV54" s="380"/>
      <c r="CW54" s="381"/>
      <c r="CX54" s="379"/>
      <c r="CY54" s="35"/>
      <c r="CZ54" s="35"/>
      <c r="DA54" s="35"/>
      <c r="DB54" s="35"/>
      <c r="DC54" s="35"/>
      <c r="DD54" s="35"/>
      <c r="DE54" s="35"/>
      <c r="DF54" s="35"/>
      <c r="DG54" s="35"/>
      <c r="DH54" s="35"/>
      <c r="DI54" s="35"/>
      <c r="DJ54" s="35"/>
      <c r="DK54" s="35"/>
      <c r="DL54" s="35"/>
      <c r="DM54" s="35"/>
      <c r="DN54" s="35"/>
      <c r="DO54" s="35"/>
      <c r="DP54" s="35"/>
      <c r="DQ54" s="35"/>
      <c r="DR54" s="35"/>
      <c r="DS54" s="12"/>
      <c r="DT54" s="12"/>
      <c r="DU54" s="12"/>
      <c r="DV54" s="12"/>
      <c r="DW54" s="12"/>
      <c r="DX54" s="12"/>
      <c r="DY54" s="12"/>
      <c r="DZ54" s="12"/>
      <c r="EA54" s="12"/>
      <c r="EB54" s="12"/>
    </row>
    <row r="55" spans="1:132" ht="15.75" hidden="1" customHeight="1">
      <c r="A55" s="24" t="s">
        <v>160</v>
      </c>
      <c r="B55" s="24" t="s">
        <v>507</v>
      </c>
      <c r="C55" s="24" t="s">
        <v>537</v>
      </c>
      <c r="D55" s="36" t="s">
        <v>292</v>
      </c>
      <c r="E55" s="25">
        <v>3102858297</v>
      </c>
      <c r="F55" s="26" t="s">
        <v>293</v>
      </c>
      <c r="G55" s="29" t="s">
        <v>509</v>
      </c>
      <c r="H55" s="29" t="s">
        <v>510</v>
      </c>
      <c r="I55" s="76" t="s">
        <v>511</v>
      </c>
      <c r="J55" s="25" t="s">
        <v>538</v>
      </c>
      <c r="K55" s="26" t="s">
        <v>539</v>
      </c>
      <c r="L55" s="25" t="s">
        <v>540</v>
      </c>
      <c r="M55" s="25">
        <v>3108551938</v>
      </c>
      <c r="N55" s="26" t="s">
        <v>541</v>
      </c>
      <c r="O55" s="25" t="s">
        <v>542</v>
      </c>
      <c r="P55" s="43">
        <v>44133</v>
      </c>
      <c r="Q55" s="56"/>
      <c r="R55" s="56"/>
      <c r="S55" s="56"/>
      <c r="T55" s="56"/>
      <c r="U55" s="56"/>
      <c r="V55" s="56"/>
      <c r="W55" s="56"/>
      <c r="X55" s="56"/>
      <c r="Y55" s="56"/>
      <c r="Z55" s="56"/>
      <c r="AA55" s="56"/>
      <c r="AB55" s="56"/>
      <c r="AC55" s="56"/>
      <c r="AD55" s="56"/>
      <c r="AE55" s="56"/>
      <c r="AF55" s="56"/>
      <c r="AG55" s="56"/>
      <c r="AH55" s="56"/>
      <c r="AI55" s="56"/>
      <c r="AJ55" s="56"/>
      <c r="AK55" s="39"/>
      <c r="AL55" s="39"/>
      <c r="AM55" s="39"/>
      <c r="AN55" s="39"/>
      <c r="AO55" s="39"/>
      <c r="AP55" s="39"/>
      <c r="AQ55" s="39"/>
      <c r="AR55" s="39"/>
      <c r="AS55" s="39"/>
      <c r="AT55" s="39"/>
      <c r="AU55" s="39"/>
      <c r="AV55" s="39"/>
      <c r="AW55" s="39"/>
      <c r="AX55" s="39"/>
      <c r="AY55" s="39"/>
      <c r="AZ55" s="39"/>
      <c r="BA55" s="39"/>
      <c r="BB55" s="30"/>
      <c r="BC55" s="39"/>
      <c r="BD55" s="39"/>
      <c r="BE55" s="39"/>
      <c r="BF55" s="39"/>
      <c r="BG55" s="39"/>
      <c r="BH55" s="39"/>
      <c r="BI55" s="39"/>
      <c r="BJ55" s="39"/>
      <c r="BK55" s="39"/>
      <c r="BL55" s="39"/>
      <c r="BM55" s="39"/>
      <c r="BN55" s="39"/>
      <c r="BO55" s="39"/>
      <c r="BP55" s="39"/>
      <c r="BQ55" s="39"/>
      <c r="BR55" s="39"/>
      <c r="BS55" s="39"/>
      <c r="BT55" s="39"/>
      <c r="BU55" s="39"/>
      <c r="BV55" s="39"/>
      <c r="BW55" s="39"/>
      <c r="BX55" s="39"/>
      <c r="BY55" s="39"/>
      <c r="BZ55" s="39"/>
      <c r="CA55" s="39"/>
      <c r="CB55" s="31">
        <f t="shared" si="0"/>
        <v>0</v>
      </c>
      <c r="CC55" s="31">
        <f t="shared" si="1"/>
        <v>0</v>
      </c>
      <c r="CD55" s="31">
        <f t="shared" si="2"/>
        <v>0</v>
      </c>
      <c r="CE55" s="31">
        <f t="shared" si="3"/>
        <v>0</v>
      </c>
      <c r="CF55" s="31">
        <f t="shared" si="4"/>
        <v>0</v>
      </c>
      <c r="CG55" s="31">
        <f t="shared" si="5"/>
        <v>0</v>
      </c>
      <c r="CH55" s="31">
        <f t="shared" si="6"/>
        <v>0</v>
      </c>
      <c r="CI55" s="31">
        <f t="shared" si="7"/>
        <v>0</v>
      </c>
      <c r="CJ55" s="31">
        <f t="shared" si="8"/>
        <v>0</v>
      </c>
      <c r="CK55" s="31">
        <f t="shared" si="9"/>
        <v>0</v>
      </c>
      <c r="CL55" s="31">
        <f t="shared" si="10"/>
        <v>0</v>
      </c>
      <c r="CM55" s="32">
        <f t="shared" si="11"/>
        <v>0</v>
      </c>
      <c r="CN55" s="31">
        <f t="shared" ref="CN55:CP55" si="68">COUNTIF(BA55,"SI")</f>
        <v>0</v>
      </c>
      <c r="CO55" s="30">
        <f t="shared" si="68"/>
        <v>0</v>
      </c>
      <c r="CP55" s="28">
        <f t="shared" si="68"/>
        <v>0</v>
      </c>
      <c r="CQ55" s="28">
        <f t="shared" si="13"/>
        <v>0</v>
      </c>
      <c r="CR55" s="28">
        <f t="shared" si="14"/>
        <v>0</v>
      </c>
      <c r="CS55" s="39">
        <f t="shared" si="15"/>
        <v>0</v>
      </c>
      <c r="CT55" s="40">
        <f t="shared" si="26"/>
        <v>0</v>
      </c>
      <c r="CU55" s="379"/>
      <c r="CV55" s="380"/>
      <c r="CW55" s="381"/>
      <c r="CX55" s="379"/>
      <c r="CY55" s="35"/>
      <c r="CZ55" s="35"/>
      <c r="DA55" s="35"/>
      <c r="DB55" s="35"/>
      <c r="DC55" s="35"/>
      <c r="DD55" s="35"/>
      <c r="DE55" s="35"/>
      <c r="DF55" s="35"/>
      <c r="DG55" s="35"/>
      <c r="DH55" s="35"/>
      <c r="DI55" s="35"/>
      <c r="DJ55" s="35"/>
      <c r="DK55" s="35"/>
      <c r="DL55" s="35"/>
      <c r="DM55" s="35"/>
      <c r="DN55" s="35"/>
      <c r="DO55" s="35"/>
      <c r="DP55" s="35"/>
      <c r="DQ55" s="35"/>
      <c r="DR55" s="35"/>
      <c r="DS55" s="12"/>
      <c r="DT55" s="12"/>
      <c r="DU55" s="12"/>
      <c r="DV55" s="12"/>
      <c r="DW55" s="12"/>
      <c r="DX55" s="12"/>
      <c r="DY55" s="12"/>
      <c r="DZ55" s="12"/>
      <c r="EA55" s="12"/>
      <c r="EB55" s="12"/>
    </row>
    <row r="56" spans="1:132" ht="15.75" hidden="1" customHeight="1">
      <c r="A56" s="24" t="s">
        <v>160</v>
      </c>
      <c r="B56" s="24" t="s">
        <v>507</v>
      </c>
      <c r="C56" s="70" t="s">
        <v>543</v>
      </c>
      <c r="D56" s="25" t="s">
        <v>392</v>
      </c>
      <c r="E56" s="29">
        <v>3123629626</v>
      </c>
      <c r="F56" s="76" t="s">
        <v>393</v>
      </c>
      <c r="G56" s="29" t="s">
        <v>509</v>
      </c>
      <c r="H56" s="29" t="s">
        <v>510</v>
      </c>
      <c r="I56" s="76" t="s">
        <v>511</v>
      </c>
      <c r="J56" s="25" t="s">
        <v>544</v>
      </c>
      <c r="K56" s="25" t="s">
        <v>545</v>
      </c>
      <c r="L56" s="25" t="s">
        <v>546</v>
      </c>
      <c r="M56" s="25" t="s">
        <v>547</v>
      </c>
      <c r="N56" s="26" t="s">
        <v>548</v>
      </c>
      <c r="O56" s="25" t="s">
        <v>549</v>
      </c>
      <c r="P56" s="43">
        <v>44182</v>
      </c>
      <c r="Q56" s="79"/>
      <c r="R56" s="80"/>
      <c r="S56" s="80"/>
      <c r="T56" s="80"/>
      <c r="U56" s="80"/>
      <c r="V56" s="80"/>
      <c r="W56" s="80"/>
      <c r="X56" s="80"/>
      <c r="Y56" s="80"/>
      <c r="Z56" s="80"/>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39"/>
      <c r="BB56" s="30"/>
      <c r="BC56" s="39"/>
      <c r="BD56" s="39"/>
      <c r="BE56" s="39"/>
      <c r="BF56" s="39"/>
      <c r="BG56" s="39"/>
      <c r="BH56" s="39"/>
      <c r="BI56" s="39"/>
      <c r="BJ56" s="39"/>
      <c r="BK56" s="39"/>
      <c r="BL56" s="39"/>
      <c r="BM56" s="39"/>
      <c r="BN56" s="39"/>
      <c r="BO56" s="39"/>
      <c r="BP56" s="39"/>
      <c r="BQ56" s="39"/>
      <c r="BR56" s="39"/>
      <c r="BS56" s="39"/>
      <c r="BT56" s="39"/>
      <c r="BU56" s="39"/>
      <c r="BV56" s="39"/>
      <c r="BW56" s="39"/>
      <c r="BX56" s="39"/>
      <c r="BY56" s="39"/>
      <c r="BZ56" s="39"/>
      <c r="CA56" s="39"/>
      <c r="CB56" s="31">
        <f t="shared" si="0"/>
        <v>0</v>
      </c>
      <c r="CC56" s="31">
        <f t="shared" si="1"/>
        <v>0</v>
      </c>
      <c r="CD56" s="31">
        <f t="shared" si="2"/>
        <v>0</v>
      </c>
      <c r="CE56" s="31">
        <f t="shared" si="3"/>
        <v>0</v>
      </c>
      <c r="CF56" s="31">
        <f t="shared" si="4"/>
        <v>0</v>
      </c>
      <c r="CG56" s="31">
        <f t="shared" si="5"/>
        <v>0</v>
      </c>
      <c r="CH56" s="31">
        <f t="shared" si="6"/>
        <v>0</v>
      </c>
      <c r="CI56" s="31">
        <f t="shared" si="7"/>
        <v>0</v>
      </c>
      <c r="CJ56" s="31">
        <f t="shared" si="8"/>
        <v>0</v>
      </c>
      <c r="CK56" s="31">
        <f t="shared" si="9"/>
        <v>0</v>
      </c>
      <c r="CL56" s="31">
        <f t="shared" si="10"/>
        <v>0</v>
      </c>
      <c r="CM56" s="32">
        <f t="shared" si="11"/>
        <v>0</v>
      </c>
      <c r="CN56" s="31">
        <f t="shared" ref="CN56:CP56" si="69">COUNTIF(BA56,"SI")</f>
        <v>0</v>
      </c>
      <c r="CO56" s="30">
        <f t="shared" si="69"/>
        <v>0</v>
      </c>
      <c r="CP56" s="28">
        <f t="shared" si="69"/>
        <v>0</v>
      </c>
      <c r="CQ56" s="28">
        <f t="shared" si="13"/>
        <v>0</v>
      </c>
      <c r="CR56" s="28">
        <f t="shared" si="14"/>
        <v>0</v>
      </c>
      <c r="CS56" s="39">
        <f t="shared" si="15"/>
        <v>0</v>
      </c>
      <c r="CT56" s="40">
        <f t="shared" si="26"/>
        <v>0</v>
      </c>
      <c r="CU56" s="379"/>
      <c r="CV56" s="380"/>
      <c r="CW56" s="381"/>
      <c r="CX56" s="379"/>
      <c r="CY56" s="35"/>
      <c r="CZ56" s="35"/>
      <c r="DA56" s="35"/>
      <c r="DB56" s="35"/>
      <c r="DC56" s="35"/>
      <c r="DD56" s="35"/>
      <c r="DE56" s="35"/>
      <c r="DF56" s="35"/>
      <c r="DG56" s="35"/>
      <c r="DH56" s="35"/>
      <c r="DI56" s="35"/>
      <c r="DJ56" s="35"/>
      <c r="DK56" s="35"/>
      <c r="DL56" s="35"/>
      <c r="DM56" s="35"/>
      <c r="DN56" s="35"/>
      <c r="DO56" s="35"/>
      <c r="DP56" s="35"/>
      <c r="DQ56" s="35"/>
      <c r="DR56" s="35"/>
      <c r="DS56" s="12"/>
      <c r="DT56" s="12"/>
      <c r="DU56" s="12"/>
      <c r="DV56" s="12"/>
      <c r="DW56" s="12"/>
      <c r="DX56" s="12"/>
      <c r="DY56" s="12"/>
      <c r="DZ56" s="12"/>
      <c r="EA56" s="12"/>
      <c r="EB56" s="12"/>
    </row>
    <row r="57" spans="1:132" ht="15.75" hidden="1" customHeight="1">
      <c r="A57" s="24" t="s">
        <v>160</v>
      </c>
      <c r="B57" s="24" t="s">
        <v>507</v>
      </c>
      <c r="C57" s="24" t="s">
        <v>550</v>
      </c>
      <c r="D57" s="25" t="s">
        <v>330</v>
      </c>
      <c r="E57" s="25">
        <v>3124781204</v>
      </c>
      <c r="F57" s="26" t="s">
        <v>331</v>
      </c>
      <c r="G57" s="29" t="s">
        <v>509</v>
      </c>
      <c r="H57" s="29" t="s">
        <v>510</v>
      </c>
      <c r="I57" s="76" t="s">
        <v>511</v>
      </c>
      <c r="J57" s="25" t="s">
        <v>551</v>
      </c>
      <c r="K57" s="26" t="s">
        <v>552</v>
      </c>
      <c r="L57" s="25" t="s">
        <v>553</v>
      </c>
      <c r="M57" s="25">
        <v>3123722584</v>
      </c>
      <c r="N57" s="66" t="s">
        <v>554</v>
      </c>
      <c r="O57" s="25" t="s">
        <v>555</v>
      </c>
      <c r="P57" s="49">
        <v>44176</v>
      </c>
      <c r="Q57" s="56"/>
      <c r="R57" s="56"/>
      <c r="S57" s="56"/>
      <c r="T57" s="56"/>
      <c r="U57" s="56"/>
      <c r="V57" s="56"/>
      <c r="W57" s="56"/>
      <c r="X57" s="56"/>
      <c r="Y57" s="56"/>
      <c r="Z57" s="56"/>
      <c r="AA57" s="56"/>
      <c r="AB57" s="56"/>
      <c r="AC57" s="56"/>
      <c r="AD57" s="56"/>
      <c r="AE57" s="56"/>
      <c r="AF57" s="56"/>
      <c r="AG57" s="56"/>
      <c r="AH57" s="56"/>
      <c r="AI57" s="56"/>
      <c r="AJ57" s="56"/>
      <c r="AK57" s="39"/>
      <c r="AL57" s="39"/>
      <c r="AM57" s="39"/>
      <c r="AN57" s="39"/>
      <c r="AO57" s="39"/>
      <c r="AP57" s="39"/>
      <c r="AQ57" s="39"/>
      <c r="AR57" s="39"/>
      <c r="AS57" s="39"/>
      <c r="AT57" s="39"/>
      <c r="AU57" s="39"/>
      <c r="AV57" s="39"/>
      <c r="AW57" s="39"/>
      <c r="AX57" s="39"/>
      <c r="AY57" s="39"/>
      <c r="AZ57" s="39"/>
      <c r="BA57" s="39"/>
      <c r="BB57" s="30"/>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1">
        <f t="shared" si="0"/>
        <v>0</v>
      </c>
      <c r="CC57" s="31">
        <f t="shared" si="1"/>
        <v>0</v>
      </c>
      <c r="CD57" s="31">
        <f t="shared" si="2"/>
        <v>0</v>
      </c>
      <c r="CE57" s="31">
        <f t="shared" si="3"/>
        <v>0</v>
      </c>
      <c r="CF57" s="31">
        <f t="shared" si="4"/>
        <v>0</v>
      </c>
      <c r="CG57" s="31">
        <f t="shared" si="5"/>
        <v>0</v>
      </c>
      <c r="CH57" s="31">
        <f t="shared" si="6"/>
        <v>0</v>
      </c>
      <c r="CI57" s="31">
        <f t="shared" si="7"/>
        <v>0</v>
      </c>
      <c r="CJ57" s="31">
        <f t="shared" si="8"/>
        <v>0</v>
      </c>
      <c r="CK57" s="31">
        <f t="shared" si="9"/>
        <v>0</v>
      </c>
      <c r="CL57" s="31">
        <f t="shared" si="10"/>
        <v>0</v>
      </c>
      <c r="CM57" s="32">
        <f t="shared" si="11"/>
        <v>0</v>
      </c>
      <c r="CN57" s="31">
        <f t="shared" ref="CN57:CP57" si="70">COUNTIF(BA57,"SI")</f>
        <v>0</v>
      </c>
      <c r="CO57" s="30">
        <f t="shared" si="70"/>
        <v>0</v>
      </c>
      <c r="CP57" s="28">
        <f t="shared" si="70"/>
        <v>0</v>
      </c>
      <c r="CQ57" s="28">
        <f t="shared" si="13"/>
        <v>0</v>
      </c>
      <c r="CR57" s="28">
        <f t="shared" si="14"/>
        <v>0</v>
      </c>
      <c r="CS57" s="39">
        <f t="shared" si="15"/>
        <v>0</v>
      </c>
      <c r="CT57" s="40">
        <f t="shared" si="26"/>
        <v>0</v>
      </c>
      <c r="CU57" s="379"/>
      <c r="CV57" s="380"/>
      <c r="CW57" s="381"/>
      <c r="CX57" s="379"/>
      <c r="CY57" s="35"/>
      <c r="CZ57" s="35"/>
      <c r="DA57" s="35"/>
      <c r="DB57" s="35"/>
      <c r="DC57" s="35"/>
      <c r="DD57" s="35"/>
      <c r="DE57" s="35"/>
      <c r="DF57" s="35"/>
      <c r="DG57" s="35"/>
      <c r="DH57" s="35"/>
      <c r="DI57" s="35"/>
      <c r="DJ57" s="35"/>
      <c r="DK57" s="35"/>
      <c r="DL57" s="35"/>
      <c r="DM57" s="35"/>
      <c r="DN57" s="35"/>
      <c r="DO57" s="35"/>
      <c r="DP57" s="35"/>
      <c r="DQ57" s="35"/>
      <c r="DR57" s="35"/>
      <c r="DS57" s="12"/>
      <c r="DT57" s="12"/>
      <c r="DU57" s="12"/>
      <c r="DV57" s="12"/>
      <c r="DW57" s="12"/>
      <c r="DX57" s="12"/>
      <c r="DY57" s="12"/>
      <c r="DZ57" s="12"/>
      <c r="EA57" s="12"/>
      <c r="EB57" s="12"/>
    </row>
    <row r="58" spans="1:132" ht="15.75" hidden="1" customHeight="1">
      <c r="A58" s="24" t="s">
        <v>160</v>
      </c>
      <c r="B58" s="24" t="s">
        <v>507</v>
      </c>
      <c r="C58" s="24" t="s">
        <v>556</v>
      </c>
      <c r="D58" s="25" t="s">
        <v>330</v>
      </c>
      <c r="E58" s="25">
        <v>3124781204</v>
      </c>
      <c r="F58" s="26" t="s">
        <v>331</v>
      </c>
      <c r="G58" s="29" t="s">
        <v>509</v>
      </c>
      <c r="H58" s="29" t="s">
        <v>510</v>
      </c>
      <c r="I58" s="76" t="s">
        <v>511</v>
      </c>
      <c r="J58" s="25" t="s">
        <v>557</v>
      </c>
      <c r="K58" s="26" t="s">
        <v>558</v>
      </c>
      <c r="L58" s="25" t="s">
        <v>559</v>
      </c>
      <c r="M58" s="25">
        <v>3102237016</v>
      </c>
      <c r="N58" s="26" t="s">
        <v>560</v>
      </c>
      <c r="O58" s="25" t="s">
        <v>561</v>
      </c>
      <c r="P58" s="49">
        <v>44183</v>
      </c>
      <c r="Q58" s="50"/>
      <c r="R58" s="50"/>
      <c r="S58" s="50"/>
      <c r="T58" s="50"/>
      <c r="U58" s="50"/>
      <c r="V58" s="50"/>
      <c r="W58" s="50"/>
      <c r="X58" s="50"/>
      <c r="Y58" s="50"/>
      <c r="Z58" s="50"/>
      <c r="AA58" s="50"/>
      <c r="AB58" s="50"/>
      <c r="AC58" s="50"/>
      <c r="AD58" s="50"/>
      <c r="AE58" s="50"/>
      <c r="AF58" s="50"/>
      <c r="AG58" s="50"/>
      <c r="AH58" s="50"/>
      <c r="AI58" s="50"/>
      <c r="AJ58" s="50"/>
      <c r="AK58" s="39"/>
      <c r="AL58" s="39"/>
      <c r="AM58" s="39"/>
      <c r="AN58" s="39"/>
      <c r="AO58" s="39"/>
      <c r="AP58" s="39"/>
      <c r="AQ58" s="39"/>
      <c r="AR58" s="39"/>
      <c r="AS58" s="39"/>
      <c r="AT58" s="39"/>
      <c r="AU58" s="39"/>
      <c r="AV58" s="39"/>
      <c r="AW58" s="39"/>
      <c r="AX58" s="39"/>
      <c r="AY58" s="39"/>
      <c r="AZ58" s="39"/>
      <c r="BA58" s="39"/>
      <c r="BB58" s="30"/>
      <c r="BC58" s="39"/>
      <c r="BD58" s="39"/>
      <c r="BE58" s="39"/>
      <c r="BF58" s="39"/>
      <c r="BG58" s="39"/>
      <c r="BH58" s="39"/>
      <c r="BI58" s="39"/>
      <c r="BJ58" s="39"/>
      <c r="BK58" s="39"/>
      <c r="BL58" s="39"/>
      <c r="BM58" s="39"/>
      <c r="BN58" s="39"/>
      <c r="BO58" s="39"/>
      <c r="BP58" s="39"/>
      <c r="BQ58" s="39"/>
      <c r="BR58" s="39"/>
      <c r="BS58" s="39"/>
      <c r="BT58" s="39"/>
      <c r="BU58" s="39"/>
      <c r="BV58" s="39"/>
      <c r="BW58" s="39"/>
      <c r="BX58" s="39"/>
      <c r="BY58" s="39"/>
      <c r="BZ58" s="39"/>
      <c r="CA58" s="39"/>
      <c r="CB58" s="31">
        <f t="shared" si="0"/>
        <v>0</v>
      </c>
      <c r="CC58" s="31">
        <f t="shared" si="1"/>
        <v>0</v>
      </c>
      <c r="CD58" s="31">
        <f t="shared" si="2"/>
        <v>0</v>
      </c>
      <c r="CE58" s="31">
        <f t="shared" si="3"/>
        <v>0</v>
      </c>
      <c r="CF58" s="31">
        <f t="shared" si="4"/>
        <v>0</v>
      </c>
      <c r="CG58" s="31">
        <f t="shared" si="5"/>
        <v>0</v>
      </c>
      <c r="CH58" s="31">
        <f t="shared" si="6"/>
        <v>0</v>
      </c>
      <c r="CI58" s="31">
        <f t="shared" si="7"/>
        <v>0</v>
      </c>
      <c r="CJ58" s="31">
        <f t="shared" si="8"/>
        <v>0</v>
      </c>
      <c r="CK58" s="31">
        <f t="shared" si="9"/>
        <v>0</v>
      </c>
      <c r="CL58" s="31">
        <f t="shared" si="10"/>
        <v>0</v>
      </c>
      <c r="CM58" s="32">
        <f t="shared" si="11"/>
        <v>0</v>
      </c>
      <c r="CN58" s="31">
        <f t="shared" ref="CN58:CP58" si="71">COUNTIF(BA58,"SI")</f>
        <v>0</v>
      </c>
      <c r="CO58" s="30">
        <f t="shared" si="71"/>
        <v>0</v>
      </c>
      <c r="CP58" s="28">
        <f t="shared" si="71"/>
        <v>0</v>
      </c>
      <c r="CQ58" s="28">
        <f t="shared" si="13"/>
        <v>0</v>
      </c>
      <c r="CR58" s="28">
        <f t="shared" si="14"/>
        <v>0</v>
      </c>
      <c r="CS58" s="39">
        <f t="shared" si="15"/>
        <v>0</v>
      </c>
      <c r="CT58" s="40">
        <f>(CS58/15)</f>
        <v>0</v>
      </c>
      <c r="CU58" s="368"/>
      <c r="CV58" s="369"/>
      <c r="CW58" s="370"/>
      <c r="CX58" s="379"/>
      <c r="CY58" s="35"/>
      <c r="CZ58" s="35"/>
      <c r="DA58" s="35"/>
      <c r="DB58" s="35"/>
      <c r="DC58" s="35"/>
      <c r="DD58" s="35"/>
      <c r="DE58" s="35"/>
      <c r="DF58" s="35"/>
      <c r="DG58" s="35"/>
      <c r="DH58" s="35"/>
      <c r="DI58" s="35"/>
      <c r="DJ58" s="35"/>
      <c r="DK58" s="35"/>
      <c r="DL58" s="35"/>
      <c r="DM58" s="35"/>
      <c r="DN58" s="35"/>
      <c r="DO58" s="35"/>
      <c r="DP58" s="35"/>
      <c r="DQ58" s="35"/>
      <c r="DR58" s="35"/>
      <c r="DS58" s="12"/>
      <c r="DT58" s="12"/>
      <c r="DU58" s="12"/>
      <c r="DV58" s="12"/>
      <c r="DW58" s="12"/>
      <c r="DX58" s="12"/>
      <c r="DY58" s="12"/>
      <c r="DZ58" s="12"/>
      <c r="EA58" s="12"/>
      <c r="EB58" s="12"/>
    </row>
    <row r="59" spans="1:132" ht="15" hidden="1" customHeight="1">
      <c r="A59" s="24" t="s">
        <v>160</v>
      </c>
      <c r="B59" s="24" t="s">
        <v>562</v>
      </c>
      <c r="C59" s="24" t="s">
        <v>563</v>
      </c>
      <c r="D59" s="36" t="s">
        <v>292</v>
      </c>
      <c r="E59" s="25">
        <v>3102858297</v>
      </c>
      <c r="F59" s="26" t="s">
        <v>293</v>
      </c>
      <c r="G59" s="36" t="s">
        <v>564</v>
      </c>
      <c r="H59" s="53" t="s">
        <v>565</v>
      </c>
      <c r="I59" s="54" t="s">
        <v>566</v>
      </c>
      <c r="J59" s="25" t="s">
        <v>567</v>
      </c>
      <c r="K59" s="26" t="s">
        <v>568</v>
      </c>
      <c r="L59" s="25" t="s">
        <v>569</v>
      </c>
      <c r="M59" s="25">
        <v>3213527297</v>
      </c>
      <c r="N59" s="25"/>
      <c r="O59" s="25" t="s">
        <v>570</v>
      </c>
      <c r="P59" s="74"/>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0"/>
      <c r="BC59" s="39"/>
      <c r="BD59" s="39"/>
      <c r="BE59" s="39"/>
      <c r="BF59" s="39"/>
      <c r="BG59" s="39"/>
      <c r="BH59" s="39"/>
      <c r="BI59" s="39"/>
      <c r="BJ59" s="39"/>
      <c r="BK59" s="39"/>
      <c r="BL59" s="39"/>
      <c r="BM59" s="39"/>
      <c r="BN59" s="39"/>
      <c r="BO59" s="39"/>
      <c r="BP59" s="39"/>
      <c r="BQ59" s="39"/>
      <c r="BR59" s="39"/>
      <c r="BS59" s="39"/>
      <c r="BT59" s="39"/>
      <c r="BU59" s="39"/>
      <c r="BV59" s="39"/>
      <c r="BW59" s="39"/>
      <c r="BX59" s="39"/>
      <c r="BY59" s="39"/>
      <c r="BZ59" s="39"/>
      <c r="CA59" s="39"/>
      <c r="CB59" s="31">
        <f t="shared" si="0"/>
        <v>0</v>
      </c>
      <c r="CC59" s="31">
        <f t="shared" si="1"/>
        <v>0</v>
      </c>
      <c r="CD59" s="31">
        <f t="shared" si="2"/>
        <v>0</v>
      </c>
      <c r="CE59" s="31">
        <f t="shared" si="3"/>
        <v>0</v>
      </c>
      <c r="CF59" s="31">
        <f t="shared" si="4"/>
        <v>0</v>
      </c>
      <c r="CG59" s="31">
        <f t="shared" si="5"/>
        <v>0</v>
      </c>
      <c r="CH59" s="31">
        <f t="shared" si="6"/>
        <v>0</v>
      </c>
      <c r="CI59" s="31">
        <f t="shared" si="7"/>
        <v>0</v>
      </c>
      <c r="CJ59" s="31">
        <f t="shared" si="8"/>
        <v>0</v>
      </c>
      <c r="CK59" s="31">
        <f t="shared" si="9"/>
        <v>0</v>
      </c>
      <c r="CL59" s="31">
        <f t="shared" si="10"/>
        <v>0</v>
      </c>
      <c r="CM59" s="32">
        <f t="shared" si="11"/>
        <v>0</v>
      </c>
      <c r="CN59" s="31">
        <f t="shared" ref="CN59:CP59" si="72">COUNTIF(BA59,"SI")</f>
        <v>0</v>
      </c>
      <c r="CO59" s="30">
        <f t="shared" si="72"/>
        <v>0</v>
      </c>
      <c r="CP59" s="28">
        <f t="shared" si="72"/>
        <v>0</v>
      </c>
      <c r="CQ59" s="28">
        <f t="shared" si="13"/>
        <v>0</v>
      </c>
      <c r="CR59" s="28">
        <f t="shared" si="14"/>
        <v>0</v>
      </c>
      <c r="CS59" s="39">
        <f t="shared" si="15"/>
        <v>0</v>
      </c>
      <c r="CT59" s="40">
        <f t="shared" ref="CT59:CT109" si="73">(CS59/14)</f>
        <v>0</v>
      </c>
      <c r="CU59" s="378">
        <f>AVERAGE(CT59:CT69)</f>
        <v>0</v>
      </c>
      <c r="CV59" s="372"/>
      <c r="CW59" s="373"/>
      <c r="CX59" s="379"/>
      <c r="CY59" s="35"/>
      <c r="CZ59" s="35"/>
      <c r="DA59" s="35"/>
      <c r="DB59" s="35"/>
      <c r="DC59" s="35"/>
      <c r="DD59" s="35"/>
      <c r="DE59" s="35"/>
      <c r="DF59" s="35"/>
      <c r="DG59" s="35"/>
      <c r="DH59" s="35"/>
      <c r="DI59" s="35"/>
      <c r="DJ59" s="35"/>
      <c r="DK59" s="35"/>
      <c r="DL59" s="35"/>
      <c r="DM59" s="35"/>
      <c r="DN59" s="35"/>
      <c r="DO59" s="35"/>
      <c r="DP59" s="35"/>
      <c r="DQ59" s="35"/>
      <c r="DR59" s="35"/>
      <c r="DS59" s="12"/>
      <c r="DT59" s="12"/>
      <c r="DU59" s="12"/>
      <c r="DV59" s="12"/>
      <c r="DW59" s="12"/>
      <c r="DX59" s="12"/>
      <c r="DY59" s="12"/>
      <c r="DZ59" s="12"/>
      <c r="EA59" s="12"/>
      <c r="EB59" s="12"/>
    </row>
    <row r="60" spans="1:132" ht="15.75" hidden="1" customHeight="1">
      <c r="A60" s="24" t="s">
        <v>160</v>
      </c>
      <c r="B60" s="24" t="s">
        <v>562</v>
      </c>
      <c r="C60" s="24" t="s">
        <v>571</v>
      </c>
      <c r="D60" s="36" t="s">
        <v>292</v>
      </c>
      <c r="E60" s="25">
        <v>3102858297</v>
      </c>
      <c r="F60" s="26" t="s">
        <v>293</v>
      </c>
      <c r="G60" s="36" t="s">
        <v>564</v>
      </c>
      <c r="H60" s="53" t="s">
        <v>565</v>
      </c>
      <c r="I60" s="54" t="s">
        <v>566</v>
      </c>
      <c r="J60" s="25" t="s">
        <v>572</v>
      </c>
      <c r="K60" s="26" t="s">
        <v>573</v>
      </c>
      <c r="L60" s="25" t="s">
        <v>574</v>
      </c>
      <c r="M60" s="25">
        <v>3115315741</v>
      </c>
      <c r="N60" s="26" t="s">
        <v>575</v>
      </c>
      <c r="O60" s="25" t="s">
        <v>576</v>
      </c>
      <c r="P60" s="49">
        <v>44175</v>
      </c>
      <c r="Q60" s="56"/>
      <c r="R60" s="56"/>
      <c r="S60" s="56"/>
      <c r="T60" s="56"/>
      <c r="U60" s="56"/>
      <c r="V60" s="56"/>
      <c r="W60" s="56"/>
      <c r="X60" s="56"/>
      <c r="Y60" s="56"/>
      <c r="Z60" s="56"/>
      <c r="AA60" s="56"/>
      <c r="AB60" s="56"/>
      <c r="AC60" s="56"/>
      <c r="AD60" s="56"/>
      <c r="AE60" s="56"/>
      <c r="AF60" s="56"/>
      <c r="AG60" s="56"/>
      <c r="AH60" s="56"/>
      <c r="AI60" s="56"/>
      <c r="AJ60" s="56"/>
      <c r="AK60" s="39"/>
      <c r="AL60" s="39"/>
      <c r="AM60" s="39"/>
      <c r="AN60" s="39"/>
      <c r="AO60" s="39"/>
      <c r="AP60" s="39"/>
      <c r="AQ60" s="39"/>
      <c r="AR60" s="39"/>
      <c r="AS60" s="39"/>
      <c r="AT60" s="39"/>
      <c r="AU60" s="39"/>
      <c r="AV60" s="39"/>
      <c r="AW60" s="39"/>
      <c r="AX60" s="39"/>
      <c r="AY60" s="39"/>
      <c r="AZ60" s="39"/>
      <c r="BA60" s="39"/>
      <c r="BB60" s="30"/>
      <c r="BC60" s="39"/>
      <c r="BD60" s="39"/>
      <c r="BE60" s="39"/>
      <c r="BF60" s="39"/>
      <c r="BG60" s="39"/>
      <c r="BH60" s="39"/>
      <c r="BI60" s="39"/>
      <c r="BJ60" s="39"/>
      <c r="BK60" s="39"/>
      <c r="BL60" s="39"/>
      <c r="BM60" s="39"/>
      <c r="BN60" s="39"/>
      <c r="BO60" s="39"/>
      <c r="BP60" s="39"/>
      <c r="BQ60" s="39"/>
      <c r="BR60" s="39"/>
      <c r="BS60" s="39"/>
      <c r="BT60" s="39"/>
      <c r="BU60" s="39"/>
      <c r="BV60" s="39"/>
      <c r="BW60" s="39"/>
      <c r="BX60" s="39"/>
      <c r="BY60" s="39"/>
      <c r="BZ60" s="39"/>
      <c r="CA60" s="39"/>
      <c r="CB60" s="31">
        <f t="shared" si="0"/>
        <v>0</v>
      </c>
      <c r="CC60" s="31">
        <f t="shared" si="1"/>
        <v>0</v>
      </c>
      <c r="CD60" s="31">
        <f t="shared" si="2"/>
        <v>0</v>
      </c>
      <c r="CE60" s="31">
        <f t="shared" si="3"/>
        <v>0</v>
      </c>
      <c r="CF60" s="31">
        <f t="shared" si="4"/>
        <v>0</v>
      </c>
      <c r="CG60" s="31">
        <f t="shared" si="5"/>
        <v>0</v>
      </c>
      <c r="CH60" s="31">
        <f t="shared" si="6"/>
        <v>0</v>
      </c>
      <c r="CI60" s="31">
        <f t="shared" si="7"/>
        <v>0</v>
      </c>
      <c r="CJ60" s="31">
        <f t="shared" si="8"/>
        <v>0</v>
      </c>
      <c r="CK60" s="31">
        <f t="shared" si="9"/>
        <v>0</v>
      </c>
      <c r="CL60" s="31">
        <f t="shared" si="10"/>
        <v>0</v>
      </c>
      <c r="CM60" s="32">
        <f t="shared" si="11"/>
        <v>0</v>
      </c>
      <c r="CN60" s="31">
        <f t="shared" ref="CN60:CP60" si="74">COUNTIF(BA60,"SI")</f>
        <v>0</v>
      </c>
      <c r="CO60" s="30">
        <f t="shared" si="74"/>
        <v>0</v>
      </c>
      <c r="CP60" s="28">
        <f t="shared" si="74"/>
        <v>0</v>
      </c>
      <c r="CQ60" s="28">
        <f t="shared" si="13"/>
        <v>0</v>
      </c>
      <c r="CR60" s="28">
        <f t="shared" si="14"/>
        <v>0</v>
      </c>
      <c r="CS60" s="39">
        <f t="shared" si="15"/>
        <v>0</v>
      </c>
      <c r="CT60" s="40">
        <f t="shared" si="73"/>
        <v>0</v>
      </c>
      <c r="CU60" s="379"/>
      <c r="CV60" s="380"/>
      <c r="CW60" s="381"/>
      <c r="CX60" s="379"/>
      <c r="CY60" s="35"/>
      <c r="CZ60" s="35"/>
      <c r="DA60" s="35"/>
      <c r="DB60" s="35"/>
      <c r="DC60" s="35"/>
      <c r="DD60" s="35"/>
      <c r="DE60" s="35"/>
      <c r="DF60" s="35"/>
      <c r="DG60" s="35"/>
      <c r="DH60" s="35"/>
      <c r="DI60" s="35"/>
      <c r="DJ60" s="35"/>
      <c r="DK60" s="35"/>
      <c r="DL60" s="35"/>
      <c r="DM60" s="35"/>
      <c r="DN60" s="35"/>
      <c r="DO60" s="35"/>
      <c r="DP60" s="35"/>
      <c r="DQ60" s="35"/>
      <c r="DR60" s="35"/>
      <c r="DS60" s="12"/>
      <c r="DT60" s="12"/>
      <c r="DU60" s="12"/>
      <c r="DV60" s="12"/>
      <c r="DW60" s="12"/>
      <c r="DX60" s="12"/>
      <c r="DY60" s="12"/>
      <c r="DZ60" s="12"/>
      <c r="EA60" s="12"/>
      <c r="EB60" s="12"/>
    </row>
    <row r="61" spans="1:132" ht="15" hidden="1" customHeight="1">
      <c r="A61" s="24" t="s">
        <v>160</v>
      </c>
      <c r="B61" s="24" t="s">
        <v>562</v>
      </c>
      <c r="C61" s="24" t="s">
        <v>577</v>
      </c>
      <c r="D61" s="25" t="s">
        <v>578</v>
      </c>
      <c r="E61" s="25">
        <v>3123124175</v>
      </c>
      <c r="F61" s="25" t="s">
        <v>579</v>
      </c>
      <c r="G61" s="36" t="s">
        <v>564</v>
      </c>
      <c r="H61" s="53" t="s">
        <v>565</v>
      </c>
      <c r="I61" s="54" t="s">
        <v>566</v>
      </c>
      <c r="J61" s="25" t="s">
        <v>580</v>
      </c>
      <c r="K61" s="25" t="s">
        <v>581</v>
      </c>
      <c r="L61" s="25"/>
      <c r="M61" s="25"/>
      <c r="N61" s="25"/>
      <c r="O61" s="68" t="s">
        <v>582</v>
      </c>
      <c r="P61" s="74"/>
      <c r="Q61" s="57"/>
      <c r="R61" s="57"/>
      <c r="S61" s="57"/>
      <c r="T61" s="57"/>
      <c r="U61" s="57"/>
      <c r="V61" s="57"/>
      <c r="W61" s="57"/>
      <c r="X61" s="57"/>
      <c r="Y61" s="57"/>
      <c r="Z61" s="57"/>
      <c r="AA61" s="57"/>
      <c r="AB61" s="57"/>
      <c r="AC61" s="57"/>
      <c r="AD61" s="57"/>
      <c r="AE61" s="57"/>
      <c r="AF61" s="57"/>
      <c r="AG61" s="57"/>
      <c r="AH61" s="57"/>
      <c r="AI61" s="57"/>
      <c r="AJ61" s="57"/>
      <c r="AK61" s="39"/>
      <c r="AL61" s="39"/>
      <c r="AM61" s="39"/>
      <c r="AN61" s="39"/>
      <c r="AO61" s="39"/>
      <c r="AP61" s="39"/>
      <c r="AQ61" s="39"/>
      <c r="AR61" s="39"/>
      <c r="AS61" s="39"/>
      <c r="AT61" s="39"/>
      <c r="AU61" s="39"/>
      <c r="AV61" s="39"/>
      <c r="AW61" s="39"/>
      <c r="AX61" s="39"/>
      <c r="AY61" s="39"/>
      <c r="AZ61" s="39"/>
      <c r="BA61" s="39"/>
      <c r="BB61" s="30"/>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1">
        <f t="shared" si="0"/>
        <v>0</v>
      </c>
      <c r="CC61" s="31">
        <f t="shared" si="1"/>
        <v>0</v>
      </c>
      <c r="CD61" s="31">
        <f t="shared" si="2"/>
        <v>0</v>
      </c>
      <c r="CE61" s="31">
        <f t="shared" si="3"/>
        <v>0</v>
      </c>
      <c r="CF61" s="31">
        <f t="shared" si="4"/>
        <v>0</v>
      </c>
      <c r="CG61" s="31">
        <f t="shared" si="5"/>
        <v>0</v>
      </c>
      <c r="CH61" s="31">
        <f t="shared" si="6"/>
        <v>0</v>
      </c>
      <c r="CI61" s="31">
        <f t="shared" si="7"/>
        <v>0</v>
      </c>
      <c r="CJ61" s="31">
        <f t="shared" si="8"/>
        <v>0</v>
      </c>
      <c r="CK61" s="31">
        <f t="shared" si="9"/>
        <v>0</v>
      </c>
      <c r="CL61" s="31">
        <f t="shared" si="10"/>
        <v>0</v>
      </c>
      <c r="CM61" s="32">
        <f t="shared" si="11"/>
        <v>0</v>
      </c>
      <c r="CN61" s="31">
        <f t="shared" ref="CN61:CP61" si="75">COUNTIF(BA61,"SI")</f>
        <v>0</v>
      </c>
      <c r="CO61" s="30">
        <f t="shared" si="75"/>
        <v>0</v>
      </c>
      <c r="CP61" s="28">
        <f t="shared" si="75"/>
        <v>0</v>
      </c>
      <c r="CQ61" s="28">
        <f t="shared" si="13"/>
        <v>0</v>
      </c>
      <c r="CR61" s="28">
        <f t="shared" si="14"/>
        <v>0</v>
      </c>
      <c r="CS61" s="39">
        <f t="shared" si="15"/>
        <v>0</v>
      </c>
      <c r="CT61" s="40">
        <f t="shared" si="73"/>
        <v>0</v>
      </c>
      <c r="CU61" s="379"/>
      <c r="CV61" s="380"/>
      <c r="CW61" s="381"/>
      <c r="CX61" s="379"/>
      <c r="CY61" s="35"/>
      <c r="CZ61" s="35"/>
      <c r="DA61" s="35"/>
      <c r="DB61" s="35"/>
      <c r="DC61" s="35"/>
      <c r="DD61" s="35"/>
      <c r="DE61" s="35"/>
      <c r="DF61" s="35"/>
      <c r="DG61" s="35"/>
      <c r="DH61" s="35"/>
      <c r="DI61" s="35"/>
      <c r="DJ61" s="35"/>
      <c r="DK61" s="35"/>
      <c r="DL61" s="35"/>
      <c r="DM61" s="35"/>
      <c r="DN61" s="35"/>
      <c r="DO61" s="35"/>
      <c r="DP61" s="35"/>
      <c r="DQ61" s="35"/>
      <c r="DR61" s="35"/>
      <c r="DS61" s="12"/>
      <c r="DT61" s="12"/>
      <c r="DU61" s="12"/>
      <c r="DV61" s="12"/>
      <c r="DW61" s="12"/>
      <c r="DX61" s="12"/>
      <c r="DY61" s="12"/>
      <c r="DZ61" s="12"/>
      <c r="EA61" s="12"/>
      <c r="EB61" s="12"/>
    </row>
    <row r="62" spans="1:132" ht="15.75" hidden="1" customHeight="1">
      <c r="A62" s="24" t="s">
        <v>160</v>
      </c>
      <c r="B62" s="24" t="s">
        <v>562</v>
      </c>
      <c r="C62" s="24" t="s">
        <v>583</v>
      </c>
      <c r="D62" s="36" t="s">
        <v>340</v>
      </c>
      <c r="E62" s="53">
        <v>3102202364</v>
      </c>
      <c r="F62" s="54" t="s">
        <v>341</v>
      </c>
      <c r="G62" s="36" t="s">
        <v>564</v>
      </c>
      <c r="H62" s="53" t="s">
        <v>565</v>
      </c>
      <c r="I62" s="54" t="s">
        <v>566</v>
      </c>
      <c r="J62" s="25" t="s">
        <v>584</v>
      </c>
      <c r="K62" s="25" t="s">
        <v>585</v>
      </c>
      <c r="L62" s="25" t="s">
        <v>586</v>
      </c>
      <c r="M62" s="25">
        <v>3114971919</v>
      </c>
      <c r="N62" s="26" t="s">
        <v>587</v>
      </c>
      <c r="O62" s="25" t="s">
        <v>588</v>
      </c>
      <c r="P62" s="49">
        <v>44308</v>
      </c>
      <c r="Q62" s="57"/>
      <c r="R62" s="57"/>
      <c r="S62" s="57"/>
      <c r="T62" s="57"/>
      <c r="U62" s="57"/>
      <c r="V62" s="57"/>
      <c r="W62" s="57"/>
      <c r="X62" s="57"/>
      <c r="Y62" s="57"/>
      <c r="Z62" s="57"/>
      <c r="AA62" s="57"/>
      <c r="AB62" s="57"/>
      <c r="AC62" s="57"/>
      <c r="AD62" s="57"/>
      <c r="AE62" s="57"/>
      <c r="AF62" s="57"/>
      <c r="AG62" s="57"/>
      <c r="AH62" s="57"/>
      <c r="AI62" s="57"/>
      <c r="AJ62" s="57"/>
      <c r="AK62" s="39"/>
      <c r="AL62" s="39"/>
      <c r="AM62" s="39"/>
      <c r="AN62" s="39"/>
      <c r="AO62" s="39"/>
      <c r="AP62" s="39"/>
      <c r="AQ62" s="39"/>
      <c r="AR62" s="39"/>
      <c r="AS62" s="39"/>
      <c r="AT62" s="39"/>
      <c r="AU62" s="39"/>
      <c r="AV62" s="39"/>
      <c r="AW62" s="39"/>
      <c r="AX62" s="39"/>
      <c r="AY62" s="39"/>
      <c r="AZ62" s="39"/>
      <c r="BA62" s="39"/>
      <c r="BB62" s="30"/>
      <c r="BC62" s="39"/>
      <c r="BD62" s="39"/>
      <c r="BE62" s="39"/>
      <c r="BF62" s="39"/>
      <c r="BG62" s="39"/>
      <c r="BH62" s="39"/>
      <c r="BI62" s="39"/>
      <c r="BJ62" s="39"/>
      <c r="BK62" s="39"/>
      <c r="BL62" s="39"/>
      <c r="BM62" s="39"/>
      <c r="BN62" s="39"/>
      <c r="BO62" s="39"/>
      <c r="BP62" s="39"/>
      <c r="BQ62" s="39"/>
      <c r="BR62" s="39"/>
      <c r="BS62" s="39"/>
      <c r="BT62" s="39"/>
      <c r="BU62" s="39"/>
      <c r="BV62" s="39"/>
      <c r="BW62" s="39"/>
      <c r="BX62" s="39"/>
      <c r="BY62" s="39"/>
      <c r="BZ62" s="39"/>
      <c r="CA62" s="39"/>
      <c r="CB62" s="31">
        <f t="shared" si="0"/>
        <v>0</v>
      </c>
      <c r="CC62" s="31">
        <f t="shared" si="1"/>
        <v>0</v>
      </c>
      <c r="CD62" s="31">
        <f t="shared" si="2"/>
        <v>0</v>
      </c>
      <c r="CE62" s="31">
        <f t="shared" si="3"/>
        <v>0</v>
      </c>
      <c r="CF62" s="31">
        <f t="shared" si="4"/>
        <v>0</v>
      </c>
      <c r="CG62" s="31">
        <f t="shared" si="5"/>
        <v>0</v>
      </c>
      <c r="CH62" s="31">
        <f t="shared" si="6"/>
        <v>0</v>
      </c>
      <c r="CI62" s="31">
        <f t="shared" si="7"/>
        <v>0</v>
      </c>
      <c r="CJ62" s="31">
        <f t="shared" si="8"/>
        <v>0</v>
      </c>
      <c r="CK62" s="31">
        <f t="shared" si="9"/>
        <v>0</v>
      </c>
      <c r="CL62" s="31">
        <f t="shared" si="10"/>
        <v>0</v>
      </c>
      <c r="CM62" s="32">
        <f t="shared" si="11"/>
        <v>0</v>
      </c>
      <c r="CN62" s="31">
        <f t="shared" ref="CN62:CP62" si="76">COUNTIF(BA62,"SI")</f>
        <v>0</v>
      </c>
      <c r="CO62" s="30">
        <f t="shared" si="76"/>
        <v>0</v>
      </c>
      <c r="CP62" s="28">
        <f t="shared" si="76"/>
        <v>0</v>
      </c>
      <c r="CQ62" s="28">
        <f t="shared" si="13"/>
        <v>0</v>
      </c>
      <c r="CR62" s="28">
        <f t="shared" si="14"/>
        <v>0</v>
      </c>
      <c r="CS62" s="39">
        <f t="shared" si="15"/>
        <v>0</v>
      </c>
      <c r="CT62" s="40">
        <f t="shared" si="73"/>
        <v>0</v>
      </c>
      <c r="CU62" s="379"/>
      <c r="CV62" s="380"/>
      <c r="CW62" s="381"/>
      <c r="CX62" s="379"/>
      <c r="CY62" s="35"/>
      <c r="CZ62" s="35"/>
      <c r="DA62" s="35"/>
      <c r="DB62" s="35"/>
      <c r="DC62" s="35"/>
      <c r="DD62" s="35"/>
      <c r="DE62" s="35"/>
      <c r="DF62" s="35"/>
      <c r="DG62" s="35"/>
      <c r="DH62" s="35"/>
      <c r="DI62" s="35"/>
      <c r="DJ62" s="35"/>
      <c r="DK62" s="35"/>
      <c r="DL62" s="35"/>
      <c r="DM62" s="35"/>
      <c r="DN62" s="35"/>
      <c r="DO62" s="35"/>
      <c r="DP62" s="35"/>
      <c r="DQ62" s="35"/>
      <c r="DR62" s="35"/>
      <c r="DS62" s="12"/>
      <c r="DT62" s="12"/>
      <c r="DU62" s="12"/>
      <c r="DV62" s="12"/>
      <c r="DW62" s="12"/>
      <c r="DX62" s="12"/>
      <c r="DY62" s="12"/>
      <c r="DZ62" s="12"/>
      <c r="EA62" s="12"/>
      <c r="EB62" s="12"/>
    </row>
    <row r="63" spans="1:132" ht="15.75" hidden="1" customHeight="1">
      <c r="A63" s="24" t="s">
        <v>160</v>
      </c>
      <c r="B63" s="24" t="s">
        <v>562</v>
      </c>
      <c r="C63" s="24" t="s">
        <v>589</v>
      </c>
      <c r="D63" s="36" t="s">
        <v>292</v>
      </c>
      <c r="E63" s="25">
        <v>3102858297</v>
      </c>
      <c r="F63" s="26" t="s">
        <v>293</v>
      </c>
      <c r="G63" s="36" t="s">
        <v>564</v>
      </c>
      <c r="H63" s="53" t="s">
        <v>565</v>
      </c>
      <c r="I63" s="54" t="s">
        <v>566</v>
      </c>
      <c r="J63" s="25" t="s">
        <v>590</v>
      </c>
      <c r="K63" s="26" t="s">
        <v>591</v>
      </c>
      <c r="L63" s="25" t="s">
        <v>592</v>
      </c>
      <c r="M63" s="25">
        <v>3107791233</v>
      </c>
      <c r="N63" s="66" t="s">
        <v>593</v>
      </c>
      <c r="O63" s="25" t="s">
        <v>594</v>
      </c>
      <c r="P63" s="49">
        <v>44181</v>
      </c>
      <c r="Q63" s="56"/>
      <c r="R63" s="56"/>
      <c r="S63" s="56"/>
      <c r="T63" s="56"/>
      <c r="U63" s="56"/>
      <c r="V63" s="56"/>
      <c r="W63" s="56"/>
      <c r="X63" s="56"/>
      <c r="Y63" s="56"/>
      <c r="Z63" s="56"/>
      <c r="AA63" s="56"/>
      <c r="AB63" s="56"/>
      <c r="AC63" s="56"/>
      <c r="AD63" s="56"/>
      <c r="AE63" s="56"/>
      <c r="AF63" s="56"/>
      <c r="AG63" s="56"/>
      <c r="AH63" s="56"/>
      <c r="AI63" s="56"/>
      <c r="AJ63" s="56"/>
      <c r="AK63" s="39"/>
      <c r="AL63" s="39"/>
      <c r="AM63" s="39"/>
      <c r="AN63" s="39"/>
      <c r="AO63" s="39"/>
      <c r="AP63" s="39"/>
      <c r="AQ63" s="39"/>
      <c r="AR63" s="39"/>
      <c r="AS63" s="39"/>
      <c r="AT63" s="39"/>
      <c r="AU63" s="39"/>
      <c r="AV63" s="39"/>
      <c r="AW63" s="39"/>
      <c r="AX63" s="39"/>
      <c r="AY63" s="39"/>
      <c r="AZ63" s="39"/>
      <c r="BA63" s="39"/>
      <c r="BB63" s="30"/>
      <c r="BC63" s="39"/>
      <c r="BD63" s="39"/>
      <c r="BE63" s="39"/>
      <c r="BF63" s="39"/>
      <c r="BG63" s="39"/>
      <c r="BH63" s="39"/>
      <c r="BI63" s="39"/>
      <c r="BJ63" s="39"/>
      <c r="BK63" s="39"/>
      <c r="BL63" s="39"/>
      <c r="BM63" s="39"/>
      <c r="BN63" s="39"/>
      <c r="BO63" s="39"/>
      <c r="BP63" s="39"/>
      <c r="BQ63" s="39"/>
      <c r="BR63" s="39"/>
      <c r="BS63" s="39"/>
      <c r="BT63" s="39"/>
      <c r="BU63" s="39"/>
      <c r="BV63" s="39"/>
      <c r="BW63" s="39"/>
      <c r="BX63" s="39"/>
      <c r="BY63" s="39"/>
      <c r="BZ63" s="39"/>
      <c r="CA63" s="39"/>
      <c r="CB63" s="31">
        <f t="shared" si="0"/>
        <v>0</v>
      </c>
      <c r="CC63" s="31">
        <f t="shared" si="1"/>
        <v>0</v>
      </c>
      <c r="CD63" s="31">
        <f t="shared" si="2"/>
        <v>0</v>
      </c>
      <c r="CE63" s="31">
        <f t="shared" si="3"/>
        <v>0</v>
      </c>
      <c r="CF63" s="31">
        <f t="shared" si="4"/>
        <v>0</v>
      </c>
      <c r="CG63" s="31">
        <f t="shared" si="5"/>
        <v>0</v>
      </c>
      <c r="CH63" s="31">
        <f t="shared" si="6"/>
        <v>0</v>
      </c>
      <c r="CI63" s="31">
        <f t="shared" si="7"/>
        <v>0</v>
      </c>
      <c r="CJ63" s="31">
        <f t="shared" si="8"/>
        <v>0</v>
      </c>
      <c r="CK63" s="31">
        <f t="shared" si="9"/>
        <v>0</v>
      </c>
      <c r="CL63" s="31">
        <f t="shared" si="10"/>
        <v>0</v>
      </c>
      <c r="CM63" s="32">
        <f t="shared" si="11"/>
        <v>0</v>
      </c>
      <c r="CN63" s="31">
        <f t="shared" ref="CN63:CP63" si="77">COUNTIF(BA63,"SI")</f>
        <v>0</v>
      </c>
      <c r="CO63" s="30">
        <f t="shared" si="77"/>
        <v>0</v>
      </c>
      <c r="CP63" s="28">
        <f t="shared" si="77"/>
        <v>0</v>
      </c>
      <c r="CQ63" s="28">
        <f t="shared" si="13"/>
        <v>0</v>
      </c>
      <c r="CR63" s="28">
        <f t="shared" si="14"/>
        <v>0</v>
      </c>
      <c r="CS63" s="39">
        <f t="shared" si="15"/>
        <v>0</v>
      </c>
      <c r="CT63" s="40">
        <f t="shared" si="73"/>
        <v>0</v>
      </c>
      <c r="CU63" s="379"/>
      <c r="CV63" s="380"/>
      <c r="CW63" s="381"/>
      <c r="CX63" s="379"/>
      <c r="CY63" s="35"/>
      <c r="CZ63" s="35"/>
      <c r="DA63" s="35"/>
      <c r="DB63" s="35"/>
      <c r="DC63" s="35"/>
      <c r="DD63" s="35"/>
      <c r="DE63" s="35"/>
      <c r="DF63" s="35"/>
      <c r="DG63" s="35"/>
      <c r="DH63" s="35"/>
      <c r="DI63" s="35"/>
      <c r="DJ63" s="35"/>
      <c r="DK63" s="35"/>
      <c r="DL63" s="35"/>
      <c r="DM63" s="35"/>
      <c r="DN63" s="35"/>
      <c r="DO63" s="35"/>
      <c r="DP63" s="35"/>
      <c r="DQ63" s="35"/>
      <c r="DR63" s="35"/>
      <c r="DS63" s="12"/>
      <c r="DT63" s="12"/>
      <c r="DU63" s="12"/>
      <c r="DV63" s="12"/>
      <c r="DW63" s="12"/>
      <c r="DX63" s="12"/>
      <c r="DY63" s="12"/>
      <c r="DZ63" s="12"/>
      <c r="EA63" s="12"/>
      <c r="EB63" s="12"/>
    </row>
    <row r="64" spans="1:132" ht="15.75" hidden="1" customHeight="1">
      <c r="A64" s="24" t="s">
        <v>160</v>
      </c>
      <c r="B64" s="24" t="s">
        <v>562</v>
      </c>
      <c r="C64" s="24" t="s">
        <v>595</v>
      </c>
      <c r="D64" s="36" t="s">
        <v>292</v>
      </c>
      <c r="E64" s="25">
        <v>3102858297</v>
      </c>
      <c r="F64" s="26" t="s">
        <v>293</v>
      </c>
      <c r="G64" s="36" t="s">
        <v>564</v>
      </c>
      <c r="H64" s="53" t="s">
        <v>565</v>
      </c>
      <c r="I64" s="54" t="s">
        <v>566</v>
      </c>
      <c r="J64" s="25" t="s">
        <v>596</v>
      </c>
      <c r="K64" s="26" t="s">
        <v>597</v>
      </c>
      <c r="L64" s="25" t="s">
        <v>598</v>
      </c>
      <c r="M64" s="25">
        <v>3188234139</v>
      </c>
      <c r="N64" s="66" t="s">
        <v>599</v>
      </c>
      <c r="O64" s="25" t="s">
        <v>600</v>
      </c>
      <c r="P64" s="43">
        <v>44320</v>
      </c>
      <c r="Q64" s="56"/>
      <c r="R64" s="56"/>
      <c r="S64" s="56"/>
      <c r="T64" s="56"/>
      <c r="U64" s="56"/>
      <c r="V64" s="56"/>
      <c r="W64" s="56"/>
      <c r="X64" s="56"/>
      <c r="Y64" s="56"/>
      <c r="Z64" s="56"/>
      <c r="AA64" s="56"/>
      <c r="AB64" s="56"/>
      <c r="AC64" s="56"/>
      <c r="AD64" s="56"/>
      <c r="AE64" s="56"/>
      <c r="AF64" s="56"/>
      <c r="AG64" s="56"/>
      <c r="AH64" s="56"/>
      <c r="AI64" s="56"/>
      <c r="AJ64" s="56"/>
      <c r="AK64" s="39"/>
      <c r="AL64" s="39"/>
      <c r="AM64" s="39"/>
      <c r="AN64" s="39"/>
      <c r="AO64" s="39"/>
      <c r="AP64" s="39"/>
      <c r="AQ64" s="39"/>
      <c r="AR64" s="39"/>
      <c r="AS64" s="39"/>
      <c r="AT64" s="39"/>
      <c r="AU64" s="39"/>
      <c r="AV64" s="39"/>
      <c r="AW64" s="39"/>
      <c r="AX64" s="39"/>
      <c r="AY64" s="39"/>
      <c r="AZ64" s="39"/>
      <c r="BA64" s="39"/>
      <c r="BB64" s="30"/>
      <c r="BC64" s="39"/>
      <c r="BD64" s="39"/>
      <c r="BE64" s="39"/>
      <c r="BF64" s="39"/>
      <c r="BG64" s="39"/>
      <c r="BH64" s="39"/>
      <c r="BI64" s="39"/>
      <c r="BJ64" s="39"/>
      <c r="BK64" s="39"/>
      <c r="BL64" s="39"/>
      <c r="BM64" s="39"/>
      <c r="BN64" s="39"/>
      <c r="BO64" s="39"/>
      <c r="BP64" s="39"/>
      <c r="BQ64" s="39"/>
      <c r="BR64" s="39"/>
      <c r="BS64" s="39"/>
      <c r="BT64" s="39"/>
      <c r="BU64" s="39"/>
      <c r="BV64" s="39"/>
      <c r="BW64" s="39"/>
      <c r="BX64" s="39"/>
      <c r="BY64" s="39"/>
      <c r="BZ64" s="39"/>
      <c r="CA64" s="39"/>
      <c r="CB64" s="31">
        <f t="shared" si="0"/>
        <v>0</v>
      </c>
      <c r="CC64" s="31">
        <f t="shared" si="1"/>
        <v>0</v>
      </c>
      <c r="CD64" s="31">
        <f t="shared" si="2"/>
        <v>0</v>
      </c>
      <c r="CE64" s="31">
        <f t="shared" si="3"/>
        <v>0</v>
      </c>
      <c r="CF64" s="31">
        <f t="shared" si="4"/>
        <v>0</v>
      </c>
      <c r="CG64" s="31">
        <f t="shared" si="5"/>
        <v>0</v>
      </c>
      <c r="CH64" s="31">
        <f t="shared" si="6"/>
        <v>0</v>
      </c>
      <c r="CI64" s="31">
        <f t="shared" si="7"/>
        <v>0</v>
      </c>
      <c r="CJ64" s="31">
        <f t="shared" si="8"/>
        <v>0</v>
      </c>
      <c r="CK64" s="31">
        <f t="shared" si="9"/>
        <v>0</v>
      </c>
      <c r="CL64" s="31">
        <f t="shared" si="10"/>
        <v>0</v>
      </c>
      <c r="CM64" s="32">
        <f t="shared" si="11"/>
        <v>0</v>
      </c>
      <c r="CN64" s="31">
        <f t="shared" ref="CN64:CP64" si="78">COUNTIF(BA64,"SI")</f>
        <v>0</v>
      </c>
      <c r="CO64" s="30">
        <f t="shared" si="78"/>
        <v>0</v>
      </c>
      <c r="CP64" s="28">
        <f t="shared" si="78"/>
        <v>0</v>
      </c>
      <c r="CQ64" s="28">
        <f t="shared" si="13"/>
        <v>0</v>
      </c>
      <c r="CR64" s="28">
        <f t="shared" si="14"/>
        <v>0</v>
      </c>
      <c r="CS64" s="39">
        <f t="shared" si="15"/>
        <v>0</v>
      </c>
      <c r="CT64" s="40">
        <f t="shared" si="73"/>
        <v>0</v>
      </c>
      <c r="CU64" s="379"/>
      <c r="CV64" s="380"/>
      <c r="CW64" s="381"/>
      <c r="CX64" s="379"/>
      <c r="CY64" s="35"/>
      <c r="CZ64" s="35"/>
      <c r="DA64" s="35"/>
      <c r="DB64" s="35"/>
      <c r="DC64" s="35"/>
      <c r="DD64" s="35"/>
      <c r="DE64" s="35"/>
      <c r="DF64" s="35"/>
      <c r="DG64" s="35"/>
      <c r="DH64" s="35"/>
      <c r="DI64" s="35"/>
      <c r="DJ64" s="35"/>
      <c r="DK64" s="35"/>
      <c r="DL64" s="35"/>
      <c r="DM64" s="35"/>
      <c r="DN64" s="35"/>
      <c r="DO64" s="35"/>
      <c r="DP64" s="35"/>
      <c r="DQ64" s="35"/>
      <c r="DR64" s="35"/>
      <c r="DS64" s="12"/>
      <c r="DT64" s="12"/>
      <c r="DU64" s="12"/>
      <c r="DV64" s="12"/>
      <c r="DW64" s="12"/>
      <c r="DX64" s="12"/>
      <c r="DY64" s="12"/>
      <c r="DZ64" s="12"/>
      <c r="EA64" s="12"/>
      <c r="EB64" s="12"/>
    </row>
    <row r="65" spans="1:132" ht="15.75" hidden="1" customHeight="1">
      <c r="A65" s="24" t="s">
        <v>160</v>
      </c>
      <c r="B65" s="24" t="s">
        <v>562</v>
      </c>
      <c r="C65" s="24" t="s">
        <v>601</v>
      </c>
      <c r="D65" s="25" t="s">
        <v>578</v>
      </c>
      <c r="E65" s="25">
        <v>3123124175</v>
      </c>
      <c r="F65" s="25" t="s">
        <v>579</v>
      </c>
      <c r="G65" s="36" t="s">
        <v>564</v>
      </c>
      <c r="H65" s="53" t="s">
        <v>565</v>
      </c>
      <c r="I65" s="54" t="s">
        <v>566</v>
      </c>
      <c r="J65" s="25" t="s">
        <v>602</v>
      </c>
      <c r="K65" s="25" t="s">
        <v>603</v>
      </c>
      <c r="L65" s="25"/>
      <c r="M65" s="25"/>
      <c r="N65" s="25"/>
      <c r="O65" s="68" t="s">
        <v>604</v>
      </c>
      <c r="P65" s="74"/>
      <c r="Q65" s="57"/>
      <c r="R65" s="57"/>
      <c r="S65" s="57"/>
      <c r="T65" s="57"/>
      <c r="U65" s="57"/>
      <c r="V65" s="57"/>
      <c r="W65" s="57"/>
      <c r="X65" s="57"/>
      <c r="Y65" s="57"/>
      <c r="Z65" s="57"/>
      <c r="AA65" s="57"/>
      <c r="AB65" s="57"/>
      <c r="AC65" s="57"/>
      <c r="AD65" s="57"/>
      <c r="AE65" s="57"/>
      <c r="AF65" s="57"/>
      <c r="AG65" s="57"/>
      <c r="AH65" s="57"/>
      <c r="AI65" s="57"/>
      <c r="AJ65" s="57"/>
      <c r="AK65" s="39"/>
      <c r="AL65" s="39"/>
      <c r="AM65" s="39"/>
      <c r="AN65" s="39"/>
      <c r="AO65" s="39"/>
      <c r="AP65" s="39"/>
      <c r="AQ65" s="39"/>
      <c r="AR65" s="39"/>
      <c r="AS65" s="39"/>
      <c r="AT65" s="39"/>
      <c r="AU65" s="39"/>
      <c r="AV65" s="39"/>
      <c r="AW65" s="39"/>
      <c r="AX65" s="39"/>
      <c r="AY65" s="39"/>
      <c r="AZ65" s="39"/>
      <c r="BA65" s="39"/>
      <c r="BB65" s="30"/>
      <c r="BC65" s="39"/>
      <c r="BD65" s="39"/>
      <c r="BE65" s="39"/>
      <c r="BF65" s="39"/>
      <c r="BG65" s="39"/>
      <c r="BH65" s="39"/>
      <c r="BI65" s="39"/>
      <c r="BJ65" s="39"/>
      <c r="BK65" s="39"/>
      <c r="BL65" s="39"/>
      <c r="BM65" s="39"/>
      <c r="BN65" s="39"/>
      <c r="BO65" s="39"/>
      <c r="BP65" s="39"/>
      <c r="BQ65" s="39"/>
      <c r="BR65" s="39"/>
      <c r="BS65" s="39"/>
      <c r="BT65" s="39"/>
      <c r="BU65" s="39"/>
      <c r="BV65" s="39"/>
      <c r="BW65" s="39"/>
      <c r="BX65" s="39"/>
      <c r="BY65" s="39"/>
      <c r="BZ65" s="39"/>
      <c r="CA65" s="39"/>
      <c r="CB65" s="31">
        <f t="shared" si="0"/>
        <v>0</v>
      </c>
      <c r="CC65" s="31">
        <f t="shared" si="1"/>
        <v>0</v>
      </c>
      <c r="CD65" s="31">
        <f t="shared" si="2"/>
        <v>0</v>
      </c>
      <c r="CE65" s="31">
        <f t="shared" si="3"/>
        <v>0</v>
      </c>
      <c r="CF65" s="31">
        <f t="shared" si="4"/>
        <v>0</v>
      </c>
      <c r="CG65" s="31">
        <f t="shared" si="5"/>
        <v>0</v>
      </c>
      <c r="CH65" s="31">
        <f t="shared" si="6"/>
        <v>0</v>
      </c>
      <c r="CI65" s="31">
        <f t="shared" si="7"/>
        <v>0</v>
      </c>
      <c r="CJ65" s="31">
        <f t="shared" si="8"/>
        <v>0</v>
      </c>
      <c r="CK65" s="31">
        <f t="shared" si="9"/>
        <v>0</v>
      </c>
      <c r="CL65" s="31">
        <f t="shared" si="10"/>
        <v>0</v>
      </c>
      <c r="CM65" s="32">
        <f t="shared" si="11"/>
        <v>0</v>
      </c>
      <c r="CN65" s="31">
        <f t="shared" ref="CN65:CP65" si="79">COUNTIF(BA65,"SI")</f>
        <v>0</v>
      </c>
      <c r="CO65" s="30">
        <f t="shared" si="79"/>
        <v>0</v>
      </c>
      <c r="CP65" s="28">
        <f t="shared" si="79"/>
        <v>0</v>
      </c>
      <c r="CQ65" s="28">
        <f t="shared" si="13"/>
        <v>0</v>
      </c>
      <c r="CR65" s="28">
        <f t="shared" si="14"/>
        <v>0</v>
      </c>
      <c r="CS65" s="39">
        <f t="shared" si="15"/>
        <v>0</v>
      </c>
      <c r="CT65" s="40">
        <f t="shared" si="73"/>
        <v>0</v>
      </c>
      <c r="CU65" s="379"/>
      <c r="CV65" s="380"/>
      <c r="CW65" s="381"/>
      <c r="CX65" s="379"/>
      <c r="CY65" s="35"/>
      <c r="CZ65" s="35"/>
      <c r="DA65" s="35"/>
      <c r="DB65" s="35"/>
      <c r="DC65" s="35"/>
      <c r="DD65" s="35"/>
      <c r="DE65" s="35"/>
      <c r="DF65" s="35"/>
      <c r="DG65" s="35"/>
      <c r="DH65" s="35"/>
      <c r="DI65" s="35"/>
      <c r="DJ65" s="35"/>
      <c r="DK65" s="35"/>
      <c r="DL65" s="35"/>
      <c r="DM65" s="35"/>
      <c r="DN65" s="35"/>
      <c r="DO65" s="35"/>
      <c r="DP65" s="35"/>
      <c r="DQ65" s="35"/>
      <c r="DR65" s="35"/>
      <c r="DS65" s="12"/>
      <c r="DT65" s="12"/>
      <c r="DU65" s="12"/>
      <c r="DV65" s="12"/>
      <c r="DW65" s="12"/>
      <c r="DX65" s="12"/>
      <c r="DY65" s="12"/>
      <c r="DZ65" s="12"/>
      <c r="EA65" s="12"/>
      <c r="EB65" s="12"/>
    </row>
    <row r="66" spans="1:132" hidden="1">
      <c r="A66" s="24" t="s">
        <v>160</v>
      </c>
      <c r="B66" s="24" t="s">
        <v>562</v>
      </c>
      <c r="C66" s="24" t="s">
        <v>605</v>
      </c>
      <c r="D66" s="25" t="s">
        <v>340</v>
      </c>
      <c r="E66" s="29">
        <v>3102202364</v>
      </c>
      <c r="F66" s="76" t="s">
        <v>341</v>
      </c>
      <c r="G66" s="25" t="s">
        <v>564</v>
      </c>
      <c r="H66" s="53" t="s">
        <v>565</v>
      </c>
      <c r="I66" s="54" t="s">
        <v>566</v>
      </c>
      <c r="J66" s="25" t="s">
        <v>606</v>
      </c>
      <c r="K66" s="69" t="s">
        <v>607</v>
      </c>
      <c r="L66" s="25" t="s">
        <v>608</v>
      </c>
      <c r="M66" s="25">
        <v>3162527657</v>
      </c>
      <c r="N66" s="69" t="s">
        <v>609</v>
      </c>
      <c r="O66" s="68" t="s">
        <v>610</v>
      </c>
      <c r="P66" s="49">
        <v>44013</v>
      </c>
      <c r="Q66" s="79"/>
      <c r="R66" s="79"/>
      <c r="S66" s="79"/>
      <c r="T66" s="80"/>
      <c r="U66" s="80"/>
      <c r="V66" s="80"/>
      <c r="W66" s="80"/>
      <c r="X66" s="80"/>
      <c r="Y66" s="80"/>
      <c r="Z66" s="80"/>
      <c r="AA66" s="81"/>
      <c r="AB66" s="81"/>
      <c r="AC66" s="81"/>
      <c r="AD66" s="81"/>
      <c r="AE66" s="81"/>
      <c r="AF66" s="81"/>
      <c r="AG66" s="81"/>
      <c r="AH66" s="81"/>
      <c r="AI66" s="81"/>
      <c r="AJ66" s="81"/>
      <c r="AK66" s="81"/>
      <c r="AL66" s="81"/>
      <c r="AM66" s="81"/>
      <c r="AN66" s="81"/>
      <c r="AO66" s="81"/>
      <c r="AP66" s="81"/>
      <c r="AQ66" s="81"/>
      <c r="AR66" s="81"/>
      <c r="AS66" s="81"/>
      <c r="AT66" s="81"/>
      <c r="AU66" s="81"/>
      <c r="AV66" s="81"/>
      <c r="AW66" s="81"/>
      <c r="AX66" s="81"/>
      <c r="AY66" s="81"/>
      <c r="AZ66" s="81"/>
      <c r="BA66" s="39"/>
      <c r="BB66" s="30"/>
      <c r="BC66" s="39"/>
      <c r="BD66" s="39"/>
      <c r="BE66" s="39"/>
      <c r="BF66" s="39"/>
      <c r="BG66" s="39"/>
      <c r="BH66" s="39"/>
      <c r="BI66" s="39"/>
      <c r="BJ66" s="39"/>
      <c r="BK66" s="39"/>
      <c r="BL66" s="39"/>
      <c r="BM66" s="39"/>
      <c r="BN66" s="39"/>
      <c r="BO66" s="39"/>
      <c r="BP66" s="39"/>
      <c r="BQ66" s="39"/>
      <c r="BR66" s="39"/>
      <c r="BS66" s="39"/>
      <c r="BT66" s="39"/>
      <c r="BU66" s="39"/>
      <c r="BV66" s="39"/>
      <c r="BW66" s="39"/>
      <c r="BX66" s="39"/>
      <c r="BY66" s="39"/>
      <c r="BZ66" s="39"/>
      <c r="CA66" s="39"/>
      <c r="CB66" s="31">
        <f t="shared" si="0"/>
        <v>0</v>
      </c>
      <c r="CC66" s="31">
        <f t="shared" si="1"/>
        <v>0</v>
      </c>
      <c r="CD66" s="31">
        <f t="shared" si="2"/>
        <v>0</v>
      </c>
      <c r="CE66" s="31">
        <f t="shared" si="3"/>
        <v>0</v>
      </c>
      <c r="CF66" s="31">
        <f t="shared" si="4"/>
        <v>0</v>
      </c>
      <c r="CG66" s="31">
        <f t="shared" si="5"/>
        <v>0</v>
      </c>
      <c r="CH66" s="31">
        <f t="shared" si="6"/>
        <v>0</v>
      </c>
      <c r="CI66" s="31">
        <f t="shared" si="7"/>
        <v>0</v>
      </c>
      <c r="CJ66" s="31">
        <f t="shared" si="8"/>
        <v>0</v>
      </c>
      <c r="CK66" s="31">
        <f t="shared" si="9"/>
        <v>0</v>
      </c>
      <c r="CL66" s="31">
        <f t="shared" si="10"/>
        <v>0</v>
      </c>
      <c r="CM66" s="32">
        <f>CL66/32</f>
        <v>0</v>
      </c>
      <c r="CN66" s="31">
        <f t="shared" ref="CN66:CP66" si="80">COUNTIF(BA66,"SI")</f>
        <v>0</v>
      </c>
      <c r="CO66" s="30">
        <f t="shared" si="80"/>
        <v>0</v>
      </c>
      <c r="CP66" s="28">
        <f t="shared" si="80"/>
        <v>0</v>
      </c>
      <c r="CQ66" s="28">
        <f t="shared" si="13"/>
        <v>0</v>
      </c>
      <c r="CR66" s="28">
        <f t="shared" si="14"/>
        <v>0</v>
      </c>
      <c r="CS66" s="39">
        <f t="shared" si="15"/>
        <v>0</v>
      </c>
      <c r="CT66" s="40">
        <f t="shared" si="73"/>
        <v>0</v>
      </c>
      <c r="CU66" s="379"/>
      <c r="CV66" s="380"/>
      <c r="CW66" s="381"/>
      <c r="CX66" s="379"/>
      <c r="CY66" s="35"/>
      <c r="CZ66" s="35"/>
      <c r="DA66" s="35"/>
      <c r="DB66" s="35"/>
      <c r="DC66" s="35"/>
      <c r="DD66" s="35"/>
      <c r="DE66" s="35"/>
      <c r="DF66" s="35"/>
      <c r="DG66" s="35"/>
      <c r="DH66" s="35"/>
      <c r="DI66" s="35"/>
      <c r="DJ66" s="35"/>
      <c r="DK66" s="35"/>
      <c r="DL66" s="35"/>
      <c r="DM66" s="35"/>
      <c r="DN66" s="35"/>
      <c r="DO66" s="35"/>
      <c r="DP66" s="35"/>
      <c r="DQ66" s="35"/>
      <c r="DR66" s="35"/>
      <c r="DS66" s="12"/>
      <c r="DT66" s="12"/>
      <c r="DU66" s="12"/>
      <c r="DV66" s="12"/>
      <c r="DW66" s="12"/>
      <c r="DX66" s="12"/>
      <c r="DY66" s="12"/>
      <c r="DZ66" s="12"/>
      <c r="EA66" s="12"/>
      <c r="EB66" s="12"/>
    </row>
    <row r="67" spans="1:132" ht="15.75" hidden="1" customHeight="1">
      <c r="A67" s="24" t="s">
        <v>160</v>
      </c>
      <c r="B67" s="24" t="s">
        <v>562</v>
      </c>
      <c r="C67" s="24" t="s">
        <v>611</v>
      </c>
      <c r="D67" s="36" t="s">
        <v>292</v>
      </c>
      <c r="E67" s="25">
        <v>3102858297</v>
      </c>
      <c r="F67" s="26" t="s">
        <v>293</v>
      </c>
      <c r="G67" s="36" t="s">
        <v>564</v>
      </c>
      <c r="H67" s="53" t="s">
        <v>565</v>
      </c>
      <c r="I67" s="54" t="s">
        <v>566</v>
      </c>
      <c r="J67" s="25" t="s">
        <v>612</v>
      </c>
      <c r="K67" s="26" t="s">
        <v>613</v>
      </c>
      <c r="L67" s="25" t="s">
        <v>614</v>
      </c>
      <c r="M67" s="25">
        <v>3212084061</v>
      </c>
      <c r="N67" s="66" t="s">
        <v>615</v>
      </c>
      <c r="O67" s="25" t="s">
        <v>616</v>
      </c>
      <c r="P67" s="49">
        <v>44181</v>
      </c>
      <c r="Q67" s="80"/>
      <c r="R67" s="80"/>
      <c r="S67" s="80"/>
      <c r="T67" s="80"/>
      <c r="U67" s="80"/>
      <c r="V67" s="80"/>
      <c r="W67" s="80"/>
      <c r="X67" s="80"/>
      <c r="Y67" s="80"/>
      <c r="Z67" s="80"/>
      <c r="AA67" s="81"/>
      <c r="AB67" s="81"/>
      <c r="AC67" s="81"/>
      <c r="AD67" s="81"/>
      <c r="AE67" s="81"/>
      <c r="AF67" s="81"/>
      <c r="AG67" s="81"/>
      <c r="AH67" s="81"/>
      <c r="AI67" s="81"/>
      <c r="AJ67" s="81"/>
      <c r="AK67" s="81"/>
      <c r="AL67" s="81"/>
      <c r="AM67" s="81"/>
      <c r="AN67" s="81"/>
      <c r="AO67" s="81"/>
      <c r="AP67" s="81"/>
      <c r="AQ67" s="81"/>
      <c r="AR67" s="81"/>
      <c r="AS67" s="81"/>
      <c r="AT67" s="81"/>
      <c r="AU67" s="81"/>
      <c r="AV67" s="81"/>
      <c r="AW67" s="81"/>
      <c r="AX67" s="81"/>
      <c r="AY67" s="81"/>
      <c r="AZ67" s="81"/>
      <c r="BA67" s="39"/>
      <c r="BB67" s="30"/>
      <c r="BC67" s="39"/>
      <c r="BD67" s="39"/>
      <c r="BE67" s="39"/>
      <c r="BF67" s="39"/>
      <c r="BG67" s="39"/>
      <c r="BH67" s="39"/>
      <c r="BI67" s="39"/>
      <c r="BJ67" s="39"/>
      <c r="BK67" s="39"/>
      <c r="BL67" s="39"/>
      <c r="BM67" s="39"/>
      <c r="BN67" s="39"/>
      <c r="BO67" s="39"/>
      <c r="BP67" s="39"/>
      <c r="BQ67" s="39"/>
      <c r="BR67" s="39"/>
      <c r="BS67" s="39"/>
      <c r="BT67" s="39"/>
      <c r="BU67" s="39"/>
      <c r="BV67" s="39"/>
      <c r="BW67" s="39"/>
      <c r="BX67" s="39"/>
      <c r="BY67" s="39"/>
      <c r="BZ67" s="39"/>
      <c r="CA67" s="39"/>
      <c r="CB67" s="31">
        <f t="shared" si="0"/>
        <v>0</v>
      </c>
      <c r="CC67" s="31">
        <f t="shared" si="1"/>
        <v>0</v>
      </c>
      <c r="CD67" s="31">
        <f t="shared" si="2"/>
        <v>0</v>
      </c>
      <c r="CE67" s="31">
        <f t="shared" si="3"/>
        <v>0</v>
      </c>
      <c r="CF67" s="31">
        <f t="shared" si="4"/>
        <v>0</v>
      </c>
      <c r="CG67" s="31">
        <f t="shared" si="5"/>
        <v>0</v>
      </c>
      <c r="CH67" s="31">
        <f t="shared" si="6"/>
        <v>0</v>
      </c>
      <c r="CI67" s="31">
        <f t="shared" si="7"/>
        <v>0</v>
      </c>
      <c r="CJ67" s="31">
        <f t="shared" si="8"/>
        <v>0</v>
      </c>
      <c r="CK67" s="31">
        <f t="shared" si="9"/>
        <v>0</v>
      </c>
      <c r="CL67" s="31">
        <f t="shared" si="10"/>
        <v>0</v>
      </c>
      <c r="CM67" s="32">
        <f t="shared" ref="CM67:CM79" si="81">CL67/36</f>
        <v>0</v>
      </c>
      <c r="CN67" s="31">
        <f t="shared" ref="CN67:CP67" si="82">COUNTIF(BA67,"SI")</f>
        <v>0</v>
      </c>
      <c r="CO67" s="30">
        <f t="shared" si="82"/>
        <v>0</v>
      </c>
      <c r="CP67" s="28">
        <f t="shared" si="82"/>
        <v>0</v>
      </c>
      <c r="CQ67" s="28">
        <f t="shared" si="13"/>
        <v>0</v>
      </c>
      <c r="CR67" s="28">
        <f t="shared" si="14"/>
        <v>0</v>
      </c>
      <c r="CS67" s="39">
        <f t="shared" si="15"/>
        <v>0</v>
      </c>
      <c r="CT67" s="40">
        <f t="shared" si="73"/>
        <v>0</v>
      </c>
      <c r="CU67" s="379"/>
      <c r="CV67" s="380"/>
      <c r="CW67" s="381"/>
      <c r="CX67" s="379"/>
      <c r="CY67" s="35"/>
      <c r="CZ67" s="35"/>
      <c r="DA67" s="35"/>
      <c r="DB67" s="35"/>
      <c r="DC67" s="35"/>
      <c r="DD67" s="35"/>
      <c r="DE67" s="35"/>
      <c r="DF67" s="35"/>
      <c r="DG67" s="35"/>
      <c r="DH67" s="35"/>
      <c r="DI67" s="35"/>
      <c r="DJ67" s="35"/>
      <c r="DK67" s="35"/>
      <c r="DL67" s="35"/>
      <c r="DM67" s="35"/>
      <c r="DN67" s="35"/>
      <c r="DO67" s="35"/>
      <c r="DP67" s="35"/>
      <c r="DQ67" s="35"/>
      <c r="DR67" s="35"/>
      <c r="DS67" s="35"/>
      <c r="DT67" s="35"/>
      <c r="DU67" s="35"/>
      <c r="DV67" s="35"/>
      <c r="DW67" s="35"/>
      <c r="DX67" s="35"/>
      <c r="DY67" s="12"/>
      <c r="DZ67" s="12"/>
      <c r="EA67" s="12"/>
      <c r="EB67" s="12"/>
    </row>
    <row r="68" spans="1:132" ht="15" hidden="1" customHeight="1">
      <c r="A68" s="24" t="s">
        <v>160</v>
      </c>
      <c r="B68" s="24" t="s">
        <v>562</v>
      </c>
      <c r="C68" s="24" t="s">
        <v>617</v>
      </c>
      <c r="D68" s="25" t="s">
        <v>578</v>
      </c>
      <c r="E68" s="25">
        <v>3123124175</v>
      </c>
      <c r="F68" s="25" t="s">
        <v>579</v>
      </c>
      <c r="G68" s="36" t="s">
        <v>564</v>
      </c>
      <c r="H68" s="53" t="s">
        <v>565</v>
      </c>
      <c r="I68" s="54" t="s">
        <v>566</v>
      </c>
      <c r="J68" s="25" t="s">
        <v>618</v>
      </c>
      <c r="K68" s="26" t="s">
        <v>619</v>
      </c>
      <c r="L68" s="25"/>
      <c r="M68" s="25"/>
      <c r="N68" s="25"/>
      <c r="O68" s="68" t="s">
        <v>620</v>
      </c>
      <c r="P68" s="74"/>
      <c r="Q68" s="80"/>
      <c r="R68" s="80"/>
      <c r="S68" s="80"/>
      <c r="T68" s="80"/>
      <c r="U68" s="80"/>
      <c r="V68" s="80"/>
      <c r="W68" s="80"/>
      <c r="X68" s="80"/>
      <c r="Y68" s="80"/>
      <c r="Z68" s="80"/>
      <c r="AA68" s="81"/>
      <c r="AB68" s="81"/>
      <c r="AC68" s="81"/>
      <c r="AD68" s="81"/>
      <c r="AE68" s="81"/>
      <c r="AF68" s="81"/>
      <c r="AG68" s="81"/>
      <c r="AH68" s="81"/>
      <c r="AI68" s="81"/>
      <c r="AJ68" s="81"/>
      <c r="AK68" s="81"/>
      <c r="AL68" s="81"/>
      <c r="AM68" s="81"/>
      <c r="AN68" s="81"/>
      <c r="AO68" s="81"/>
      <c r="AP68" s="81"/>
      <c r="AQ68" s="81"/>
      <c r="AR68" s="81"/>
      <c r="AS68" s="81"/>
      <c r="AT68" s="81"/>
      <c r="AU68" s="81"/>
      <c r="AV68" s="81"/>
      <c r="AW68" s="81"/>
      <c r="AX68" s="81"/>
      <c r="AY68" s="81"/>
      <c r="AZ68" s="81"/>
      <c r="BA68" s="39"/>
      <c r="BB68" s="30"/>
      <c r="BC68" s="39"/>
      <c r="BD68" s="39"/>
      <c r="BE68" s="39"/>
      <c r="BF68" s="39"/>
      <c r="BG68" s="39"/>
      <c r="BH68" s="39"/>
      <c r="BI68" s="39"/>
      <c r="BJ68" s="39"/>
      <c r="BK68" s="39"/>
      <c r="BL68" s="39"/>
      <c r="BM68" s="39"/>
      <c r="BN68" s="39"/>
      <c r="BO68" s="39"/>
      <c r="BP68" s="39"/>
      <c r="BQ68" s="39"/>
      <c r="BR68" s="39"/>
      <c r="BS68" s="39"/>
      <c r="BT68" s="39"/>
      <c r="BU68" s="39"/>
      <c r="BV68" s="39"/>
      <c r="BW68" s="39"/>
      <c r="BX68" s="39"/>
      <c r="BY68" s="39"/>
      <c r="BZ68" s="39"/>
      <c r="CA68" s="39"/>
      <c r="CB68" s="31">
        <f t="shared" si="0"/>
        <v>0</v>
      </c>
      <c r="CC68" s="31">
        <f t="shared" si="1"/>
        <v>0</v>
      </c>
      <c r="CD68" s="31">
        <f t="shared" si="2"/>
        <v>0</v>
      </c>
      <c r="CE68" s="31">
        <f t="shared" si="3"/>
        <v>0</v>
      </c>
      <c r="CF68" s="31">
        <f t="shared" si="4"/>
        <v>0</v>
      </c>
      <c r="CG68" s="31">
        <f t="shared" si="5"/>
        <v>0</v>
      </c>
      <c r="CH68" s="31">
        <f t="shared" si="6"/>
        <v>0</v>
      </c>
      <c r="CI68" s="31">
        <f t="shared" si="7"/>
        <v>0</v>
      </c>
      <c r="CJ68" s="31">
        <f t="shared" si="8"/>
        <v>0</v>
      </c>
      <c r="CK68" s="31">
        <f t="shared" si="9"/>
        <v>0</v>
      </c>
      <c r="CL68" s="31">
        <f t="shared" si="10"/>
        <v>0</v>
      </c>
      <c r="CM68" s="32">
        <f t="shared" si="81"/>
        <v>0</v>
      </c>
      <c r="CN68" s="31">
        <f t="shared" ref="CN68:CP68" si="83">COUNTIF(BA68,"SI")</f>
        <v>0</v>
      </c>
      <c r="CO68" s="30">
        <f t="shared" si="83"/>
        <v>0</v>
      </c>
      <c r="CP68" s="28">
        <f t="shared" si="83"/>
        <v>0</v>
      </c>
      <c r="CQ68" s="28">
        <f t="shared" si="13"/>
        <v>0</v>
      </c>
      <c r="CR68" s="28">
        <f t="shared" si="14"/>
        <v>0</v>
      </c>
      <c r="CS68" s="39">
        <f t="shared" si="15"/>
        <v>0</v>
      </c>
      <c r="CT68" s="40">
        <f t="shared" si="73"/>
        <v>0</v>
      </c>
      <c r="CU68" s="379"/>
      <c r="CV68" s="380"/>
      <c r="CW68" s="381"/>
      <c r="CX68" s="379"/>
      <c r="CY68" s="35"/>
      <c r="CZ68" s="35"/>
      <c r="DA68" s="35"/>
      <c r="DB68" s="35"/>
      <c r="DC68" s="35"/>
      <c r="DD68" s="35" t="s">
        <v>173</v>
      </c>
      <c r="DE68" s="35"/>
      <c r="DF68" s="35"/>
      <c r="DG68" s="35"/>
      <c r="DH68" s="35"/>
      <c r="DI68" s="35"/>
      <c r="DJ68" s="35"/>
      <c r="DK68" s="35"/>
      <c r="DL68" s="35"/>
      <c r="DM68" s="35"/>
      <c r="DN68" s="35"/>
      <c r="DO68" s="35"/>
      <c r="DP68" s="35"/>
      <c r="DQ68" s="35"/>
      <c r="DR68" s="35"/>
      <c r="DS68" s="35"/>
      <c r="DT68" s="35"/>
      <c r="DU68" s="35"/>
      <c r="DV68" s="35"/>
      <c r="DW68" s="35"/>
      <c r="DX68" s="35"/>
      <c r="DY68" s="12"/>
      <c r="DZ68" s="12"/>
      <c r="EA68" s="12"/>
      <c r="EB68" s="12"/>
    </row>
    <row r="69" spans="1:132" ht="15.75" hidden="1" customHeight="1">
      <c r="A69" s="24" t="s">
        <v>160</v>
      </c>
      <c r="B69" s="24" t="s">
        <v>562</v>
      </c>
      <c r="C69" s="24" t="s">
        <v>621</v>
      </c>
      <c r="D69" s="25" t="s">
        <v>392</v>
      </c>
      <c r="E69" s="29">
        <v>3123629626</v>
      </c>
      <c r="F69" s="76" t="s">
        <v>393</v>
      </c>
      <c r="G69" s="36" t="s">
        <v>564</v>
      </c>
      <c r="H69" s="53" t="s">
        <v>565</v>
      </c>
      <c r="I69" s="54" t="s">
        <v>566</v>
      </c>
      <c r="J69" s="25" t="s">
        <v>622</v>
      </c>
      <c r="K69" s="26" t="s">
        <v>623</v>
      </c>
      <c r="L69" s="25" t="s">
        <v>624</v>
      </c>
      <c r="M69" s="25">
        <v>3228838408</v>
      </c>
      <c r="N69" s="26" t="s">
        <v>625</v>
      </c>
      <c r="O69" s="25" t="s">
        <v>626</v>
      </c>
      <c r="P69" s="43">
        <v>44168</v>
      </c>
      <c r="Q69" s="80"/>
      <c r="R69" s="80"/>
      <c r="S69" s="80"/>
      <c r="T69" s="80"/>
      <c r="U69" s="80"/>
      <c r="V69" s="80"/>
      <c r="W69" s="80"/>
      <c r="X69" s="80"/>
      <c r="Y69" s="80"/>
      <c r="Z69" s="80"/>
      <c r="AA69" s="81"/>
      <c r="AB69" s="81"/>
      <c r="AC69" s="81"/>
      <c r="AD69" s="81"/>
      <c r="AE69" s="81"/>
      <c r="AF69" s="81"/>
      <c r="AG69" s="81"/>
      <c r="AH69" s="81"/>
      <c r="AI69" s="81"/>
      <c r="AJ69" s="81"/>
      <c r="AK69" s="81"/>
      <c r="AL69" s="81"/>
      <c r="AM69" s="81"/>
      <c r="AN69" s="81"/>
      <c r="AO69" s="81"/>
      <c r="AP69" s="81"/>
      <c r="AQ69" s="81"/>
      <c r="AR69" s="81"/>
      <c r="AS69" s="81"/>
      <c r="AT69" s="81"/>
      <c r="AU69" s="81"/>
      <c r="AV69" s="81"/>
      <c r="AW69" s="81"/>
      <c r="AX69" s="81"/>
      <c r="AY69" s="81"/>
      <c r="AZ69" s="81"/>
      <c r="BA69" s="39"/>
      <c r="BB69" s="30"/>
      <c r="BC69" s="39"/>
      <c r="BD69" s="39"/>
      <c r="BE69" s="39"/>
      <c r="BF69" s="39"/>
      <c r="BG69" s="39"/>
      <c r="BH69" s="39"/>
      <c r="BI69" s="39"/>
      <c r="BJ69" s="39"/>
      <c r="BK69" s="39"/>
      <c r="BL69" s="39"/>
      <c r="BM69" s="39"/>
      <c r="BN69" s="39"/>
      <c r="BO69" s="39"/>
      <c r="BP69" s="39"/>
      <c r="BQ69" s="39"/>
      <c r="BR69" s="39"/>
      <c r="BS69" s="39"/>
      <c r="BT69" s="39"/>
      <c r="BU69" s="39"/>
      <c r="BV69" s="39"/>
      <c r="BW69" s="39"/>
      <c r="BX69" s="39"/>
      <c r="BY69" s="39"/>
      <c r="BZ69" s="39"/>
      <c r="CA69" s="39"/>
      <c r="CB69" s="31">
        <f t="shared" si="0"/>
        <v>0</v>
      </c>
      <c r="CC69" s="31">
        <f t="shared" si="1"/>
        <v>0</v>
      </c>
      <c r="CD69" s="31">
        <f t="shared" si="2"/>
        <v>0</v>
      </c>
      <c r="CE69" s="31">
        <f t="shared" si="3"/>
        <v>0</v>
      </c>
      <c r="CF69" s="31">
        <f t="shared" si="4"/>
        <v>0</v>
      </c>
      <c r="CG69" s="31">
        <f t="shared" si="5"/>
        <v>0</v>
      </c>
      <c r="CH69" s="31">
        <f t="shared" si="6"/>
        <v>0</v>
      </c>
      <c r="CI69" s="31">
        <f t="shared" si="7"/>
        <v>0</v>
      </c>
      <c r="CJ69" s="31">
        <f t="shared" si="8"/>
        <v>0</v>
      </c>
      <c r="CK69" s="31">
        <f t="shared" si="9"/>
        <v>0</v>
      </c>
      <c r="CL69" s="31">
        <f t="shared" si="10"/>
        <v>0</v>
      </c>
      <c r="CM69" s="32">
        <f t="shared" si="81"/>
        <v>0</v>
      </c>
      <c r="CN69" s="31">
        <f t="shared" ref="CN69:CP69" si="84">COUNTIF(BA69,"SI")</f>
        <v>0</v>
      </c>
      <c r="CO69" s="30">
        <f t="shared" si="84"/>
        <v>0</v>
      </c>
      <c r="CP69" s="28">
        <f t="shared" si="84"/>
        <v>0</v>
      </c>
      <c r="CQ69" s="28">
        <f t="shared" si="13"/>
        <v>0</v>
      </c>
      <c r="CR69" s="28">
        <f t="shared" si="14"/>
        <v>0</v>
      </c>
      <c r="CS69" s="39">
        <f t="shared" si="15"/>
        <v>0</v>
      </c>
      <c r="CT69" s="40">
        <f t="shared" si="73"/>
        <v>0</v>
      </c>
      <c r="CU69" s="368"/>
      <c r="CV69" s="369"/>
      <c r="CW69" s="370"/>
      <c r="CX69" s="379"/>
      <c r="CY69" s="35"/>
      <c r="CZ69" s="35"/>
      <c r="DA69" s="35"/>
      <c r="DB69" s="35"/>
      <c r="DC69" s="35"/>
      <c r="DD69" s="35" t="s">
        <v>175</v>
      </c>
      <c r="DE69" s="35"/>
      <c r="DF69" s="35"/>
      <c r="DG69" s="35"/>
      <c r="DH69" s="35"/>
      <c r="DI69" s="35"/>
      <c r="DJ69" s="35"/>
      <c r="DK69" s="35"/>
      <c r="DL69" s="35"/>
      <c r="DM69" s="35"/>
      <c r="DN69" s="35"/>
      <c r="DO69" s="35"/>
      <c r="DP69" s="35"/>
      <c r="DQ69" s="35"/>
      <c r="DR69" s="35"/>
      <c r="DS69" s="35"/>
      <c r="DT69" s="35"/>
      <c r="DU69" s="35"/>
      <c r="DV69" s="35"/>
      <c r="DW69" s="35"/>
      <c r="DX69" s="35"/>
      <c r="DY69" s="12"/>
      <c r="DZ69" s="12"/>
      <c r="EA69" s="12"/>
      <c r="EB69" s="12"/>
    </row>
    <row r="70" spans="1:132" ht="15.75" hidden="1" customHeight="1">
      <c r="A70" s="24" t="s">
        <v>160</v>
      </c>
      <c r="B70" s="24" t="s">
        <v>627</v>
      </c>
      <c r="C70" s="24" t="s">
        <v>628</v>
      </c>
      <c r="D70" s="36" t="s">
        <v>375</v>
      </c>
      <c r="E70" s="25">
        <v>3007488261</v>
      </c>
      <c r="F70" s="26" t="s">
        <v>376</v>
      </c>
      <c r="G70" s="25" t="s">
        <v>629</v>
      </c>
      <c r="H70" s="25" t="s">
        <v>630</v>
      </c>
      <c r="I70" s="25" t="s">
        <v>631</v>
      </c>
      <c r="J70" s="25" t="s">
        <v>632</v>
      </c>
      <c r="K70" s="26" t="s">
        <v>633</v>
      </c>
      <c r="L70" s="25" t="s">
        <v>634</v>
      </c>
      <c r="M70" s="25">
        <v>3124620779</v>
      </c>
      <c r="N70" s="26" t="s">
        <v>635</v>
      </c>
      <c r="O70" s="25" t="s">
        <v>636</v>
      </c>
      <c r="P70" s="43">
        <v>44139</v>
      </c>
      <c r="Q70" s="80"/>
      <c r="R70" s="80"/>
      <c r="S70" s="80"/>
      <c r="T70" s="80"/>
      <c r="U70" s="80"/>
      <c r="V70" s="80"/>
      <c r="W70" s="80"/>
      <c r="X70" s="80"/>
      <c r="Y70" s="80"/>
      <c r="Z70" s="80"/>
      <c r="AA70" s="81"/>
      <c r="AB70" s="81"/>
      <c r="AC70" s="81"/>
      <c r="AD70" s="81"/>
      <c r="AE70" s="81"/>
      <c r="AF70" s="81"/>
      <c r="AG70" s="81"/>
      <c r="AH70" s="81"/>
      <c r="AI70" s="81"/>
      <c r="AJ70" s="81"/>
      <c r="AK70" s="81"/>
      <c r="AL70" s="81"/>
      <c r="AM70" s="81"/>
      <c r="AN70" s="81"/>
      <c r="AO70" s="81"/>
      <c r="AP70" s="81"/>
      <c r="AQ70" s="81"/>
      <c r="AR70" s="81"/>
      <c r="AS70" s="81"/>
      <c r="AT70" s="81"/>
      <c r="AU70" s="81"/>
      <c r="AV70" s="81"/>
      <c r="AW70" s="81"/>
      <c r="AX70" s="81"/>
      <c r="AY70" s="81"/>
      <c r="AZ70" s="81"/>
      <c r="BA70" s="39"/>
      <c r="BB70" s="30"/>
      <c r="BC70" s="39"/>
      <c r="BD70" s="39"/>
      <c r="BE70" s="39"/>
      <c r="BF70" s="39"/>
      <c r="BG70" s="39"/>
      <c r="BH70" s="39"/>
      <c r="BI70" s="39"/>
      <c r="BJ70" s="39"/>
      <c r="BK70" s="39"/>
      <c r="BL70" s="39"/>
      <c r="BM70" s="39"/>
      <c r="BN70" s="39"/>
      <c r="BO70" s="39"/>
      <c r="BP70" s="39"/>
      <c r="BQ70" s="39"/>
      <c r="BR70" s="39"/>
      <c r="BS70" s="39"/>
      <c r="BT70" s="39"/>
      <c r="BU70" s="39"/>
      <c r="BV70" s="39"/>
      <c r="BW70" s="39"/>
      <c r="BX70" s="39"/>
      <c r="BY70" s="39"/>
      <c r="BZ70" s="39"/>
      <c r="CA70" s="39"/>
      <c r="CB70" s="31">
        <f t="shared" si="0"/>
        <v>0</v>
      </c>
      <c r="CC70" s="31">
        <f t="shared" si="1"/>
        <v>0</v>
      </c>
      <c r="CD70" s="31">
        <f t="shared" si="2"/>
        <v>0</v>
      </c>
      <c r="CE70" s="31">
        <f t="shared" si="3"/>
        <v>0</v>
      </c>
      <c r="CF70" s="31">
        <f t="shared" si="4"/>
        <v>0</v>
      </c>
      <c r="CG70" s="31">
        <f t="shared" si="5"/>
        <v>0</v>
      </c>
      <c r="CH70" s="31">
        <f t="shared" si="6"/>
        <v>0</v>
      </c>
      <c r="CI70" s="31">
        <f t="shared" si="7"/>
        <v>0</v>
      </c>
      <c r="CJ70" s="31">
        <f t="shared" si="8"/>
        <v>0</v>
      </c>
      <c r="CK70" s="31">
        <f t="shared" si="9"/>
        <v>0</v>
      </c>
      <c r="CL70" s="31">
        <f t="shared" si="10"/>
        <v>0</v>
      </c>
      <c r="CM70" s="32">
        <f t="shared" si="81"/>
        <v>0</v>
      </c>
      <c r="CN70" s="31">
        <f t="shared" ref="CN70:CP70" si="85">COUNTIF(BA70,"SI")</f>
        <v>0</v>
      </c>
      <c r="CO70" s="30">
        <f t="shared" si="85"/>
        <v>0</v>
      </c>
      <c r="CP70" s="28">
        <f t="shared" si="85"/>
        <v>0</v>
      </c>
      <c r="CQ70" s="28">
        <f t="shared" si="13"/>
        <v>0</v>
      </c>
      <c r="CR70" s="28">
        <f t="shared" si="14"/>
        <v>0</v>
      </c>
      <c r="CS70" s="39">
        <f t="shared" si="15"/>
        <v>0</v>
      </c>
      <c r="CT70" s="82">
        <f t="shared" si="73"/>
        <v>0</v>
      </c>
      <c r="CU70" s="382">
        <f>AVERAGE(CT70:CT77)</f>
        <v>0</v>
      </c>
      <c r="CV70" s="372"/>
      <c r="CW70" s="373"/>
      <c r="CX70" s="379"/>
      <c r="CY70" s="35"/>
      <c r="CZ70" s="35"/>
      <c r="DA70" s="35"/>
      <c r="DB70" s="35"/>
      <c r="DC70" s="35"/>
      <c r="DD70" s="35" t="s">
        <v>174</v>
      </c>
      <c r="DE70" s="35"/>
      <c r="DF70" s="35"/>
      <c r="DG70" s="35"/>
      <c r="DH70" s="35"/>
      <c r="DI70" s="35"/>
      <c r="DJ70" s="35"/>
      <c r="DK70" s="35"/>
      <c r="DL70" s="35"/>
      <c r="DM70" s="35"/>
      <c r="DN70" s="35"/>
      <c r="DO70" s="35"/>
      <c r="DP70" s="35"/>
      <c r="DQ70" s="35"/>
      <c r="DR70" s="35"/>
      <c r="DS70" s="35"/>
      <c r="DT70" s="35"/>
      <c r="DU70" s="35"/>
      <c r="DV70" s="35"/>
      <c r="DW70" s="35"/>
      <c r="DX70" s="35"/>
      <c r="DY70" s="12"/>
      <c r="DZ70" s="12"/>
      <c r="EA70" s="12"/>
      <c r="EB70" s="12"/>
    </row>
    <row r="71" spans="1:132" ht="15.75" hidden="1" customHeight="1">
      <c r="A71" s="24" t="s">
        <v>160</v>
      </c>
      <c r="B71" s="24" t="s">
        <v>627</v>
      </c>
      <c r="C71" s="24" t="s">
        <v>637</v>
      </c>
      <c r="D71" s="36" t="s">
        <v>340</v>
      </c>
      <c r="E71" s="53">
        <v>3102202364</v>
      </c>
      <c r="F71" s="54" t="s">
        <v>341</v>
      </c>
      <c r="G71" s="25" t="s">
        <v>629</v>
      </c>
      <c r="H71" s="25" t="s">
        <v>638</v>
      </c>
      <c r="I71" s="25" t="s">
        <v>631</v>
      </c>
      <c r="J71" s="25" t="s">
        <v>639</v>
      </c>
      <c r="K71" s="25" t="s">
        <v>640</v>
      </c>
      <c r="L71" s="25" t="s">
        <v>641</v>
      </c>
      <c r="M71" s="25">
        <v>3163557636</v>
      </c>
      <c r="N71" s="25" t="s">
        <v>642</v>
      </c>
      <c r="O71" s="68" t="s">
        <v>643</v>
      </c>
      <c r="P71" s="49">
        <v>44153</v>
      </c>
      <c r="Q71" s="80"/>
      <c r="R71" s="80"/>
      <c r="S71" s="80"/>
      <c r="T71" s="80"/>
      <c r="U71" s="80"/>
      <c r="V71" s="80"/>
      <c r="W71" s="80"/>
      <c r="X71" s="80"/>
      <c r="Y71" s="80"/>
      <c r="Z71" s="80"/>
      <c r="AA71" s="81"/>
      <c r="AB71" s="81"/>
      <c r="AC71" s="81"/>
      <c r="AD71" s="81"/>
      <c r="AE71" s="81"/>
      <c r="AF71" s="81"/>
      <c r="AG71" s="81"/>
      <c r="AH71" s="81"/>
      <c r="AI71" s="81"/>
      <c r="AJ71" s="81"/>
      <c r="AK71" s="81"/>
      <c r="AL71" s="81"/>
      <c r="AM71" s="81"/>
      <c r="AN71" s="81"/>
      <c r="AO71" s="81"/>
      <c r="AP71" s="81"/>
      <c r="AQ71" s="81"/>
      <c r="AR71" s="81"/>
      <c r="AS71" s="81"/>
      <c r="AT71" s="81"/>
      <c r="AU71" s="81"/>
      <c r="AV71" s="81"/>
      <c r="AW71" s="81"/>
      <c r="AX71" s="81"/>
      <c r="AY71" s="81"/>
      <c r="AZ71" s="81"/>
      <c r="BA71" s="39"/>
      <c r="BB71" s="30"/>
      <c r="BC71" s="39"/>
      <c r="BD71" s="39"/>
      <c r="BE71" s="39"/>
      <c r="BF71" s="39"/>
      <c r="BG71" s="39"/>
      <c r="BH71" s="39"/>
      <c r="BI71" s="39"/>
      <c r="BJ71" s="39"/>
      <c r="BK71" s="39"/>
      <c r="BL71" s="39"/>
      <c r="BM71" s="39"/>
      <c r="BN71" s="39"/>
      <c r="BO71" s="39"/>
      <c r="BP71" s="39"/>
      <c r="BQ71" s="39"/>
      <c r="BR71" s="39"/>
      <c r="BS71" s="39"/>
      <c r="BT71" s="39"/>
      <c r="BU71" s="39"/>
      <c r="BV71" s="39"/>
      <c r="BW71" s="39"/>
      <c r="BX71" s="39"/>
      <c r="BY71" s="39"/>
      <c r="BZ71" s="39"/>
      <c r="CA71" s="39"/>
      <c r="CB71" s="31">
        <f t="shared" si="0"/>
        <v>0</v>
      </c>
      <c r="CC71" s="31">
        <f t="shared" si="1"/>
        <v>0</v>
      </c>
      <c r="CD71" s="31">
        <f t="shared" si="2"/>
        <v>0</v>
      </c>
      <c r="CE71" s="31">
        <f t="shared" si="3"/>
        <v>0</v>
      </c>
      <c r="CF71" s="31">
        <f t="shared" si="4"/>
        <v>0</v>
      </c>
      <c r="CG71" s="31">
        <f t="shared" si="5"/>
        <v>0</v>
      </c>
      <c r="CH71" s="31">
        <f t="shared" si="6"/>
        <v>0</v>
      </c>
      <c r="CI71" s="31">
        <f t="shared" si="7"/>
        <v>0</v>
      </c>
      <c r="CJ71" s="31">
        <f t="shared" si="8"/>
        <v>0</v>
      </c>
      <c r="CK71" s="31">
        <f t="shared" si="9"/>
        <v>0</v>
      </c>
      <c r="CL71" s="31">
        <f t="shared" si="10"/>
        <v>0</v>
      </c>
      <c r="CM71" s="32">
        <f t="shared" si="81"/>
        <v>0</v>
      </c>
      <c r="CN71" s="31">
        <f t="shared" ref="CN71:CP71" si="86">COUNTIF(BA71,"SI")</f>
        <v>0</v>
      </c>
      <c r="CO71" s="30">
        <f t="shared" si="86"/>
        <v>0</v>
      </c>
      <c r="CP71" s="28">
        <f t="shared" si="86"/>
        <v>0</v>
      </c>
      <c r="CQ71" s="28">
        <f t="shared" si="13"/>
        <v>0</v>
      </c>
      <c r="CR71" s="28">
        <f t="shared" si="14"/>
        <v>0</v>
      </c>
      <c r="CS71" s="39">
        <f t="shared" si="15"/>
        <v>0</v>
      </c>
      <c r="CT71" s="82">
        <f t="shared" si="73"/>
        <v>0</v>
      </c>
      <c r="CU71" s="379"/>
      <c r="CV71" s="380"/>
      <c r="CW71" s="381"/>
      <c r="CX71" s="379"/>
      <c r="CY71" s="35"/>
      <c r="CZ71" s="35"/>
      <c r="DA71" s="35"/>
      <c r="DB71" s="35"/>
      <c r="DC71" s="35"/>
      <c r="DD71" s="35"/>
      <c r="DE71" s="35"/>
      <c r="DF71" s="35"/>
      <c r="DG71" s="35"/>
      <c r="DH71" s="35"/>
      <c r="DI71" s="35"/>
      <c r="DJ71" s="35"/>
      <c r="DK71" s="35"/>
      <c r="DL71" s="35"/>
      <c r="DM71" s="35"/>
      <c r="DN71" s="35"/>
      <c r="DO71" s="35"/>
      <c r="DP71" s="35"/>
      <c r="DQ71" s="35"/>
      <c r="DR71" s="35"/>
      <c r="DS71" s="35"/>
      <c r="DT71" s="35"/>
      <c r="DU71" s="35"/>
      <c r="DV71" s="35"/>
      <c r="DW71" s="35"/>
      <c r="DX71" s="35"/>
      <c r="DY71" s="12"/>
      <c r="DZ71" s="12"/>
      <c r="EA71" s="12"/>
      <c r="EB71" s="12"/>
    </row>
    <row r="72" spans="1:132" ht="15.75" hidden="1" customHeight="1">
      <c r="A72" s="24" t="s">
        <v>160</v>
      </c>
      <c r="B72" s="24" t="s">
        <v>627</v>
      </c>
      <c r="C72" s="24" t="s">
        <v>644</v>
      </c>
      <c r="D72" s="36" t="s">
        <v>340</v>
      </c>
      <c r="E72" s="53">
        <v>3102202364</v>
      </c>
      <c r="F72" s="54" t="s">
        <v>341</v>
      </c>
      <c r="G72" s="25" t="s">
        <v>629</v>
      </c>
      <c r="H72" s="25" t="s">
        <v>645</v>
      </c>
      <c r="I72" s="25" t="s">
        <v>631</v>
      </c>
      <c r="J72" s="25" t="s">
        <v>646</v>
      </c>
      <c r="K72" s="25" t="s">
        <v>647</v>
      </c>
      <c r="L72" s="25" t="s">
        <v>648</v>
      </c>
      <c r="M72" s="25">
        <v>3142101585</v>
      </c>
      <c r="N72" s="25"/>
      <c r="O72" s="68" t="s">
        <v>649</v>
      </c>
      <c r="P72" s="49">
        <v>43886</v>
      </c>
      <c r="Q72" s="80"/>
      <c r="R72" s="80"/>
      <c r="S72" s="80"/>
      <c r="T72" s="80"/>
      <c r="U72" s="80"/>
      <c r="V72" s="80"/>
      <c r="W72" s="80"/>
      <c r="X72" s="80"/>
      <c r="Y72" s="80"/>
      <c r="Z72" s="80"/>
      <c r="AA72" s="81"/>
      <c r="AB72" s="81"/>
      <c r="AC72" s="81"/>
      <c r="AD72" s="81"/>
      <c r="AE72" s="81"/>
      <c r="AF72" s="81"/>
      <c r="AG72" s="81"/>
      <c r="AH72" s="81"/>
      <c r="AI72" s="81"/>
      <c r="AJ72" s="81"/>
      <c r="AK72" s="81"/>
      <c r="AL72" s="81"/>
      <c r="AM72" s="81"/>
      <c r="AN72" s="81"/>
      <c r="AO72" s="81"/>
      <c r="AP72" s="81"/>
      <c r="AQ72" s="81"/>
      <c r="AR72" s="81"/>
      <c r="AS72" s="81"/>
      <c r="AT72" s="81"/>
      <c r="AU72" s="81"/>
      <c r="AV72" s="81"/>
      <c r="AW72" s="81"/>
      <c r="AX72" s="81"/>
      <c r="AY72" s="81"/>
      <c r="AZ72" s="81"/>
      <c r="BA72" s="39"/>
      <c r="BB72" s="30"/>
      <c r="BC72" s="39"/>
      <c r="BD72" s="39"/>
      <c r="BE72" s="39"/>
      <c r="BF72" s="39"/>
      <c r="BG72" s="39"/>
      <c r="BH72" s="39"/>
      <c r="BI72" s="39"/>
      <c r="BJ72" s="39"/>
      <c r="BK72" s="39"/>
      <c r="BL72" s="39"/>
      <c r="BM72" s="39"/>
      <c r="BN72" s="39"/>
      <c r="BO72" s="39"/>
      <c r="BP72" s="39"/>
      <c r="BQ72" s="39"/>
      <c r="BR72" s="39"/>
      <c r="BS72" s="39"/>
      <c r="BT72" s="39"/>
      <c r="BU72" s="39"/>
      <c r="BV72" s="39"/>
      <c r="BW72" s="39"/>
      <c r="BX72" s="39"/>
      <c r="BY72" s="39"/>
      <c r="BZ72" s="39"/>
      <c r="CA72" s="39"/>
      <c r="CB72" s="31">
        <f t="shared" si="0"/>
        <v>0</v>
      </c>
      <c r="CC72" s="31">
        <f t="shared" si="1"/>
        <v>0</v>
      </c>
      <c r="CD72" s="31">
        <f t="shared" si="2"/>
        <v>0</v>
      </c>
      <c r="CE72" s="31">
        <f t="shared" si="3"/>
        <v>0</v>
      </c>
      <c r="CF72" s="31">
        <f t="shared" si="4"/>
        <v>0</v>
      </c>
      <c r="CG72" s="31">
        <f t="shared" si="5"/>
        <v>0</v>
      </c>
      <c r="CH72" s="31">
        <f t="shared" si="6"/>
        <v>0</v>
      </c>
      <c r="CI72" s="31">
        <f t="shared" si="7"/>
        <v>0</v>
      </c>
      <c r="CJ72" s="31">
        <f t="shared" si="8"/>
        <v>0</v>
      </c>
      <c r="CK72" s="31">
        <f t="shared" si="9"/>
        <v>0</v>
      </c>
      <c r="CL72" s="31">
        <f t="shared" si="10"/>
        <v>0</v>
      </c>
      <c r="CM72" s="32">
        <f t="shared" si="81"/>
        <v>0</v>
      </c>
      <c r="CN72" s="31">
        <f t="shared" ref="CN72:CP72" si="87">COUNTIF(BA72,"SI")</f>
        <v>0</v>
      </c>
      <c r="CO72" s="30">
        <f t="shared" si="87"/>
        <v>0</v>
      </c>
      <c r="CP72" s="28">
        <f t="shared" si="87"/>
        <v>0</v>
      </c>
      <c r="CQ72" s="28">
        <f t="shared" si="13"/>
        <v>0</v>
      </c>
      <c r="CR72" s="28">
        <f t="shared" si="14"/>
        <v>0</v>
      </c>
      <c r="CS72" s="39">
        <f t="shared" si="15"/>
        <v>0</v>
      </c>
      <c r="CT72" s="82">
        <f t="shared" si="73"/>
        <v>0</v>
      </c>
      <c r="CU72" s="379"/>
      <c r="CV72" s="380"/>
      <c r="CW72" s="381"/>
      <c r="CX72" s="379"/>
      <c r="CY72" s="35"/>
      <c r="CZ72" s="35"/>
      <c r="DA72" s="35"/>
      <c r="DB72" s="35"/>
      <c r="DC72" s="35"/>
      <c r="DD72" s="35"/>
      <c r="DE72" s="35"/>
      <c r="DF72" s="35"/>
      <c r="DG72" s="35"/>
      <c r="DH72" s="35"/>
      <c r="DI72" s="35"/>
      <c r="DJ72" s="35"/>
      <c r="DK72" s="35"/>
      <c r="DL72" s="35"/>
      <c r="DM72" s="35"/>
      <c r="DN72" s="35"/>
      <c r="DO72" s="35"/>
      <c r="DP72" s="35"/>
      <c r="DQ72" s="35"/>
      <c r="DR72" s="35"/>
      <c r="DS72" s="35"/>
      <c r="DT72" s="35"/>
      <c r="DU72" s="35"/>
      <c r="DV72" s="35"/>
      <c r="DW72" s="35"/>
      <c r="DX72" s="35"/>
      <c r="DY72" s="12"/>
      <c r="DZ72" s="12"/>
      <c r="EA72" s="12"/>
      <c r="EB72" s="12"/>
    </row>
    <row r="73" spans="1:132" ht="15.75" hidden="1" customHeight="1">
      <c r="A73" s="24" t="s">
        <v>160</v>
      </c>
      <c r="B73" s="24" t="s">
        <v>627</v>
      </c>
      <c r="C73" s="24" t="s">
        <v>650</v>
      </c>
      <c r="D73" s="25" t="s">
        <v>578</v>
      </c>
      <c r="E73" s="25">
        <v>3123124175</v>
      </c>
      <c r="F73" s="25" t="s">
        <v>579</v>
      </c>
      <c r="G73" s="25" t="s">
        <v>629</v>
      </c>
      <c r="H73" s="25" t="s">
        <v>651</v>
      </c>
      <c r="I73" s="25" t="s">
        <v>631</v>
      </c>
      <c r="J73" s="25" t="s">
        <v>652</v>
      </c>
      <c r="K73" s="78" t="s">
        <v>653</v>
      </c>
      <c r="L73" s="25" t="s">
        <v>654</v>
      </c>
      <c r="M73" s="25">
        <v>3045349256</v>
      </c>
      <c r="N73" s="78" t="s">
        <v>655</v>
      </c>
      <c r="O73" s="25" t="s">
        <v>656</v>
      </c>
      <c r="P73" s="43">
        <v>44454</v>
      </c>
      <c r="Q73" s="80"/>
      <c r="R73" s="80"/>
      <c r="S73" s="80"/>
      <c r="T73" s="80"/>
      <c r="U73" s="80"/>
      <c r="V73" s="80"/>
      <c r="W73" s="80"/>
      <c r="X73" s="80"/>
      <c r="Y73" s="80"/>
      <c r="Z73" s="80"/>
      <c r="AA73" s="81"/>
      <c r="AB73" s="81"/>
      <c r="AC73" s="81"/>
      <c r="AD73" s="81"/>
      <c r="AE73" s="81"/>
      <c r="AF73" s="81"/>
      <c r="AG73" s="81"/>
      <c r="AH73" s="81"/>
      <c r="AI73" s="81"/>
      <c r="AJ73" s="81"/>
      <c r="AK73" s="81"/>
      <c r="AL73" s="81"/>
      <c r="AM73" s="81"/>
      <c r="AN73" s="81"/>
      <c r="AO73" s="81"/>
      <c r="AP73" s="81"/>
      <c r="AQ73" s="81"/>
      <c r="AR73" s="81"/>
      <c r="AS73" s="81"/>
      <c r="AT73" s="81"/>
      <c r="AU73" s="81"/>
      <c r="AV73" s="81"/>
      <c r="AW73" s="81"/>
      <c r="AX73" s="81"/>
      <c r="AY73" s="81"/>
      <c r="AZ73" s="81"/>
      <c r="BA73" s="39"/>
      <c r="BB73" s="30"/>
      <c r="BC73" s="39"/>
      <c r="BD73" s="39"/>
      <c r="BE73" s="39"/>
      <c r="BF73" s="39"/>
      <c r="BG73" s="39"/>
      <c r="BH73" s="39"/>
      <c r="BI73" s="39"/>
      <c r="BJ73" s="39"/>
      <c r="BK73" s="39"/>
      <c r="BL73" s="39"/>
      <c r="BM73" s="39"/>
      <c r="BN73" s="39"/>
      <c r="BO73" s="39"/>
      <c r="BP73" s="39"/>
      <c r="BQ73" s="39"/>
      <c r="BR73" s="39"/>
      <c r="BS73" s="39"/>
      <c r="BT73" s="39"/>
      <c r="BU73" s="39"/>
      <c r="BV73" s="39"/>
      <c r="BW73" s="39"/>
      <c r="BX73" s="39"/>
      <c r="BY73" s="39"/>
      <c r="BZ73" s="39"/>
      <c r="CA73" s="39"/>
      <c r="CB73" s="31">
        <f t="shared" si="0"/>
        <v>0</v>
      </c>
      <c r="CC73" s="31">
        <f t="shared" si="1"/>
        <v>0</v>
      </c>
      <c r="CD73" s="31">
        <f t="shared" si="2"/>
        <v>0</v>
      </c>
      <c r="CE73" s="31">
        <f t="shared" si="3"/>
        <v>0</v>
      </c>
      <c r="CF73" s="31">
        <f t="shared" si="4"/>
        <v>0</v>
      </c>
      <c r="CG73" s="31">
        <f t="shared" si="5"/>
        <v>0</v>
      </c>
      <c r="CH73" s="31">
        <f t="shared" si="6"/>
        <v>0</v>
      </c>
      <c r="CI73" s="31">
        <f t="shared" si="7"/>
        <v>0</v>
      </c>
      <c r="CJ73" s="31">
        <f t="shared" si="8"/>
        <v>0</v>
      </c>
      <c r="CK73" s="31">
        <f t="shared" si="9"/>
        <v>0</v>
      </c>
      <c r="CL73" s="31">
        <f t="shared" si="10"/>
        <v>0</v>
      </c>
      <c r="CM73" s="32">
        <f t="shared" si="81"/>
        <v>0</v>
      </c>
      <c r="CN73" s="31">
        <f t="shared" ref="CN73:CP73" si="88">COUNTIF(BA73,"SI")</f>
        <v>0</v>
      </c>
      <c r="CO73" s="30">
        <f t="shared" si="88"/>
        <v>0</v>
      </c>
      <c r="CP73" s="28">
        <f t="shared" si="88"/>
        <v>0</v>
      </c>
      <c r="CQ73" s="28">
        <f t="shared" si="13"/>
        <v>0</v>
      </c>
      <c r="CR73" s="28">
        <f t="shared" si="14"/>
        <v>0</v>
      </c>
      <c r="CS73" s="39">
        <f t="shared" si="15"/>
        <v>0</v>
      </c>
      <c r="CT73" s="82">
        <f t="shared" si="73"/>
        <v>0</v>
      </c>
      <c r="CU73" s="379"/>
      <c r="CV73" s="380"/>
      <c r="CW73" s="381"/>
      <c r="CX73" s="379"/>
      <c r="CY73" s="35"/>
      <c r="CZ73" s="35"/>
      <c r="DA73" s="35"/>
      <c r="DB73" s="35"/>
      <c r="DC73" s="35"/>
      <c r="DD73" s="35"/>
      <c r="DE73" s="35"/>
      <c r="DF73" s="35"/>
      <c r="DG73" s="35"/>
      <c r="DH73" s="35"/>
      <c r="DI73" s="35"/>
      <c r="DJ73" s="35"/>
      <c r="DK73" s="35"/>
      <c r="DL73" s="35"/>
      <c r="DM73" s="35"/>
      <c r="DN73" s="35"/>
      <c r="DO73" s="35"/>
      <c r="DP73" s="35"/>
      <c r="DQ73" s="35"/>
      <c r="DR73" s="35"/>
      <c r="DS73" s="35"/>
      <c r="DT73" s="35"/>
      <c r="DU73" s="35"/>
      <c r="DV73" s="35"/>
      <c r="DW73" s="35"/>
      <c r="DX73" s="35"/>
      <c r="DY73" s="12"/>
      <c r="DZ73" s="12"/>
      <c r="EA73" s="12"/>
      <c r="EB73" s="12"/>
    </row>
    <row r="74" spans="1:132" ht="15.75" hidden="1" customHeight="1">
      <c r="A74" s="24" t="s">
        <v>160</v>
      </c>
      <c r="B74" s="24" t="s">
        <v>627</v>
      </c>
      <c r="C74" s="24" t="s">
        <v>657</v>
      </c>
      <c r="D74" s="25" t="s">
        <v>578</v>
      </c>
      <c r="E74" s="25">
        <v>3123124175</v>
      </c>
      <c r="F74" s="25" t="s">
        <v>579</v>
      </c>
      <c r="G74" s="25" t="s">
        <v>629</v>
      </c>
      <c r="H74" s="25" t="s">
        <v>658</v>
      </c>
      <c r="I74" s="25" t="s">
        <v>631</v>
      </c>
      <c r="J74" s="25" t="s">
        <v>659</v>
      </c>
      <c r="K74" s="78" t="s">
        <v>660</v>
      </c>
      <c r="L74" s="25" t="s">
        <v>661</v>
      </c>
      <c r="M74" s="25">
        <v>3223912984</v>
      </c>
      <c r="N74" s="25" t="s">
        <v>662</v>
      </c>
      <c r="O74" s="25" t="s">
        <v>663</v>
      </c>
      <c r="P74" s="43">
        <v>44161</v>
      </c>
      <c r="Q74" s="80"/>
      <c r="R74" s="80"/>
      <c r="S74" s="80"/>
      <c r="T74" s="80"/>
      <c r="U74" s="80"/>
      <c r="V74" s="80"/>
      <c r="W74" s="80"/>
      <c r="X74" s="80"/>
      <c r="Y74" s="80"/>
      <c r="Z74" s="80"/>
      <c r="AA74" s="81"/>
      <c r="AB74" s="81"/>
      <c r="AC74" s="81"/>
      <c r="AD74" s="81"/>
      <c r="AE74" s="81"/>
      <c r="AF74" s="81"/>
      <c r="AG74" s="81"/>
      <c r="AH74" s="81"/>
      <c r="AI74" s="81"/>
      <c r="AJ74" s="81"/>
      <c r="AK74" s="81"/>
      <c r="AL74" s="81"/>
      <c r="AM74" s="81"/>
      <c r="AN74" s="81"/>
      <c r="AO74" s="81"/>
      <c r="AP74" s="81"/>
      <c r="AQ74" s="81"/>
      <c r="AR74" s="81"/>
      <c r="AS74" s="81"/>
      <c r="AT74" s="81"/>
      <c r="AU74" s="81"/>
      <c r="AV74" s="81"/>
      <c r="AW74" s="81"/>
      <c r="AX74" s="81"/>
      <c r="AY74" s="81"/>
      <c r="AZ74" s="81"/>
      <c r="BA74" s="39"/>
      <c r="BB74" s="30"/>
      <c r="BC74" s="39"/>
      <c r="BD74" s="39"/>
      <c r="BE74" s="39"/>
      <c r="BF74" s="39"/>
      <c r="BG74" s="39"/>
      <c r="BH74" s="39"/>
      <c r="BI74" s="39"/>
      <c r="BJ74" s="39"/>
      <c r="BK74" s="39"/>
      <c r="BL74" s="39"/>
      <c r="BM74" s="39"/>
      <c r="BN74" s="39"/>
      <c r="BO74" s="39"/>
      <c r="BP74" s="39"/>
      <c r="BQ74" s="39"/>
      <c r="BR74" s="39"/>
      <c r="BS74" s="39"/>
      <c r="BT74" s="39"/>
      <c r="BU74" s="39"/>
      <c r="BV74" s="39"/>
      <c r="BW74" s="39"/>
      <c r="BX74" s="39"/>
      <c r="BY74" s="39"/>
      <c r="BZ74" s="39"/>
      <c r="CA74" s="39"/>
      <c r="CB74" s="31">
        <f t="shared" si="0"/>
        <v>0</v>
      </c>
      <c r="CC74" s="31">
        <f t="shared" si="1"/>
        <v>0</v>
      </c>
      <c r="CD74" s="31">
        <f t="shared" si="2"/>
        <v>0</v>
      </c>
      <c r="CE74" s="31">
        <f t="shared" si="3"/>
        <v>0</v>
      </c>
      <c r="CF74" s="31">
        <f t="shared" si="4"/>
        <v>0</v>
      </c>
      <c r="CG74" s="31">
        <f t="shared" si="5"/>
        <v>0</v>
      </c>
      <c r="CH74" s="31">
        <f t="shared" si="6"/>
        <v>0</v>
      </c>
      <c r="CI74" s="31">
        <f t="shared" si="7"/>
        <v>0</v>
      </c>
      <c r="CJ74" s="31">
        <f t="shared" si="8"/>
        <v>0</v>
      </c>
      <c r="CK74" s="31">
        <f t="shared" si="9"/>
        <v>0</v>
      </c>
      <c r="CL74" s="31">
        <f t="shared" si="10"/>
        <v>0</v>
      </c>
      <c r="CM74" s="32">
        <f t="shared" si="81"/>
        <v>0</v>
      </c>
      <c r="CN74" s="31">
        <f t="shared" ref="CN74:CP74" si="89">COUNTIF(BA74,"SI")</f>
        <v>0</v>
      </c>
      <c r="CO74" s="30">
        <f t="shared" si="89"/>
        <v>0</v>
      </c>
      <c r="CP74" s="28">
        <f t="shared" si="89"/>
        <v>0</v>
      </c>
      <c r="CQ74" s="28">
        <f t="shared" si="13"/>
        <v>0</v>
      </c>
      <c r="CR74" s="28">
        <f t="shared" si="14"/>
        <v>0</v>
      </c>
      <c r="CS74" s="39">
        <f t="shared" si="15"/>
        <v>0</v>
      </c>
      <c r="CT74" s="82">
        <f t="shared" si="73"/>
        <v>0</v>
      </c>
      <c r="CU74" s="379"/>
      <c r="CV74" s="380"/>
      <c r="CW74" s="381"/>
      <c r="CX74" s="379"/>
      <c r="CY74" s="35"/>
      <c r="CZ74" s="35"/>
      <c r="DA74" s="35"/>
      <c r="DB74" s="35"/>
      <c r="DC74" s="35"/>
      <c r="DD74" s="35"/>
      <c r="DE74" s="35"/>
      <c r="DF74" s="35"/>
      <c r="DG74" s="35"/>
      <c r="DH74" s="35"/>
      <c r="DI74" s="35"/>
      <c r="DJ74" s="35"/>
      <c r="DK74" s="35"/>
      <c r="DL74" s="35"/>
      <c r="DM74" s="35"/>
      <c r="DN74" s="35"/>
      <c r="DO74" s="35"/>
      <c r="DP74" s="35"/>
      <c r="DQ74" s="35"/>
      <c r="DR74" s="35"/>
      <c r="DS74" s="35"/>
      <c r="DT74" s="35"/>
      <c r="DU74" s="35"/>
      <c r="DV74" s="35"/>
      <c r="DW74" s="35"/>
      <c r="DX74" s="35"/>
      <c r="DY74" s="12"/>
      <c r="DZ74" s="12"/>
      <c r="EA74" s="12"/>
      <c r="EB74" s="12"/>
    </row>
    <row r="75" spans="1:132" ht="15.75" hidden="1" customHeight="1">
      <c r="A75" s="24" t="s">
        <v>160</v>
      </c>
      <c r="B75" s="24" t="s">
        <v>627</v>
      </c>
      <c r="C75" s="24" t="s">
        <v>664</v>
      </c>
      <c r="D75" s="25" t="s">
        <v>578</v>
      </c>
      <c r="E75" s="25">
        <v>3123124175</v>
      </c>
      <c r="F75" s="25" t="s">
        <v>579</v>
      </c>
      <c r="G75" s="25" t="s">
        <v>629</v>
      </c>
      <c r="H75" s="25" t="s">
        <v>665</v>
      </c>
      <c r="I75" s="25" t="s">
        <v>631</v>
      </c>
      <c r="J75" s="25" t="s">
        <v>666</v>
      </c>
      <c r="K75" s="25" t="s">
        <v>667</v>
      </c>
      <c r="L75" s="25" t="s">
        <v>668</v>
      </c>
      <c r="M75" s="25" t="s">
        <v>669</v>
      </c>
      <c r="N75" s="25" t="s">
        <v>670</v>
      </c>
      <c r="O75" s="68" t="s">
        <v>671</v>
      </c>
      <c r="P75" s="49">
        <v>44159</v>
      </c>
      <c r="Q75" s="80"/>
      <c r="R75" s="80"/>
      <c r="S75" s="80"/>
      <c r="T75" s="80"/>
      <c r="U75" s="80"/>
      <c r="V75" s="80"/>
      <c r="W75" s="80"/>
      <c r="X75" s="80"/>
      <c r="Y75" s="80"/>
      <c r="Z75" s="80"/>
      <c r="AA75" s="81"/>
      <c r="AB75" s="81"/>
      <c r="AC75" s="81"/>
      <c r="AD75" s="81"/>
      <c r="AE75" s="81"/>
      <c r="AF75" s="81"/>
      <c r="AG75" s="81"/>
      <c r="AH75" s="81"/>
      <c r="AI75" s="81"/>
      <c r="AJ75" s="81"/>
      <c r="AK75" s="81"/>
      <c r="AL75" s="81"/>
      <c r="AM75" s="81"/>
      <c r="AN75" s="81"/>
      <c r="AO75" s="81"/>
      <c r="AP75" s="81"/>
      <c r="AQ75" s="81"/>
      <c r="AR75" s="81"/>
      <c r="AS75" s="81"/>
      <c r="AT75" s="81"/>
      <c r="AU75" s="81"/>
      <c r="AV75" s="81"/>
      <c r="AW75" s="81"/>
      <c r="AX75" s="81"/>
      <c r="AY75" s="81"/>
      <c r="AZ75" s="81"/>
      <c r="BA75" s="39"/>
      <c r="BB75" s="30"/>
      <c r="BC75" s="39"/>
      <c r="BD75" s="39"/>
      <c r="BE75" s="39"/>
      <c r="BF75" s="39"/>
      <c r="BG75" s="39"/>
      <c r="BH75" s="39"/>
      <c r="BI75" s="39"/>
      <c r="BJ75" s="39"/>
      <c r="BK75" s="39"/>
      <c r="BL75" s="39"/>
      <c r="BM75" s="39"/>
      <c r="BN75" s="39"/>
      <c r="BO75" s="39"/>
      <c r="BP75" s="39"/>
      <c r="BQ75" s="39"/>
      <c r="BR75" s="39"/>
      <c r="BS75" s="39"/>
      <c r="BT75" s="39"/>
      <c r="BU75" s="39"/>
      <c r="BV75" s="39"/>
      <c r="BW75" s="39"/>
      <c r="BX75" s="39"/>
      <c r="BY75" s="39"/>
      <c r="BZ75" s="39"/>
      <c r="CA75" s="39"/>
      <c r="CB75" s="31">
        <f t="shared" si="0"/>
        <v>0</v>
      </c>
      <c r="CC75" s="31">
        <f t="shared" si="1"/>
        <v>0</v>
      </c>
      <c r="CD75" s="31">
        <f t="shared" si="2"/>
        <v>0</v>
      </c>
      <c r="CE75" s="31">
        <f t="shared" si="3"/>
        <v>0</v>
      </c>
      <c r="CF75" s="31">
        <f t="shared" si="4"/>
        <v>0</v>
      </c>
      <c r="CG75" s="31">
        <f t="shared" si="5"/>
        <v>0</v>
      </c>
      <c r="CH75" s="31">
        <f t="shared" si="6"/>
        <v>0</v>
      </c>
      <c r="CI75" s="31">
        <f t="shared" si="7"/>
        <v>0</v>
      </c>
      <c r="CJ75" s="31">
        <f t="shared" si="8"/>
        <v>0</v>
      </c>
      <c r="CK75" s="31">
        <f t="shared" si="9"/>
        <v>0</v>
      </c>
      <c r="CL75" s="31">
        <f t="shared" si="10"/>
        <v>0</v>
      </c>
      <c r="CM75" s="32">
        <f t="shared" si="81"/>
        <v>0</v>
      </c>
      <c r="CN75" s="31">
        <f t="shared" ref="CN75:CP75" si="90">COUNTIF(BA75,"SI")</f>
        <v>0</v>
      </c>
      <c r="CO75" s="30">
        <f t="shared" si="90"/>
        <v>0</v>
      </c>
      <c r="CP75" s="28">
        <f t="shared" si="90"/>
        <v>0</v>
      </c>
      <c r="CQ75" s="28">
        <f t="shared" si="13"/>
        <v>0</v>
      </c>
      <c r="CR75" s="28">
        <f t="shared" si="14"/>
        <v>0</v>
      </c>
      <c r="CS75" s="39">
        <f t="shared" si="15"/>
        <v>0</v>
      </c>
      <c r="CT75" s="82">
        <f t="shared" si="73"/>
        <v>0</v>
      </c>
      <c r="CU75" s="379"/>
      <c r="CV75" s="380"/>
      <c r="CW75" s="381"/>
      <c r="CX75" s="379"/>
      <c r="CY75" s="35"/>
      <c r="CZ75" s="35"/>
      <c r="DA75" s="35"/>
      <c r="DB75" s="35"/>
      <c r="DC75" s="35"/>
      <c r="DD75" s="35"/>
      <c r="DE75" s="35"/>
      <c r="DF75" s="35"/>
      <c r="DG75" s="35"/>
      <c r="DH75" s="35"/>
      <c r="DI75" s="35"/>
      <c r="DJ75" s="35"/>
      <c r="DK75" s="35"/>
      <c r="DL75" s="35"/>
      <c r="DM75" s="35"/>
      <c r="DN75" s="35"/>
      <c r="DO75" s="35"/>
      <c r="DP75" s="35"/>
      <c r="DQ75" s="35"/>
      <c r="DR75" s="35"/>
      <c r="DS75" s="35"/>
      <c r="DT75" s="35"/>
      <c r="DU75" s="35"/>
      <c r="DV75" s="35"/>
      <c r="DW75" s="35"/>
      <c r="DX75" s="35"/>
      <c r="DY75" s="12"/>
      <c r="DZ75" s="12"/>
      <c r="EA75" s="12"/>
      <c r="EB75" s="12"/>
    </row>
    <row r="76" spans="1:132" ht="15" hidden="1" customHeight="1">
      <c r="A76" s="24" t="s">
        <v>160</v>
      </c>
      <c r="B76" s="24" t="s">
        <v>627</v>
      </c>
      <c r="C76" s="24" t="s">
        <v>672</v>
      </c>
      <c r="D76" s="25" t="s">
        <v>578</v>
      </c>
      <c r="E76" s="25">
        <v>3123124175</v>
      </c>
      <c r="F76" s="25" t="s">
        <v>579</v>
      </c>
      <c r="G76" s="25" t="s">
        <v>629</v>
      </c>
      <c r="H76" s="25" t="s">
        <v>630</v>
      </c>
      <c r="I76" s="25" t="s">
        <v>631</v>
      </c>
      <c r="J76" s="25" t="s">
        <v>673</v>
      </c>
      <c r="K76" s="25" t="s">
        <v>674</v>
      </c>
      <c r="L76" s="25" t="s">
        <v>675</v>
      </c>
      <c r="M76" s="25" t="s">
        <v>676</v>
      </c>
      <c r="N76" s="25" t="s">
        <v>677</v>
      </c>
      <c r="O76" s="68" t="s">
        <v>678</v>
      </c>
      <c r="P76" s="74"/>
      <c r="Q76" s="80"/>
      <c r="R76" s="80"/>
      <c r="S76" s="80"/>
      <c r="T76" s="80"/>
      <c r="U76" s="80"/>
      <c r="V76" s="80"/>
      <c r="W76" s="80"/>
      <c r="X76" s="80"/>
      <c r="Y76" s="80"/>
      <c r="Z76" s="80"/>
      <c r="AA76" s="81"/>
      <c r="AB76" s="81"/>
      <c r="AC76" s="81"/>
      <c r="AD76" s="81"/>
      <c r="AE76" s="81"/>
      <c r="AF76" s="81"/>
      <c r="AG76" s="81"/>
      <c r="AH76" s="81"/>
      <c r="AI76" s="81"/>
      <c r="AJ76" s="81"/>
      <c r="AK76" s="81"/>
      <c r="AL76" s="81"/>
      <c r="AM76" s="81"/>
      <c r="AN76" s="81"/>
      <c r="AO76" s="81"/>
      <c r="AP76" s="81"/>
      <c r="AQ76" s="81"/>
      <c r="AR76" s="81"/>
      <c r="AS76" s="81"/>
      <c r="AT76" s="81"/>
      <c r="AU76" s="81"/>
      <c r="AV76" s="81"/>
      <c r="AW76" s="81"/>
      <c r="AX76" s="81"/>
      <c r="AY76" s="81"/>
      <c r="AZ76" s="81"/>
      <c r="BA76" s="39"/>
      <c r="BB76" s="30"/>
      <c r="BC76" s="39"/>
      <c r="BD76" s="39"/>
      <c r="BE76" s="39"/>
      <c r="BF76" s="39"/>
      <c r="BG76" s="39"/>
      <c r="BH76" s="39"/>
      <c r="BI76" s="39"/>
      <c r="BJ76" s="39"/>
      <c r="BK76" s="39"/>
      <c r="BL76" s="39"/>
      <c r="BM76" s="39"/>
      <c r="BN76" s="39"/>
      <c r="BO76" s="39"/>
      <c r="BP76" s="39"/>
      <c r="BQ76" s="39"/>
      <c r="BR76" s="39"/>
      <c r="BS76" s="39"/>
      <c r="BT76" s="39"/>
      <c r="BU76" s="39"/>
      <c r="BV76" s="39"/>
      <c r="BW76" s="39"/>
      <c r="BX76" s="39"/>
      <c r="BY76" s="39"/>
      <c r="BZ76" s="39"/>
      <c r="CA76" s="39"/>
      <c r="CB76" s="31">
        <f t="shared" si="0"/>
        <v>0</v>
      </c>
      <c r="CC76" s="31">
        <f t="shared" si="1"/>
        <v>0</v>
      </c>
      <c r="CD76" s="31">
        <f t="shared" si="2"/>
        <v>0</v>
      </c>
      <c r="CE76" s="31">
        <f t="shared" si="3"/>
        <v>0</v>
      </c>
      <c r="CF76" s="31">
        <f t="shared" si="4"/>
        <v>0</v>
      </c>
      <c r="CG76" s="31">
        <f t="shared" si="5"/>
        <v>0</v>
      </c>
      <c r="CH76" s="31">
        <f t="shared" si="6"/>
        <v>0</v>
      </c>
      <c r="CI76" s="31">
        <f t="shared" si="7"/>
        <v>0</v>
      </c>
      <c r="CJ76" s="31">
        <f t="shared" si="8"/>
        <v>0</v>
      </c>
      <c r="CK76" s="31">
        <f t="shared" si="9"/>
        <v>0</v>
      </c>
      <c r="CL76" s="31">
        <f t="shared" si="10"/>
        <v>0</v>
      </c>
      <c r="CM76" s="32">
        <f t="shared" si="81"/>
        <v>0</v>
      </c>
      <c r="CN76" s="31">
        <f t="shared" ref="CN76:CP76" si="91">COUNTIF(BA76,"SI")</f>
        <v>0</v>
      </c>
      <c r="CO76" s="30">
        <f t="shared" si="91"/>
        <v>0</v>
      </c>
      <c r="CP76" s="28">
        <f t="shared" si="91"/>
        <v>0</v>
      </c>
      <c r="CQ76" s="28">
        <f t="shared" si="13"/>
        <v>0</v>
      </c>
      <c r="CR76" s="28">
        <f t="shared" si="14"/>
        <v>0</v>
      </c>
      <c r="CS76" s="39">
        <f t="shared" si="15"/>
        <v>0</v>
      </c>
      <c r="CT76" s="82">
        <f t="shared" si="73"/>
        <v>0</v>
      </c>
      <c r="CU76" s="379"/>
      <c r="CV76" s="380"/>
      <c r="CW76" s="381"/>
      <c r="CX76" s="379"/>
      <c r="CY76" s="35"/>
      <c r="CZ76" s="35"/>
      <c r="DA76" s="35"/>
      <c r="DB76" s="35"/>
      <c r="DC76" s="35"/>
      <c r="DD76" s="35"/>
      <c r="DE76" s="35"/>
      <c r="DF76" s="35"/>
      <c r="DG76" s="35"/>
      <c r="DH76" s="35"/>
      <c r="DI76" s="35"/>
      <c r="DJ76" s="35"/>
      <c r="DK76" s="35"/>
      <c r="DL76" s="35"/>
      <c r="DM76" s="35"/>
      <c r="DN76" s="35"/>
      <c r="DO76" s="35"/>
      <c r="DP76" s="35"/>
      <c r="DQ76" s="35"/>
      <c r="DR76" s="35"/>
      <c r="DS76" s="35"/>
      <c r="DT76" s="35"/>
      <c r="DU76" s="35"/>
      <c r="DV76" s="35"/>
      <c r="DW76" s="35"/>
      <c r="DX76" s="35"/>
      <c r="DY76" s="12"/>
      <c r="DZ76" s="12"/>
      <c r="EA76" s="12"/>
      <c r="EB76" s="12"/>
    </row>
    <row r="77" spans="1:132" ht="15.75" hidden="1" customHeight="1">
      <c r="A77" s="24" t="s">
        <v>160</v>
      </c>
      <c r="B77" s="24" t="s">
        <v>627</v>
      </c>
      <c r="C77" s="24" t="s">
        <v>679</v>
      </c>
      <c r="D77" s="36" t="s">
        <v>375</v>
      </c>
      <c r="E77" s="25">
        <v>3007488261</v>
      </c>
      <c r="F77" s="26" t="s">
        <v>376</v>
      </c>
      <c r="G77" s="25" t="s">
        <v>629</v>
      </c>
      <c r="H77" s="25" t="s">
        <v>630</v>
      </c>
      <c r="I77" s="25" t="s">
        <v>631</v>
      </c>
      <c r="J77" s="25" t="s">
        <v>680</v>
      </c>
      <c r="K77" s="26" t="s">
        <v>681</v>
      </c>
      <c r="L77" s="25" t="s">
        <v>682</v>
      </c>
      <c r="M77" s="25">
        <v>3133770653</v>
      </c>
      <c r="N77" s="26" t="s">
        <v>683</v>
      </c>
      <c r="O77" s="25" t="s">
        <v>684</v>
      </c>
      <c r="P77" s="43">
        <v>44181</v>
      </c>
      <c r="Q77" s="56"/>
      <c r="R77" s="56"/>
      <c r="S77" s="56"/>
      <c r="T77" s="56"/>
      <c r="U77" s="56"/>
      <c r="V77" s="56"/>
      <c r="W77" s="56"/>
      <c r="X77" s="56"/>
      <c r="Y77" s="56"/>
      <c r="Z77" s="56"/>
      <c r="AA77" s="56"/>
      <c r="AB77" s="56"/>
      <c r="AC77" s="56"/>
      <c r="AD77" s="56"/>
      <c r="AE77" s="56"/>
      <c r="AF77" s="56"/>
      <c r="AG77" s="56"/>
      <c r="AH77" s="56"/>
      <c r="AI77" s="56"/>
      <c r="AJ77" s="56"/>
      <c r="AK77" s="39"/>
      <c r="AL77" s="39"/>
      <c r="AM77" s="39"/>
      <c r="AN77" s="39"/>
      <c r="AO77" s="39"/>
      <c r="AP77" s="39"/>
      <c r="AQ77" s="39"/>
      <c r="AR77" s="39"/>
      <c r="AS77" s="39"/>
      <c r="AT77" s="39"/>
      <c r="AU77" s="39"/>
      <c r="AV77" s="39"/>
      <c r="AW77" s="39"/>
      <c r="AX77" s="39"/>
      <c r="AY77" s="39"/>
      <c r="AZ77" s="39"/>
      <c r="BA77" s="39"/>
      <c r="BB77" s="30"/>
      <c r="BC77" s="39"/>
      <c r="BD77" s="39"/>
      <c r="BE77" s="39"/>
      <c r="BF77" s="39"/>
      <c r="BG77" s="39"/>
      <c r="BH77" s="39"/>
      <c r="BI77" s="39"/>
      <c r="BJ77" s="39"/>
      <c r="BK77" s="39"/>
      <c r="BL77" s="39"/>
      <c r="BM77" s="39"/>
      <c r="BN77" s="39"/>
      <c r="BO77" s="39"/>
      <c r="BP77" s="39"/>
      <c r="BQ77" s="39"/>
      <c r="BR77" s="39"/>
      <c r="BS77" s="39"/>
      <c r="BT77" s="39"/>
      <c r="BU77" s="39"/>
      <c r="BV77" s="39"/>
      <c r="BW77" s="39"/>
      <c r="BX77" s="39"/>
      <c r="BY77" s="39"/>
      <c r="BZ77" s="39"/>
      <c r="CA77" s="39"/>
      <c r="CB77" s="31">
        <f t="shared" si="0"/>
        <v>0</v>
      </c>
      <c r="CC77" s="31">
        <f t="shared" si="1"/>
        <v>0</v>
      </c>
      <c r="CD77" s="31">
        <f t="shared" si="2"/>
        <v>0</v>
      </c>
      <c r="CE77" s="31">
        <f t="shared" si="3"/>
        <v>0</v>
      </c>
      <c r="CF77" s="31">
        <f t="shared" si="4"/>
        <v>0</v>
      </c>
      <c r="CG77" s="31">
        <f t="shared" si="5"/>
        <v>0</v>
      </c>
      <c r="CH77" s="31">
        <f t="shared" si="6"/>
        <v>0</v>
      </c>
      <c r="CI77" s="31">
        <f t="shared" si="7"/>
        <v>0</v>
      </c>
      <c r="CJ77" s="31">
        <f t="shared" si="8"/>
        <v>0</v>
      </c>
      <c r="CK77" s="31">
        <f t="shared" si="9"/>
        <v>0</v>
      </c>
      <c r="CL77" s="31">
        <f t="shared" si="10"/>
        <v>0</v>
      </c>
      <c r="CM77" s="32">
        <f t="shared" si="81"/>
        <v>0</v>
      </c>
      <c r="CN77" s="31">
        <f t="shared" ref="CN77:CP77" si="92">COUNTIF(BA77,"SI")</f>
        <v>0</v>
      </c>
      <c r="CO77" s="30">
        <f t="shared" si="92"/>
        <v>0</v>
      </c>
      <c r="CP77" s="28">
        <f t="shared" si="92"/>
        <v>0</v>
      </c>
      <c r="CQ77" s="28">
        <f t="shared" si="13"/>
        <v>0</v>
      </c>
      <c r="CR77" s="28">
        <f t="shared" si="14"/>
        <v>0</v>
      </c>
      <c r="CS77" s="39">
        <f t="shared" si="15"/>
        <v>0</v>
      </c>
      <c r="CT77" s="82">
        <f t="shared" si="73"/>
        <v>0</v>
      </c>
      <c r="CU77" s="368"/>
      <c r="CV77" s="369"/>
      <c r="CW77" s="370"/>
      <c r="CX77" s="379"/>
      <c r="CY77" s="35"/>
      <c r="CZ77" s="35"/>
      <c r="DA77" s="35"/>
      <c r="DB77" s="35"/>
      <c r="DC77" s="35"/>
      <c r="DD77" s="35"/>
      <c r="DE77" s="35"/>
      <c r="DF77" s="35"/>
      <c r="DG77" s="35"/>
      <c r="DH77" s="35"/>
      <c r="DI77" s="35"/>
      <c r="DJ77" s="35"/>
      <c r="DK77" s="35"/>
      <c r="DL77" s="35"/>
      <c r="DM77" s="35"/>
      <c r="DN77" s="35"/>
      <c r="DO77" s="35"/>
      <c r="DP77" s="35"/>
      <c r="DQ77" s="35"/>
      <c r="DR77" s="35"/>
      <c r="DS77" s="35"/>
      <c r="DT77" s="35"/>
      <c r="DU77" s="35"/>
      <c r="DV77" s="35"/>
      <c r="DW77" s="35"/>
      <c r="DX77" s="35"/>
      <c r="DY77" s="12"/>
      <c r="DZ77" s="12"/>
      <c r="EA77" s="12"/>
      <c r="EB77" s="12"/>
    </row>
    <row r="78" spans="1:132" ht="15.75" hidden="1" customHeight="1">
      <c r="A78" s="24" t="s">
        <v>160</v>
      </c>
      <c r="B78" s="24" t="s">
        <v>685</v>
      </c>
      <c r="C78" s="24" t="s">
        <v>686</v>
      </c>
      <c r="D78" s="25" t="s">
        <v>191</v>
      </c>
      <c r="E78" s="25">
        <v>3204263561</v>
      </c>
      <c r="F78" s="42" t="s">
        <v>192</v>
      </c>
      <c r="G78" s="25" t="s">
        <v>687</v>
      </c>
      <c r="H78" s="25" t="s">
        <v>688</v>
      </c>
      <c r="I78" s="25" t="s">
        <v>689</v>
      </c>
      <c r="J78" s="25" t="s">
        <v>690</v>
      </c>
      <c r="K78" s="42" t="s">
        <v>691</v>
      </c>
      <c r="L78" s="25" t="s">
        <v>692</v>
      </c>
      <c r="M78" s="25">
        <v>3188101614</v>
      </c>
      <c r="N78" s="42" t="s">
        <v>693</v>
      </c>
      <c r="O78" s="25" t="s">
        <v>694</v>
      </c>
      <c r="P78" s="74"/>
      <c r="Q78" s="57"/>
      <c r="R78" s="57"/>
      <c r="S78" s="57"/>
      <c r="T78" s="57"/>
      <c r="U78" s="57"/>
      <c r="V78" s="57"/>
      <c r="W78" s="57"/>
      <c r="X78" s="57"/>
      <c r="Y78" s="57"/>
      <c r="Z78" s="57"/>
      <c r="AA78" s="57"/>
      <c r="AB78" s="57"/>
      <c r="AC78" s="57"/>
      <c r="AD78" s="57"/>
      <c r="AE78" s="57"/>
      <c r="AF78" s="57"/>
      <c r="AG78" s="57"/>
      <c r="AH78" s="57"/>
      <c r="AI78" s="57"/>
      <c r="AJ78" s="57"/>
      <c r="AK78" s="39"/>
      <c r="AL78" s="39"/>
      <c r="AM78" s="39"/>
      <c r="AN78" s="39"/>
      <c r="AO78" s="39"/>
      <c r="AP78" s="39"/>
      <c r="AQ78" s="39"/>
      <c r="AR78" s="39"/>
      <c r="AS78" s="39"/>
      <c r="AT78" s="39"/>
      <c r="AU78" s="39"/>
      <c r="AV78" s="39"/>
      <c r="AW78" s="39"/>
      <c r="AX78" s="39"/>
      <c r="AY78" s="39"/>
      <c r="AZ78" s="39"/>
      <c r="BA78" s="39"/>
      <c r="BB78" s="30"/>
      <c r="BC78" s="39"/>
      <c r="BD78" s="39"/>
      <c r="BE78" s="39"/>
      <c r="BF78" s="39"/>
      <c r="BG78" s="39"/>
      <c r="BH78" s="39"/>
      <c r="BI78" s="39"/>
      <c r="BJ78" s="39"/>
      <c r="BK78" s="39"/>
      <c r="BL78" s="39"/>
      <c r="BM78" s="39"/>
      <c r="BN78" s="39"/>
      <c r="BO78" s="39"/>
      <c r="BP78" s="39"/>
      <c r="BQ78" s="39"/>
      <c r="BR78" s="39"/>
      <c r="BS78" s="39"/>
      <c r="BT78" s="39"/>
      <c r="BU78" s="39"/>
      <c r="BV78" s="39"/>
      <c r="BW78" s="39"/>
      <c r="BX78" s="39"/>
      <c r="BY78" s="39"/>
      <c r="BZ78" s="39"/>
      <c r="CA78" s="39"/>
      <c r="CB78" s="31">
        <f t="shared" si="0"/>
        <v>0</v>
      </c>
      <c r="CC78" s="31">
        <f t="shared" si="1"/>
        <v>0</v>
      </c>
      <c r="CD78" s="31">
        <f t="shared" si="2"/>
        <v>0</v>
      </c>
      <c r="CE78" s="31">
        <f t="shared" si="3"/>
        <v>0</v>
      </c>
      <c r="CF78" s="31">
        <f t="shared" si="4"/>
        <v>0</v>
      </c>
      <c r="CG78" s="31">
        <f t="shared" si="5"/>
        <v>0</v>
      </c>
      <c r="CH78" s="31">
        <f t="shared" si="6"/>
        <v>0</v>
      </c>
      <c r="CI78" s="31">
        <f t="shared" si="7"/>
        <v>0</v>
      </c>
      <c r="CJ78" s="31">
        <f t="shared" si="8"/>
        <v>0</v>
      </c>
      <c r="CK78" s="31">
        <f t="shared" si="9"/>
        <v>0</v>
      </c>
      <c r="CL78" s="31">
        <f t="shared" si="10"/>
        <v>0</v>
      </c>
      <c r="CM78" s="32">
        <f t="shared" si="81"/>
        <v>0</v>
      </c>
      <c r="CN78" s="31">
        <f t="shared" ref="CN78:CP78" si="93">COUNTIF(BA78,"SI")</f>
        <v>0</v>
      </c>
      <c r="CO78" s="30">
        <f t="shared" si="93"/>
        <v>0</v>
      </c>
      <c r="CP78" s="28">
        <f t="shared" si="93"/>
        <v>0</v>
      </c>
      <c r="CQ78" s="28">
        <f t="shared" si="13"/>
        <v>0</v>
      </c>
      <c r="CR78" s="28">
        <f t="shared" si="14"/>
        <v>0</v>
      </c>
      <c r="CS78" s="39">
        <f t="shared" si="15"/>
        <v>0</v>
      </c>
      <c r="CT78" s="82">
        <f t="shared" si="73"/>
        <v>0</v>
      </c>
      <c r="CU78" s="382">
        <f>AVERAGE(CT78:CT79)</f>
        <v>0</v>
      </c>
      <c r="CV78" s="372"/>
      <c r="CW78" s="373"/>
      <c r="CX78" s="379"/>
      <c r="CY78" s="35"/>
      <c r="CZ78" s="35"/>
      <c r="DA78" s="35"/>
      <c r="DB78" s="35"/>
      <c r="DC78" s="35"/>
      <c r="DD78" s="35"/>
      <c r="DE78" s="35"/>
      <c r="DF78" s="35"/>
      <c r="DG78" s="35"/>
      <c r="DH78" s="35"/>
      <c r="DI78" s="35"/>
      <c r="DJ78" s="35"/>
      <c r="DK78" s="35"/>
      <c r="DL78" s="35"/>
      <c r="DM78" s="35"/>
      <c r="DN78" s="35"/>
      <c r="DO78" s="35"/>
      <c r="DP78" s="35"/>
      <c r="DQ78" s="35"/>
      <c r="DR78" s="35"/>
      <c r="DS78" s="35"/>
      <c r="DT78" s="35"/>
      <c r="DU78" s="35"/>
      <c r="DV78" s="35"/>
      <c r="DW78" s="35"/>
      <c r="DX78" s="35"/>
      <c r="DY78" s="12"/>
      <c r="DZ78" s="12"/>
      <c r="EA78" s="12"/>
      <c r="EB78" s="12"/>
    </row>
    <row r="79" spans="1:132" ht="15.75" hidden="1" customHeight="1">
      <c r="A79" s="24" t="s">
        <v>160</v>
      </c>
      <c r="B79" s="24" t="s">
        <v>685</v>
      </c>
      <c r="C79" s="24" t="s">
        <v>685</v>
      </c>
      <c r="D79" s="25" t="s">
        <v>191</v>
      </c>
      <c r="E79" s="25">
        <v>3204263561</v>
      </c>
      <c r="F79" s="42" t="s">
        <v>192</v>
      </c>
      <c r="G79" s="25" t="s">
        <v>687</v>
      </c>
      <c r="H79" s="25" t="s">
        <v>695</v>
      </c>
      <c r="I79" s="25" t="s">
        <v>689</v>
      </c>
      <c r="J79" s="25" t="s">
        <v>696</v>
      </c>
      <c r="K79" s="42" t="s">
        <v>697</v>
      </c>
      <c r="L79" s="25"/>
      <c r="M79" s="25"/>
      <c r="N79" s="25"/>
      <c r="O79" s="68" t="s">
        <v>698</v>
      </c>
      <c r="P79" s="74"/>
      <c r="Q79" s="57"/>
      <c r="R79" s="57"/>
      <c r="S79" s="57"/>
      <c r="T79" s="57"/>
      <c r="U79" s="57"/>
      <c r="V79" s="57"/>
      <c r="W79" s="57"/>
      <c r="X79" s="57"/>
      <c r="Y79" s="57"/>
      <c r="Z79" s="57"/>
      <c r="AA79" s="57"/>
      <c r="AB79" s="57"/>
      <c r="AC79" s="57"/>
      <c r="AD79" s="57"/>
      <c r="AE79" s="57"/>
      <c r="AF79" s="57"/>
      <c r="AG79" s="57"/>
      <c r="AH79" s="57"/>
      <c r="AI79" s="57"/>
      <c r="AJ79" s="57"/>
      <c r="AK79" s="39"/>
      <c r="AL79" s="39"/>
      <c r="AM79" s="39"/>
      <c r="AN79" s="39"/>
      <c r="AO79" s="39"/>
      <c r="AP79" s="39"/>
      <c r="AQ79" s="39"/>
      <c r="AR79" s="39"/>
      <c r="AS79" s="39"/>
      <c r="AT79" s="39"/>
      <c r="AU79" s="39"/>
      <c r="AV79" s="39"/>
      <c r="AW79" s="39"/>
      <c r="AX79" s="39"/>
      <c r="AY79" s="39"/>
      <c r="AZ79" s="39"/>
      <c r="BA79" s="39"/>
      <c r="BB79" s="30"/>
      <c r="BC79" s="39"/>
      <c r="BD79" s="39"/>
      <c r="BE79" s="39"/>
      <c r="BF79" s="39"/>
      <c r="BG79" s="39"/>
      <c r="BH79" s="39"/>
      <c r="BI79" s="39"/>
      <c r="BJ79" s="39"/>
      <c r="BK79" s="39"/>
      <c r="BL79" s="39"/>
      <c r="BM79" s="39"/>
      <c r="BN79" s="39"/>
      <c r="BO79" s="39"/>
      <c r="BP79" s="39"/>
      <c r="BQ79" s="39"/>
      <c r="BR79" s="39"/>
      <c r="BS79" s="39"/>
      <c r="BT79" s="39"/>
      <c r="BU79" s="39"/>
      <c r="BV79" s="39"/>
      <c r="BW79" s="39"/>
      <c r="BX79" s="39"/>
      <c r="BY79" s="39"/>
      <c r="BZ79" s="39"/>
      <c r="CA79" s="39"/>
      <c r="CB79" s="31">
        <f t="shared" si="0"/>
        <v>0</v>
      </c>
      <c r="CC79" s="31">
        <f t="shared" si="1"/>
        <v>0</v>
      </c>
      <c r="CD79" s="31">
        <f t="shared" si="2"/>
        <v>0</v>
      </c>
      <c r="CE79" s="31">
        <f t="shared" si="3"/>
        <v>0</v>
      </c>
      <c r="CF79" s="31">
        <f t="shared" si="4"/>
        <v>0</v>
      </c>
      <c r="CG79" s="31">
        <f t="shared" si="5"/>
        <v>0</v>
      </c>
      <c r="CH79" s="31">
        <f t="shared" si="6"/>
        <v>0</v>
      </c>
      <c r="CI79" s="31">
        <f t="shared" si="7"/>
        <v>0</v>
      </c>
      <c r="CJ79" s="31">
        <f t="shared" si="8"/>
        <v>0</v>
      </c>
      <c r="CK79" s="31">
        <f t="shared" si="9"/>
        <v>0</v>
      </c>
      <c r="CL79" s="31">
        <f t="shared" si="10"/>
        <v>0</v>
      </c>
      <c r="CM79" s="32">
        <f t="shared" si="81"/>
        <v>0</v>
      </c>
      <c r="CN79" s="31">
        <f t="shared" ref="CN79:CP79" si="94">COUNTIF(BA79,"SI")</f>
        <v>0</v>
      </c>
      <c r="CO79" s="30">
        <f t="shared" si="94"/>
        <v>0</v>
      </c>
      <c r="CP79" s="28">
        <f t="shared" si="94"/>
        <v>0</v>
      </c>
      <c r="CQ79" s="28">
        <f t="shared" si="13"/>
        <v>0</v>
      </c>
      <c r="CR79" s="28">
        <f t="shared" si="14"/>
        <v>0</v>
      </c>
      <c r="CS79" s="39">
        <f t="shared" si="15"/>
        <v>0</v>
      </c>
      <c r="CT79" s="82">
        <f t="shared" si="73"/>
        <v>0</v>
      </c>
      <c r="CU79" s="368"/>
      <c r="CV79" s="369"/>
      <c r="CW79" s="370"/>
      <c r="CX79" s="379"/>
      <c r="CY79" s="35"/>
      <c r="CZ79" s="35"/>
      <c r="DA79" s="35"/>
      <c r="DB79" s="35"/>
      <c r="DC79" s="35"/>
      <c r="DD79" s="35"/>
      <c r="DE79" s="35"/>
      <c r="DF79" s="35"/>
      <c r="DG79" s="35"/>
      <c r="DH79" s="35"/>
      <c r="DI79" s="35"/>
      <c r="DJ79" s="35"/>
      <c r="DK79" s="35"/>
      <c r="DL79" s="35"/>
      <c r="DM79" s="35"/>
      <c r="DN79" s="35"/>
      <c r="DO79" s="35"/>
      <c r="DP79" s="35"/>
      <c r="DQ79" s="35"/>
      <c r="DR79" s="35"/>
      <c r="DS79" s="35"/>
      <c r="DT79" s="35"/>
      <c r="DU79" s="35"/>
      <c r="DV79" s="35"/>
      <c r="DW79" s="35"/>
      <c r="DX79" s="35"/>
      <c r="DY79" s="12"/>
      <c r="DZ79" s="12"/>
      <c r="EA79" s="12"/>
      <c r="EB79" s="12"/>
    </row>
    <row r="80" spans="1:132" ht="15.75" hidden="1" customHeight="1">
      <c r="A80" s="24" t="s">
        <v>160</v>
      </c>
      <c r="B80" s="24" t="s">
        <v>699</v>
      </c>
      <c r="C80" s="24" t="s">
        <v>700</v>
      </c>
      <c r="D80" s="25" t="s">
        <v>701</v>
      </c>
      <c r="E80" s="25">
        <v>3183382382</v>
      </c>
      <c r="F80" s="26" t="s">
        <v>702</v>
      </c>
      <c r="G80" s="25" t="s">
        <v>703</v>
      </c>
      <c r="H80" s="25" t="s">
        <v>704</v>
      </c>
      <c r="I80" s="26" t="s">
        <v>705</v>
      </c>
      <c r="J80" s="25" t="s">
        <v>706</v>
      </c>
      <c r="K80" s="26" t="s">
        <v>707</v>
      </c>
      <c r="L80" s="25" t="s">
        <v>708</v>
      </c>
      <c r="M80" s="25">
        <v>3114620952</v>
      </c>
      <c r="N80" s="26" t="s">
        <v>709</v>
      </c>
      <c r="O80" s="45" t="s">
        <v>710</v>
      </c>
      <c r="P80" s="43">
        <v>44141</v>
      </c>
      <c r="Q80" s="83" t="s">
        <v>173</v>
      </c>
      <c r="R80" s="84" t="s">
        <v>173</v>
      </c>
      <c r="S80" s="84" t="s">
        <v>173</v>
      </c>
      <c r="T80" s="85" t="s">
        <v>173</v>
      </c>
      <c r="U80" s="86" t="s">
        <v>174</v>
      </c>
      <c r="V80" s="85" t="s">
        <v>173</v>
      </c>
      <c r="W80" s="85" t="s">
        <v>173</v>
      </c>
      <c r="X80" s="85" t="s">
        <v>175</v>
      </c>
      <c r="Y80" s="85" t="s">
        <v>173</v>
      </c>
      <c r="Z80" s="85" t="s">
        <v>173</v>
      </c>
      <c r="AA80" s="87" t="s">
        <v>173</v>
      </c>
      <c r="AB80" s="87" t="s">
        <v>173</v>
      </c>
      <c r="AC80" s="87" t="s">
        <v>173</v>
      </c>
      <c r="AD80" s="87" t="s">
        <v>173</v>
      </c>
      <c r="AE80" s="87" t="s">
        <v>173</v>
      </c>
      <c r="AF80" s="87" t="s">
        <v>173</v>
      </c>
      <c r="AG80" s="87" t="s">
        <v>173</v>
      </c>
      <c r="AH80" s="87" t="s">
        <v>173</v>
      </c>
      <c r="AI80" s="87" t="s">
        <v>173</v>
      </c>
      <c r="AJ80" s="87" t="s">
        <v>173</v>
      </c>
      <c r="AK80" s="87" t="s">
        <v>173</v>
      </c>
      <c r="AL80" s="88" t="s">
        <v>175</v>
      </c>
      <c r="AM80" s="87" t="s">
        <v>174</v>
      </c>
      <c r="AN80" s="87" t="s">
        <v>174</v>
      </c>
      <c r="AO80" s="87" t="s">
        <v>174</v>
      </c>
      <c r="AP80" s="87" t="s">
        <v>173</v>
      </c>
      <c r="AQ80" s="87" t="s">
        <v>173</v>
      </c>
      <c r="AR80" s="87" t="s">
        <v>173</v>
      </c>
      <c r="AS80" s="87" t="s">
        <v>173</v>
      </c>
      <c r="AT80" s="87" t="s">
        <v>173</v>
      </c>
      <c r="AU80" s="87" t="s">
        <v>173</v>
      </c>
      <c r="AV80" s="87" t="s">
        <v>173</v>
      </c>
      <c r="AW80" s="87" t="s">
        <v>173</v>
      </c>
      <c r="AX80" s="87" t="s">
        <v>173</v>
      </c>
      <c r="AY80" s="87" t="s">
        <v>173</v>
      </c>
      <c r="AZ80" s="87" t="s">
        <v>173</v>
      </c>
      <c r="BA80" s="89" t="s">
        <v>173</v>
      </c>
      <c r="BB80" s="90" t="s">
        <v>173</v>
      </c>
      <c r="BC80" s="89" t="s">
        <v>173</v>
      </c>
      <c r="BD80" s="89" t="s">
        <v>173</v>
      </c>
      <c r="BE80" s="89" t="s">
        <v>173</v>
      </c>
      <c r="BF80" s="89" t="s">
        <v>173</v>
      </c>
      <c r="BG80" s="89" t="s">
        <v>174</v>
      </c>
      <c r="BH80" s="89" t="s">
        <v>174</v>
      </c>
      <c r="BI80" s="89" t="s">
        <v>174</v>
      </c>
      <c r="BJ80" s="89" t="s">
        <v>174</v>
      </c>
      <c r="BK80" s="89" t="s">
        <v>175</v>
      </c>
      <c r="BL80" s="89" t="s">
        <v>174</v>
      </c>
      <c r="BM80" s="89" t="s">
        <v>174</v>
      </c>
      <c r="BN80" s="89" t="s">
        <v>174</v>
      </c>
      <c r="BO80" s="89" t="s">
        <v>174</v>
      </c>
      <c r="BP80" s="89" t="s">
        <v>174</v>
      </c>
      <c r="BQ80" s="89" t="s">
        <v>174</v>
      </c>
      <c r="BR80" s="89" t="s">
        <v>174</v>
      </c>
      <c r="BS80" s="89" t="s">
        <v>173</v>
      </c>
      <c r="BT80" s="89" t="s">
        <v>174</v>
      </c>
      <c r="BU80" s="89" t="s">
        <v>174</v>
      </c>
      <c r="BV80" s="89" t="s">
        <v>173</v>
      </c>
      <c r="BW80" s="89" t="s">
        <v>173</v>
      </c>
      <c r="BX80" s="89" t="s">
        <v>175</v>
      </c>
      <c r="BY80" s="89" t="s">
        <v>173</v>
      </c>
      <c r="BZ80" s="89" t="s">
        <v>173</v>
      </c>
      <c r="CA80" s="89" t="s">
        <v>173</v>
      </c>
      <c r="CB80" s="31">
        <f t="shared" si="0"/>
        <v>3</v>
      </c>
      <c r="CC80" s="31">
        <f t="shared" si="1"/>
        <v>2</v>
      </c>
      <c r="CD80" s="31">
        <f t="shared" si="2"/>
        <v>3</v>
      </c>
      <c r="CE80" s="31">
        <f t="shared" si="3"/>
        <v>4</v>
      </c>
      <c r="CF80" s="31">
        <f t="shared" si="4"/>
        <v>5</v>
      </c>
      <c r="CG80" s="31">
        <f t="shared" si="5"/>
        <v>2</v>
      </c>
      <c r="CH80" s="31">
        <f t="shared" si="6"/>
        <v>0</v>
      </c>
      <c r="CI80" s="31">
        <f t="shared" si="7"/>
        <v>4</v>
      </c>
      <c r="CJ80" s="31">
        <f t="shared" si="8"/>
        <v>4</v>
      </c>
      <c r="CK80" s="31">
        <f t="shared" si="9"/>
        <v>3</v>
      </c>
      <c r="CL80" s="31">
        <f t="shared" si="10"/>
        <v>30</v>
      </c>
      <c r="CM80" s="32">
        <f>CL80/32</f>
        <v>0.9375</v>
      </c>
      <c r="CN80" s="31">
        <f t="shared" ref="CN80:CP80" si="95">COUNTIF(BA80,"SI")</f>
        <v>1</v>
      </c>
      <c r="CO80" s="30">
        <f t="shared" si="95"/>
        <v>1</v>
      </c>
      <c r="CP80" s="28">
        <f t="shared" si="95"/>
        <v>1</v>
      </c>
      <c r="CQ80" s="28">
        <f t="shared" si="13"/>
        <v>3</v>
      </c>
      <c r="CR80" s="28">
        <f t="shared" si="14"/>
        <v>6</v>
      </c>
      <c r="CS80" s="39">
        <f t="shared" si="15"/>
        <v>12</v>
      </c>
      <c r="CT80" s="82">
        <f t="shared" si="73"/>
        <v>0.8571428571428571</v>
      </c>
      <c r="CU80" s="382">
        <f>AVERAGE(CT80:CT89)</f>
        <v>0.65714285714285714</v>
      </c>
      <c r="CV80" s="372"/>
      <c r="CW80" s="373"/>
      <c r="CX80" s="379"/>
      <c r="CY80" s="12"/>
      <c r="CZ80" s="12"/>
      <c r="DA80" s="12"/>
      <c r="DB80" s="12"/>
      <c r="DC80" s="12"/>
      <c r="DD80" s="12"/>
      <c r="DE80" s="12"/>
      <c r="DF80" s="12"/>
      <c r="DG80" s="12"/>
      <c r="DH80" s="12"/>
      <c r="DI80" s="12"/>
      <c r="DJ80" s="12"/>
      <c r="DK80" s="12"/>
      <c r="DL80" s="12"/>
      <c r="DM80" s="12"/>
      <c r="DN80" s="12"/>
      <c r="DO80" s="12"/>
      <c r="DP80" s="12"/>
      <c r="DQ80" s="12"/>
      <c r="DR80" s="12"/>
      <c r="DS80" s="12"/>
      <c r="DT80" s="12"/>
      <c r="DU80" s="12"/>
      <c r="DV80" s="12"/>
      <c r="DW80" s="12"/>
      <c r="DX80" s="12"/>
      <c r="DY80" s="12"/>
      <c r="DZ80" s="12"/>
      <c r="EA80" s="12"/>
      <c r="EB80" s="12"/>
    </row>
    <row r="81" spans="1:132" ht="15.75" hidden="1" customHeight="1">
      <c r="A81" s="24" t="s">
        <v>160</v>
      </c>
      <c r="B81" s="24" t="s">
        <v>699</v>
      </c>
      <c r="C81" s="24" t="s">
        <v>711</v>
      </c>
      <c r="D81" s="25" t="s">
        <v>191</v>
      </c>
      <c r="E81" s="25">
        <v>3204263561</v>
      </c>
      <c r="F81" s="42" t="s">
        <v>192</v>
      </c>
      <c r="G81" s="25" t="s">
        <v>703</v>
      </c>
      <c r="H81" s="25" t="s">
        <v>704</v>
      </c>
      <c r="I81" s="26" t="s">
        <v>705</v>
      </c>
      <c r="J81" s="25" t="s">
        <v>712</v>
      </c>
      <c r="K81" s="42" t="s">
        <v>713</v>
      </c>
      <c r="L81" s="25" t="s">
        <v>714</v>
      </c>
      <c r="M81" s="25">
        <v>3138918034</v>
      </c>
      <c r="N81" s="42" t="s">
        <v>715</v>
      </c>
      <c r="O81" s="25" t="s">
        <v>716</v>
      </c>
      <c r="P81" s="43">
        <v>44279</v>
      </c>
      <c r="Q81" s="57" t="s">
        <v>173</v>
      </c>
      <c r="R81" s="57" t="s">
        <v>173</v>
      </c>
      <c r="S81" s="57" t="s">
        <v>173</v>
      </c>
      <c r="T81" s="57" t="s">
        <v>173</v>
      </c>
      <c r="U81" s="57" t="s">
        <v>174</v>
      </c>
      <c r="V81" s="57" t="s">
        <v>173</v>
      </c>
      <c r="W81" s="57" t="s">
        <v>173</v>
      </c>
      <c r="X81" s="57" t="s">
        <v>175</v>
      </c>
      <c r="Y81" s="57" t="s">
        <v>173</v>
      </c>
      <c r="Z81" s="57" t="s">
        <v>173</v>
      </c>
      <c r="AA81" s="57" t="s">
        <v>175</v>
      </c>
      <c r="AB81" s="57" t="s">
        <v>173</v>
      </c>
      <c r="AC81" s="57" t="s">
        <v>175</v>
      </c>
      <c r="AD81" s="57" t="s">
        <v>175</v>
      </c>
      <c r="AE81" s="57" t="s">
        <v>175</v>
      </c>
      <c r="AF81" s="57" t="s">
        <v>175</v>
      </c>
      <c r="AG81" s="57" t="s">
        <v>173</v>
      </c>
      <c r="AH81" s="57" t="s">
        <v>173</v>
      </c>
      <c r="AI81" s="57" t="s">
        <v>173</v>
      </c>
      <c r="AJ81" s="91" t="s">
        <v>173</v>
      </c>
      <c r="AK81" s="39" t="s">
        <v>175</v>
      </c>
      <c r="AL81" s="39" t="s">
        <v>175</v>
      </c>
      <c r="AM81" s="39" t="s">
        <v>174</v>
      </c>
      <c r="AN81" s="39" t="s">
        <v>174</v>
      </c>
      <c r="AO81" s="39" t="s">
        <v>174</v>
      </c>
      <c r="AP81" s="39" t="s">
        <v>173</v>
      </c>
      <c r="AQ81" s="39" t="s">
        <v>173</v>
      </c>
      <c r="AR81" s="39" t="s">
        <v>173</v>
      </c>
      <c r="AS81" s="39" t="s">
        <v>173</v>
      </c>
      <c r="AT81" s="39" t="s">
        <v>173</v>
      </c>
      <c r="AU81" s="39" t="s">
        <v>173</v>
      </c>
      <c r="AV81" s="39" t="s">
        <v>173</v>
      </c>
      <c r="AW81" s="39" t="s">
        <v>173</v>
      </c>
      <c r="AX81" s="39" t="s">
        <v>173</v>
      </c>
      <c r="AY81" s="39" t="s">
        <v>173</v>
      </c>
      <c r="AZ81" s="39" t="s">
        <v>173</v>
      </c>
      <c r="BA81" s="39" t="s">
        <v>173</v>
      </c>
      <c r="BB81" s="30" t="s">
        <v>173</v>
      </c>
      <c r="BC81" s="39" t="s">
        <v>173</v>
      </c>
      <c r="BD81" s="39" t="s">
        <v>173</v>
      </c>
      <c r="BE81" s="39" t="s">
        <v>173</v>
      </c>
      <c r="BF81" s="39" t="s">
        <v>173</v>
      </c>
      <c r="BG81" s="39" t="s">
        <v>174</v>
      </c>
      <c r="BH81" s="39" t="s">
        <v>174</v>
      </c>
      <c r="BI81" s="39" t="s">
        <v>174</v>
      </c>
      <c r="BJ81" s="39" t="s">
        <v>174</v>
      </c>
      <c r="BK81" s="39" t="s">
        <v>173</v>
      </c>
      <c r="BL81" s="39" t="s">
        <v>174</v>
      </c>
      <c r="BM81" s="39" t="s">
        <v>174</v>
      </c>
      <c r="BN81" s="39"/>
      <c r="BO81" s="39" t="s">
        <v>174</v>
      </c>
      <c r="BP81" s="39" t="s">
        <v>174</v>
      </c>
      <c r="BQ81" s="39" t="s">
        <v>174</v>
      </c>
      <c r="BR81" s="39" t="s">
        <v>174</v>
      </c>
      <c r="BS81" s="39" t="s">
        <v>173</v>
      </c>
      <c r="BT81" s="39" t="s">
        <v>174</v>
      </c>
      <c r="BU81" s="39" t="s">
        <v>174</v>
      </c>
      <c r="BV81" s="39" t="s">
        <v>173</v>
      </c>
      <c r="BW81" s="39" t="s">
        <v>173</v>
      </c>
      <c r="BX81" s="39" t="s">
        <v>173</v>
      </c>
      <c r="BY81" s="39" t="s">
        <v>173</v>
      </c>
      <c r="BZ81" s="39" t="s">
        <v>173</v>
      </c>
      <c r="CA81" s="39" t="s">
        <v>175</v>
      </c>
      <c r="CB81" s="31">
        <f t="shared" si="0"/>
        <v>3</v>
      </c>
      <c r="CC81" s="31">
        <f t="shared" si="1"/>
        <v>2</v>
      </c>
      <c r="CD81" s="31">
        <f t="shared" si="2"/>
        <v>3</v>
      </c>
      <c r="CE81" s="31">
        <f t="shared" si="3"/>
        <v>1</v>
      </c>
      <c r="CF81" s="31">
        <f t="shared" si="4"/>
        <v>3</v>
      </c>
      <c r="CG81" s="31">
        <f t="shared" si="5"/>
        <v>1</v>
      </c>
      <c r="CH81" s="31">
        <f t="shared" si="6"/>
        <v>0</v>
      </c>
      <c r="CI81" s="31">
        <f t="shared" si="7"/>
        <v>4</v>
      </c>
      <c r="CJ81" s="31">
        <f t="shared" si="8"/>
        <v>4</v>
      </c>
      <c r="CK81" s="31">
        <f t="shared" si="9"/>
        <v>3</v>
      </c>
      <c r="CL81" s="31">
        <f t="shared" si="10"/>
        <v>24</v>
      </c>
      <c r="CM81" s="32">
        <f t="shared" ref="CM81:CM82" si="96">CL81/36</f>
        <v>0.66666666666666663</v>
      </c>
      <c r="CN81" s="31">
        <f t="shared" ref="CN81:CP81" si="97">COUNTIF(BA81,"SI")</f>
        <v>1</v>
      </c>
      <c r="CO81" s="30">
        <f t="shared" si="97"/>
        <v>1</v>
      </c>
      <c r="CP81" s="28">
        <f t="shared" si="97"/>
        <v>1</v>
      </c>
      <c r="CQ81" s="28">
        <f t="shared" si="13"/>
        <v>4</v>
      </c>
      <c r="CR81" s="28">
        <f t="shared" si="14"/>
        <v>6</v>
      </c>
      <c r="CS81" s="39">
        <f t="shared" si="15"/>
        <v>13</v>
      </c>
      <c r="CT81" s="82">
        <f t="shared" si="73"/>
        <v>0.9285714285714286</v>
      </c>
      <c r="CU81" s="379"/>
      <c r="CV81" s="380"/>
      <c r="CW81" s="381"/>
      <c r="CX81" s="379"/>
      <c r="CY81" s="12"/>
      <c r="CZ81" s="12"/>
      <c r="DA81" s="12"/>
      <c r="DB81" s="12"/>
      <c r="DC81" s="12"/>
      <c r="DD81" s="12"/>
      <c r="DE81" s="12"/>
      <c r="DF81" s="12"/>
      <c r="DG81" s="12"/>
      <c r="DH81" s="12"/>
      <c r="DI81" s="12"/>
      <c r="DJ81" s="12"/>
      <c r="DK81" s="12"/>
      <c r="DL81" s="12"/>
      <c r="DM81" s="12"/>
      <c r="DN81" s="12"/>
      <c r="DO81" s="12"/>
      <c r="DP81" s="12"/>
      <c r="DQ81" s="12"/>
      <c r="DR81" s="12"/>
      <c r="DS81" s="12"/>
      <c r="DT81" s="12"/>
      <c r="DU81" s="12"/>
      <c r="DV81" s="12"/>
      <c r="DW81" s="12"/>
      <c r="DX81" s="12"/>
      <c r="DY81" s="12"/>
      <c r="DZ81" s="12"/>
      <c r="EA81" s="12"/>
      <c r="EB81" s="12"/>
    </row>
    <row r="82" spans="1:132" ht="15.75" customHeight="1">
      <c r="A82" s="24" t="s">
        <v>160</v>
      </c>
      <c r="B82" s="24" t="s">
        <v>699</v>
      </c>
      <c r="C82" s="24" t="s">
        <v>717</v>
      </c>
      <c r="D82" s="25" t="s">
        <v>191</v>
      </c>
      <c r="E82" s="25">
        <v>3204263561</v>
      </c>
      <c r="F82" s="42" t="s">
        <v>192</v>
      </c>
      <c r="G82" s="25" t="s">
        <v>703</v>
      </c>
      <c r="H82" s="25" t="s">
        <v>704</v>
      </c>
      <c r="I82" s="26" t="s">
        <v>705</v>
      </c>
      <c r="J82" s="25" t="s">
        <v>718</v>
      </c>
      <c r="K82" s="42" t="s">
        <v>719</v>
      </c>
      <c r="L82" s="25" t="s">
        <v>720</v>
      </c>
      <c r="M82" s="59">
        <v>3124164806</v>
      </c>
      <c r="N82" s="42" t="s">
        <v>721</v>
      </c>
      <c r="O82" s="25" t="s">
        <v>722</v>
      </c>
      <c r="P82" s="43">
        <v>44295</v>
      </c>
      <c r="Q82" s="57" t="s">
        <v>173</v>
      </c>
      <c r="R82" s="57" t="s">
        <v>173</v>
      </c>
      <c r="S82" s="57" t="s">
        <v>173</v>
      </c>
      <c r="T82" s="57" t="s">
        <v>173</v>
      </c>
      <c r="U82" s="57" t="s">
        <v>173</v>
      </c>
      <c r="V82" s="57" t="s">
        <v>173</v>
      </c>
      <c r="W82" s="57" t="s">
        <v>173</v>
      </c>
      <c r="X82" s="57" t="s">
        <v>173</v>
      </c>
      <c r="Y82" s="57" t="s">
        <v>173</v>
      </c>
      <c r="Z82" s="57" t="s">
        <v>173</v>
      </c>
      <c r="AA82" s="57" t="s">
        <v>173</v>
      </c>
      <c r="AB82" s="57" t="s">
        <v>173</v>
      </c>
      <c r="AC82" s="57" t="s">
        <v>173</v>
      </c>
      <c r="AD82" s="57" t="s">
        <v>173</v>
      </c>
      <c r="AE82" s="57" t="s">
        <v>173</v>
      </c>
      <c r="AF82" s="57" t="s">
        <v>173</v>
      </c>
      <c r="AG82" s="57" t="s">
        <v>173</v>
      </c>
      <c r="AH82" s="57" t="s">
        <v>173</v>
      </c>
      <c r="AI82" s="57" t="s">
        <v>173</v>
      </c>
      <c r="AJ82" s="91" t="s">
        <v>173</v>
      </c>
      <c r="AK82" s="39" t="s">
        <v>173</v>
      </c>
      <c r="AL82" s="39" t="s">
        <v>173</v>
      </c>
      <c r="AM82" s="39" t="s">
        <v>174</v>
      </c>
      <c r="AN82" s="39" t="s">
        <v>174</v>
      </c>
      <c r="AO82" s="39" t="s">
        <v>174</v>
      </c>
      <c r="AP82" s="39" t="s">
        <v>173</v>
      </c>
      <c r="AQ82" s="39" t="s">
        <v>173</v>
      </c>
      <c r="AR82" s="39" t="s">
        <v>173</v>
      </c>
      <c r="AS82" s="39" t="s">
        <v>173</v>
      </c>
      <c r="AT82" s="39" t="s">
        <v>173</v>
      </c>
      <c r="AU82" s="39" t="s">
        <v>173</v>
      </c>
      <c r="AV82" s="39" t="s">
        <v>173</v>
      </c>
      <c r="AW82" s="39" t="s">
        <v>173</v>
      </c>
      <c r="AX82" s="39" t="s">
        <v>173</v>
      </c>
      <c r="AY82" s="39" t="s">
        <v>173</v>
      </c>
      <c r="AZ82" s="39" t="s">
        <v>173</v>
      </c>
      <c r="BA82" s="39" t="s">
        <v>173</v>
      </c>
      <c r="BB82" s="30" t="s">
        <v>173</v>
      </c>
      <c r="BC82" s="39" t="s">
        <v>173</v>
      </c>
      <c r="BD82" s="39" t="s">
        <v>173</v>
      </c>
      <c r="BE82" s="39" t="s">
        <v>173</v>
      </c>
      <c r="BF82" s="39" t="s">
        <v>173</v>
      </c>
      <c r="BG82" s="39" t="s">
        <v>174</v>
      </c>
      <c r="BH82" s="39" t="s">
        <v>174</v>
      </c>
      <c r="BI82" s="39" t="s">
        <v>174</v>
      </c>
      <c r="BJ82" s="39" t="s">
        <v>174</v>
      </c>
      <c r="BK82" s="39" t="s">
        <v>173</v>
      </c>
      <c r="BL82" s="39" t="s">
        <v>174</v>
      </c>
      <c r="BM82" s="39" t="s">
        <v>174</v>
      </c>
      <c r="BN82" s="39"/>
      <c r="BO82" s="39" t="s">
        <v>174</v>
      </c>
      <c r="BP82" s="39" t="s">
        <v>174</v>
      </c>
      <c r="BQ82" s="39" t="s">
        <v>174</v>
      </c>
      <c r="BR82" s="39" t="s">
        <v>174</v>
      </c>
      <c r="BS82" s="39" t="s">
        <v>173</v>
      </c>
      <c r="BT82" s="39" t="s">
        <v>173</v>
      </c>
      <c r="BU82" s="39" t="s">
        <v>174</v>
      </c>
      <c r="BV82" s="39" t="s">
        <v>174</v>
      </c>
      <c r="BW82" s="39" t="s">
        <v>173</v>
      </c>
      <c r="BX82" s="39" t="s">
        <v>173</v>
      </c>
      <c r="BY82" s="39" t="s">
        <v>173</v>
      </c>
      <c r="BZ82" s="39" t="s">
        <v>173</v>
      </c>
      <c r="CA82" s="39" t="s">
        <v>173</v>
      </c>
      <c r="CB82" s="31">
        <f t="shared" si="0"/>
        <v>3</v>
      </c>
      <c r="CC82" s="31">
        <f t="shared" si="1"/>
        <v>3</v>
      </c>
      <c r="CD82" s="31">
        <f t="shared" si="2"/>
        <v>4</v>
      </c>
      <c r="CE82" s="31">
        <f t="shared" si="3"/>
        <v>4</v>
      </c>
      <c r="CF82" s="31">
        <f t="shared" si="4"/>
        <v>5</v>
      </c>
      <c r="CG82" s="31">
        <f t="shared" si="5"/>
        <v>3</v>
      </c>
      <c r="CH82" s="31">
        <f t="shared" si="6"/>
        <v>0</v>
      </c>
      <c r="CI82" s="31">
        <f t="shared" si="7"/>
        <v>4</v>
      </c>
      <c r="CJ82" s="31">
        <f t="shared" si="8"/>
        <v>4</v>
      </c>
      <c r="CK82" s="31">
        <f t="shared" si="9"/>
        <v>3</v>
      </c>
      <c r="CL82" s="31">
        <f t="shared" si="10"/>
        <v>33</v>
      </c>
      <c r="CM82" s="32">
        <f t="shared" si="96"/>
        <v>0.91666666666666663</v>
      </c>
      <c r="CN82" s="31">
        <f t="shared" ref="CN82:CP82" si="98">COUNTIF(BA82,"SI")</f>
        <v>1</v>
      </c>
      <c r="CO82" s="30">
        <f t="shared" si="98"/>
        <v>1</v>
      </c>
      <c r="CP82" s="28">
        <f t="shared" si="98"/>
        <v>1</v>
      </c>
      <c r="CQ82" s="28">
        <f t="shared" si="13"/>
        <v>4</v>
      </c>
      <c r="CR82" s="28">
        <f t="shared" si="14"/>
        <v>7</v>
      </c>
      <c r="CS82" s="39">
        <f t="shared" si="15"/>
        <v>14</v>
      </c>
      <c r="CT82" s="82">
        <f t="shared" si="73"/>
        <v>1</v>
      </c>
      <c r="CU82" s="379"/>
      <c r="CV82" s="380"/>
      <c r="CW82" s="381"/>
      <c r="CX82" s="379"/>
      <c r="CY82" s="12"/>
      <c r="CZ82" s="12"/>
      <c r="DA82" s="12"/>
      <c r="DB82" s="12"/>
      <c r="DC82" s="12"/>
      <c r="DD82" s="12"/>
      <c r="DE82" s="12"/>
      <c r="DF82" s="12"/>
      <c r="DG82" s="12"/>
      <c r="DH82" s="12"/>
      <c r="DI82" s="12"/>
      <c r="DJ82" s="12"/>
      <c r="DK82" s="12"/>
      <c r="DL82" s="12"/>
      <c r="DM82" s="12"/>
      <c r="DN82" s="12"/>
      <c r="DO82" s="12"/>
      <c r="DP82" s="12"/>
      <c r="DQ82" s="12"/>
      <c r="DR82" s="12"/>
      <c r="DS82" s="12"/>
      <c r="DT82" s="12"/>
      <c r="DU82" s="12"/>
      <c r="DV82" s="12"/>
      <c r="DW82" s="12"/>
      <c r="DX82" s="12"/>
      <c r="DY82" s="12"/>
      <c r="DZ82" s="12"/>
      <c r="EA82" s="12"/>
      <c r="EB82" s="12"/>
    </row>
    <row r="83" spans="1:132" ht="15.75" customHeight="1">
      <c r="A83" s="24" t="s">
        <v>160</v>
      </c>
      <c r="B83" s="24" t="s">
        <v>699</v>
      </c>
      <c r="C83" s="24" t="s">
        <v>723</v>
      </c>
      <c r="D83" s="25" t="s">
        <v>701</v>
      </c>
      <c r="E83" s="25">
        <v>3183382382</v>
      </c>
      <c r="F83" s="26" t="s">
        <v>702</v>
      </c>
      <c r="G83" s="25" t="s">
        <v>703</v>
      </c>
      <c r="H83" s="25" t="s">
        <v>704</v>
      </c>
      <c r="I83" s="26" t="s">
        <v>705</v>
      </c>
      <c r="J83" s="25" t="s">
        <v>724</v>
      </c>
      <c r="K83" s="26" t="s">
        <v>725</v>
      </c>
      <c r="L83" s="25" t="s">
        <v>726</v>
      </c>
      <c r="M83" s="25">
        <v>3203188806</v>
      </c>
      <c r="N83" s="26" t="s">
        <v>727</v>
      </c>
      <c r="O83" s="45" t="s">
        <v>728</v>
      </c>
      <c r="P83" s="43">
        <v>44169</v>
      </c>
      <c r="Q83" s="83" t="s">
        <v>173</v>
      </c>
      <c r="R83" s="84" t="s">
        <v>173</v>
      </c>
      <c r="S83" s="84" t="s">
        <v>173</v>
      </c>
      <c r="T83" s="85" t="s">
        <v>173</v>
      </c>
      <c r="U83" s="85" t="s">
        <v>174</v>
      </c>
      <c r="V83" s="85" t="s">
        <v>173</v>
      </c>
      <c r="W83" s="85" t="s">
        <v>173</v>
      </c>
      <c r="X83" s="85" t="s">
        <v>175</v>
      </c>
      <c r="Y83" s="85" t="s">
        <v>173</v>
      </c>
      <c r="Z83" s="85" t="s">
        <v>173</v>
      </c>
      <c r="AA83" s="87" t="s">
        <v>175</v>
      </c>
      <c r="AB83" s="87" t="s">
        <v>173</v>
      </c>
      <c r="AC83" s="87" t="s">
        <v>173</v>
      </c>
      <c r="AD83" s="87" t="s">
        <v>175</v>
      </c>
      <c r="AE83" s="87" t="s">
        <v>175</v>
      </c>
      <c r="AF83" s="87" t="s">
        <v>175</v>
      </c>
      <c r="AG83" s="87" t="s">
        <v>173</v>
      </c>
      <c r="AH83" s="87" t="s">
        <v>173</v>
      </c>
      <c r="AI83" s="87" t="s">
        <v>173</v>
      </c>
      <c r="AJ83" s="87" t="s">
        <v>173</v>
      </c>
      <c r="AK83" s="87" t="s">
        <v>175</v>
      </c>
      <c r="AL83" s="87" t="s">
        <v>175</v>
      </c>
      <c r="AM83" s="87" t="s">
        <v>174</v>
      </c>
      <c r="AN83" s="87" t="s">
        <v>174</v>
      </c>
      <c r="AO83" s="87" t="s">
        <v>174</v>
      </c>
      <c r="AP83" s="87" t="s">
        <v>173</v>
      </c>
      <c r="AQ83" s="87" t="s">
        <v>173</v>
      </c>
      <c r="AR83" s="87" t="s">
        <v>175</v>
      </c>
      <c r="AS83" s="87" t="s">
        <v>175</v>
      </c>
      <c r="AT83" s="87" t="s">
        <v>175</v>
      </c>
      <c r="AU83" s="87" t="s">
        <v>173</v>
      </c>
      <c r="AV83" s="87" t="s">
        <v>173</v>
      </c>
      <c r="AW83" s="87" t="s">
        <v>173</v>
      </c>
      <c r="AX83" s="87" t="s">
        <v>173</v>
      </c>
      <c r="AY83" s="87" t="s">
        <v>175</v>
      </c>
      <c r="AZ83" s="87" t="s">
        <v>173</v>
      </c>
      <c r="BA83" s="89" t="s">
        <v>173</v>
      </c>
      <c r="BB83" s="90" t="s">
        <v>173</v>
      </c>
      <c r="BC83" s="89" t="s">
        <v>173</v>
      </c>
      <c r="BD83" s="89" t="s">
        <v>173</v>
      </c>
      <c r="BE83" s="89" t="s">
        <v>173</v>
      </c>
      <c r="BF83" s="89" t="s">
        <v>173</v>
      </c>
      <c r="BG83" s="89" t="s">
        <v>174</v>
      </c>
      <c r="BH83" s="89" t="s">
        <v>174</v>
      </c>
      <c r="BI83" s="89" t="s">
        <v>173</v>
      </c>
      <c r="BJ83" s="89" t="s">
        <v>174</v>
      </c>
      <c r="BK83" s="89" t="s">
        <v>175</v>
      </c>
      <c r="BL83" s="89" t="s">
        <v>174</v>
      </c>
      <c r="BM83" s="89" t="s">
        <v>174</v>
      </c>
      <c r="BN83" s="89" t="s">
        <v>174</v>
      </c>
      <c r="BO83" s="89" t="s">
        <v>174</v>
      </c>
      <c r="BP83" s="89" t="s">
        <v>174</v>
      </c>
      <c r="BQ83" s="89" t="s">
        <v>174</v>
      </c>
      <c r="BR83" s="89" t="s">
        <v>174</v>
      </c>
      <c r="BS83" s="89" t="s">
        <v>173</v>
      </c>
      <c r="BT83" s="89" t="s">
        <v>174</v>
      </c>
      <c r="BU83" s="89" t="s">
        <v>174</v>
      </c>
      <c r="BV83" s="89" t="s">
        <v>173</v>
      </c>
      <c r="BW83" s="89" t="s">
        <v>173</v>
      </c>
      <c r="BX83" s="89" t="s">
        <v>175</v>
      </c>
      <c r="BY83" s="89" t="s">
        <v>173</v>
      </c>
      <c r="BZ83" s="89" t="s">
        <v>175</v>
      </c>
      <c r="CA83" s="89" t="s">
        <v>173</v>
      </c>
      <c r="CB83" s="31">
        <f t="shared" si="0"/>
        <v>3</v>
      </c>
      <c r="CC83" s="31">
        <f t="shared" si="1"/>
        <v>2</v>
      </c>
      <c r="CD83" s="31">
        <f t="shared" si="2"/>
        <v>3</v>
      </c>
      <c r="CE83" s="31">
        <f t="shared" si="3"/>
        <v>2</v>
      </c>
      <c r="CF83" s="31">
        <f t="shared" si="4"/>
        <v>3</v>
      </c>
      <c r="CG83" s="31">
        <f t="shared" si="5"/>
        <v>1</v>
      </c>
      <c r="CH83" s="31">
        <f t="shared" si="6"/>
        <v>0</v>
      </c>
      <c r="CI83" s="31">
        <f t="shared" si="7"/>
        <v>2</v>
      </c>
      <c r="CJ83" s="31">
        <f t="shared" si="8"/>
        <v>3</v>
      </c>
      <c r="CK83" s="31">
        <f t="shared" si="9"/>
        <v>2</v>
      </c>
      <c r="CL83" s="31">
        <f t="shared" si="10"/>
        <v>21</v>
      </c>
      <c r="CM83" s="32">
        <f>CL83/32</f>
        <v>0.65625</v>
      </c>
      <c r="CN83" s="31">
        <f t="shared" ref="CN83:CP83" si="99">COUNTIF(BA83,"SI")</f>
        <v>1</v>
      </c>
      <c r="CO83" s="30">
        <f t="shared" si="99"/>
        <v>1</v>
      </c>
      <c r="CP83" s="28">
        <f t="shared" si="99"/>
        <v>1</v>
      </c>
      <c r="CQ83" s="28">
        <f t="shared" si="13"/>
        <v>4</v>
      </c>
      <c r="CR83" s="28">
        <f t="shared" si="14"/>
        <v>5</v>
      </c>
      <c r="CS83" s="39">
        <f t="shared" si="15"/>
        <v>12</v>
      </c>
      <c r="CT83" s="82">
        <f t="shared" si="73"/>
        <v>0.8571428571428571</v>
      </c>
      <c r="CU83" s="379"/>
      <c r="CV83" s="380"/>
      <c r="CW83" s="381"/>
      <c r="CX83" s="379"/>
      <c r="CY83" s="12"/>
      <c r="CZ83" s="12"/>
      <c r="DA83" s="12"/>
      <c r="DB83" s="12"/>
      <c r="DC83" s="12"/>
      <c r="DD83" s="12"/>
      <c r="DE83" s="12"/>
      <c r="DF83" s="12"/>
      <c r="DG83" s="12"/>
      <c r="DH83" s="12"/>
      <c r="DI83" s="12"/>
      <c r="DJ83" s="12"/>
      <c r="DK83" s="12"/>
      <c r="DL83" s="12"/>
      <c r="DM83" s="12"/>
      <c r="DN83" s="12"/>
      <c r="DO83" s="12"/>
      <c r="DP83" s="12"/>
      <c r="DQ83" s="12"/>
      <c r="DR83" s="12"/>
      <c r="DS83" s="12"/>
      <c r="DT83" s="12"/>
      <c r="DU83" s="12"/>
      <c r="DV83" s="12"/>
      <c r="DW83" s="12"/>
      <c r="DX83" s="12"/>
      <c r="DY83" s="12"/>
      <c r="DZ83" s="12"/>
      <c r="EA83" s="12"/>
      <c r="EB83" s="12"/>
    </row>
    <row r="84" spans="1:132" ht="15" customHeight="1">
      <c r="A84" s="24" t="s">
        <v>160</v>
      </c>
      <c r="B84" s="24" t="s">
        <v>699</v>
      </c>
      <c r="C84" s="24" t="s">
        <v>729</v>
      </c>
      <c r="D84" s="25" t="s">
        <v>191</v>
      </c>
      <c r="E84" s="25">
        <v>3204263561</v>
      </c>
      <c r="F84" s="42" t="s">
        <v>192</v>
      </c>
      <c r="G84" s="25" t="s">
        <v>703</v>
      </c>
      <c r="H84" s="25" t="s">
        <v>704</v>
      </c>
      <c r="I84" s="26" t="s">
        <v>705</v>
      </c>
      <c r="J84" s="25" t="s">
        <v>730</v>
      </c>
      <c r="K84" s="42" t="s">
        <v>731</v>
      </c>
      <c r="L84" s="25" t="s">
        <v>732</v>
      </c>
      <c r="M84" s="25">
        <v>3168232954</v>
      </c>
      <c r="N84" s="42" t="s">
        <v>733</v>
      </c>
      <c r="O84" s="25" t="s">
        <v>734</v>
      </c>
      <c r="P84" s="43">
        <v>44305</v>
      </c>
      <c r="Q84" s="57" t="s">
        <v>173</v>
      </c>
      <c r="R84" s="57" t="s">
        <v>173</v>
      </c>
      <c r="S84" s="57" t="s">
        <v>173</v>
      </c>
      <c r="T84" s="57" t="s">
        <v>173</v>
      </c>
      <c r="U84" s="57" t="s">
        <v>174</v>
      </c>
      <c r="V84" s="57" t="s">
        <v>173</v>
      </c>
      <c r="W84" s="57" t="s">
        <v>173</v>
      </c>
      <c r="X84" s="57" t="s">
        <v>175</v>
      </c>
      <c r="Y84" s="57" t="s">
        <v>173</v>
      </c>
      <c r="Z84" s="57" t="s">
        <v>173</v>
      </c>
      <c r="AA84" s="57" t="s">
        <v>175</v>
      </c>
      <c r="AB84" s="57" t="s">
        <v>173</v>
      </c>
      <c r="AC84" s="57" t="s">
        <v>175</v>
      </c>
      <c r="AD84" s="57" t="s">
        <v>175</v>
      </c>
      <c r="AE84" s="57" t="s">
        <v>175</v>
      </c>
      <c r="AF84" s="57" t="s">
        <v>175</v>
      </c>
      <c r="AG84" s="57" t="s">
        <v>175</v>
      </c>
      <c r="AH84" s="57" t="s">
        <v>173</v>
      </c>
      <c r="AI84" s="57" t="s">
        <v>173</v>
      </c>
      <c r="AJ84" s="91" t="s">
        <v>173</v>
      </c>
      <c r="AK84" s="39" t="s">
        <v>175</v>
      </c>
      <c r="AL84" s="39" t="s">
        <v>175</v>
      </c>
      <c r="AM84" s="39" t="s">
        <v>174</v>
      </c>
      <c r="AN84" s="39" t="s">
        <v>174</v>
      </c>
      <c r="AO84" s="39" t="s">
        <v>174</v>
      </c>
      <c r="AP84" s="39" t="s">
        <v>173</v>
      </c>
      <c r="AQ84" s="39" t="s">
        <v>173</v>
      </c>
      <c r="AR84" s="39" t="s">
        <v>175</v>
      </c>
      <c r="AS84" s="39" t="s">
        <v>175</v>
      </c>
      <c r="AT84" s="39" t="s">
        <v>173</v>
      </c>
      <c r="AU84" s="39" t="s">
        <v>175</v>
      </c>
      <c r="AV84" s="39" t="s">
        <v>173</v>
      </c>
      <c r="AW84" s="39" t="s">
        <v>173</v>
      </c>
      <c r="AX84" s="39" t="s">
        <v>173</v>
      </c>
      <c r="AY84" s="39" t="s">
        <v>173</v>
      </c>
      <c r="AZ84" s="39" t="s">
        <v>173</v>
      </c>
      <c r="BA84" s="39" t="s">
        <v>173</v>
      </c>
      <c r="BB84" s="30" t="s">
        <v>173</v>
      </c>
      <c r="BC84" s="39" t="s">
        <v>173</v>
      </c>
      <c r="BD84" s="39" t="s">
        <v>173</v>
      </c>
      <c r="BE84" s="39" t="s">
        <v>173</v>
      </c>
      <c r="BF84" s="39" t="s">
        <v>173</v>
      </c>
      <c r="BG84" s="39" t="s">
        <v>174</v>
      </c>
      <c r="BH84" s="39" t="s">
        <v>174</v>
      </c>
      <c r="BI84" s="39" t="s">
        <v>174</v>
      </c>
      <c r="BJ84" s="39" t="s">
        <v>174</v>
      </c>
      <c r="BK84" s="39" t="s">
        <v>173</v>
      </c>
      <c r="BL84" s="39" t="s">
        <v>174</v>
      </c>
      <c r="BM84" s="39" t="s">
        <v>174</v>
      </c>
      <c r="BN84" s="39"/>
      <c r="BO84" s="39" t="s">
        <v>174</v>
      </c>
      <c r="BP84" s="39" t="s">
        <v>174</v>
      </c>
      <c r="BQ84" s="39" t="s">
        <v>174</v>
      </c>
      <c r="BR84" s="39" t="s">
        <v>174</v>
      </c>
      <c r="BS84" s="39" t="s">
        <v>173</v>
      </c>
      <c r="BT84" s="39" t="s">
        <v>174</v>
      </c>
      <c r="BU84" s="39" t="s">
        <v>174</v>
      </c>
      <c r="BV84" s="39" t="s">
        <v>173</v>
      </c>
      <c r="BW84" s="39" t="s">
        <v>173</v>
      </c>
      <c r="BX84" s="39" t="s">
        <v>173</v>
      </c>
      <c r="BY84" s="39" t="s">
        <v>173</v>
      </c>
      <c r="BZ84" s="39" t="s">
        <v>173</v>
      </c>
      <c r="CA84" s="39" t="s">
        <v>175</v>
      </c>
      <c r="CB84" s="31">
        <f t="shared" si="0"/>
        <v>3</v>
      </c>
      <c r="CC84" s="31">
        <f t="shared" si="1"/>
        <v>2</v>
      </c>
      <c r="CD84" s="31">
        <f t="shared" si="2"/>
        <v>3</v>
      </c>
      <c r="CE84" s="31">
        <f t="shared" si="3"/>
        <v>1</v>
      </c>
      <c r="CF84" s="31">
        <f t="shared" si="4"/>
        <v>2</v>
      </c>
      <c r="CG84" s="31">
        <f t="shared" si="5"/>
        <v>1</v>
      </c>
      <c r="CH84" s="31">
        <f t="shared" si="6"/>
        <v>0</v>
      </c>
      <c r="CI84" s="31">
        <f t="shared" si="7"/>
        <v>2</v>
      </c>
      <c r="CJ84" s="31">
        <f t="shared" si="8"/>
        <v>3</v>
      </c>
      <c r="CK84" s="31">
        <f t="shared" si="9"/>
        <v>3</v>
      </c>
      <c r="CL84" s="31">
        <f t="shared" si="10"/>
        <v>20</v>
      </c>
      <c r="CM84" s="32">
        <f t="shared" ref="CM84:CM86" si="100">CL84/36</f>
        <v>0.55555555555555558</v>
      </c>
      <c r="CN84" s="31">
        <f t="shared" ref="CN84:CP84" si="101">COUNTIF(BA84,"SI")</f>
        <v>1</v>
      </c>
      <c r="CO84" s="30">
        <f t="shared" si="101"/>
        <v>1</v>
      </c>
      <c r="CP84" s="28">
        <f t="shared" si="101"/>
        <v>1</v>
      </c>
      <c r="CQ84" s="28">
        <f t="shared" si="13"/>
        <v>4</v>
      </c>
      <c r="CR84" s="28">
        <f t="shared" si="14"/>
        <v>6</v>
      </c>
      <c r="CS84" s="39">
        <f t="shared" si="15"/>
        <v>13</v>
      </c>
      <c r="CT84" s="82">
        <f t="shared" si="73"/>
        <v>0.9285714285714286</v>
      </c>
      <c r="CU84" s="379"/>
      <c r="CV84" s="380"/>
      <c r="CW84" s="381"/>
      <c r="CX84" s="379"/>
      <c r="CY84" s="12"/>
      <c r="CZ84" s="12"/>
      <c r="DA84" s="12"/>
      <c r="DB84" s="12"/>
      <c r="DC84" s="12"/>
      <c r="DD84" s="12"/>
      <c r="DE84" s="12"/>
      <c r="DF84" s="12"/>
      <c r="DG84" s="12"/>
      <c r="DH84" s="12"/>
      <c r="DI84" s="12"/>
      <c r="DJ84" s="12"/>
      <c r="DK84" s="12"/>
      <c r="DL84" s="12"/>
      <c r="DM84" s="12"/>
      <c r="DN84" s="12"/>
      <c r="DO84" s="12"/>
      <c r="DP84" s="12"/>
      <c r="DQ84" s="12"/>
      <c r="DR84" s="12"/>
      <c r="DS84" s="12"/>
      <c r="DT84" s="12"/>
      <c r="DU84" s="12"/>
      <c r="DV84" s="12"/>
      <c r="DW84" s="12"/>
      <c r="DX84" s="12"/>
      <c r="DY84" s="12"/>
      <c r="DZ84" s="12"/>
      <c r="EA84" s="12"/>
      <c r="EB84" s="12"/>
    </row>
    <row r="85" spans="1:132" ht="15.75" customHeight="1">
      <c r="A85" s="24" t="s">
        <v>160</v>
      </c>
      <c r="B85" s="24" t="s">
        <v>699</v>
      </c>
      <c r="C85" s="24" t="s">
        <v>735</v>
      </c>
      <c r="D85" s="25" t="s">
        <v>330</v>
      </c>
      <c r="E85" s="25">
        <v>3124781204</v>
      </c>
      <c r="F85" s="26" t="s">
        <v>331</v>
      </c>
      <c r="G85" s="25" t="s">
        <v>703</v>
      </c>
      <c r="H85" s="25" t="s">
        <v>704</v>
      </c>
      <c r="I85" s="26" t="s">
        <v>705</v>
      </c>
      <c r="J85" s="25" t="s">
        <v>736</v>
      </c>
      <c r="K85" s="26" t="s">
        <v>737</v>
      </c>
      <c r="L85" s="25" t="s">
        <v>738</v>
      </c>
      <c r="M85" s="25">
        <v>3016094856</v>
      </c>
      <c r="N85" s="26" t="s">
        <v>739</v>
      </c>
      <c r="O85" s="25" t="s">
        <v>740</v>
      </c>
      <c r="P85" s="49">
        <v>44147</v>
      </c>
      <c r="Q85" s="56"/>
      <c r="R85" s="56"/>
      <c r="S85" s="56"/>
      <c r="T85" s="56"/>
      <c r="U85" s="56"/>
      <c r="V85" s="56"/>
      <c r="W85" s="56"/>
      <c r="X85" s="56"/>
      <c r="Y85" s="56"/>
      <c r="Z85" s="56"/>
      <c r="AA85" s="56"/>
      <c r="AB85" s="56"/>
      <c r="AC85" s="56"/>
      <c r="AD85" s="56"/>
      <c r="AE85" s="56"/>
      <c r="AF85" s="56"/>
      <c r="AG85" s="56"/>
      <c r="AH85" s="56"/>
      <c r="AI85" s="56"/>
      <c r="AJ85" s="56"/>
      <c r="AK85" s="39"/>
      <c r="AL85" s="39"/>
      <c r="AM85" s="39"/>
      <c r="AN85" s="39"/>
      <c r="AO85" s="39"/>
      <c r="AP85" s="39"/>
      <c r="AQ85" s="39"/>
      <c r="AR85" s="39"/>
      <c r="AS85" s="39"/>
      <c r="AT85" s="39"/>
      <c r="AU85" s="39"/>
      <c r="AV85" s="39"/>
      <c r="AW85" s="39"/>
      <c r="AX85" s="39"/>
      <c r="AY85" s="39"/>
      <c r="AZ85" s="39"/>
      <c r="BA85" s="39"/>
      <c r="BB85" s="30"/>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1">
        <f t="shared" si="0"/>
        <v>0</v>
      </c>
      <c r="CC85" s="31">
        <f t="shared" si="1"/>
        <v>0</v>
      </c>
      <c r="CD85" s="31">
        <f t="shared" si="2"/>
        <v>0</v>
      </c>
      <c r="CE85" s="31">
        <f t="shared" si="3"/>
        <v>0</v>
      </c>
      <c r="CF85" s="31">
        <f t="shared" si="4"/>
        <v>0</v>
      </c>
      <c r="CG85" s="31">
        <f t="shared" si="5"/>
        <v>0</v>
      </c>
      <c r="CH85" s="31">
        <f t="shared" si="6"/>
        <v>0</v>
      </c>
      <c r="CI85" s="31">
        <f t="shared" si="7"/>
        <v>0</v>
      </c>
      <c r="CJ85" s="31">
        <f t="shared" si="8"/>
        <v>0</v>
      </c>
      <c r="CK85" s="31">
        <f t="shared" si="9"/>
        <v>0</v>
      </c>
      <c r="CL85" s="31">
        <f t="shared" si="10"/>
        <v>0</v>
      </c>
      <c r="CM85" s="32">
        <f t="shared" si="100"/>
        <v>0</v>
      </c>
      <c r="CN85" s="31">
        <f t="shared" ref="CN85:CP85" si="102">COUNTIF(BA85,"SI")</f>
        <v>0</v>
      </c>
      <c r="CO85" s="30">
        <f t="shared" si="102"/>
        <v>0</v>
      </c>
      <c r="CP85" s="28">
        <f t="shared" si="102"/>
        <v>0</v>
      </c>
      <c r="CQ85" s="28">
        <f t="shared" si="13"/>
        <v>0</v>
      </c>
      <c r="CR85" s="28">
        <f t="shared" si="14"/>
        <v>0</v>
      </c>
      <c r="CS85" s="39">
        <f t="shared" si="15"/>
        <v>0</v>
      </c>
      <c r="CT85" s="82">
        <f t="shared" si="73"/>
        <v>0</v>
      </c>
      <c r="CU85" s="379"/>
      <c r="CV85" s="380"/>
      <c r="CW85" s="381"/>
      <c r="CX85" s="379"/>
      <c r="CY85" s="12"/>
      <c r="CZ85" s="12"/>
      <c r="DA85" s="12"/>
      <c r="DB85" s="12"/>
      <c r="DC85" s="12"/>
      <c r="DD85" s="12"/>
      <c r="DE85" s="12"/>
      <c r="DF85" s="12"/>
      <c r="DG85" s="12"/>
      <c r="DH85" s="12"/>
      <c r="DI85" s="12"/>
      <c r="DJ85" s="12"/>
      <c r="DK85" s="12"/>
      <c r="DL85" s="12"/>
      <c r="DM85" s="12"/>
      <c r="DN85" s="12"/>
      <c r="DO85" s="12"/>
      <c r="DP85" s="12"/>
      <c r="DQ85" s="12"/>
      <c r="DR85" s="12"/>
      <c r="DS85" s="12"/>
      <c r="DT85" s="12"/>
      <c r="DU85" s="12"/>
      <c r="DV85" s="12"/>
      <c r="DW85" s="12"/>
      <c r="DX85" s="12"/>
      <c r="DY85" s="12"/>
      <c r="DZ85" s="12"/>
      <c r="EA85" s="12"/>
      <c r="EB85" s="12"/>
    </row>
    <row r="86" spans="1:132" ht="15.75" customHeight="1">
      <c r="A86" s="24" t="s">
        <v>160</v>
      </c>
      <c r="B86" s="24" t="s">
        <v>699</v>
      </c>
      <c r="C86" s="24" t="s">
        <v>741</v>
      </c>
      <c r="D86" s="25" t="s">
        <v>191</v>
      </c>
      <c r="E86" s="25">
        <v>3204263561</v>
      </c>
      <c r="F86" s="42" t="s">
        <v>192</v>
      </c>
      <c r="G86" s="25" t="s">
        <v>703</v>
      </c>
      <c r="H86" s="25" t="s">
        <v>704</v>
      </c>
      <c r="I86" s="26" t="s">
        <v>705</v>
      </c>
      <c r="J86" s="25" t="s">
        <v>742</v>
      </c>
      <c r="K86" s="42" t="s">
        <v>743</v>
      </c>
      <c r="L86" s="25" t="s">
        <v>744</v>
      </c>
      <c r="M86" s="25">
        <v>3124510151</v>
      </c>
      <c r="N86" s="42" t="s">
        <v>745</v>
      </c>
      <c r="O86" s="25" t="s">
        <v>746</v>
      </c>
      <c r="P86" s="43">
        <v>44301</v>
      </c>
      <c r="Q86" s="57" t="s">
        <v>173</v>
      </c>
      <c r="R86" s="57" t="s">
        <v>173</v>
      </c>
      <c r="S86" s="57" t="s">
        <v>173</v>
      </c>
      <c r="T86" s="57" t="s">
        <v>173</v>
      </c>
      <c r="U86" s="57" t="s">
        <v>174</v>
      </c>
      <c r="V86" s="57" t="s">
        <v>173</v>
      </c>
      <c r="W86" s="57" t="s">
        <v>173</v>
      </c>
      <c r="X86" s="57" t="s">
        <v>175</v>
      </c>
      <c r="Y86" s="57" t="s">
        <v>173</v>
      </c>
      <c r="Z86" s="57" t="s">
        <v>173</v>
      </c>
      <c r="AA86" s="57" t="s">
        <v>175</v>
      </c>
      <c r="AB86" s="57" t="s">
        <v>173</v>
      </c>
      <c r="AC86" s="57" t="s">
        <v>173</v>
      </c>
      <c r="AD86" s="57" t="s">
        <v>175</v>
      </c>
      <c r="AE86" s="57" t="s">
        <v>175</v>
      </c>
      <c r="AF86" s="57" t="s">
        <v>175</v>
      </c>
      <c r="AG86" s="57" t="s">
        <v>173</v>
      </c>
      <c r="AH86" s="57" t="s">
        <v>173</v>
      </c>
      <c r="AI86" s="57" t="s">
        <v>173</v>
      </c>
      <c r="AJ86" s="91" t="s">
        <v>173</v>
      </c>
      <c r="AK86" s="39" t="s">
        <v>173</v>
      </c>
      <c r="AL86" s="39" t="s">
        <v>175</v>
      </c>
      <c r="AM86" s="39" t="s">
        <v>174</v>
      </c>
      <c r="AN86" s="39" t="s">
        <v>174</v>
      </c>
      <c r="AO86" s="39" t="s">
        <v>174</v>
      </c>
      <c r="AP86" s="39" t="s">
        <v>173</v>
      </c>
      <c r="AQ86" s="39" t="s">
        <v>173</v>
      </c>
      <c r="AR86" s="39" t="s">
        <v>173</v>
      </c>
      <c r="AS86" s="39" t="s">
        <v>175</v>
      </c>
      <c r="AT86" s="39" t="s">
        <v>173</v>
      </c>
      <c r="AU86" s="39" t="s">
        <v>175</v>
      </c>
      <c r="AV86" s="39" t="s">
        <v>173</v>
      </c>
      <c r="AW86" s="39" t="s">
        <v>173</v>
      </c>
      <c r="AX86" s="39" t="s">
        <v>173</v>
      </c>
      <c r="AY86" s="39" t="s">
        <v>173</v>
      </c>
      <c r="AZ86" s="39" t="s">
        <v>173</v>
      </c>
      <c r="BA86" s="39" t="s">
        <v>173</v>
      </c>
      <c r="BB86" s="30" t="s">
        <v>173</v>
      </c>
      <c r="BC86" s="39" t="s">
        <v>173</v>
      </c>
      <c r="BD86" s="39" t="s">
        <v>173</v>
      </c>
      <c r="BE86" s="39" t="s">
        <v>173</v>
      </c>
      <c r="BF86" s="39" t="s">
        <v>173</v>
      </c>
      <c r="BG86" s="39" t="s">
        <v>174</v>
      </c>
      <c r="BH86" s="39" t="s">
        <v>174</v>
      </c>
      <c r="BI86" s="39" t="s">
        <v>174</v>
      </c>
      <c r="BJ86" s="39" t="s">
        <v>174</v>
      </c>
      <c r="BK86" s="39" t="s">
        <v>173</v>
      </c>
      <c r="BL86" s="39" t="s">
        <v>174</v>
      </c>
      <c r="BM86" s="39" t="s">
        <v>174</v>
      </c>
      <c r="BN86" s="39"/>
      <c r="BO86" s="39" t="s">
        <v>174</v>
      </c>
      <c r="BP86" s="39" t="s">
        <v>174</v>
      </c>
      <c r="BQ86" s="39" t="s">
        <v>174</v>
      </c>
      <c r="BR86" s="39" t="s">
        <v>174</v>
      </c>
      <c r="BS86" s="39" t="s">
        <v>173</v>
      </c>
      <c r="BT86" s="39" t="s">
        <v>174</v>
      </c>
      <c r="BU86" s="39" t="s">
        <v>174</v>
      </c>
      <c r="BV86" s="39" t="s">
        <v>173</v>
      </c>
      <c r="BW86" s="39" t="s">
        <v>173</v>
      </c>
      <c r="BX86" s="39" t="s">
        <v>173</v>
      </c>
      <c r="BY86" s="39" t="s">
        <v>173</v>
      </c>
      <c r="BZ86" s="39" t="s">
        <v>173</v>
      </c>
      <c r="CA86" s="39" t="s">
        <v>173</v>
      </c>
      <c r="CB86" s="31">
        <f t="shared" si="0"/>
        <v>3</v>
      </c>
      <c r="CC86" s="31">
        <f t="shared" si="1"/>
        <v>2</v>
      </c>
      <c r="CD86" s="31">
        <f t="shared" si="2"/>
        <v>3</v>
      </c>
      <c r="CE86" s="31">
        <f t="shared" si="3"/>
        <v>2</v>
      </c>
      <c r="CF86" s="31">
        <f t="shared" si="4"/>
        <v>3</v>
      </c>
      <c r="CG86" s="31">
        <f t="shared" si="5"/>
        <v>2</v>
      </c>
      <c r="CH86" s="31">
        <f t="shared" si="6"/>
        <v>0</v>
      </c>
      <c r="CI86" s="31">
        <f t="shared" si="7"/>
        <v>3</v>
      </c>
      <c r="CJ86" s="31">
        <f t="shared" si="8"/>
        <v>3</v>
      </c>
      <c r="CK86" s="31">
        <f t="shared" si="9"/>
        <v>3</v>
      </c>
      <c r="CL86" s="31">
        <f t="shared" si="10"/>
        <v>24</v>
      </c>
      <c r="CM86" s="32">
        <f t="shared" si="100"/>
        <v>0.66666666666666663</v>
      </c>
      <c r="CN86" s="31">
        <f t="shared" ref="CN86:CP86" si="103">COUNTIF(BA86,"SI")</f>
        <v>1</v>
      </c>
      <c r="CO86" s="30">
        <f t="shared" si="103"/>
        <v>1</v>
      </c>
      <c r="CP86" s="28">
        <f t="shared" si="103"/>
        <v>1</v>
      </c>
      <c r="CQ86" s="28">
        <f t="shared" si="13"/>
        <v>4</v>
      </c>
      <c r="CR86" s="28">
        <f t="shared" si="14"/>
        <v>7</v>
      </c>
      <c r="CS86" s="39">
        <f t="shared" si="15"/>
        <v>14</v>
      </c>
      <c r="CT86" s="82">
        <f t="shared" si="73"/>
        <v>1</v>
      </c>
      <c r="CU86" s="379"/>
      <c r="CV86" s="380"/>
      <c r="CW86" s="381"/>
      <c r="CX86" s="379"/>
      <c r="CY86" s="12"/>
      <c r="CZ86" s="12"/>
      <c r="DA86" s="12"/>
      <c r="DB86" s="12"/>
      <c r="DC86" s="12"/>
      <c r="DD86" s="12"/>
      <c r="DE86" s="12"/>
      <c r="DF86" s="12"/>
      <c r="DG86" s="12"/>
      <c r="DH86" s="12"/>
      <c r="DI86" s="12"/>
      <c r="DJ86" s="12"/>
      <c r="DK86" s="12"/>
      <c r="DL86" s="12"/>
      <c r="DM86" s="12"/>
      <c r="DN86" s="12"/>
      <c r="DO86" s="12"/>
      <c r="DP86" s="12"/>
      <c r="DQ86" s="12"/>
      <c r="DR86" s="12"/>
      <c r="DS86" s="12"/>
      <c r="DT86" s="12"/>
      <c r="DU86" s="12"/>
      <c r="DV86" s="12"/>
      <c r="DW86" s="12"/>
      <c r="DX86" s="12"/>
      <c r="DY86" s="12"/>
      <c r="DZ86" s="12"/>
      <c r="EA86" s="12"/>
      <c r="EB86" s="12"/>
    </row>
    <row r="87" spans="1:132" ht="15.75" customHeight="1">
      <c r="A87" s="24" t="s">
        <v>160</v>
      </c>
      <c r="B87" s="24" t="s">
        <v>699</v>
      </c>
      <c r="C87" s="24" t="s">
        <v>747</v>
      </c>
      <c r="D87" s="25" t="s">
        <v>330</v>
      </c>
      <c r="E87" s="25">
        <v>3124781204</v>
      </c>
      <c r="F87" s="26" t="s">
        <v>331</v>
      </c>
      <c r="G87" s="25" t="s">
        <v>703</v>
      </c>
      <c r="H87" s="25" t="s">
        <v>704</v>
      </c>
      <c r="I87" s="26" t="s">
        <v>705</v>
      </c>
      <c r="J87" s="25" t="s">
        <v>748</v>
      </c>
      <c r="K87" s="26" t="s">
        <v>749</v>
      </c>
      <c r="L87" s="25" t="s">
        <v>750</v>
      </c>
      <c r="M87" s="25">
        <v>3125824927</v>
      </c>
      <c r="N87" s="26" t="s">
        <v>751</v>
      </c>
      <c r="O87" s="25" t="s">
        <v>752</v>
      </c>
      <c r="P87" s="49">
        <v>44186</v>
      </c>
      <c r="Q87" s="79"/>
      <c r="R87" s="79"/>
      <c r="S87" s="79"/>
      <c r="T87" s="80"/>
      <c r="U87" s="80"/>
      <c r="V87" s="80"/>
      <c r="W87" s="80"/>
      <c r="X87" s="80"/>
      <c r="Y87" s="80"/>
      <c r="Z87" s="80"/>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39"/>
      <c r="BB87" s="30"/>
      <c r="BC87" s="39"/>
      <c r="BD87" s="39"/>
      <c r="BE87" s="39"/>
      <c r="BF87" s="39"/>
      <c r="BG87" s="39" t="s">
        <v>174</v>
      </c>
      <c r="BH87" s="39"/>
      <c r="BI87" s="39"/>
      <c r="BJ87" s="39" t="s">
        <v>174</v>
      </c>
      <c r="BK87" s="39" t="s">
        <v>175</v>
      </c>
      <c r="BL87" s="39"/>
      <c r="BM87" s="39"/>
      <c r="BN87" s="39"/>
      <c r="BO87" s="39"/>
      <c r="BP87" s="39"/>
      <c r="BQ87" s="39"/>
      <c r="BR87" s="39"/>
      <c r="BS87" s="39" t="s">
        <v>173</v>
      </c>
      <c r="BT87" s="39" t="s">
        <v>174</v>
      </c>
      <c r="BU87" s="39" t="s">
        <v>173</v>
      </c>
      <c r="BV87" s="39" t="s">
        <v>174</v>
      </c>
      <c r="BW87" s="39"/>
      <c r="BX87" s="39"/>
      <c r="BY87" s="39"/>
      <c r="BZ87" s="39"/>
      <c r="CA87" s="39"/>
      <c r="CB87" s="31">
        <f t="shared" si="0"/>
        <v>0</v>
      </c>
      <c r="CC87" s="31">
        <f t="shared" si="1"/>
        <v>0</v>
      </c>
      <c r="CD87" s="31">
        <f t="shared" si="2"/>
        <v>0</v>
      </c>
      <c r="CE87" s="31">
        <f t="shared" si="3"/>
        <v>0</v>
      </c>
      <c r="CF87" s="31">
        <f t="shared" si="4"/>
        <v>0</v>
      </c>
      <c r="CG87" s="31">
        <f t="shared" si="5"/>
        <v>0</v>
      </c>
      <c r="CH87" s="31">
        <f t="shared" si="6"/>
        <v>0</v>
      </c>
      <c r="CI87" s="31">
        <f t="shared" si="7"/>
        <v>0</v>
      </c>
      <c r="CJ87" s="31">
        <f t="shared" si="8"/>
        <v>0</v>
      </c>
      <c r="CK87" s="31">
        <f t="shared" si="9"/>
        <v>0</v>
      </c>
      <c r="CL87" s="31">
        <f t="shared" si="10"/>
        <v>0</v>
      </c>
      <c r="CM87" s="32">
        <f>CL87/32</f>
        <v>0</v>
      </c>
      <c r="CN87" s="31">
        <f t="shared" ref="CN87:CP87" si="104">COUNTIF(BA87,"SI")</f>
        <v>0</v>
      </c>
      <c r="CO87" s="30">
        <f t="shared" si="104"/>
        <v>0</v>
      </c>
      <c r="CP87" s="28">
        <f t="shared" si="104"/>
        <v>0</v>
      </c>
      <c r="CQ87" s="28">
        <f t="shared" si="13"/>
        <v>0</v>
      </c>
      <c r="CR87" s="28">
        <f t="shared" si="14"/>
        <v>2</v>
      </c>
      <c r="CS87" s="39">
        <f t="shared" si="15"/>
        <v>2</v>
      </c>
      <c r="CT87" s="82">
        <f t="shared" si="73"/>
        <v>0.14285714285714285</v>
      </c>
      <c r="CU87" s="379"/>
      <c r="CV87" s="380"/>
      <c r="CW87" s="381"/>
      <c r="CX87" s="379"/>
      <c r="CY87" s="12"/>
      <c r="CZ87" s="12"/>
      <c r="DA87" s="12"/>
      <c r="DB87" s="12"/>
      <c r="DC87" s="12"/>
      <c r="DD87" s="12"/>
      <c r="DE87" s="12"/>
      <c r="DF87" s="12"/>
      <c r="DG87" s="12"/>
      <c r="DH87" s="12"/>
      <c r="DI87" s="12"/>
      <c r="DJ87" s="12"/>
      <c r="DK87" s="12"/>
      <c r="DL87" s="12"/>
      <c r="DM87" s="12"/>
      <c r="DN87" s="12"/>
      <c r="DO87" s="12"/>
      <c r="DP87" s="12"/>
      <c r="DQ87" s="12"/>
      <c r="DR87" s="12"/>
      <c r="DS87" s="12"/>
      <c r="DT87" s="12"/>
      <c r="DU87" s="12"/>
      <c r="DV87" s="12"/>
      <c r="DW87" s="12"/>
      <c r="DX87" s="12"/>
      <c r="DY87" s="12"/>
      <c r="DZ87" s="12"/>
      <c r="EA87" s="12"/>
      <c r="EB87" s="12"/>
    </row>
    <row r="88" spans="1:132" ht="15.75" customHeight="1">
      <c r="A88" s="24" t="s">
        <v>160</v>
      </c>
      <c r="B88" s="24" t="s">
        <v>699</v>
      </c>
      <c r="C88" s="24" t="s">
        <v>753</v>
      </c>
      <c r="D88" s="25" t="s">
        <v>330</v>
      </c>
      <c r="E88" s="25">
        <v>3124781204</v>
      </c>
      <c r="F88" s="26" t="s">
        <v>331</v>
      </c>
      <c r="G88" s="25" t="s">
        <v>703</v>
      </c>
      <c r="H88" s="25" t="s">
        <v>704</v>
      </c>
      <c r="I88" s="26" t="s">
        <v>705</v>
      </c>
      <c r="J88" s="25" t="s">
        <v>754</v>
      </c>
      <c r="K88" s="26" t="s">
        <v>755</v>
      </c>
      <c r="L88" s="25" t="s">
        <v>756</v>
      </c>
      <c r="M88" s="25">
        <v>3158348348</v>
      </c>
      <c r="N88" s="78" t="s">
        <v>757</v>
      </c>
      <c r="O88" s="25" t="s">
        <v>758</v>
      </c>
      <c r="P88" s="49">
        <v>44181</v>
      </c>
      <c r="Q88" s="57"/>
      <c r="R88" s="56"/>
      <c r="S88" s="56"/>
      <c r="T88" s="56"/>
      <c r="U88" s="56"/>
      <c r="V88" s="56"/>
      <c r="W88" s="56"/>
      <c r="X88" s="56"/>
      <c r="Y88" s="56"/>
      <c r="Z88" s="56"/>
      <c r="AA88" s="56"/>
      <c r="AB88" s="56"/>
      <c r="AC88" s="56"/>
      <c r="AD88" s="56"/>
      <c r="AE88" s="56"/>
      <c r="AF88" s="56"/>
      <c r="AG88" s="56"/>
      <c r="AH88" s="56"/>
      <c r="AI88" s="56"/>
      <c r="AJ88" s="56"/>
      <c r="AK88" s="39"/>
      <c r="AL88" s="39"/>
      <c r="AM88" s="39"/>
      <c r="AN88" s="39"/>
      <c r="AO88" s="39"/>
      <c r="AP88" s="39"/>
      <c r="AQ88" s="39"/>
      <c r="AR88" s="39"/>
      <c r="AS88" s="39"/>
      <c r="AT88" s="39"/>
      <c r="AU88" s="39"/>
      <c r="AV88" s="39"/>
      <c r="AW88" s="39"/>
      <c r="AX88" s="39"/>
      <c r="AY88" s="39"/>
      <c r="AZ88" s="39"/>
      <c r="BA88" s="39"/>
      <c r="BB88" s="30"/>
      <c r="BC88" s="39"/>
      <c r="BD88" s="39"/>
      <c r="BE88" s="39"/>
      <c r="BF88" s="39"/>
      <c r="BG88" s="39"/>
      <c r="BH88" s="39"/>
      <c r="BI88" s="39"/>
      <c r="BJ88" s="39"/>
      <c r="BK88" s="39"/>
      <c r="BL88" s="39"/>
      <c r="BM88" s="39"/>
      <c r="BN88" s="39"/>
      <c r="BO88" s="39"/>
      <c r="BP88" s="39"/>
      <c r="BQ88" s="39"/>
      <c r="BR88" s="39"/>
      <c r="BS88" s="39"/>
      <c r="BT88" s="39"/>
      <c r="BU88" s="39"/>
      <c r="BV88" s="39"/>
      <c r="BW88" s="39"/>
      <c r="BX88" s="39"/>
      <c r="BY88" s="39"/>
      <c r="BZ88" s="39"/>
      <c r="CA88" s="39"/>
      <c r="CB88" s="31">
        <f t="shared" si="0"/>
        <v>0</v>
      </c>
      <c r="CC88" s="31">
        <f t="shared" si="1"/>
        <v>0</v>
      </c>
      <c r="CD88" s="31">
        <f t="shared" si="2"/>
        <v>0</v>
      </c>
      <c r="CE88" s="31">
        <f t="shared" si="3"/>
        <v>0</v>
      </c>
      <c r="CF88" s="31">
        <f t="shared" si="4"/>
        <v>0</v>
      </c>
      <c r="CG88" s="31">
        <f t="shared" si="5"/>
        <v>0</v>
      </c>
      <c r="CH88" s="31">
        <f t="shared" si="6"/>
        <v>0</v>
      </c>
      <c r="CI88" s="31">
        <f t="shared" si="7"/>
        <v>0</v>
      </c>
      <c r="CJ88" s="31">
        <f t="shared" si="8"/>
        <v>0</v>
      </c>
      <c r="CK88" s="31">
        <f t="shared" si="9"/>
        <v>0</v>
      </c>
      <c r="CL88" s="31">
        <f t="shared" si="10"/>
        <v>0</v>
      </c>
      <c r="CM88" s="32">
        <f t="shared" ref="CM88:CM92" si="105">CL88/36</f>
        <v>0</v>
      </c>
      <c r="CN88" s="31">
        <f t="shared" ref="CN88:CP88" si="106">COUNTIF(BA88,"SI")</f>
        <v>0</v>
      </c>
      <c r="CO88" s="30">
        <f t="shared" si="106"/>
        <v>0</v>
      </c>
      <c r="CP88" s="28">
        <f t="shared" si="106"/>
        <v>0</v>
      </c>
      <c r="CQ88" s="28">
        <f t="shared" si="13"/>
        <v>0</v>
      </c>
      <c r="CR88" s="28">
        <f t="shared" si="14"/>
        <v>0</v>
      </c>
      <c r="CS88" s="39">
        <f t="shared" si="15"/>
        <v>0</v>
      </c>
      <c r="CT88" s="82">
        <f t="shared" si="73"/>
        <v>0</v>
      </c>
      <c r="CU88" s="379"/>
      <c r="CV88" s="380"/>
      <c r="CW88" s="381"/>
      <c r="CX88" s="379"/>
      <c r="CY88" s="12"/>
      <c r="CZ88" s="12"/>
      <c r="DA88" s="12"/>
      <c r="DB88" s="12"/>
      <c r="DC88" s="12"/>
      <c r="DD88" s="12"/>
      <c r="DE88" s="12"/>
      <c r="DF88" s="12"/>
      <c r="DG88" s="12"/>
      <c r="DH88" s="12"/>
      <c r="DI88" s="12"/>
      <c r="DJ88" s="12"/>
      <c r="DK88" s="12"/>
      <c r="DL88" s="12"/>
      <c r="DM88" s="12"/>
      <c r="DN88" s="12"/>
      <c r="DO88" s="12"/>
      <c r="DP88" s="12"/>
      <c r="DQ88" s="12"/>
      <c r="DR88" s="12"/>
      <c r="DS88" s="12"/>
      <c r="DT88" s="12"/>
      <c r="DU88" s="12"/>
      <c r="DV88" s="12"/>
      <c r="DW88" s="12"/>
      <c r="DX88" s="12"/>
      <c r="DY88" s="12"/>
      <c r="DZ88" s="12"/>
      <c r="EA88" s="12"/>
      <c r="EB88" s="12"/>
    </row>
    <row r="89" spans="1:132" ht="15.75" customHeight="1">
      <c r="A89" s="24" t="s">
        <v>160</v>
      </c>
      <c r="B89" s="24" t="s">
        <v>759</v>
      </c>
      <c r="C89" s="24" t="s">
        <v>760</v>
      </c>
      <c r="D89" s="25" t="s">
        <v>191</v>
      </c>
      <c r="E89" s="25">
        <v>3204263561</v>
      </c>
      <c r="F89" s="42" t="s">
        <v>192</v>
      </c>
      <c r="G89" s="25" t="s">
        <v>703</v>
      </c>
      <c r="H89" s="25" t="s">
        <v>704</v>
      </c>
      <c r="I89" s="26" t="s">
        <v>705</v>
      </c>
      <c r="J89" s="25" t="s">
        <v>761</v>
      </c>
      <c r="K89" s="42" t="s">
        <v>762</v>
      </c>
      <c r="L89" s="25" t="s">
        <v>763</v>
      </c>
      <c r="M89" s="25">
        <v>3105652569</v>
      </c>
      <c r="N89" s="42" t="s">
        <v>764</v>
      </c>
      <c r="O89" s="25" t="s">
        <v>765</v>
      </c>
      <c r="P89" s="43">
        <v>44545</v>
      </c>
      <c r="Q89" s="57" t="s">
        <v>173</v>
      </c>
      <c r="R89" s="57" t="s">
        <v>173</v>
      </c>
      <c r="S89" s="57" t="s">
        <v>173</v>
      </c>
      <c r="T89" s="57" t="s">
        <v>173</v>
      </c>
      <c r="U89" s="57" t="s">
        <v>174</v>
      </c>
      <c r="V89" s="57" t="s">
        <v>173</v>
      </c>
      <c r="W89" s="57" t="s">
        <v>173</v>
      </c>
      <c r="X89" s="57" t="s">
        <v>175</v>
      </c>
      <c r="Y89" s="57" t="s">
        <v>173</v>
      </c>
      <c r="Z89" s="57" t="s">
        <v>173</v>
      </c>
      <c r="AA89" s="57" t="s">
        <v>173</v>
      </c>
      <c r="AB89" s="57" t="s">
        <v>173</v>
      </c>
      <c r="AC89" s="57" t="s">
        <v>173</v>
      </c>
      <c r="AD89" s="57" t="s">
        <v>175</v>
      </c>
      <c r="AE89" s="57" t="s">
        <v>173</v>
      </c>
      <c r="AF89" s="57" t="s">
        <v>175</v>
      </c>
      <c r="AG89" s="57" t="s">
        <v>173</v>
      </c>
      <c r="AH89" s="57" t="s">
        <v>173</v>
      </c>
      <c r="AI89" s="57" t="s">
        <v>173</v>
      </c>
      <c r="AJ89" s="91" t="s">
        <v>173</v>
      </c>
      <c r="AK89" s="39" t="s">
        <v>175</v>
      </c>
      <c r="AL89" s="39" t="s">
        <v>175</v>
      </c>
      <c r="AM89" s="39" t="s">
        <v>174</v>
      </c>
      <c r="AN89" s="39" t="s">
        <v>174</v>
      </c>
      <c r="AO89" s="39" t="s">
        <v>174</v>
      </c>
      <c r="AP89" s="39" t="s">
        <v>173</v>
      </c>
      <c r="AQ89" s="39" t="s">
        <v>173</v>
      </c>
      <c r="AR89" s="39" t="s">
        <v>173</v>
      </c>
      <c r="AS89" s="39" t="s">
        <v>175</v>
      </c>
      <c r="AT89" s="39" t="s">
        <v>173</v>
      </c>
      <c r="AU89" s="39" t="s">
        <v>173</v>
      </c>
      <c r="AV89" s="39" t="s">
        <v>173</v>
      </c>
      <c r="AW89" s="39" t="s">
        <v>173</v>
      </c>
      <c r="AX89" s="39" t="s">
        <v>173</v>
      </c>
      <c r="AY89" s="39" t="s">
        <v>173</v>
      </c>
      <c r="AZ89" s="39" t="s">
        <v>173</v>
      </c>
      <c r="BA89" s="39" t="s">
        <v>173</v>
      </c>
      <c r="BB89" s="30" t="s">
        <v>173</v>
      </c>
      <c r="BC89" s="39" t="s">
        <v>173</v>
      </c>
      <c r="BD89" s="39" t="s">
        <v>173</v>
      </c>
      <c r="BE89" s="39" t="s">
        <v>173</v>
      </c>
      <c r="BF89" s="39" t="s">
        <v>173</v>
      </c>
      <c r="BG89" s="39" t="s">
        <v>174</v>
      </c>
      <c r="BH89" s="39" t="s">
        <v>174</v>
      </c>
      <c r="BI89" s="39" t="s">
        <v>174</v>
      </c>
      <c r="BJ89" s="39" t="s">
        <v>174</v>
      </c>
      <c r="BK89" s="39" t="s">
        <v>173</v>
      </c>
      <c r="BL89" s="39" t="s">
        <v>174</v>
      </c>
      <c r="BM89" s="39" t="s">
        <v>174</v>
      </c>
      <c r="BN89" s="39"/>
      <c r="BO89" s="39" t="s">
        <v>174</v>
      </c>
      <c r="BP89" s="39" t="s">
        <v>174</v>
      </c>
      <c r="BQ89" s="39" t="s">
        <v>174</v>
      </c>
      <c r="BR89" s="39" t="s">
        <v>174</v>
      </c>
      <c r="BS89" s="39" t="s">
        <v>173</v>
      </c>
      <c r="BT89" s="39" t="s">
        <v>174</v>
      </c>
      <c r="BU89" s="39" t="s">
        <v>174</v>
      </c>
      <c r="BV89" s="39" t="s">
        <v>173</v>
      </c>
      <c r="BW89" s="39" t="s">
        <v>173</v>
      </c>
      <c r="BX89" s="39" t="s">
        <v>173</v>
      </c>
      <c r="BY89" s="39" t="s">
        <v>173</v>
      </c>
      <c r="BZ89" s="39"/>
      <c r="CA89" s="39"/>
      <c r="CB89" s="31">
        <f t="shared" si="0"/>
        <v>3</v>
      </c>
      <c r="CC89" s="31">
        <f t="shared" si="1"/>
        <v>2</v>
      </c>
      <c r="CD89" s="31">
        <f t="shared" si="2"/>
        <v>3</v>
      </c>
      <c r="CE89" s="31">
        <f t="shared" si="3"/>
        <v>3</v>
      </c>
      <c r="CF89" s="31">
        <f t="shared" si="4"/>
        <v>4</v>
      </c>
      <c r="CG89" s="31">
        <f t="shared" si="5"/>
        <v>1</v>
      </c>
      <c r="CH89" s="31">
        <f t="shared" si="6"/>
        <v>0</v>
      </c>
      <c r="CI89" s="31">
        <f t="shared" si="7"/>
        <v>3</v>
      </c>
      <c r="CJ89" s="31">
        <f t="shared" si="8"/>
        <v>4</v>
      </c>
      <c r="CK89" s="31">
        <f t="shared" si="9"/>
        <v>3</v>
      </c>
      <c r="CL89" s="31">
        <f t="shared" si="10"/>
        <v>26</v>
      </c>
      <c r="CM89" s="32">
        <f t="shared" si="105"/>
        <v>0.72222222222222221</v>
      </c>
      <c r="CN89" s="31">
        <f t="shared" ref="CN89:CP89" si="107">COUNTIF(BA89,"SI")</f>
        <v>1</v>
      </c>
      <c r="CO89" s="30">
        <f t="shared" si="107"/>
        <v>1</v>
      </c>
      <c r="CP89" s="28">
        <f t="shared" si="107"/>
        <v>1</v>
      </c>
      <c r="CQ89" s="28">
        <f t="shared" si="13"/>
        <v>4</v>
      </c>
      <c r="CR89" s="28">
        <f t="shared" si="14"/>
        <v>5</v>
      </c>
      <c r="CS89" s="39">
        <f t="shared" si="15"/>
        <v>12</v>
      </c>
      <c r="CT89" s="82">
        <f t="shared" si="73"/>
        <v>0.8571428571428571</v>
      </c>
      <c r="CU89" s="379"/>
      <c r="CV89" s="380"/>
      <c r="CW89" s="381"/>
      <c r="CX89" s="379"/>
      <c r="CY89" s="12"/>
      <c r="CZ89" s="12"/>
      <c r="DA89" s="12"/>
      <c r="DB89" s="12"/>
      <c r="DC89" s="12"/>
      <c r="DD89" s="12"/>
      <c r="DE89" s="12"/>
      <c r="DF89" s="12"/>
      <c r="DG89" s="12"/>
      <c r="DH89" s="12"/>
      <c r="DI89" s="12"/>
      <c r="DJ89" s="12"/>
      <c r="DK89" s="12"/>
      <c r="DL89" s="12"/>
      <c r="DM89" s="12"/>
      <c r="DN89" s="12"/>
      <c r="DO89" s="12"/>
      <c r="DP89" s="12"/>
      <c r="DQ89" s="12"/>
      <c r="DR89" s="12"/>
      <c r="DS89" s="12"/>
      <c r="DT89" s="12"/>
      <c r="DU89" s="12"/>
      <c r="DV89" s="12"/>
      <c r="DW89" s="12"/>
      <c r="DX89" s="12"/>
      <c r="DY89" s="12"/>
      <c r="DZ89" s="12"/>
      <c r="EA89" s="12"/>
      <c r="EB89" s="12"/>
    </row>
    <row r="90" spans="1:132" ht="15.75" customHeight="1">
      <c r="A90" s="24" t="s">
        <v>160</v>
      </c>
      <c r="B90" s="24" t="s">
        <v>766</v>
      </c>
      <c r="C90" s="24" t="s">
        <v>767</v>
      </c>
      <c r="D90" s="25" t="s">
        <v>330</v>
      </c>
      <c r="E90" s="25">
        <v>3124781204</v>
      </c>
      <c r="F90" s="26" t="s">
        <v>331</v>
      </c>
      <c r="G90" s="25" t="s">
        <v>768</v>
      </c>
      <c r="H90" s="25" t="s">
        <v>769</v>
      </c>
      <c r="I90" s="26" t="s">
        <v>770</v>
      </c>
      <c r="J90" s="25" t="s">
        <v>771</v>
      </c>
      <c r="K90" s="26" t="s">
        <v>772</v>
      </c>
      <c r="L90" s="25" t="s">
        <v>773</v>
      </c>
      <c r="M90" s="25">
        <v>3155750264</v>
      </c>
      <c r="N90" s="26" t="s">
        <v>774</v>
      </c>
      <c r="O90" s="25" t="s">
        <v>775</v>
      </c>
      <c r="P90" s="45"/>
      <c r="Q90" s="57"/>
      <c r="R90" s="57"/>
      <c r="S90" s="57"/>
      <c r="T90" s="57"/>
      <c r="U90" s="57"/>
      <c r="V90" s="57"/>
      <c r="W90" s="57"/>
      <c r="X90" s="57"/>
      <c r="Y90" s="57"/>
      <c r="Z90" s="57"/>
      <c r="AA90" s="57"/>
      <c r="AB90" s="57"/>
      <c r="AC90" s="57"/>
      <c r="AD90" s="57"/>
      <c r="AE90" s="57"/>
      <c r="AF90" s="57"/>
      <c r="AG90" s="57"/>
      <c r="AH90" s="57"/>
      <c r="AI90" s="57"/>
      <c r="AJ90" s="57"/>
      <c r="AK90" s="39"/>
      <c r="AL90" s="39"/>
      <c r="AM90" s="39"/>
      <c r="AN90" s="39"/>
      <c r="AO90" s="39"/>
      <c r="AP90" s="39"/>
      <c r="AQ90" s="39"/>
      <c r="AR90" s="39"/>
      <c r="AS90" s="39"/>
      <c r="AT90" s="39"/>
      <c r="AU90" s="39"/>
      <c r="AV90" s="39"/>
      <c r="AW90" s="39"/>
      <c r="AX90" s="39"/>
      <c r="AY90" s="39"/>
      <c r="AZ90" s="39"/>
      <c r="BA90" s="39"/>
      <c r="BB90" s="30"/>
      <c r="BC90" s="39"/>
      <c r="BD90" s="39"/>
      <c r="BE90" s="39"/>
      <c r="BF90" s="39"/>
      <c r="BG90" s="39"/>
      <c r="BH90" s="39"/>
      <c r="BI90" s="39"/>
      <c r="BJ90" s="39"/>
      <c r="BK90" s="39"/>
      <c r="BL90" s="39"/>
      <c r="BM90" s="39"/>
      <c r="BN90" s="39"/>
      <c r="BO90" s="39"/>
      <c r="BP90" s="39"/>
      <c r="BQ90" s="39"/>
      <c r="BR90" s="39"/>
      <c r="BS90" s="39"/>
      <c r="BT90" s="39"/>
      <c r="BU90" s="39"/>
      <c r="BV90" s="39"/>
      <c r="BW90" s="39"/>
      <c r="BX90" s="39"/>
      <c r="BY90" s="39"/>
      <c r="BZ90" s="39"/>
      <c r="CA90" s="39"/>
      <c r="CB90" s="31">
        <f t="shared" si="0"/>
        <v>0</v>
      </c>
      <c r="CC90" s="31">
        <f t="shared" si="1"/>
        <v>0</v>
      </c>
      <c r="CD90" s="31">
        <f t="shared" si="2"/>
        <v>0</v>
      </c>
      <c r="CE90" s="31">
        <f t="shared" si="3"/>
        <v>0</v>
      </c>
      <c r="CF90" s="31">
        <f t="shared" si="4"/>
        <v>0</v>
      </c>
      <c r="CG90" s="31">
        <f t="shared" si="5"/>
        <v>0</v>
      </c>
      <c r="CH90" s="31">
        <f t="shared" si="6"/>
        <v>0</v>
      </c>
      <c r="CI90" s="31">
        <f t="shared" si="7"/>
        <v>0</v>
      </c>
      <c r="CJ90" s="31">
        <f t="shared" si="8"/>
        <v>0</v>
      </c>
      <c r="CK90" s="31">
        <f t="shared" si="9"/>
        <v>0</v>
      </c>
      <c r="CL90" s="31">
        <f t="shared" si="10"/>
        <v>0</v>
      </c>
      <c r="CM90" s="32">
        <f t="shared" si="105"/>
        <v>0</v>
      </c>
      <c r="CN90" s="31">
        <f t="shared" ref="CN90:CP90" si="108">COUNTIF(BA90,"SI")</f>
        <v>0</v>
      </c>
      <c r="CO90" s="30">
        <f t="shared" si="108"/>
        <v>0</v>
      </c>
      <c r="CP90" s="28">
        <f t="shared" si="108"/>
        <v>0</v>
      </c>
      <c r="CQ90" s="28">
        <f t="shared" si="13"/>
        <v>0</v>
      </c>
      <c r="CR90" s="28">
        <f t="shared" si="14"/>
        <v>0</v>
      </c>
      <c r="CS90" s="39">
        <f t="shared" si="15"/>
        <v>0</v>
      </c>
      <c r="CT90" s="40">
        <f t="shared" si="73"/>
        <v>0</v>
      </c>
      <c r="CU90" s="382">
        <f>AVERAGE(CT90:CT99)</f>
        <v>0.65</v>
      </c>
      <c r="CV90" s="372"/>
      <c r="CW90" s="373"/>
      <c r="CX90" s="379"/>
      <c r="CY90" s="12"/>
      <c r="CZ90" s="12"/>
      <c r="DA90" s="12"/>
      <c r="DB90" s="12"/>
      <c r="DC90" s="12"/>
      <c r="DD90" s="12"/>
      <c r="DE90" s="12"/>
      <c r="DF90" s="12"/>
      <c r="DG90" s="12"/>
      <c r="DH90" s="12"/>
      <c r="DI90" s="12"/>
      <c r="DJ90" s="12"/>
      <c r="DK90" s="12"/>
      <c r="DL90" s="12"/>
      <c r="DM90" s="12"/>
      <c r="DN90" s="12"/>
      <c r="DO90" s="12"/>
      <c r="DP90" s="12"/>
      <c r="DQ90" s="12"/>
      <c r="DR90" s="12"/>
      <c r="DS90" s="12"/>
      <c r="DT90" s="12"/>
      <c r="DU90" s="12"/>
      <c r="DV90" s="12"/>
      <c r="DW90" s="12"/>
      <c r="DX90" s="12"/>
      <c r="DY90" s="12"/>
      <c r="DZ90" s="12"/>
      <c r="EA90" s="12"/>
      <c r="EB90" s="12"/>
    </row>
    <row r="91" spans="1:132" ht="15.75" customHeight="1">
      <c r="A91" s="24" t="s">
        <v>160</v>
      </c>
      <c r="B91" s="24" t="s">
        <v>766</v>
      </c>
      <c r="C91" s="24" t="s">
        <v>776</v>
      </c>
      <c r="D91" s="25" t="s">
        <v>330</v>
      </c>
      <c r="E91" s="25">
        <v>3124781204</v>
      </c>
      <c r="F91" s="26" t="s">
        <v>331</v>
      </c>
      <c r="G91" s="25" t="s">
        <v>768</v>
      </c>
      <c r="H91" s="25" t="s">
        <v>769</v>
      </c>
      <c r="I91" s="26" t="s">
        <v>770</v>
      </c>
      <c r="J91" s="25" t="s">
        <v>777</v>
      </c>
      <c r="K91" s="26" t="s">
        <v>778</v>
      </c>
      <c r="L91" s="25" t="s">
        <v>779</v>
      </c>
      <c r="M91" s="25">
        <v>3153909221</v>
      </c>
      <c r="N91" s="26" t="s">
        <v>780</v>
      </c>
      <c r="O91" s="25" t="s">
        <v>781</v>
      </c>
      <c r="P91" s="45"/>
      <c r="Q91" s="92"/>
      <c r="R91" s="57"/>
      <c r="S91" s="57"/>
      <c r="T91" s="57"/>
      <c r="U91" s="57"/>
      <c r="V91" s="57"/>
      <c r="W91" s="57"/>
      <c r="X91" s="57"/>
      <c r="Y91" s="57"/>
      <c r="Z91" s="57"/>
      <c r="AA91" s="57"/>
      <c r="AB91" s="57"/>
      <c r="AC91" s="57"/>
      <c r="AD91" s="57"/>
      <c r="AE91" s="57"/>
      <c r="AF91" s="57"/>
      <c r="AG91" s="57"/>
      <c r="AH91" s="57"/>
      <c r="AI91" s="57"/>
      <c r="AJ91" s="57"/>
      <c r="AK91" s="39"/>
      <c r="AL91" s="39"/>
      <c r="AM91" s="39"/>
      <c r="AN91" s="39"/>
      <c r="AO91" s="39"/>
      <c r="AP91" s="39"/>
      <c r="AQ91" s="39"/>
      <c r="AR91" s="39"/>
      <c r="AS91" s="39"/>
      <c r="AT91" s="39"/>
      <c r="AU91" s="39"/>
      <c r="AV91" s="39"/>
      <c r="AW91" s="39"/>
      <c r="AX91" s="39"/>
      <c r="AY91" s="39"/>
      <c r="AZ91" s="39"/>
      <c r="BA91" s="39"/>
      <c r="BB91" s="30"/>
      <c r="BC91" s="39"/>
      <c r="BD91" s="39"/>
      <c r="BE91" s="39"/>
      <c r="BF91" s="39"/>
      <c r="BG91" s="39"/>
      <c r="BH91" s="39"/>
      <c r="BI91" s="39"/>
      <c r="BJ91" s="39"/>
      <c r="BK91" s="39"/>
      <c r="BL91" s="39"/>
      <c r="BM91" s="39"/>
      <c r="BN91" s="39"/>
      <c r="BO91" s="39"/>
      <c r="BP91" s="39"/>
      <c r="BQ91" s="39"/>
      <c r="BR91" s="39"/>
      <c r="BS91" s="39"/>
      <c r="BT91" s="39"/>
      <c r="BU91" s="39"/>
      <c r="BV91" s="39"/>
      <c r="BW91" s="39"/>
      <c r="BX91" s="39"/>
      <c r="BY91" s="39"/>
      <c r="BZ91" s="39"/>
      <c r="CA91" s="39"/>
      <c r="CB91" s="31">
        <f t="shared" si="0"/>
        <v>0</v>
      </c>
      <c r="CC91" s="31">
        <f t="shared" si="1"/>
        <v>0</v>
      </c>
      <c r="CD91" s="31">
        <f t="shared" si="2"/>
        <v>0</v>
      </c>
      <c r="CE91" s="31">
        <f t="shared" si="3"/>
        <v>0</v>
      </c>
      <c r="CF91" s="31">
        <f t="shared" si="4"/>
        <v>0</v>
      </c>
      <c r="CG91" s="31">
        <f t="shared" si="5"/>
        <v>0</v>
      </c>
      <c r="CH91" s="31">
        <f t="shared" si="6"/>
        <v>0</v>
      </c>
      <c r="CI91" s="31">
        <f t="shared" si="7"/>
        <v>0</v>
      </c>
      <c r="CJ91" s="31">
        <f t="shared" si="8"/>
        <v>0</v>
      </c>
      <c r="CK91" s="31">
        <f t="shared" si="9"/>
        <v>0</v>
      </c>
      <c r="CL91" s="31">
        <f t="shared" si="10"/>
        <v>0</v>
      </c>
      <c r="CM91" s="32">
        <f t="shared" si="105"/>
        <v>0</v>
      </c>
      <c r="CN91" s="31">
        <f t="shared" ref="CN91:CP91" si="109">COUNTIF(BA91,"SI")</f>
        <v>0</v>
      </c>
      <c r="CO91" s="30">
        <f t="shared" si="109"/>
        <v>0</v>
      </c>
      <c r="CP91" s="28">
        <f t="shared" si="109"/>
        <v>0</v>
      </c>
      <c r="CQ91" s="28">
        <f t="shared" si="13"/>
        <v>0</v>
      </c>
      <c r="CR91" s="28">
        <f t="shared" si="14"/>
        <v>0</v>
      </c>
      <c r="CS91" s="39">
        <f t="shared" si="15"/>
        <v>0</v>
      </c>
      <c r="CT91" s="40">
        <f t="shared" si="73"/>
        <v>0</v>
      </c>
      <c r="CU91" s="379"/>
      <c r="CV91" s="380"/>
      <c r="CW91" s="381"/>
      <c r="CX91" s="379"/>
      <c r="CY91" s="12"/>
      <c r="CZ91" s="12"/>
      <c r="DA91" s="12"/>
      <c r="DB91" s="12"/>
      <c r="DC91" s="12"/>
      <c r="DD91" s="12"/>
      <c r="DE91" s="12"/>
      <c r="DF91" s="12"/>
      <c r="DG91" s="12"/>
      <c r="DH91" s="12"/>
      <c r="DI91" s="12"/>
      <c r="DJ91" s="12"/>
      <c r="DK91" s="12"/>
      <c r="DL91" s="12"/>
      <c r="DM91" s="12"/>
      <c r="DN91" s="12"/>
      <c r="DO91" s="12"/>
      <c r="DP91" s="12"/>
      <c r="DQ91" s="12"/>
      <c r="DR91" s="12"/>
      <c r="DS91" s="12"/>
      <c r="DT91" s="12"/>
      <c r="DU91" s="12"/>
      <c r="DV91" s="12"/>
      <c r="DW91" s="12"/>
      <c r="DX91" s="12"/>
      <c r="DY91" s="12"/>
      <c r="DZ91" s="12"/>
      <c r="EA91" s="12"/>
      <c r="EB91" s="12"/>
    </row>
    <row r="92" spans="1:132" ht="15.75" customHeight="1">
      <c r="A92" s="24" t="s">
        <v>160</v>
      </c>
      <c r="B92" s="24" t="s">
        <v>766</v>
      </c>
      <c r="C92" s="24" t="s">
        <v>782</v>
      </c>
      <c r="D92" s="36" t="s">
        <v>225</v>
      </c>
      <c r="E92" s="36">
        <v>3138020629</v>
      </c>
      <c r="F92" s="54" t="s">
        <v>226</v>
      </c>
      <c r="G92" s="25" t="s">
        <v>768</v>
      </c>
      <c r="H92" s="25" t="s">
        <v>769</v>
      </c>
      <c r="I92" s="26" t="s">
        <v>770</v>
      </c>
      <c r="J92" s="36" t="s">
        <v>783</v>
      </c>
      <c r="K92" s="54" t="s">
        <v>784</v>
      </c>
      <c r="L92" s="53" t="s">
        <v>785</v>
      </c>
      <c r="M92" s="53">
        <v>3142914091</v>
      </c>
      <c r="N92" s="93" t="s">
        <v>786</v>
      </c>
      <c r="O92" s="94" t="s">
        <v>787</v>
      </c>
      <c r="P92" s="95">
        <v>44279</v>
      </c>
      <c r="Q92" s="96"/>
      <c r="R92" s="56"/>
      <c r="S92" s="56"/>
      <c r="T92" s="56"/>
      <c r="U92" s="56"/>
      <c r="V92" s="56"/>
      <c r="W92" s="56"/>
      <c r="X92" s="56"/>
      <c r="Y92" s="56"/>
      <c r="Z92" s="56"/>
      <c r="AA92" s="56"/>
      <c r="AB92" s="56"/>
      <c r="AC92" s="56"/>
      <c r="AD92" s="56"/>
      <c r="AE92" s="56"/>
      <c r="AF92" s="56"/>
      <c r="AG92" s="56"/>
      <c r="AH92" s="56"/>
      <c r="AI92" s="56"/>
      <c r="AJ92" s="56"/>
      <c r="AK92" s="39"/>
      <c r="AL92" s="39"/>
      <c r="AM92" s="39"/>
      <c r="AN92" s="39"/>
      <c r="AO92" s="39"/>
      <c r="AP92" s="39"/>
      <c r="AQ92" s="39"/>
      <c r="AR92" s="39"/>
      <c r="AS92" s="39"/>
      <c r="AT92" s="39"/>
      <c r="AU92" s="39"/>
      <c r="AV92" s="39"/>
      <c r="AW92" s="39"/>
      <c r="AX92" s="39"/>
      <c r="AY92" s="39"/>
      <c r="AZ92" s="39"/>
      <c r="BA92" s="39"/>
      <c r="BB92" s="30"/>
      <c r="BC92" s="39"/>
      <c r="BD92" s="39"/>
      <c r="BE92" s="39"/>
      <c r="BF92" s="39"/>
      <c r="BG92" s="39"/>
      <c r="BH92" s="39"/>
      <c r="BI92" s="39"/>
      <c r="BJ92" s="39"/>
      <c r="BK92" s="39"/>
      <c r="BL92" s="39"/>
      <c r="BM92" s="39"/>
      <c r="BN92" s="39"/>
      <c r="BO92" s="39"/>
      <c r="BP92" s="39"/>
      <c r="BQ92" s="39"/>
      <c r="BR92" s="39"/>
      <c r="BS92" s="39"/>
      <c r="BT92" s="39"/>
      <c r="BU92" s="39"/>
      <c r="BV92" s="39"/>
      <c r="BW92" s="39"/>
      <c r="BX92" s="39"/>
      <c r="BY92" s="39"/>
      <c r="BZ92" s="39"/>
      <c r="CA92" s="39"/>
      <c r="CB92" s="31">
        <f t="shared" si="0"/>
        <v>0</v>
      </c>
      <c r="CC92" s="31">
        <f t="shared" si="1"/>
        <v>0</v>
      </c>
      <c r="CD92" s="31">
        <f t="shared" si="2"/>
        <v>0</v>
      </c>
      <c r="CE92" s="31">
        <f t="shared" si="3"/>
        <v>0</v>
      </c>
      <c r="CF92" s="31">
        <f t="shared" si="4"/>
        <v>0</v>
      </c>
      <c r="CG92" s="31">
        <f t="shared" si="5"/>
        <v>0</v>
      </c>
      <c r="CH92" s="31">
        <f t="shared" si="6"/>
        <v>0</v>
      </c>
      <c r="CI92" s="31">
        <f t="shared" si="7"/>
        <v>0</v>
      </c>
      <c r="CJ92" s="31">
        <f t="shared" si="8"/>
        <v>0</v>
      </c>
      <c r="CK92" s="31">
        <f t="shared" si="9"/>
        <v>0</v>
      </c>
      <c r="CL92" s="31">
        <f t="shared" si="10"/>
        <v>0</v>
      </c>
      <c r="CM92" s="32">
        <f t="shared" si="105"/>
        <v>0</v>
      </c>
      <c r="CN92" s="31">
        <f t="shared" ref="CN92:CP92" si="110">COUNTIF(BA92,"SI")</f>
        <v>0</v>
      </c>
      <c r="CO92" s="30">
        <f t="shared" si="110"/>
        <v>0</v>
      </c>
      <c r="CP92" s="28">
        <f t="shared" si="110"/>
        <v>0</v>
      </c>
      <c r="CQ92" s="28">
        <f t="shared" si="13"/>
        <v>0</v>
      </c>
      <c r="CR92" s="28">
        <f t="shared" si="14"/>
        <v>0</v>
      </c>
      <c r="CS92" s="39">
        <f t="shared" si="15"/>
        <v>0</v>
      </c>
      <c r="CT92" s="40">
        <f t="shared" si="73"/>
        <v>0</v>
      </c>
      <c r="CU92" s="379"/>
      <c r="CV92" s="380"/>
      <c r="CW92" s="381"/>
      <c r="CX92" s="379"/>
      <c r="CY92" s="12"/>
      <c r="CZ92" s="12"/>
      <c r="DA92" s="12"/>
      <c r="DB92" s="12"/>
      <c r="DC92" s="12"/>
      <c r="DD92" s="12"/>
      <c r="DE92" s="12"/>
      <c r="DF92" s="12"/>
      <c r="DG92" s="12"/>
      <c r="DH92" s="12"/>
      <c r="DI92" s="12"/>
      <c r="DJ92" s="12"/>
      <c r="DK92" s="12"/>
      <c r="DL92" s="12"/>
      <c r="DM92" s="12"/>
      <c r="DN92" s="12"/>
      <c r="DO92" s="12"/>
      <c r="DP92" s="12"/>
      <c r="DQ92" s="12"/>
      <c r="DR92" s="12"/>
      <c r="DS92" s="12"/>
      <c r="DT92" s="12"/>
      <c r="DU92" s="12"/>
      <c r="DV92" s="12"/>
      <c r="DW92" s="12"/>
      <c r="DX92" s="12"/>
      <c r="DY92" s="12"/>
      <c r="DZ92" s="12"/>
      <c r="EA92" s="12"/>
      <c r="EB92" s="12"/>
    </row>
    <row r="93" spans="1:132" ht="15.75" customHeight="1">
      <c r="A93" s="24" t="s">
        <v>160</v>
      </c>
      <c r="B93" s="24" t="s">
        <v>766</v>
      </c>
      <c r="C93" s="24" t="s">
        <v>788</v>
      </c>
      <c r="D93" s="25" t="s">
        <v>701</v>
      </c>
      <c r="E93" s="25">
        <v>3183382382</v>
      </c>
      <c r="F93" s="26" t="s">
        <v>702</v>
      </c>
      <c r="G93" s="25" t="s">
        <v>768</v>
      </c>
      <c r="H93" s="25" t="s">
        <v>769</v>
      </c>
      <c r="I93" s="26" t="s">
        <v>770</v>
      </c>
      <c r="J93" s="25" t="s">
        <v>789</v>
      </c>
      <c r="K93" s="26" t="s">
        <v>790</v>
      </c>
      <c r="L93" s="25" t="s">
        <v>791</v>
      </c>
      <c r="M93" s="25">
        <v>3142979322</v>
      </c>
      <c r="N93" s="26" t="s">
        <v>792</v>
      </c>
      <c r="O93" s="25" t="s">
        <v>793</v>
      </c>
      <c r="P93" s="43">
        <v>44168</v>
      </c>
      <c r="Q93" s="83" t="s">
        <v>173</v>
      </c>
      <c r="R93" s="84" t="s">
        <v>173</v>
      </c>
      <c r="S93" s="84" t="s">
        <v>173</v>
      </c>
      <c r="T93" s="85" t="s">
        <v>173</v>
      </c>
      <c r="U93" s="85" t="s">
        <v>174</v>
      </c>
      <c r="V93" s="85" t="s">
        <v>173</v>
      </c>
      <c r="W93" s="85" t="s">
        <v>173</v>
      </c>
      <c r="X93" s="85" t="s">
        <v>175</v>
      </c>
      <c r="Y93" s="85" t="s">
        <v>173</v>
      </c>
      <c r="Z93" s="85" t="s">
        <v>173</v>
      </c>
      <c r="AA93" s="87" t="s">
        <v>173</v>
      </c>
      <c r="AB93" s="87" t="s">
        <v>173</v>
      </c>
      <c r="AC93" s="87" t="s">
        <v>173</v>
      </c>
      <c r="AD93" s="87" t="s">
        <v>175</v>
      </c>
      <c r="AE93" s="87" t="s">
        <v>173</v>
      </c>
      <c r="AF93" s="87" t="s">
        <v>173</v>
      </c>
      <c r="AG93" s="87" t="s">
        <v>173</v>
      </c>
      <c r="AH93" s="87" t="s">
        <v>173</v>
      </c>
      <c r="AI93" s="87" t="s">
        <v>173</v>
      </c>
      <c r="AJ93" s="87" t="s">
        <v>173</v>
      </c>
      <c r="AK93" s="87" t="s">
        <v>175</v>
      </c>
      <c r="AL93" s="87" t="s">
        <v>173</v>
      </c>
      <c r="AM93" s="87" t="s">
        <v>174</v>
      </c>
      <c r="AN93" s="87" t="s">
        <v>174</v>
      </c>
      <c r="AO93" s="87" t="s">
        <v>174</v>
      </c>
      <c r="AP93" s="87" t="s">
        <v>173</v>
      </c>
      <c r="AQ93" s="87" t="s">
        <v>173</v>
      </c>
      <c r="AR93" s="87" t="s">
        <v>173</v>
      </c>
      <c r="AS93" s="87" t="s">
        <v>175</v>
      </c>
      <c r="AT93" s="87" t="s">
        <v>175</v>
      </c>
      <c r="AU93" s="87" t="s">
        <v>173</v>
      </c>
      <c r="AV93" s="87" t="s">
        <v>173</v>
      </c>
      <c r="AW93" s="87" t="s">
        <v>173</v>
      </c>
      <c r="AX93" s="87" t="s">
        <v>173</v>
      </c>
      <c r="AY93" s="87" t="s">
        <v>173</v>
      </c>
      <c r="AZ93" s="87" t="s">
        <v>173</v>
      </c>
      <c r="BA93" s="89" t="s">
        <v>173</v>
      </c>
      <c r="BB93" s="90" t="s">
        <v>173</v>
      </c>
      <c r="BC93" s="89" t="s">
        <v>173</v>
      </c>
      <c r="BD93" s="89" t="s">
        <v>173</v>
      </c>
      <c r="BE93" s="89" t="s">
        <v>173</v>
      </c>
      <c r="BF93" s="89" t="s">
        <v>173</v>
      </c>
      <c r="BG93" s="89" t="s">
        <v>174</v>
      </c>
      <c r="BH93" s="89" t="s">
        <v>174</v>
      </c>
      <c r="BI93" s="89" t="s">
        <v>173</v>
      </c>
      <c r="BJ93" s="89" t="s">
        <v>174</v>
      </c>
      <c r="BK93" s="89" t="s">
        <v>174</v>
      </c>
      <c r="BL93" s="89" t="s">
        <v>174</v>
      </c>
      <c r="BM93" s="89" t="s">
        <v>174</v>
      </c>
      <c r="BN93" s="89" t="s">
        <v>174</v>
      </c>
      <c r="BO93" s="89" t="s">
        <v>174</v>
      </c>
      <c r="BP93" s="89" t="s">
        <v>174</v>
      </c>
      <c r="BQ93" s="89" t="s">
        <v>174</v>
      </c>
      <c r="BR93" s="89" t="s">
        <v>174</v>
      </c>
      <c r="BS93" s="89" t="s">
        <v>173</v>
      </c>
      <c r="BT93" s="89" t="s">
        <v>174</v>
      </c>
      <c r="BU93" s="89" t="s">
        <v>174</v>
      </c>
      <c r="BV93" s="89" t="s">
        <v>173</v>
      </c>
      <c r="BW93" s="89" t="s">
        <v>173</v>
      </c>
      <c r="BX93" s="89" t="s">
        <v>173</v>
      </c>
      <c r="BY93" s="89" t="s">
        <v>173</v>
      </c>
      <c r="BZ93" s="89" t="s">
        <v>173</v>
      </c>
      <c r="CA93" s="89" t="s">
        <v>173</v>
      </c>
      <c r="CB93" s="31">
        <f t="shared" si="0"/>
        <v>3</v>
      </c>
      <c r="CC93" s="31">
        <f t="shared" si="1"/>
        <v>2</v>
      </c>
      <c r="CD93" s="31">
        <f t="shared" si="2"/>
        <v>3</v>
      </c>
      <c r="CE93" s="31">
        <f t="shared" si="3"/>
        <v>3</v>
      </c>
      <c r="CF93" s="31">
        <f t="shared" si="4"/>
        <v>5</v>
      </c>
      <c r="CG93" s="31">
        <f t="shared" si="5"/>
        <v>2</v>
      </c>
      <c r="CH93" s="31">
        <f t="shared" si="6"/>
        <v>0</v>
      </c>
      <c r="CI93" s="31">
        <f t="shared" si="7"/>
        <v>3</v>
      </c>
      <c r="CJ93" s="31">
        <f t="shared" si="8"/>
        <v>3</v>
      </c>
      <c r="CK93" s="31">
        <f t="shared" si="9"/>
        <v>3</v>
      </c>
      <c r="CL93" s="31">
        <f t="shared" si="10"/>
        <v>27</v>
      </c>
      <c r="CM93" s="32">
        <f t="shared" ref="CM93:CM99" si="111">CL93/32</f>
        <v>0.84375</v>
      </c>
      <c r="CN93" s="31">
        <f t="shared" ref="CN93:CP93" si="112">COUNTIF(BA93,"SI")</f>
        <v>1</v>
      </c>
      <c r="CO93" s="30">
        <f t="shared" si="112"/>
        <v>1</v>
      </c>
      <c r="CP93" s="28">
        <f t="shared" si="112"/>
        <v>1</v>
      </c>
      <c r="CQ93" s="28">
        <f t="shared" si="13"/>
        <v>4</v>
      </c>
      <c r="CR93" s="28">
        <f t="shared" si="14"/>
        <v>7</v>
      </c>
      <c r="CS93" s="39">
        <f t="shared" si="15"/>
        <v>14</v>
      </c>
      <c r="CT93" s="40">
        <f t="shared" si="73"/>
        <v>1</v>
      </c>
      <c r="CU93" s="379"/>
      <c r="CV93" s="380"/>
      <c r="CW93" s="381"/>
      <c r="CX93" s="379"/>
      <c r="CY93" s="12"/>
      <c r="CZ93" s="12"/>
      <c r="DA93" s="12"/>
      <c r="DB93" s="12"/>
      <c r="DC93" s="12"/>
      <c r="DD93" s="12"/>
      <c r="DE93" s="12"/>
      <c r="DF93" s="12"/>
      <c r="DG93" s="12"/>
      <c r="DH93" s="12"/>
      <c r="DI93" s="12"/>
      <c r="DJ93" s="12"/>
      <c r="DK93" s="12"/>
      <c r="DL93" s="12"/>
      <c r="DM93" s="12"/>
      <c r="DN93" s="12"/>
      <c r="DO93" s="12"/>
      <c r="DP93" s="12"/>
      <c r="DQ93" s="12"/>
      <c r="DR93" s="12"/>
      <c r="DS93" s="12"/>
      <c r="DT93" s="12"/>
      <c r="DU93" s="12"/>
      <c r="DV93" s="12"/>
      <c r="DW93" s="12"/>
      <c r="DX93" s="12"/>
      <c r="DY93" s="12"/>
      <c r="DZ93" s="12"/>
      <c r="EA93" s="12"/>
      <c r="EB93" s="12"/>
    </row>
    <row r="94" spans="1:132" ht="15.75" customHeight="1">
      <c r="A94" s="24" t="s">
        <v>160</v>
      </c>
      <c r="B94" s="24" t="s">
        <v>766</v>
      </c>
      <c r="C94" s="24" t="s">
        <v>794</v>
      </c>
      <c r="D94" s="25" t="s">
        <v>701</v>
      </c>
      <c r="E94" s="25">
        <v>3183382382</v>
      </c>
      <c r="F94" s="26" t="s">
        <v>702</v>
      </c>
      <c r="G94" s="25" t="s">
        <v>768</v>
      </c>
      <c r="H94" s="25" t="s">
        <v>769</v>
      </c>
      <c r="I94" s="26" t="s">
        <v>770</v>
      </c>
      <c r="J94" s="25" t="s">
        <v>795</v>
      </c>
      <c r="K94" s="26" t="s">
        <v>796</v>
      </c>
      <c r="L94" s="25" t="s">
        <v>797</v>
      </c>
      <c r="M94" s="25">
        <v>3124536008</v>
      </c>
      <c r="N94" s="26" t="s">
        <v>798</v>
      </c>
      <c r="O94" s="25" t="s">
        <v>799</v>
      </c>
      <c r="P94" s="97">
        <v>44384</v>
      </c>
      <c r="Q94" s="84" t="s">
        <v>173</v>
      </c>
      <c r="R94" s="84" t="s">
        <v>173</v>
      </c>
      <c r="S94" s="84" t="s">
        <v>173</v>
      </c>
      <c r="T94" s="85" t="s">
        <v>173</v>
      </c>
      <c r="U94" s="85" t="s">
        <v>174</v>
      </c>
      <c r="V94" s="85" t="s">
        <v>175</v>
      </c>
      <c r="W94" s="85" t="s">
        <v>173</v>
      </c>
      <c r="X94" s="85" t="s">
        <v>175</v>
      </c>
      <c r="Y94" s="85" t="s">
        <v>173</v>
      </c>
      <c r="Z94" s="85" t="s">
        <v>173</v>
      </c>
      <c r="AA94" s="87" t="s">
        <v>173</v>
      </c>
      <c r="AB94" s="87" t="s">
        <v>173</v>
      </c>
      <c r="AC94" s="87" t="s">
        <v>175</v>
      </c>
      <c r="AD94" s="87" t="s">
        <v>175</v>
      </c>
      <c r="AE94" s="87" t="s">
        <v>173</v>
      </c>
      <c r="AF94" s="87" t="s">
        <v>175</v>
      </c>
      <c r="AG94" s="87" t="s">
        <v>173</v>
      </c>
      <c r="AH94" s="87" t="s">
        <v>175</v>
      </c>
      <c r="AI94" s="87" t="s">
        <v>173</v>
      </c>
      <c r="AJ94" s="87" t="s">
        <v>175</v>
      </c>
      <c r="AK94" s="87" t="s">
        <v>175</v>
      </c>
      <c r="AL94" s="87" t="s">
        <v>175</v>
      </c>
      <c r="AM94" s="87" t="s">
        <v>174</v>
      </c>
      <c r="AN94" s="87" t="s">
        <v>174</v>
      </c>
      <c r="AO94" s="87" t="s">
        <v>174</v>
      </c>
      <c r="AP94" s="87" t="s">
        <v>173</v>
      </c>
      <c r="AQ94" s="87" t="s">
        <v>173</v>
      </c>
      <c r="AR94" s="87" t="s">
        <v>173</v>
      </c>
      <c r="AS94" s="87" t="s">
        <v>175</v>
      </c>
      <c r="AT94" s="87" t="s">
        <v>175</v>
      </c>
      <c r="AU94" s="87" t="s">
        <v>175</v>
      </c>
      <c r="AV94" s="87" t="s">
        <v>173</v>
      </c>
      <c r="AW94" s="87" t="s">
        <v>175</v>
      </c>
      <c r="AX94" s="87" t="s">
        <v>175</v>
      </c>
      <c r="AY94" s="87" t="s">
        <v>173</v>
      </c>
      <c r="AZ94" s="87" t="s">
        <v>173</v>
      </c>
      <c r="BA94" s="89" t="s">
        <v>173</v>
      </c>
      <c r="BB94" s="90" t="s">
        <v>173</v>
      </c>
      <c r="BC94" s="89" t="s">
        <v>173</v>
      </c>
      <c r="BD94" s="89" t="s">
        <v>173</v>
      </c>
      <c r="BE94" s="89" t="s">
        <v>173</v>
      </c>
      <c r="BF94" s="89" t="s">
        <v>173</v>
      </c>
      <c r="BG94" s="89" t="s">
        <v>174</v>
      </c>
      <c r="BH94" s="89" t="s">
        <v>174</v>
      </c>
      <c r="BI94" s="89" t="s">
        <v>173</v>
      </c>
      <c r="BJ94" s="89" t="s">
        <v>174</v>
      </c>
      <c r="BK94" s="89" t="s">
        <v>174</v>
      </c>
      <c r="BL94" s="89" t="s">
        <v>174</v>
      </c>
      <c r="BM94" s="89" t="s">
        <v>174</v>
      </c>
      <c r="BN94" s="89" t="s">
        <v>174</v>
      </c>
      <c r="BO94" s="89" t="s">
        <v>174</v>
      </c>
      <c r="BP94" s="89" t="s">
        <v>174</v>
      </c>
      <c r="BQ94" s="89" t="s">
        <v>174</v>
      </c>
      <c r="BR94" s="89" t="s">
        <v>174</v>
      </c>
      <c r="BS94" s="89" t="s">
        <v>173</v>
      </c>
      <c r="BT94" s="89" t="s">
        <v>174</v>
      </c>
      <c r="BU94" s="89" t="s">
        <v>174</v>
      </c>
      <c r="BV94" s="89" t="s">
        <v>173</v>
      </c>
      <c r="BW94" s="89" t="s">
        <v>173</v>
      </c>
      <c r="BX94" s="89" t="s">
        <v>173</v>
      </c>
      <c r="BY94" s="89" t="s">
        <v>173</v>
      </c>
      <c r="BZ94" s="89" t="s">
        <v>175</v>
      </c>
      <c r="CA94" s="89" t="s">
        <v>175</v>
      </c>
      <c r="CB94" s="31">
        <f t="shared" si="0"/>
        <v>3</v>
      </c>
      <c r="CC94" s="31">
        <f t="shared" si="1"/>
        <v>1</v>
      </c>
      <c r="CD94" s="31">
        <f t="shared" si="2"/>
        <v>3</v>
      </c>
      <c r="CE94" s="31">
        <f t="shared" si="3"/>
        <v>2</v>
      </c>
      <c r="CF94" s="31">
        <f t="shared" si="4"/>
        <v>3</v>
      </c>
      <c r="CG94" s="31">
        <f t="shared" si="5"/>
        <v>0</v>
      </c>
      <c r="CH94" s="31">
        <f t="shared" si="6"/>
        <v>0</v>
      </c>
      <c r="CI94" s="31">
        <f t="shared" si="7"/>
        <v>3</v>
      </c>
      <c r="CJ94" s="31">
        <f t="shared" si="8"/>
        <v>1</v>
      </c>
      <c r="CK94" s="31">
        <f t="shared" si="9"/>
        <v>2</v>
      </c>
      <c r="CL94" s="31">
        <f t="shared" si="10"/>
        <v>18</v>
      </c>
      <c r="CM94" s="32">
        <f t="shared" si="111"/>
        <v>0.5625</v>
      </c>
      <c r="CN94" s="31">
        <f t="shared" ref="CN94:CP94" si="113">COUNTIF(BA94,"SI")</f>
        <v>1</v>
      </c>
      <c r="CO94" s="30">
        <f t="shared" si="113"/>
        <v>1</v>
      </c>
      <c r="CP94" s="28">
        <f t="shared" si="113"/>
        <v>1</v>
      </c>
      <c r="CQ94" s="28">
        <f t="shared" si="13"/>
        <v>4</v>
      </c>
      <c r="CR94" s="28">
        <f t="shared" si="14"/>
        <v>5</v>
      </c>
      <c r="CS94" s="39">
        <f t="shared" si="15"/>
        <v>12</v>
      </c>
      <c r="CT94" s="40">
        <f t="shared" si="73"/>
        <v>0.8571428571428571</v>
      </c>
      <c r="CU94" s="379"/>
      <c r="CV94" s="380"/>
      <c r="CW94" s="381"/>
      <c r="CX94" s="379"/>
      <c r="CY94" s="12"/>
      <c r="CZ94" s="12"/>
      <c r="DA94" s="12"/>
      <c r="DB94" s="12"/>
      <c r="DC94" s="12"/>
      <c r="DD94" s="12"/>
      <c r="DE94" s="12"/>
      <c r="DF94" s="12"/>
      <c r="DG94" s="12"/>
      <c r="DH94" s="12"/>
      <c r="DI94" s="12"/>
      <c r="DJ94" s="12"/>
      <c r="DK94" s="12"/>
      <c r="DL94" s="12"/>
      <c r="DM94" s="12"/>
      <c r="DN94" s="12"/>
      <c r="DO94" s="12"/>
      <c r="DP94" s="12"/>
      <c r="DQ94" s="12"/>
      <c r="DR94" s="12"/>
      <c r="DS94" s="12"/>
      <c r="DT94" s="12"/>
      <c r="DU94" s="12"/>
      <c r="DV94" s="12"/>
      <c r="DW94" s="12"/>
      <c r="DX94" s="12"/>
      <c r="DY94" s="12"/>
      <c r="DZ94" s="12"/>
      <c r="EA94" s="12"/>
      <c r="EB94" s="12"/>
    </row>
    <row r="95" spans="1:132" ht="15.75" customHeight="1">
      <c r="A95" s="24" t="s">
        <v>160</v>
      </c>
      <c r="B95" s="24" t="s">
        <v>766</v>
      </c>
      <c r="C95" s="24" t="s">
        <v>800</v>
      </c>
      <c r="D95" s="25" t="s">
        <v>701</v>
      </c>
      <c r="E95" s="25">
        <v>3183382382</v>
      </c>
      <c r="F95" s="26" t="s">
        <v>702</v>
      </c>
      <c r="G95" s="25" t="s">
        <v>768</v>
      </c>
      <c r="H95" s="25" t="s">
        <v>769</v>
      </c>
      <c r="I95" s="26" t="s">
        <v>770</v>
      </c>
      <c r="J95" s="25" t="s">
        <v>801</v>
      </c>
      <c r="K95" s="26" t="s">
        <v>802</v>
      </c>
      <c r="L95" s="25" t="s">
        <v>803</v>
      </c>
      <c r="M95" s="25">
        <v>3133991313</v>
      </c>
      <c r="N95" s="26" t="s">
        <v>804</v>
      </c>
      <c r="O95" s="25" t="s">
        <v>805</v>
      </c>
      <c r="P95" s="49">
        <v>44357</v>
      </c>
      <c r="Q95" s="84" t="s">
        <v>173</v>
      </c>
      <c r="R95" s="84" t="s">
        <v>173</v>
      </c>
      <c r="S95" s="84" t="s">
        <v>173</v>
      </c>
      <c r="T95" s="85" t="s">
        <v>173</v>
      </c>
      <c r="U95" s="85" t="s">
        <v>175</v>
      </c>
      <c r="V95" s="85" t="s">
        <v>173</v>
      </c>
      <c r="W95" s="85" t="s">
        <v>173</v>
      </c>
      <c r="X95" s="85" t="s">
        <v>175</v>
      </c>
      <c r="Y95" s="85" t="s">
        <v>173</v>
      </c>
      <c r="Z95" s="85" t="s">
        <v>173</v>
      </c>
      <c r="AA95" s="87" t="s">
        <v>173</v>
      </c>
      <c r="AB95" s="87" t="s">
        <v>173</v>
      </c>
      <c r="AC95" s="87" t="s">
        <v>175</v>
      </c>
      <c r="AD95" s="87" t="s">
        <v>175</v>
      </c>
      <c r="AE95" s="87" t="s">
        <v>175</v>
      </c>
      <c r="AF95" s="87" t="s">
        <v>173</v>
      </c>
      <c r="AG95" s="87" t="s">
        <v>173</v>
      </c>
      <c r="AH95" s="87" t="s">
        <v>175</v>
      </c>
      <c r="AI95" s="87" t="s">
        <v>173</v>
      </c>
      <c r="AJ95" s="87" t="s">
        <v>173</v>
      </c>
      <c r="AK95" s="87" t="s">
        <v>175</v>
      </c>
      <c r="AL95" s="87" t="s">
        <v>175</v>
      </c>
      <c r="AM95" s="87" t="s">
        <v>174</v>
      </c>
      <c r="AN95" s="87" t="s">
        <v>174</v>
      </c>
      <c r="AO95" s="87" t="s">
        <v>174</v>
      </c>
      <c r="AP95" s="87" t="s">
        <v>173</v>
      </c>
      <c r="AQ95" s="87" t="s">
        <v>173</v>
      </c>
      <c r="AR95" s="87" t="s">
        <v>173</v>
      </c>
      <c r="AS95" s="87" t="s">
        <v>175</v>
      </c>
      <c r="AT95" s="87" t="s">
        <v>175</v>
      </c>
      <c r="AU95" s="87" t="s">
        <v>173</v>
      </c>
      <c r="AV95" s="87" t="s">
        <v>173</v>
      </c>
      <c r="AW95" s="87" t="s">
        <v>173</v>
      </c>
      <c r="AX95" s="87" t="s">
        <v>173</v>
      </c>
      <c r="AY95" s="87" t="s">
        <v>175</v>
      </c>
      <c r="AZ95" s="87" t="s">
        <v>173</v>
      </c>
      <c r="BA95" s="89" t="s">
        <v>173</v>
      </c>
      <c r="BB95" s="90" t="s">
        <v>173</v>
      </c>
      <c r="BC95" s="89" t="s">
        <v>173</v>
      </c>
      <c r="BD95" s="89" t="s">
        <v>173</v>
      </c>
      <c r="BE95" s="89" t="s">
        <v>173</v>
      </c>
      <c r="BF95" s="89" t="s">
        <v>173</v>
      </c>
      <c r="BG95" s="89" t="s">
        <v>174</v>
      </c>
      <c r="BH95" s="89" t="s">
        <v>174</v>
      </c>
      <c r="BI95" s="89" t="s">
        <v>173</v>
      </c>
      <c r="BJ95" s="89" t="s">
        <v>174</v>
      </c>
      <c r="BK95" s="89" t="s">
        <v>174</v>
      </c>
      <c r="BL95" s="89" t="s">
        <v>174</v>
      </c>
      <c r="BM95" s="89" t="s">
        <v>174</v>
      </c>
      <c r="BN95" s="89" t="s">
        <v>174</v>
      </c>
      <c r="BO95" s="89" t="s">
        <v>174</v>
      </c>
      <c r="BP95" s="89" t="s">
        <v>174</v>
      </c>
      <c r="BQ95" s="89" t="s">
        <v>174</v>
      </c>
      <c r="BR95" s="89" t="s">
        <v>174</v>
      </c>
      <c r="BS95" s="89" t="s">
        <v>173</v>
      </c>
      <c r="BT95" s="89" t="s">
        <v>174</v>
      </c>
      <c r="BU95" s="89" t="s">
        <v>173</v>
      </c>
      <c r="BV95" s="89" t="s">
        <v>174</v>
      </c>
      <c r="BW95" s="89" t="s">
        <v>173</v>
      </c>
      <c r="BX95" s="89" t="s">
        <v>173</v>
      </c>
      <c r="BY95" s="89" t="s">
        <v>173</v>
      </c>
      <c r="BZ95" s="89" t="s">
        <v>173</v>
      </c>
      <c r="CA95" s="89" t="s">
        <v>173</v>
      </c>
      <c r="CB95" s="31">
        <f t="shared" si="0"/>
        <v>3</v>
      </c>
      <c r="CC95" s="31">
        <f t="shared" si="1"/>
        <v>2</v>
      </c>
      <c r="CD95" s="31">
        <f t="shared" si="2"/>
        <v>3</v>
      </c>
      <c r="CE95" s="31">
        <f t="shared" si="3"/>
        <v>2</v>
      </c>
      <c r="CF95" s="31">
        <f t="shared" si="4"/>
        <v>3</v>
      </c>
      <c r="CG95" s="31">
        <f t="shared" si="5"/>
        <v>1</v>
      </c>
      <c r="CH95" s="31">
        <f t="shared" si="6"/>
        <v>0</v>
      </c>
      <c r="CI95" s="31">
        <f t="shared" si="7"/>
        <v>3</v>
      </c>
      <c r="CJ95" s="31">
        <f t="shared" si="8"/>
        <v>3</v>
      </c>
      <c r="CK95" s="31">
        <f t="shared" si="9"/>
        <v>2</v>
      </c>
      <c r="CL95" s="31">
        <f t="shared" si="10"/>
        <v>22</v>
      </c>
      <c r="CM95" s="32">
        <f t="shared" si="111"/>
        <v>0.6875</v>
      </c>
      <c r="CN95" s="31">
        <f t="shared" ref="CN95:CP95" si="114">COUNTIF(BA95,"SI")</f>
        <v>1</v>
      </c>
      <c r="CO95" s="30">
        <f t="shared" si="114"/>
        <v>1</v>
      </c>
      <c r="CP95" s="28">
        <f t="shared" si="114"/>
        <v>1</v>
      </c>
      <c r="CQ95" s="28">
        <f t="shared" si="13"/>
        <v>4</v>
      </c>
      <c r="CR95" s="28">
        <f t="shared" si="14"/>
        <v>7</v>
      </c>
      <c r="CS95" s="39">
        <f t="shared" si="15"/>
        <v>14</v>
      </c>
      <c r="CT95" s="40">
        <f t="shared" si="73"/>
        <v>1</v>
      </c>
      <c r="CU95" s="379"/>
      <c r="CV95" s="380"/>
      <c r="CW95" s="381"/>
      <c r="CX95" s="379"/>
      <c r="CY95" s="12"/>
      <c r="CZ95" s="12"/>
      <c r="DA95" s="12"/>
      <c r="DB95" s="12"/>
      <c r="DC95" s="12"/>
      <c r="DD95" s="12"/>
      <c r="DE95" s="12"/>
      <c r="DF95" s="12"/>
      <c r="DG95" s="12"/>
      <c r="DH95" s="12"/>
      <c r="DI95" s="12"/>
      <c r="DJ95" s="12"/>
      <c r="DK95" s="12"/>
      <c r="DL95" s="12"/>
      <c r="DM95" s="12"/>
      <c r="DN95" s="12"/>
      <c r="DO95" s="12"/>
      <c r="DP95" s="12"/>
      <c r="DQ95" s="12"/>
      <c r="DR95" s="12"/>
      <c r="DS95" s="12"/>
      <c r="DT95" s="12"/>
      <c r="DU95" s="12"/>
      <c r="DV95" s="12"/>
      <c r="DW95" s="12"/>
      <c r="DX95" s="12"/>
      <c r="DY95" s="12"/>
      <c r="DZ95" s="12"/>
      <c r="EA95" s="12"/>
      <c r="EB95" s="12"/>
    </row>
    <row r="96" spans="1:132" ht="15.75" customHeight="1">
      <c r="A96" s="24" t="s">
        <v>160</v>
      </c>
      <c r="B96" s="24" t="s">
        <v>766</v>
      </c>
      <c r="C96" s="24" t="s">
        <v>806</v>
      </c>
      <c r="D96" s="25" t="s">
        <v>701</v>
      </c>
      <c r="E96" s="25">
        <v>3183382382</v>
      </c>
      <c r="F96" s="26" t="s">
        <v>702</v>
      </c>
      <c r="G96" s="25" t="s">
        <v>768</v>
      </c>
      <c r="H96" s="25" t="s">
        <v>769</v>
      </c>
      <c r="I96" s="26" t="s">
        <v>770</v>
      </c>
      <c r="J96" s="25" t="s">
        <v>807</v>
      </c>
      <c r="K96" s="26" t="s">
        <v>808</v>
      </c>
      <c r="L96" s="25" t="s">
        <v>809</v>
      </c>
      <c r="M96" s="25">
        <v>3156155342</v>
      </c>
      <c r="N96" s="26" t="s">
        <v>810</v>
      </c>
      <c r="O96" s="45" t="s">
        <v>811</v>
      </c>
      <c r="P96" s="43">
        <v>44146</v>
      </c>
      <c r="Q96" s="84" t="s">
        <v>173</v>
      </c>
      <c r="R96" s="84" t="s">
        <v>173</v>
      </c>
      <c r="S96" s="84" t="s">
        <v>173</v>
      </c>
      <c r="T96" s="85" t="s">
        <v>173</v>
      </c>
      <c r="U96" s="85" t="s">
        <v>174</v>
      </c>
      <c r="V96" s="85" t="s">
        <v>173</v>
      </c>
      <c r="W96" s="85" t="s">
        <v>173</v>
      </c>
      <c r="X96" s="85" t="s">
        <v>175</v>
      </c>
      <c r="Y96" s="85" t="s">
        <v>173</v>
      </c>
      <c r="Z96" s="85" t="s">
        <v>173</v>
      </c>
      <c r="AA96" s="87" t="s">
        <v>173</v>
      </c>
      <c r="AB96" s="87" t="s">
        <v>173</v>
      </c>
      <c r="AC96" s="87" t="s">
        <v>175</v>
      </c>
      <c r="AD96" s="87" t="s">
        <v>175</v>
      </c>
      <c r="AE96" s="87" t="s">
        <v>173</v>
      </c>
      <c r="AF96" s="87" t="s">
        <v>173</v>
      </c>
      <c r="AG96" s="87" t="s">
        <v>173</v>
      </c>
      <c r="AH96" s="87" t="s">
        <v>175</v>
      </c>
      <c r="AI96" s="87" t="s">
        <v>173</v>
      </c>
      <c r="AJ96" s="87" t="s">
        <v>173</v>
      </c>
      <c r="AK96" s="87" t="s">
        <v>175</v>
      </c>
      <c r="AL96" s="87" t="s">
        <v>175</v>
      </c>
      <c r="AM96" s="87" t="s">
        <v>174</v>
      </c>
      <c r="AN96" s="87" t="s">
        <v>174</v>
      </c>
      <c r="AO96" s="87" t="s">
        <v>174</v>
      </c>
      <c r="AP96" s="87" t="s">
        <v>173</v>
      </c>
      <c r="AQ96" s="87" t="s">
        <v>173</v>
      </c>
      <c r="AR96" s="87" t="s">
        <v>173</v>
      </c>
      <c r="AS96" s="87" t="s">
        <v>175</v>
      </c>
      <c r="AT96" s="87" t="s">
        <v>175</v>
      </c>
      <c r="AU96" s="87" t="s">
        <v>173</v>
      </c>
      <c r="AV96" s="87" t="s">
        <v>173</v>
      </c>
      <c r="AW96" s="87" t="s">
        <v>173</v>
      </c>
      <c r="AX96" s="87" t="s">
        <v>173</v>
      </c>
      <c r="AY96" s="87" t="s">
        <v>175</v>
      </c>
      <c r="AZ96" s="87" t="s">
        <v>173</v>
      </c>
      <c r="BA96" s="89" t="s">
        <v>173</v>
      </c>
      <c r="BB96" s="90" t="s">
        <v>173</v>
      </c>
      <c r="BC96" s="89" t="s">
        <v>173</v>
      </c>
      <c r="BD96" s="89" t="s">
        <v>173</v>
      </c>
      <c r="BE96" s="89" t="s">
        <v>173</v>
      </c>
      <c r="BF96" s="89" t="s">
        <v>173</v>
      </c>
      <c r="BG96" s="89" t="s">
        <v>174</v>
      </c>
      <c r="BH96" s="89" t="s">
        <v>174</v>
      </c>
      <c r="BI96" s="89" t="s">
        <v>173</v>
      </c>
      <c r="BJ96" s="89" t="s">
        <v>174</v>
      </c>
      <c r="BK96" s="89" t="s">
        <v>174</v>
      </c>
      <c r="BL96" s="89" t="s">
        <v>173</v>
      </c>
      <c r="BM96" s="89" t="s">
        <v>174</v>
      </c>
      <c r="BN96" s="89" t="s">
        <v>174</v>
      </c>
      <c r="BO96" s="89" t="s">
        <v>174</v>
      </c>
      <c r="BP96" s="89" t="s">
        <v>174</v>
      </c>
      <c r="BQ96" s="89" t="s">
        <v>174</v>
      </c>
      <c r="BR96" s="89" t="s">
        <v>174</v>
      </c>
      <c r="BS96" s="89" t="s">
        <v>173</v>
      </c>
      <c r="BT96" s="89" t="s">
        <v>174</v>
      </c>
      <c r="BU96" s="89" t="s">
        <v>174</v>
      </c>
      <c r="BV96" s="89" t="s">
        <v>173</v>
      </c>
      <c r="BW96" s="89" t="s">
        <v>175</v>
      </c>
      <c r="BX96" s="89" t="s">
        <v>173</v>
      </c>
      <c r="BY96" s="89" t="s">
        <v>173</v>
      </c>
      <c r="BZ96" s="89" t="s">
        <v>173</v>
      </c>
      <c r="CA96" s="89" t="s">
        <v>173</v>
      </c>
      <c r="CB96" s="31">
        <f t="shared" si="0"/>
        <v>3</v>
      </c>
      <c r="CC96" s="31">
        <f t="shared" si="1"/>
        <v>2</v>
      </c>
      <c r="CD96" s="31">
        <f t="shared" si="2"/>
        <v>3</v>
      </c>
      <c r="CE96" s="31">
        <f t="shared" si="3"/>
        <v>2</v>
      </c>
      <c r="CF96" s="31">
        <f t="shared" si="4"/>
        <v>4</v>
      </c>
      <c r="CG96" s="31">
        <f t="shared" si="5"/>
        <v>1</v>
      </c>
      <c r="CH96" s="31">
        <f t="shared" si="6"/>
        <v>0</v>
      </c>
      <c r="CI96" s="31">
        <f t="shared" si="7"/>
        <v>3</v>
      </c>
      <c r="CJ96" s="31">
        <f t="shared" si="8"/>
        <v>3</v>
      </c>
      <c r="CK96" s="31">
        <f t="shared" si="9"/>
        <v>2</v>
      </c>
      <c r="CL96" s="31">
        <f t="shared" si="10"/>
        <v>23</v>
      </c>
      <c r="CM96" s="32">
        <f t="shared" si="111"/>
        <v>0.71875</v>
      </c>
      <c r="CN96" s="31">
        <f t="shared" ref="CN96:CP96" si="115">COUNTIF(BA96,"SI")</f>
        <v>1</v>
      </c>
      <c r="CO96" s="30">
        <f t="shared" si="115"/>
        <v>1</v>
      </c>
      <c r="CP96" s="28">
        <f t="shared" si="115"/>
        <v>1</v>
      </c>
      <c r="CQ96" s="28">
        <f t="shared" si="13"/>
        <v>5</v>
      </c>
      <c r="CR96" s="28">
        <f t="shared" si="14"/>
        <v>6</v>
      </c>
      <c r="CS96" s="39">
        <f t="shared" si="15"/>
        <v>14</v>
      </c>
      <c r="CT96" s="40">
        <f t="shared" si="73"/>
        <v>1</v>
      </c>
      <c r="CU96" s="379"/>
      <c r="CV96" s="380"/>
      <c r="CW96" s="381"/>
      <c r="CX96" s="379"/>
      <c r="CY96" s="12"/>
      <c r="CZ96" s="12"/>
      <c r="DA96" s="12"/>
      <c r="DB96" s="12"/>
      <c r="DC96" s="12"/>
      <c r="DD96" s="12"/>
      <c r="DE96" s="12"/>
      <c r="DF96" s="12"/>
      <c r="DG96" s="12"/>
      <c r="DH96" s="12"/>
      <c r="DI96" s="12"/>
      <c r="DJ96" s="12"/>
      <c r="DK96" s="12"/>
      <c r="DL96" s="12"/>
      <c r="DM96" s="12"/>
      <c r="DN96" s="12"/>
      <c r="DO96" s="12"/>
      <c r="DP96" s="12"/>
      <c r="DQ96" s="12"/>
      <c r="DR96" s="12"/>
      <c r="DS96" s="12"/>
      <c r="DT96" s="12"/>
      <c r="DU96" s="12"/>
      <c r="DV96" s="12"/>
      <c r="DW96" s="12"/>
      <c r="DX96" s="12"/>
      <c r="DY96" s="12"/>
      <c r="DZ96" s="12"/>
      <c r="EA96" s="12"/>
      <c r="EB96" s="12"/>
    </row>
    <row r="97" spans="1:132" ht="15.75" customHeight="1">
      <c r="A97" s="24" t="s">
        <v>160</v>
      </c>
      <c r="B97" s="24" t="s">
        <v>766</v>
      </c>
      <c r="C97" s="24" t="s">
        <v>812</v>
      </c>
      <c r="D97" s="25" t="s">
        <v>701</v>
      </c>
      <c r="E97" s="25">
        <v>3183382382</v>
      </c>
      <c r="F97" s="26" t="s">
        <v>702</v>
      </c>
      <c r="G97" s="25" t="s">
        <v>768</v>
      </c>
      <c r="H97" s="25" t="s">
        <v>769</v>
      </c>
      <c r="I97" s="26" t="s">
        <v>770</v>
      </c>
      <c r="J97" s="25" t="s">
        <v>813</v>
      </c>
      <c r="K97" s="26" t="s">
        <v>814</v>
      </c>
      <c r="L97" s="25" t="s">
        <v>815</v>
      </c>
      <c r="M97" s="25">
        <v>3164969528</v>
      </c>
      <c r="N97" s="26" t="s">
        <v>816</v>
      </c>
      <c r="O97" s="25" t="s">
        <v>817</v>
      </c>
      <c r="P97" s="49">
        <v>44357</v>
      </c>
      <c r="Q97" s="84" t="s">
        <v>173</v>
      </c>
      <c r="R97" s="84" t="s">
        <v>173</v>
      </c>
      <c r="S97" s="84" t="s">
        <v>173</v>
      </c>
      <c r="T97" s="85" t="s">
        <v>173</v>
      </c>
      <c r="U97" s="85" t="s">
        <v>174</v>
      </c>
      <c r="V97" s="85" t="s">
        <v>173</v>
      </c>
      <c r="W97" s="85" t="s">
        <v>173</v>
      </c>
      <c r="X97" s="85" t="s">
        <v>175</v>
      </c>
      <c r="Y97" s="85" t="s">
        <v>173</v>
      </c>
      <c r="Z97" s="85" t="s">
        <v>173</v>
      </c>
      <c r="AA97" s="87" t="s">
        <v>173</v>
      </c>
      <c r="AB97" s="87" t="s">
        <v>173</v>
      </c>
      <c r="AC97" s="87" t="s">
        <v>175</v>
      </c>
      <c r="AD97" s="87" t="s">
        <v>175</v>
      </c>
      <c r="AE97" s="87" t="s">
        <v>175</v>
      </c>
      <c r="AF97" s="87" t="s">
        <v>173</v>
      </c>
      <c r="AG97" s="87" t="s">
        <v>173</v>
      </c>
      <c r="AH97" s="87" t="s">
        <v>175</v>
      </c>
      <c r="AI97" s="87" t="s">
        <v>173</v>
      </c>
      <c r="AJ97" s="87" t="s">
        <v>173</v>
      </c>
      <c r="AK97" s="87" t="s">
        <v>175</v>
      </c>
      <c r="AL97" s="87" t="s">
        <v>175</v>
      </c>
      <c r="AM97" s="87" t="s">
        <v>174</v>
      </c>
      <c r="AN97" s="87" t="s">
        <v>174</v>
      </c>
      <c r="AO97" s="87" t="s">
        <v>174</v>
      </c>
      <c r="AP97" s="87" t="s">
        <v>173</v>
      </c>
      <c r="AQ97" s="87" t="s">
        <v>173</v>
      </c>
      <c r="AR97" s="87" t="s">
        <v>173</v>
      </c>
      <c r="AS97" s="87" t="s">
        <v>175</v>
      </c>
      <c r="AT97" s="87" t="s">
        <v>175</v>
      </c>
      <c r="AU97" s="87" t="s">
        <v>173</v>
      </c>
      <c r="AV97" s="87" t="s">
        <v>173</v>
      </c>
      <c r="AW97" s="87" t="s">
        <v>173</v>
      </c>
      <c r="AX97" s="87" t="s">
        <v>173</v>
      </c>
      <c r="AY97" s="87" t="s">
        <v>175</v>
      </c>
      <c r="AZ97" s="87" t="s">
        <v>173</v>
      </c>
      <c r="BA97" s="89" t="s">
        <v>173</v>
      </c>
      <c r="BB97" s="90" t="s">
        <v>173</v>
      </c>
      <c r="BC97" s="89" t="s">
        <v>173</v>
      </c>
      <c r="BD97" s="89" t="s">
        <v>173</v>
      </c>
      <c r="BE97" s="89" t="s">
        <v>173</v>
      </c>
      <c r="BF97" s="89" t="s">
        <v>173</v>
      </c>
      <c r="BG97" s="89" t="s">
        <v>174</v>
      </c>
      <c r="BH97" s="89" t="s">
        <v>174</v>
      </c>
      <c r="BI97" s="89" t="s">
        <v>173</v>
      </c>
      <c r="BJ97" s="89" t="s">
        <v>174</v>
      </c>
      <c r="BK97" s="89" t="s">
        <v>174</v>
      </c>
      <c r="BL97" s="89" t="s">
        <v>174</v>
      </c>
      <c r="BM97" s="89" t="s">
        <v>174</v>
      </c>
      <c r="BN97" s="89" t="s">
        <v>174</v>
      </c>
      <c r="BO97" s="89" t="s">
        <v>174</v>
      </c>
      <c r="BP97" s="89" t="s">
        <v>174</v>
      </c>
      <c r="BQ97" s="89" t="s">
        <v>174</v>
      </c>
      <c r="BR97" s="89" t="s">
        <v>174</v>
      </c>
      <c r="BS97" s="89" t="s">
        <v>173</v>
      </c>
      <c r="BT97" s="89" t="s">
        <v>174</v>
      </c>
      <c r="BU97" s="89" t="s">
        <v>174</v>
      </c>
      <c r="BV97" s="89" t="s">
        <v>173</v>
      </c>
      <c r="BW97" s="89" t="s">
        <v>173</v>
      </c>
      <c r="BX97" s="89" t="s">
        <v>173</v>
      </c>
      <c r="BY97" s="89" t="s">
        <v>173</v>
      </c>
      <c r="BZ97" s="89" t="s">
        <v>173</v>
      </c>
      <c r="CA97" s="89" t="s">
        <v>173</v>
      </c>
      <c r="CB97" s="31">
        <f t="shared" si="0"/>
        <v>3</v>
      </c>
      <c r="CC97" s="31">
        <f t="shared" si="1"/>
        <v>2</v>
      </c>
      <c r="CD97" s="31">
        <f t="shared" si="2"/>
        <v>3</v>
      </c>
      <c r="CE97" s="31">
        <f t="shared" si="3"/>
        <v>2</v>
      </c>
      <c r="CF97" s="31">
        <f t="shared" si="4"/>
        <v>3</v>
      </c>
      <c r="CG97" s="31">
        <f t="shared" si="5"/>
        <v>1</v>
      </c>
      <c r="CH97" s="31">
        <f t="shared" si="6"/>
        <v>0</v>
      </c>
      <c r="CI97" s="31">
        <f t="shared" si="7"/>
        <v>3</v>
      </c>
      <c r="CJ97" s="31">
        <f t="shared" si="8"/>
        <v>3</v>
      </c>
      <c r="CK97" s="31">
        <f t="shared" si="9"/>
        <v>2</v>
      </c>
      <c r="CL97" s="31">
        <f t="shared" si="10"/>
        <v>22</v>
      </c>
      <c r="CM97" s="32">
        <f t="shared" si="111"/>
        <v>0.6875</v>
      </c>
      <c r="CN97" s="31">
        <f t="shared" ref="CN97:CP97" si="116">COUNTIF(BA97,"SI")</f>
        <v>1</v>
      </c>
      <c r="CO97" s="30">
        <f t="shared" si="116"/>
        <v>1</v>
      </c>
      <c r="CP97" s="28">
        <f t="shared" si="116"/>
        <v>1</v>
      </c>
      <c r="CQ97" s="28">
        <f t="shared" si="13"/>
        <v>4</v>
      </c>
      <c r="CR97" s="28">
        <f t="shared" si="14"/>
        <v>7</v>
      </c>
      <c r="CS97" s="39">
        <f t="shared" si="15"/>
        <v>14</v>
      </c>
      <c r="CT97" s="40">
        <f t="shared" si="73"/>
        <v>1</v>
      </c>
      <c r="CU97" s="379"/>
      <c r="CV97" s="380"/>
      <c r="CW97" s="381"/>
      <c r="CX97" s="379"/>
      <c r="CY97" s="12"/>
      <c r="CZ97" s="12"/>
      <c r="DA97" s="12"/>
      <c r="DB97" s="12"/>
      <c r="DC97" s="12"/>
      <c r="DD97" s="12"/>
      <c r="DE97" s="12"/>
      <c r="DF97" s="12"/>
      <c r="DG97" s="12"/>
      <c r="DH97" s="12"/>
      <c r="DI97" s="12"/>
      <c r="DJ97" s="12"/>
      <c r="DK97" s="12"/>
      <c r="DL97" s="12"/>
      <c r="DM97" s="12"/>
      <c r="DN97" s="12"/>
      <c r="DO97" s="12"/>
      <c r="DP97" s="12"/>
      <c r="DQ97" s="12"/>
      <c r="DR97" s="12"/>
      <c r="DS97" s="12"/>
      <c r="DT97" s="12"/>
      <c r="DU97" s="12"/>
      <c r="DV97" s="12"/>
      <c r="DW97" s="12"/>
      <c r="DX97" s="12"/>
      <c r="DY97" s="12"/>
      <c r="DZ97" s="12"/>
      <c r="EA97" s="12"/>
      <c r="EB97" s="12"/>
    </row>
    <row r="98" spans="1:132" ht="15.75" customHeight="1">
      <c r="A98" s="24" t="s">
        <v>160</v>
      </c>
      <c r="B98" s="24" t="s">
        <v>766</v>
      </c>
      <c r="C98" s="24" t="s">
        <v>818</v>
      </c>
      <c r="D98" s="25" t="s">
        <v>701</v>
      </c>
      <c r="E98" s="25">
        <v>3183382382</v>
      </c>
      <c r="F98" s="26" t="s">
        <v>702</v>
      </c>
      <c r="G98" s="25" t="s">
        <v>768</v>
      </c>
      <c r="H98" s="25" t="s">
        <v>769</v>
      </c>
      <c r="I98" s="26" t="s">
        <v>770</v>
      </c>
      <c r="J98" s="25" t="s">
        <v>819</v>
      </c>
      <c r="K98" s="26" t="s">
        <v>820</v>
      </c>
      <c r="L98" s="25" t="s">
        <v>821</v>
      </c>
      <c r="M98" s="25">
        <v>3115430380</v>
      </c>
      <c r="N98" s="26" t="s">
        <v>822</v>
      </c>
      <c r="O98" s="45" t="s">
        <v>823</v>
      </c>
      <c r="P98" s="97">
        <v>44364</v>
      </c>
      <c r="Q98" s="98" t="s">
        <v>173</v>
      </c>
      <c r="R98" s="98" t="s">
        <v>173</v>
      </c>
      <c r="S98" s="98" t="s">
        <v>175</v>
      </c>
      <c r="T98" s="99" t="s">
        <v>173</v>
      </c>
      <c r="U98" s="99" t="s">
        <v>174</v>
      </c>
      <c r="V98" s="99" t="s">
        <v>175</v>
      </c>
      <c r="W98" s="99" t="s">
        <v>173</v>
      </c>
      <c r="X98" s="99" t="s">
        <v>175</v>
      </c>
      <c r="Y98" s="99" t="s">
        <v>173</v>
      </c>
      <c r="Z98" s="99" t="s">
        <v>173</v>
      </c>
      <c r="AA98" s="100" t="s">
        <v>173</v>
      </c>
      <c r="AB98" s="100" t="s">
        <v>173</v>
      </c>
      <c r="AC98" s="100" t="s">
        <v>175</v>
      </c>
      <c r="AD98" s="100" t="s">
        <v>175</v>
      </c>
      <c r="AE98" s="100" t="s">
        <v>175</v>
      </c>
      <c r="AF98" s="100" t="s">
        <v>175</v>
      </c>
      <c r="AG98" s="100" t="s">
        <v>175</v>
      </c>
      <c r="AH98" s="100" t="s">
        <v>175</v>
      </c>
      <c r="AI98" s="100" t="s">
        <v>173</v>
      </c>
      <c r="AJ98" s="100" t="s">
        <v>173</v>
      </c>
      <c r="AK98" s="100" t="s">
        <v>175</v>
      </c>
      <c r="AL98" s="100" t="s">
        <v>175</v>
      </c>
      <c r="AM98" s="100" t="s">
        <v>174</v>
      </c>
      <c r="AN98" s="100" t="s">
        <v>174</v>
      </c>
      <c r="AO98" s="100" t="s">
        <v>174</v>
      </c>
      <c r="AP98" s="100" t="s">
        <v>173</v>
      </c>
      <c r="AQ98" s="100" t="s">
        <v>173</v>
      </c>
      <c r="AR98" s="100" t="s">
        <v>175</v>
      </c>
      <c r="AS98" s="100" t="s">
        <v>175</v>
      </c>
      <c r="AT98" s="100" t="s">
        <v>175</v>
      </c>
      <c r="AU98" s="100" t="s">
        <v>173</v>
      </c>
      <c r="AV98" s="100" t="s">
        <v>173</v>
      </c>
      <c r="AW98" s="100" t="s">
        <v>175</v>
      </c>
      <c r="AX98" s="100" t="s">
        <v>173</v>
      </c>
      <c r="AY98" s="100" t="s">
        <v>175</v>
      </c>
      <c r="AZ98" s="100" t="s">
        <v>173</v>
      </c>
      <c r="BA98" s="90" t="s">
        <v>173</v>
      </c>
      <c r="BB98" s="90" t="s">
        <v>173</v>
      </c>
      <c r="BC98" s="90" t="s">
        <v>173</v>
      </c>
      <c r="BD98" s="90" t="s">
        <v>173</v>
      </c>
      <c r="BE98" s="90" t="s">
        <v>173</v>
      </c>
      <c r="BF98" s="90" t="s">
        <v>173</v>
      </c>
      <c r="BG98" s="90" t="s">
        <v>174</v>
      </c>
      <c r="BH98" s="90" t="s">
        <v>174</v>
      </c>
      <c r="BI98" s="90" t="s">
        <v>173</v>
      </c>
      <c r="BJ98" s="90" t="s">
        <v>174</v>
      </c>
      <c r="BK98" s="90" t="s">
        <v>174</v>
      </c>
      <c r="BL98" s="90" t="s">
        <v>174</v>
      </c>
      <c r="BM98" s="90" t="s">
        <v>174</v>
      </c>
      <c r="BN98" s="90" t="s">
        <v>174</v>
      </c>
      <c r="BO98" s="90" t="s">
        <v>174</v>
      </c>
      <c r="BP98" s="90" t="s">
        <v>174</v>
      </c>
      <c r="BQ98" s="90" t="s">
        <v>174</v>
      </c>
      <c r="BR98" s="90" t="s">
        <v>174</v>
      </c>
      <c r="BS98" s="90" t="s">
        <v>173</v>
      </c>
      <c r="BT98" s="90" t="s">
        <v>174</v>
      </c>
      <c r="BU98" s="90" t="s">
        <v>174</v>
      </c>
      <c r="BV98" s="90" t="s">
        <v>173</v>
      </c>
      <c r="BW98" s="90" t="s">
        <v>175</v>
      </c>
      <c r="BX98" s="90" t="s">
        <v>173</v>
      </c>
      <c r="BY98" s="90" t="s">
        <v>173</v>
      </c>
      <c r="BZ98" s="90" t="s">
        <v>173</v>
      </c>
      <c r="CA98" s="90" t="s">
        <v>175</v>
      </c>
      <c r="CB98" s="31">
        <f t="shared" si="0"/>
        <v>2</v>
      </c>
      <c r="CC98" s="31">
        <f t="shared" si="1"/>
        <v>1</v>
      </c>
      <c r="CD98" s="31">
        <f t="shared" si="2"/>
        <v>3</v>
      </c>
      <c r="CE98" s="31">
        <f t="shared" si="3"/>
        <v>2</v>
      </c>
      <c r="CF98" s="31">
        <f t="shared" si="4"/>
        <v>1</v>
      </c>
      <c r="CG98" s="31">
        <f t="shared" si="5"/>
        <v>1</v>
      </c>
      <c r="CH98" s="31">
        <f t="shared" si="6"/>
        <v>0</v>
      </c>
      <c r="CI98" s="31">
        <f t="shared" si="7"/>
        <v>2</v>
      </c>
      <c r="CJ98" s="31">
        <f t="shared" si="8"/>
        <v>2</v>
      </c>
      <c r="CK98" s="31">
        <f t="shared" si="9"/>
        <v>2</v>
      </c>
      <c r="CL98" s="31">
        <f t="shared" si="10"/>
        <v>16</v>
      </c>
      <c r="CM98" s="32">
        <f t="shared" si="111"/>
        <v>0.5</v>
      </c>
      <c r="CN98" s="31">
        <f t="shared" ref="CN98:CP98" si="117">COUNTIF(BA98,"SI")</f>
        <v>1</v>
      </c>
      <c r="CO98" s="30">
        <f t="shared" si="117"/>
        <v>1</v>
      </c>
      <c r="CP98" s="28">
        <f t="shared" si="117"/>
        <v>1</v>
      </c>
      <c r="CQ98" s="28">
        <f t="shared" si="13"/>
        <v>4</v>
      </c>
      <c r="CR98" s="28">
        <f t="shared" si="14"/>
        <v>5</v>
      </c>
      <c r="CS98" s="39">
        <f t="shared" si="15"/>
        <v>12</v>
      </c>
      <c r="CT98" s="40">
        <f t="shared" si="73"/>
        <v>0.8571428571428571</v>
      </c>
      <c r="CU98" s="379"/>
      <c r="CV98" s="380"/>
      <c r="CW98" s="381"/>
      <c r="CX98" s="379"/>
      <c r="CY98" s="12"/>
      <c r="CZ98" s="12"/>
      <c r="DA98" s="12"/>
      <c r="DB98" s="12"/>
      <c r="DC98" s="12"/>
      <c r="DD98" s="12"/>
      <c r="DE98" s="12"/>
      <c r="DF98" s="12"/>
      <c r="DG98" s="12"/>
      <c r="DH98" s="12"/>
      <c r="DI98" s="12"/>
      <c r="DJ98" s="12"/>
      <c r="DK98" s="12"/>
      <c r="DL98" s="12"/>
      <c r="DM98" s="12"/>
      <c r="DN98" s="12"/>
      <c r="DO98" s="12"/>
      <c r="DP98" s="12"/>
      <c r="DQ98" s="12"/>
      <c r="DR98" s="12"/>
      <c r="DS98" s="12"/>
      <c r="DT98" s="12"/>
      <c r="DU98" s="12"/>
      <c r="DV98" s="12"/>
      <c r="DW98" s="12"/>
      <c r="DX98" s="12"/>
      <c r="DY98" s="12"/>
      <c r="DZ98" s="12"/>
      <c r="EA98" s="12"/>
      <c r="EB98" s="12"/>
    </row>
    <row r="99" spans="1:132" ht="15.75" customHeight="1">
      <c r="A99" s="24" t="s">
        <v>160</v>
      </c>
      <c r="B99" s="24" t="s">
        <v>766</v>
      </c>
      <c r="C99" s="24" t="s">
        <v>824</v>
      </c>
      <c r="D99" s="25" t="s">
        <v>701</v>
      </c>
      <c r="E99" s="25">
        <v>3183382382</v>
      </c>
      <c r="F99" s="26" t="s">
        <v>702</v>
      </c>
      <c r="G99" s="24" t="s">
        <v>768</v>
      </c>
      <c r="H99" s="24" t="s">
        <v>769</v>
      </c>
      <c r="I99" s="26" t="s">
        <v>770</v>
      </c>
      <c r="J99" s="25" t="s">
        <v>825</v>
      </c>
      <c r="K99" s="26" t="s">
        <v>826</v>
      </c>
      <c r="L99" s="25" t="s">
        <v>827</v>
      </c>
      <c r="M99" s="25">
        <v>3163856523</v>
      </c>
      <c r="N99" s="26" t="s">
        <v>828</v>
      </c>
      <c r="O99" s="68" t="s">
        <v>829</v>
      </c>
      <c r="P99" s="43">
        <v>44175</v>
      </c>
      <c r="Q99" s="98"/>
      <c r="R99" s="98" t="s">
        <v>173</v>
      </c>
      <c r="S99" s="98" t="s">
        <v>173</v>
      </c>
      <c r="T99" s="99" t="s">
        <v>173</v>
      </c>
      <c r="U99" s="99" t="s">
        <v>174</v>
      </c>
      <c r="V99" s="99" t="s">
        <v>173</v>
      </c>
      <c r="W99" s="99" t="s">
        <v>173</v>
      </c>
      <c r="X99" s="99" t="s">
        <v>175</v>
      </c>
      <c r="Y99" s="99" t="s">
        <v>173</v>
      </c>
      <c r="Z99" s="99" t="s">
        <v>173</v>
      </c>
      <c r="AA99" s="100" t="s">
        <v>173</v>
      </c>
      <c r="AB99" s="100" t="s">
        <v>173</v>
      </c>
      <c r="AC99" s="100" t="s">
        <v>173</v>
      </c>
      <c r="AD99" s="100" t="s">
        <v>175</v>
      </c>
      <c r="AE99" s="100" t="s">
        <v>173</v>
      </c>
      <c r="AF99" s="100" t="s">
        <v>175</v>
      </c>
      <c r="AG99" s="100" t="s">
        <v>173</v>
      </c>
      <c r="AH99" s="100" t="s">
        <v>173</v>
      </c>
      <c r="AI99" s="100" t="s">
        <v>173</v>
      </c>
      <c r="AJ99" s="100" t="s">
        <v>173</v>
      </c>
      <c r="AK99" s="100" t="s">
        <v>175</v>
      </c>
      <c r="AL99" s="100" t="s">
        <v>175</v>
      </c>
      <c r="AM99" s="100" t="s">
        <v>174</v>
      </c>
      <c r="AN99" s="100" t="s">
        <v>174</v>
      </c>
      <c r="AO99" s="100" t="s">
        <v>174</v>
      </c>
      <c r="AP99" s="100" t="s">
        <v>173</v>
      </c>
      <c r="AQ99" s="100" t="s">
        <v>173</v>
      </c>
      <c r="AR99" s="100" t="s">
        <v>175</v>
      </c>
      <c r="AS99" s="100" t="s">
        <v>175</v>
      </c>
      <c r="AT99" s="100" t="s">
        <v>175</v>
      </c>
      <c r="AU99" s="100" t="s">
        <v>173</v>
      </c>
      <c r="AV99" s="100" t="s">
        <v>173</v>
      </c>
      <c r="AW99" s="100" t="s">
        <v>173</v>
      </c>
      <c r="AX99" s="100" t="s">
        <v>173</v>
      </c>
      <c r="AY99" s="100" t="s">
        <v>175</v>
      </c>
      <c r="AZ99" s="100" t="s">
        <v>173</v>
      </c>
      <c r="BA99" s="90" t="s">
        <v>173</v>
      </c>
      <c r="BB99" s="90" t="s">
        <v>173</v>
      </c>
      <c r="BC99" s="90" t="s">
        <v>173</v>
      </c>
      <c r="BD99" s="90" t="s">
        <v>173</v>
      </c>
      <c r="BE99" s="90" t="s">
        <v>173</v>
      </c>
      <c r="BF99" s="90" t="s">
        <v>173</v>
      </c>
      <c r="BG99" s="90" t="s">
        <v>174</v>
      </c>
      <c r="BH99" s="90" t="s">
        <v>174</v>
      </c>
      <c r="BI99" s="90" t="s">
        <v>173</v>
      </c>
      <c r="BJ99" s="90" t="s">
        <v>174</v>
      </c>
      <c r="BK99" s="90" t="s">
        <v>174</v>
      </c>
      <c r="BL99" s="90" t="s">
        <v>174</v>
      </c>
      <c r="BM99" s="90" t="s">
        <v>174</v>
      </c>
      <c r="BN99" s="90" t="s">
        <v>174</v>
      </c>
      <c r="BO99" s="90" t="s">
        <v>174</v>
      </c>
      <c r="BP99" s="90" t="s">
        <v>174</v>
      </c>
      <c r="BQ99" s="90" t="s">
        <v>174</v>
      </c>
      <c r="BR99" s="90" t="s">
        <v>174</v>
      </c>
      <c r="BS99" s="90" t="s">
        <v>173</v>
      </c>
      <c r="BT99" s="90" t="s">
        <v>174</v>
      </c>
      <c r="BU99" s="90" t="s">
        <v>174</v>
      </c>
      <c r="BV99" s="90" t="s">
        <v>173</v>
      </c>
      <c r="BW99" s="90" t="s">
        <v>173</v>
      </c>
      <c r="BX99" s="90" t="s">
        <v>175</v>
      </c>
      <c r="BY99" s="90" t="s">
        <v>173</v>
      </c>
      <c r="BZ99" s="90" t="s">
        <v>175</v>
      </c>
      <c r="CA99" s="90" t="s">
        <v>175</v>
      </c>
      <c r="CB99" s="31">
        <f t="shared" si="0"/>
        <v>2</v>
      </c>
      <c r="CC99" s="31">
        <f t="shared" si="1"/>
        <v>2</v>
      </c>
      <c r="CD99" s="31">
        <f t="shared" si="2"/>
        <v>3</v>
      </c>
      <c r="CE99" s="31">
        <f t="shared" si="3"/>
        <v>3</v>
      </c>
      <c r="CF99" s="31">
        <f t="shared" si="4"/>
        <v>4</v>
      </c>
      <c r="CG99" s="31">
        <f t="shared" si="5"/>
        <v>1</v>
      </c>
      <c r="CH99" s="31">
        <f t="shared" si="6"/>
        <v>0</v>
      </c>
      <c r="CI99" s="31">
        <f t="shared" si="7"/>
        <v>2</v>
      </c>
      <c r="CJ99" s="31">
        <f t="shared" si="8"/>
        <v>3</v>
      </c>
      <c r="CK99" s="31">
        <f t="shared" si="9"/>
        <v>2</v>
      </c>
      <c r="CL99" s="31">
        <f t="shared" si="10"/>
        <v>22</v>
      </c>
      <c r="CM99" s="32">
        <f t="shared" si="111"/>
        <v>0.6875</v>
      </c>
      <c r="CN99" s="31">
        <f t="shared" ref="CN99:CP99" si="118">COUNTIF(BA99,"SI")</f>
        <v>1</v>
      </c>
      <c r="CO99" s="30">
        <f t="shared" si="118"/>
        <v>1</v>
      </c>
      <c r="CP99" s="28">
        <f t="shared" si="118"/>
        <v>1</v>
      </c>
      <c r="CQ99" s="28">
        <f t="shared" si="13"/>
        <v>4</v>
      </c>
      <c r="CR99" s="28">
        <f t="shared" si="14"/>
        <v>4</v>
      </c>
      <c r="CS99" s="39">
        <f t="shared" si="15"/>
        <v>11</v>
      </c>
      <c r="CT99" s="40">
        <f t="shared" si="73"/>
        <v>0.7857142857142857</v>
      </c>
      <c r="CU99" s="368"/>
      <c r="CV99" s="369"/>
      <c r="CW99" s="370"/>
      <c r="CX99" s="379"/>
      <c r="CY99" s="12"/>
      <c r="CZ99" s="12"/>
      <c r="DA99" s="12"/>
      <c r="DB99" s="12"/>
      <c r="DC99" s="12"/>
      <c r="DD99" s="12"/>
      <c r="DE99" s="12"/>
      <c r="DF99" s="12"/>
      <c r="DG99" s="12"/>
      <c r="DH99" s="12"/>
      <c r="DI99" s="12"/>
      <c r="DJ99" s="12"/>
      <c r="DK99" s="12"/>
      <c r="DL99" s="12"/>
      <c r="DM99" s="12"/>
      <c r="DN99" s="12"/>
      <c r="DO99" s="12"/>
      <c r="DP99" s="12"/>
      <c r="DQ99" s="12"/>
      <c r="DR99" s="12"/>
      <c r="DS99" s="12"/>
      <c r="DT99" s="12"/>
      <c r="DU99" s="12"/>
      <c r="DV99" s="12"/>
      <c r="DW99" s="12"/>
      <c r="DX99" s="12"/>
      <c r="DY99" s="12"/>
      <c r="DZ99" s="12"/>
      <c r="EA99" s="12"/>
      <c r="EB99" s="12"/>
    </row>
    <row r="100" spans="1:132" ht="15.75" customHeight="1">
      <c r="A100" s="24" t="s">
        <v>160</v>
      </c>
      <c r="B100" s="24" t="s">
        <v>830</v>
      </c>
      <c r="C100" s="24" t="s">
        <v>831</v>
      </c>
      <c r="D100" s="25" t="s">
        <v>177</v>
      </c>
      <c r="E100" s="24">
        <v>3125703211</v>
      </c>
      <c r="F100" s="24" t="s">
        <v>178</v>
      </c>
      <c r="G100" s="24" t="s">
        <v>832</v>
      </c>
      <c r="H100" s="24">
        <v>3506912630</v>
      </c>
      <c r="I100" s="24" t="s">
        <v>833</v>
      </c>
      <c r="J100" s="101" t="s">
        <v>834</v>
      </c>
      <c r="K100" s="24" t="s">
        <v>835</v>
      </c>
      <c r="L100" s="24" t="s">
        <v>836</v>
      </c>
      <c r="M100" s="24">
        <v>3202466696</v>
      </c>
      <c r="N100" s="91" t="s">
        <v>837</v>
      </c>
      <c r="O100" s="91" t="s">
        <v>838</v>
      </c>
      <c r="P100" s="43">
        <v>44187</v>
      </c>
      <c r="Q100" s="56"/>
      <c r="R100" s="56"/>
      <c r="S100" s="56"/>
      <c r="T100" s="56"/>
      <c r="U100" s="56"/>
      <c r="V100" s="56"/>
      <c r="W100" s="56"/>
      <c r="X100" s="56"/>
      <c r="Y100" s="56"/>
      <c r="Z100" s="56"/>
      <c r="AA100" s="56"/>
      <c r="AB100" s="56"/>
      <c r="AC100" s="56"/>
      <c r="AD100" s="56"/>
      <c r="AE100" s="56"/>
      <c r="AF100" s="56"/>
      <c r="AG100" s="56"/>
      <c r="AH100" s="56"/>
      <c r="AI100" s="56"/>
      <c r="AJ100" s="56"/>
      <c r="AK100" s="39"/>
      <c r="AL100" s="39"/>
      <c r="AM100" s="39"/>
      <c r="AN100" s="39"/>
      <c r="AO100" s="39"/>
      <c r="AP100" s="39"/>
      <c r="AQ100" s="39"/>
      <c r="AR100" s="39"/>
      <c r="AS100" s="39"/>
      <c r="AT100" s="39"/>
      <c r="AU100" s="39"/>
      <c r="AV100" s="39"/>
      <c r="AW100" s="39"/>
      <c r="AX100" s="39"/>
      <c r="AY100" s="39"/>
      <c r="AZ100" s="39"/>
      <c r="BA100" s="39"/>
      <c r="BB100" s="30"/>
      <c r="BC100" s="39"/>
      <c r="BD100" s="39"/>
      <c r="BE100" s="39"/>
      <c r="BF100" s="39"/>
      <c r="BG100" s="39"/>
      <c r="BH100" s="39"/>
      <c r="BI100" s="39"/>
      <c r="BJ100" s="39"/>
      <c r="BK100" s="39"/>
      <c r="BL100" s="39"/>
      <c r="BM100" s="39"/>
      <c r="BN100" s="39"/>
      <c r="BO100" s="39"/>
      <c r="BP100" s="39"/>
      <c r="BQ100" s="39"/>
      <c r="BR100" s="39"/>
      <c r="BS100" s="39"/>
      <c r="BT100" s="39"/>
      <c r="BU100" s="39"/>
      <c r="BV100" s="39"/>
      <c r="BW100" s="39"/>
      <c r="BX100" s="39"/>
      <c r="BY100" s="39"/>
      <c r="BZ100" s="39"/>
      <c r="CA100" s="39"/>
      <c r="CB100" s="31">
        <f t="shared" si="0"/>
        <v>0</v>
      </c>
      <c r="CC100" s="31">
        <f t="shared" si="1"/>
        <v>0</v>
      </c>
      <c r="CD100" s="31">
        <f t="shared" si="2"/>
        <v>0</v>
      </c>
      <c r="CE100" s="31">
        <f t="shared" si="3"/>
        <v>0</v>
      </c>
      <c r="CF100" s="31">
        <f t="shared" si="4"/>
        <v>0</v>
      </c>
      <c r="CG100" s="31">
        <f t="shared" si="5"/>
        <v>0</v>
      </c>
      <c r="CH100" s="31">
        <f t="shared" si="6"/>
        <v>0</v>
      </c>
      <c r="CI100" s="31">
        <f t="shared" si="7"/>
        <v>0</v>
      </c>
      <c r="CJ100" s="31">
        <f t="shared" si="8"/>
        <v>0</v>
      </c>
      <c r="CK100" s="31">
        <f t="shared" si="9"/>
        <v>0</v>
      </c>
      <c r="CL100" s="31">
        <f t="shared" si="10"/>
        <v>0</v>
      </c>
      <c r="CM100" s="32">
        <f t="shared" ref="CM100:CM109" si="119">CL100/36</f>
        <v>0</v>
      </c>
      <c r="CN100" s="31">
        <f t="shared" ref="CN100:CP100" si="120">COUNTIF(BA100,"SI")</f>
        <v>0</v>
      </c>
      <c r="CO100" s="30">
        <f t="shared" si="120"/>
        <v>0</v>
      </c>
      <c r="CP100" s="28">
        <f t="shared" si="120"/>
        <v>0</v>
      </c>
      <c r="CQ100" s="28">
        <f t="shared" si="13"/>
        <v>0</v>
      </c>
      <c r="CR100" s="28">
        <f t="shared" si="14"/>
        <v>0</v>
      </c>
      <c r="CS100" s="39">
        <f t="shared" si="15"/>
        <v>0</v>
      </c>
      <c r="CT100" s="82">
        <f t="shared" si="73"/>
        <v>0</v>
      </c>
      <c r="CU100" s="386">
        <f>AVERAGE(CT100:CT109)</f>
        <v>0</v>
      </c>
      <c r="CV100" s="380"/>
      <c r="CW100" s="381"/>
      <c r="CX100" s="379"/>
      <c r="CY100" s="12"/>
      <c r="CZ100" s="12"/>
      <c r="DA100" s="12"/>
      <c r="DB100" s="12"/>
      <c r="DC100" s="12"/>
      <c r="DD100" s="12"/>
      <c r="DE100" s="12"/>
      <c r="DF100" s="12"/>
      <c r="DG100" s="12"/>
      <c r="DH100" s="12"/>
      <c r="DI100" s="12"/>
      <c r="DJ100" s="12"/>
      <c r="DK100" s="12"/>
      <c r="DL100" s="12"/>
      <c r="DM100" s="12"/>
      <c r="DN100" s="12"/>
      <c r="DO100" s="12"/>
      <c r="DP100" s="12"/>
      <c r="DQ100" s="12"/>
      <c r="DR100" s="12"/>
      <c r="DS100" s="12"/>
      <c r="DT100" s="12"/>
      <c r="DU100" s="12"/>
      <c r="DV100" s="12"/>
      <c r="DW100" s="12"/>
      <c r="DX100" s="12"/>
      <c r="DY100" s="12"/>
      <c r="DZ100" s="12"/>
      <c r="EA100" s="12"/>
      <c r="EB100" s="12"/>
    </row>
    <row r="101" spans="1:132" ht="15.75" customHeight="1">
      <c r="A101" s="24" t="s">
        <v>160</v>
      </c>
      <c r="B101" s="24" t="s">
        <v>830</v>
      </c>
      <c r="C101" s="24" t="s">
        <v>839</v>
      </c>
      <c r="D101" s="25" t="s">
        <v>458</v>
      </c>
      <c r="E101" s="24">
        <v>3192924332</v>
      </c>
      <c r="F101" s="24" t="s">
        <v>459</v>
      </c>
      <c r="G101" s="24" t="s">
        <v>832</v>
      </c>
      <c r="H101" s="24">
        <v>3506912630</v>
      </c>
      <c r="I101" s="24" t="s">
        <v>833</v>
      </c>
      <c r="J101" s="24" t="s">
        <v>840</v>
      </c>
      <c r="K101" s="24" t="s">
        <v>841</v>
      </c>
      <c r="L101" s="24" t="s">
        <v>842</v>
      </c>
      <c r="M101" s="24">
        <v>3115925914</v>
      </c>
      <c r="N101" s="44" t="s">
        <v>843</v>
      </c>
      <c r="O101" s="91" t="s">
        <v>844</v>
      </c>
      <c r="P101" s="102">
        <v>44188</v>
      </c>
      <c r="Q101" s="56"/>
      <c r="R101" s="56"/>
      <c r="S101" s="56"/>
      <c r="T101" s="56"/>
      <c r="U101" s="56"/>
      <c r="V101" s="56"/>
      <c r="W101" s="56"/>
      <c r="X101" s="56"/>
      <c r="Y101" s="56"/>
      <c r="Z101" s="56"/>
      <c r="AA101" s="56"/>
      <c r="AB101" s="56"/>
      <c r="AC101" s="56"/>
      <c r="AD101" s="56"/>
      <c r="AE101" s="56"/>
      <c r="AF101" s="56"/>
      <c r="AG101" s="56"/>
      <c r="AH101" s="56"/>
      <c r="AI101" s="56"/>
      <c r="AJ101" s="56"/>
      <c r="AK101" s="39"/>
      <c r="AL101" s="39"/>
      <c r="AM101" s="39"/>
      <c r="AN101" s="39"/>
      <c r="AO101" s="39"/>
      <c r="AP101" s="39"/>
      <c r="AQ101" s="39"/>
      <c r="AR101" s="39"/>
      <c r="AS101" s="39"/>
      <c r="AT101" s="39"/>
      <c r="AU101" s="39"/>
      <c r="AV101" s="39"/>
      <c r="AW101" s="39"/>
      <c r="AX101" s="39"/>
      <c r="AY101" s="39"/>
      <c r="AZ101" s="39"/>
      <c r="BA101" s="39"/>
      <c r="BB101" s="30"/>
      <c r="BC101" s="39"/>
      <c r="BD101" s="39"/>
      <c r="BE101" s="39"/>
      <c r="BF101" s="39"/>
      <c r="BG101" s="39"/>
      <c r="BH101" s="39"/>
      <c r="BI101" s="39"/>
      <c r="BJ101" s="39"/>
      <c r="BK101" s="39"/>
      <c r="BL101" s="39"/>
      <c r="BM101" s="39"/>
      <c r="BN101" s="39"/>
      <c r="BO101" s="39"/>
      <c r="BP101" s="39"/>
      <c r="BQ101" s="39"/>
      <c r="BR101" s="39"/>
      <c r="BS101" s="39"/>
      <c r="BT101" s="39"/>
      <c r="BU101" s="39"/>
      <c r="BV101" s="39"/>
      <c r="BW101" s="39"/>
      <c r="BX101" s="39"/>
      <c r="BY101" s="39"/>
      <c r="BZ101" s="39"/>
      <c r="CA101" s="39"/>
      <c r="CB101" s="31">
        <f t="shared" si="0"/>
        <v>0</v>
      </c>
      <c r="CC101" s="31">
        <f t="shared" si="1"/>
        <v>0</v>
      </c>
      <c r="CD101" s="31">
        <f t="shared" si="2"/>
        <v>0</v>
      </c>
      <c r="CE101" s="31">
        <f t="shared" si="3"/>
        <v>0</v>
      </c>
      <c r="CF101" s="31">
        <f t="shared" si="4"/>
        <v>0</v>
      </c>
      <c r="CG101" s="31">
        <f t="shared" si="5"/>
        <v>0</v>
      </c>
      <c r="CH101" s="31">
        <f t="shared" si="6"/>
        <v>0</v>
      </c>
      <c r="CI101" s="31">
        <f t="shared" si="7"/>
        <v>0</v>
      </c>
      <c r="CJ101" s="31">
        <f t="shared" si="8"/>
        <v>0</v>
      </c>
      <c r="CK101" s="31">
        <f t="shared" si="9"/>
        <v>0</v>
      </c>
      <c r="CL101" s="31">
        <f t="shared" si="10"/>
        <v>0</v>
      </c>
      <c r="CM101" s="32">
        <f t="shared" si="119"/>
        <v>0</v>
      </c>
      <c r="CN101" s="31">
        <f t="shared" ref="CN101:CP101" si="121">COUNTIF(BA101,"SI")</f>
        <v>0</v>
      </c>
      <c r="CO101" s="30">
        <f t="shared" si="121"/>
        <v>0</v>
      </c>
      <c r="CP101" s="28">
        <f t="shared" si="121"/>
        <v>0</v>
      </c>
      <c r="CQ101" s="28">
        <f t="shared" si="13"/>
        <v>0</v>
      </c>
      <c r="CR101" s="28">
        <f t="shared" si="14"/>
        <v>0</v>
      </c>
      <c r="CS101" s="39">
        <f t="shared" si="15"/>
        <v>0</v>
      </c>
      <c r="CT101" s="82">
        <f t="shared" si="73"/>
        <v>0</v>
      </c>
      <c r="CU101" s="379"/>
      <c r="CV101" s="380"/>
      <c r="CW101" s="381"/>
      <c r="CX101" s="379"/>
      <c r="CY101" s="12"/>
      <c r="CZ101" s="12"/>
      <c r="DA101" s="12"/>
      <c r="DB101" s="12"/>
      <c r="DC101" s="12"/>
      <c r="DD101" s="12"/>
      <c r="DE101" s="12"/>
      <c r="DF101" s="12"/>
      <c r="DG101" s="12"/>
      <c r="DH101" s="12"/>
      <c r="DI101" s="12"/>
      <c r="DJ101" s="12"/>
      <c r="DK101" s="12"/>
      <c r="DL101" s="12"/>
      <c r="DM101" s="12"/>
      <c r="DN101" s="12"/>
      <c r="DO101" s="12"/>
      <c r="DP101" s="12"/>
      <c r="DQ101" s="12"/>
      <c r="DR101" s="12"/>
      <c r="DS101" s="12"/>
      <c r="DT101" s="12"/>
      <c r="DU101" s="12"/>
      <c r="DV101" s="12"/>
      <c r="DW101" s="12"/>
      <c r="DX101" s="12"/>
      <c r="DY101" s="12"/>
      <c r="DZ101" s="12"/>
      <c r="EA101" s="12"/>
      <c r="EB101" s="12"/>
    </row>
    <row r="102" spans="1:132" ht="32.25" customHeight="1">
      <c r="A102" s="24" t="s">
        <v>160</v>
      </c>
      <c r="B102" s="24" t="s">
        <v>830</v>
      </c>
      <c r="C102" s="24" t="s">
        <v>845</v>
      </c>
      <c r="D102" s="25" t="s">
        <v>177</v>
      </c>
      <c r="E102" s="24">
        <v>3125703211</v>
      </c>
      <c r="F102" s="24" t="s">
        <v>178</v>
      </c>
      <c r="G102" s="24" t="s">
        <v>832</v>
      </c>
      <c r="H102" s="24">
        <v>3506912630</v>
      </c>
      <c r="I102" s="24" t="s">
        <v>833</v>
      </c>
      <c r="J102" s="24" t="s">
        <v>846</v>
      </c>
      <c r="K102" s="24" t="s">
        <v>847</v>
      </c>
      <c r="L102" s="24" t="s">
        <v>848</v>
      </c>
      <c r="M102" s="24" t="s">
        <v>849</v>
      </c>
      <c r="N102" s="91" t="s">
        <v>850</v>
      </c>
      <c r="O102" s="91" t="s">
        <v>851</v>
      </c>
      <c r="P102" s="49">
        <v>44187</v>
      </c>
      <c r="Q102" s="57"/>
      <c r="R102" s="57"/>
      <c r="S102" s="57"/>
      <c r="T102" s="57"/>
      <c r="U102" s="57"/>
      <c r="V102" s="57"/>
      <c r="W102" s="57"/>
      <c r="X102" s="57"/>
      <c r="Y102" s="57"/>
      <c r="Z102" s="57"/>
      <c r="AA102" s="57"/>
      <c r="AB102" s="57"/>
      <c r="AC102" s="57"/>
      <c r="AD102" s="57"/>
      <c r="AE102" s="57"/>
      <c r="AF102" s="57"/>
      <c r="AG102" s="57"/>
      <c r="AH102" s="57"/>
      <c r="AI102" s="57"/>
      <c r="AJ102" s="57"/>
      <c r="AK102" s="39"/>
      <c r="AL102" s="39"/>
      <c r="AM102" s="39"/>
      <c r="AN102" s="39"/>
      <c r="AO102" s="39"/>
      <c r="AP102" s="39"/>
      <c r="AQ102" s="39"/>
      <c r="AR102" s="39"/>
      <c r="AS102" s="39"/>
      <c r="AT102" s="39"/>
      <c r="AU102" s="39"/>
      <c r="AV102" s="39"/>
      <c r="AW102" s="39"/>
      <c r="AX102" s="39"/>
      <c r="AY102" s="39"/>
      <c r="AZ102" s="39"/>
      <c r="BA102" s="39"/>
      <c r="BB102" s="30"/>
      <c r="BC102" s="39"/>
      <c r="BD102" s="39"/>
      <c r="BE102" s="39"/>
      <c r="BF102" s="39"/>
      <c r="BG102" s="39"/>
      <c r="BH102" s="39"/>
      <c r="BI102" s="39"/>
      <c r="BJ102" s="39"/>
      <c r="BK102" s="39"/>
      <c r="BL102" s="39"/>
      <c r="BM102" s="39"/>
      <c r="BN102" s="39"/>
      <c r="BO102" s="39"/>
      <c r="BP102" s="39"/>
      <c r="BQ102" s="39"/>
      <c r="BR102" s="39"/>
      <c r="BS102" s="39"/>
      <c r="BT102" s="39"/>
      <c r="BU102" s="39"/>
      <c r="BV102" s="39"/>
      <c r="BW102" s="39"/>
      <c r="BX102" s="39"/>
      <c r="BY102" s="39"/>
      <c r="BZ102" s="39"/>
      <c r="CA102" s="39"/>
      <c r="CB102" s="31">
        <f t="shared" si="0"/>
        <v>0</v>
      </c>
      <c r="CC102" s="31">
        <f t="shared" si="1"/>
        <v>0</v>
      </c>
      <c r="CD102" s="31">
        <f t="shared" si="2"/>
        <v>0</v>
      </c>
      <c r="CE102" s="31">
        <f t="shared" si="3"/>
        <v>0</v>
      </c>
      <c r="CF102" s="31">
        <f t="shared" si="4"/>
        <v>0</v>
      </c>
      <c r="CG102" s="31">
        <f t="shared" si="5"/>
        <v>0</v>
      </c>
      <c r="CH102" s="31">
        <f t="shared" si="6"/>
        <v>0</v>
      </c>
      <c r="CI102" s="31">
        <f t="shared" si="7"/>
        <v>0</v>
      </c>
      <c r="CJ102" s="31">
        <f t="shared" si="8"/>
        <v>0</v>
      </c>
      <c r="CK102" s="31">
        <f t="shared" si="9"/>
        <v>0</v>
      </c>
      <c r="CL102" s="31">
        <f t="shared" si="10"/>
        <v>0</v>
      </c>
      <c r="CM102" s="32">
        <f t="shared" si="119"/>
        <v>0</v>
      </c>
      <c r="CN102" s="31">
        <f t="shared" ref="CN102:CP102" si="122">COUNTIF(BA102,"SI")</f>
        <v>0</v>
      </c>
      <c r="CO102" s="30">
        <f t="shared" si="122"/>
        <v>0</v>
      </c>
      <c r="CP102" s="28">
        <f t="shared" si="122"/>
        <v>0</v>
      </c>
      <c r="CQ102" s="28">
        <f t="shared" si="13"/>
        <v>0</v>
      </c>
      <c r="CR102" s="28">
        <f t="shared" si="14"/>
        <v>0</v>
      </c>
      <c r="CS102" s="39">
        <f t="shared" si="15"/>
        <v>0</v>
      </c>
      <c r="CT102" s="82">
        <f t="shared" si="73"/>
        <v>0</v>
      </c>
      <c r="CU102" s="379"/>
      <c r="CV102" s="380"/>
      <c r="CW102" s="381"/>
      <c r="CX102" s="379"/>
      <c r="CY102" s="12"/>
      <c r="CZ102" s="12"/>
      <c r="DA102" s="12"/>
      <c r="DB102" s="12"/>
      <c r="DC102" s="12"/>
      <c r="DD102" s="12"/>
      <c r="DE102" s="12"/>
      <c r="DF102" s="12"/>
      <c r="DG102" s="12"/>
      <c r="DH102" s="12"/>
      <c r="DI102" s="12"/>
      <c r="DJ102" s="12"/>
      <c r="DK102" s="12"/>
      <c r="DL102" s="12"/>
      <c r="DM102" s="12"/>
      <c r="DN102" s="12"/>
      <c r="DO102" s="12"/>
      <c r="DP102" s="12"/>
      <c r="DQ102" s="12"/>
      <c r="DR102" s="12"/>
      <c r="DS102" s="12"/>
      <c r="DT102" s="12"/>
      <c r="DU102" s="12"/>
      <c r="DV102" s="12"/>
      <c r="DW102" s="12"/>
      <c r="DX102" s="12"/>
      <c r="DY102" s="12"/>
      <c r="DZ102" s="12"/>
      <c r="EA102" s="12"/>
      <c r="EB102" s="12"/>
    </row>
    <row r="103" spans="1:132" ht="15.75" customHeight="1">
      <c r="A103" s="24" t="s">
        <v>160</v>
      </c>
      <c r="B103" s="24" t="s">
        <v>830</v>
      </c>
      <c r="C103" s="24" t="s">
        <v>852</v>
      </c>
      <c r="D103" s="25" t="s">
        <v>177</v>
      </c>
      <c r="E103" s="24">
        <v>3125703211</v>
      </c>
      <c r="F103" s="24" t="s">
        <v>178</v>
      </c>
      <c r="G103" s="24" t="s">
        <v>832</v>
      </c>
      <c r="H103" s="24">
        <v>3506912630</v>
      </c>
      <c r="I103" s="24" t="s">
        <v>833</v>
      </c>
      <c r="J103" s="24" t="s">
        <v>853</v>
      </c>
      <c r="K103" s="24" t="s">
        <v>854</v>
      </c>
      <c r="L103" s="24" t="s">
        <v>855</v>
      </c>
      <c r="M103" s="24">
        <v>3193592872</v>
      </c>
      <c r="N103" s="91" t="s">
        <v>856</v>
      </c>
      <c r="O103" s="91" t="s">
        <v>857</v>
      </c>
      <c r="P103" s="49">
        <v>43979</v>
      </c>
      <c r="Q103" s="56"/>
      <c r="R103" s="56"/>
      <c r="S103" s="56"/>
      <c r="T103" s="56"/>
      <c r="U103" s="56"/>
      <c r="V103" s="56"/>
      <c r="W103" s="56"/>
      <c r="X103" s="56"/>
      <c r="Y103" s="56"/>
      <c r="Z103" s="56"/>
      <c r="AA103" s="56"/>
      <c r="AB103" s="56"/>
      <c r="AC103" s="56"/>
      <c r="AD103" s="56"/>
      <c r="AE103" s="56"/>
      <c r="AF103" s="56"/>
      <c r="AG103" s="56"/>
      <c r="AH103" s="56"/>
      <c r="AI103" s="56"/>
      <c r="AJ103" s="56"/>
      <c r="AK103" s="39"/>
      <c r="AL103" s="39"/>
      <c r="AM103" s="39"/>
      <c r="AN103" s="39"/>
      <c r="AO103" s="39"/>
      <c r="AP103" s="39"/>
      <c r="AQ103" s="39"/>
      <c r="AR103" s="39"/>
      <c r="AS103" s="39"/>
      <c r="AT103" s="39"/>
      <c r="AU103" s="39"/>
      <c r="AV103" s="39"/>
      <c r="AW103" s="39"/>
      <c r="AX103" s="39"/>
      <c r="AY103" s="39"/>
      <c r="AZ103" s="39"/>
      <c r="BA103" s="39"/>
      <c r="BB103" s="30"/>
      <c r="BC103" s="39"/>
      <c r="BD103" s="39"/>
      <c r="BE103" s="39"/>
      <c r="BF103" s="39"/>
      <c r="BG103" s="39"/>
      <c r="BH103" s="39"/>
      <c r="BI103" s="39"/>
      <c r="BJ103" s="39"/>
      <c r="BK103" s="39"/>
      <c r="BL103" s="39"/>
      <c r="BM103" s="39"/>
      <c r="BN103" s="39"/>
      <c r="BO103" s="39"/>
      <c r="BP103" s="39"/>
      <c r="BQ103" s="39"/>
      <c r="BR103" s="39"/>
      <c r="BS103" s="39"/>
      <c r="BT103" s="39"/>
      <c r="BU103" s="39"/>
      <c r="BV103" s="39"/>
      <c r="BW103" s="39"/>
      <c r="BX103" s="39"/>
      <c r="BY103" s="39"/>
      <c r="BZ103" s="39"/>
      <c r="CA103" s="39"/>
      <c r="CB103" s="31">
        <f t="shared" si="0"/>
        <v>0</v>
      </c>
      <c r="CC103" s="31">
        <f t="shared" si="1"/>
        <v>0</v>
      </c>
      <c r="CD103" s="31">
        <f t="shared" si="2"/>
        <v>0</v>
      </c>
      <c r="CE103" s="31">
        <f t="shared" si="3"/>
        <v>0</v>
      </c>
      <c r="CF103" s="31">
        <f t="shared" si="4"/>
        <v>0</v>
      </c>
      <c r="CG103" s="31">
        <f t="shared" si="5"/>
        <v>0</v>
      </c>
      <c r="CH103" s="31">
        <f t="shared" si="6"/>
        <v>0</v>
      </c>
      <c r="CI103" s="31">
        <f t="shared" si="7"/>
        <v>0</v>
      </c>
      <c r="CJ103" s="31">
        <f t="shared" si="8"/>
        <v>0</v>
      </c>
      <c r="CK103" s="31">
        <f t="shared" si="9"/>
        <v>0</v>
      </c>
      <c r="CL103" s="31">
        <f t="shared" si="10"/>
        <v>0</v>
      </c>
      <c r="CM103" s="32">
        <f t="shared" si="119"/>
        <v>0</v>
      </c>
      <c r="CN103" s="31">
        <f t="shared" ref="CN103:CP103" si="123">COUNTIF(BA103,"SI")</f>
        <v>0</v>
      </c>
      <c r="CO103" s="30">
        <f t="shared" si="123"/>
        <v>0</v>
      </c>
      <c r="CP103" s="28">
        <f t="shared" si="123"/>
        <v>0</v>
      </c>
      <c r="CQ103" s="28">
        <f t="shared" si="13"/>
        <v>0</v>
      </c>
      <c r="CR103" s="28">
        <f t="shared" si="14"/>
        <v>0</v>
      </c>
      <c r="CS103" s="39">
        <f t="shared" si="15"/>
        <v>0</v>
      </c>
      <c r="CT103" s="82">
        <f t="shared" si="73"/>
        <v>0</v>
      </c>
      <c r="CU103" s="379"/>
      <c r="CV103" s="380"/>
      <c r="CW103" s="381"/>
      <c r="CX103" s="379"/>
      <c r="CY103" s="12"/>
      <c r="CZ103" s="12"/>
      <c r="DA103" s="12"/>
      <c r="DB103" s="12"/>
      <c r="DC103" s="12"/>
      <c r="DD103" s="12"/>
      <c r="DE103" s="12"/>
      <c r="DF103" s="12"/>
      <c r="DG103" s="12"/>
      <c r="DH103" s="12"/>
      <c r="DI103" s="12"/>
      <c r="DJ103" s="12"/>
      <c r="DK103" s="12"/>
      <c r="DL103" s="12"/>
      <c r="DM103" s="12"/>
      <c r="DN103" s="12"/>
      <c r="DO103" s="12"/>
      <c r="DP103" s="12"/>
      <c r="DQ103" s="12"/>
      <c r="DR103" s="12"/>
      <c r="DS103" s="12"/>
      <c r="DT103" s="12"/>
      <c r="DU103" s="12"/>
      <c r="DV103" s="12"/>
      <c r="DW103" s="12"/>
      <c r="DX103" s="12"/>
      <c r="DY103" s="12"/>
      <c r="DZ103" s="12"/>
      <c r="EA103" s="12"/>
      <c r="EB103" s="12"/>
    </row>
    <row r="104" spans="1:132" ht="15.75" customHeight="1">
      <c r="A104" s="24" t="s">
        <v>160</v>
      </c>
      <c r="B104" s="24" t="s">
        <v>830</v>
      </c>
      <c r="C104" s="24" t="s">
        <v>858</v>
      </c>
      <c r="D104" s="25" t="s">
        <v>458</v>
      </c>
      <c r="E104" s="24">
        <v>3192924332</v>
      </c>
      <c r="F104" s="24" t="s">
        <v>459</v>
      </c>
      <c r="G104" s="24" t="s">
        <v>832</v>
      </c>
      <c r="H104" s="24">
        <v>3506912630</v>
      </c>
      <c r="I104" s="24" t="s">
        <v>833</v>
      </c>
      <c r="J104" s="24" t="s">
        <v>859</v>
      </c>
      <c r="K104" s="24" t="s">
        <v>860</v>
      </c>
      <c r="L104" s="24" t="s">
        <v>861</v>
      </c>
      <c r="M104" s="24">
        <v>3202558653</v>
      </c>
      <c r="N104" s="91" t="s">
        <v>862</v>
      </c>
      <c r="O104" s="91" t="s">
        <v>863</v>
      </c>
      <c r="P104" s="103">
        <v>44615</v>
      </c>
      <c r="Q104" s="57"/>
      <c r="R104" s="57"/>
      <c r="S104" s="57"/>
      <c r="T104" s="57"/>
      <c r="U104" s="57"/>
      <c r="V104" s="57"/>
      <c r="W104" s="57"/>
      <c r="X104" s="57"/>
      <c r="Y104" s="57"/>
      <c r="Z104" s="57"/>
      <c r="AA104" s="57"/>
      <c r="AB104" s="57"/>
      <c r="AC104" s="57"/>
      <c r="AD104" s="57"/>
      <c r="AE104" s="57"/>
      <c r="AF104" s="57"/>
      <c r="AG104" s="57"/>
      <c r="AH104" s="57"/>
      <c r="AI104" s="57"/>
      <c r="AJ104" s="57"/>
      <c r="AK104" s="39"/>
      <c r="AL104" s="39"/>
      <c r="AM104" s="39"/>
      <c r="AN104" s="39"/>
      <c r="AO104" s="39"/>
      <c r="AP104" s="39"/>
      <c r="AQ104" s="39"/>
      <c r="AR104" s="39"/>
      <c r="AS104" s="39"/>
      <c r="AT104" s="39"/>
      <c r="AU104" s="39"/>
      <c r="AV104" s="39"/>
      <c r="AW104" s="39"/>
      <c r="AX104" s="39"/>
      <c r="AY104" s="39"/>
      <c r="AZ104" s="39"/>
      <c r="BA104" s="39"/>
      <c r="BB104" s="30"/>
      <c r="BC104" s="39"/>
      <c r="BD104" s="39"/>
      <c r="BE104" s="39"/>
      <c r="BF104" s="39"/>
      <c r="BG104" s="39"/>
      <c r="BH104" s="39"/>
      <c r="BI104" s="39"/>
      <c r="BJ104" s="39"/>
      <c r="BK104" s="39"/>
      <c r="BL104" s="39"/>
      <c r="BM104" s="39"/>
      <c r="BN104" s="39"/>
      <c r="BO104" s="39"/>
      <c r="BP104" s="39"/>
      <c r="BQ104" s="39"/>
      <c r="BR104" s="39"/>
      <c r="BS104" s="39"/>
      <c r="BT104" s="39"/>
      <c r="BU104" s="39"/>
      <c r="BV104" s="39"/>
      <c r="BW104" s="39"/>
      <c r="BX104" s="39"/>
      <c r="BY104" s="39"/>
      <c r="BZ104" s="39"/>
      <c r="CA104" s="39"/>
      <c r="CB104" s="31">
        <f t="shared" si="0"/>
        <v>0</v>
      </c>
      <c r="CC104" s="31">
        <f t="shared" si="1"/>
        <v>0</v>
      </c>
      <c r="CD104" s="31">
        <f t="shared" si="2"/>
        <v>0</v>
      </c>
      <c r="CE104" s="31">
        <f t="shared" si="3"/>
        <v>0</v>
      </c>
      <c r="CF104" s="31">
        <f t="shared" si="4"/>
        <v>0</v>
      </c>
      <c r="CG104" s="31">
        <f t="shared" si="5"/>
        <v>0</v>
      </c>
      <c r="CH104" s="31">
        <f t="shared" si="6"/>
        <v>0</v>
      </c>
      <c r="CI104" s="31">
        <f t="shared" si="7"/>
        <v>0</v>
      </c>
      <c r="CJ104" s="31">
        <f t="shared" si="8"/>
        <v>0</v>
      </c>
      <c r="CK104" s="31">
        <f t="shared" si="9"/>
        <v>0</v>
      </c>
      <c r="CL104" s="31">
        <f t="shared" si="10"/>
        <v>0</v>
      </c>
      <c r="CM104" s="32">
        <f t="shared" si="119"/>
        <v>0</v>
      </c>
      <c r="CN104" s="31">
        <f t="shared" ref="CN104:CP104" si="124">COUNTIF(BA104,"SI")</f>
        <v>0</v>
      </c>
      <c r="CO104" s="30">
        <f t="shared" si="124"/>
        <v>0</v>
      </c>
      <c r="CP104" s="28">
        <f t="shared" si="124"/>
        <v>0</v>
      </c>
      <c r="CQ104" s="28">
        <f t="shared" si="13"/>
        <v>0</v>
      </c>
      <c r="CR104" s="28">
        <f t="shared" si="14"/>
        <v>0</v>
      </c>
      <c r="CS104" s="39">
        <f t="shared" si="15"/>
        <v>0</v>
      </c>
      <c r="CT104" s="82">
        <f t="shared" si="73"/>
        <v>0</v>
      </c>
      <c r="CU104" s="379"/>
      <c r="CV104" s="380"/>
      <c r="CW104" s="381"/>
      <c r="CX104" s="379"/>
      <c r="CY104" s="12"/>
      <c r="CZ104" s="12"/>
      <c r="DA104" s="12"/>
      <c r="DB104" s="12"/>
      <c r="DC104" s="12"/>
      <c r="DD104" s="12"/>
      <c r="DE104" s="12"/>
      <c r="DF104" s="12"/>
      <c r="DG104" s="12"/>
      <c r="DH104" s="12"/>
      <c r="DI104" s="12"/>
      <c r="DJ104" s="12"/>
      <c r="DK104" s="12"/>
      <c r="DL104" s="12"/>
      <c r="DM104" s="12"/>
      <c r="DN104" s="12"/>
      <c r="DO104" s="12"/>
      <c r="DP104" s="12"/>
      <c r="DQ104" s="12"/>
      <c r="DR104" s="12"/>
      <c r="DS104" s="12"/>
      <c r="DT104" s="12"/>
      <c r="DU104" s="12"/>
      <c r="DV104" s="12"/>
      <c r="DW104" s="12"/>
      <c r="DX104" s="12"/>
      <c r="DY104" s="12"/>
      <c r="DZ104" s="12"/>
      <c r="EA104" s="12"/>
      <c r="EB104" s="12"/>
    </row>
    <row r="105" spans="1:132" ht="15.75" customHeight="1">
      <c r="A105" s="24" t="s">
        <v>160</v>
      </c>
      <c r="B105" s="24" t="s">
        <v>830</v>
      </c>
      <c r="C105" s="24" t="s">
        <v>864</v>
      </c>
      <c r="D105" s="25" t="s">
        <v>177</v>
      </c>
      <c r="E105" s="24">
        <v>3125703211</v>
      </c>
      <c r="F105" s="24" t="s">
        <v>178</v>
      </c>
      <c r="G105" s="24" t="s">
        <v>832</v>
      </c>
      <c r="H105" s="24">
        <v>3506912630</v>
      </c>
      <c r="I105" s="24" t="s">
        <v>833</v>
      </c>
      <c r="J105" s="24" t="s">
        <v>865</v>
      </c>
      <c r="K105" s="24" t="s">
        <v>866</v>
      </c>
      <c r="L105" s="24" t="s">
        <v>867</v>
      </c>
      <c r="M105" s="24">
        <v>3219862235</v>
      </c>
      <c r="N105" s="91" t="s">
        <v>868</v>
      </c>
      <c r="O105" s="91" t="s">
        <v>869</v>
      </c>
      <c r="P105" s="49">
        <v>44007</v>
      </c>
      <c r="Q105" s="56"/>
      <c r="R105" s="56"/>
      <c r="S105" s="56"/>
      <c r="T105" s="56"/>
      <c r="U105" s="56"/>
      <c r="V105" s="56"/>
      <c r="W105" s="56"/>
      <c r="X105" s="56"/>
      <c r="Y105" s="56"/>
      <c r="Z105" s="56"/>
      <c r="AA105" s="56"/>
      <c r="AB105" s="56"/>
      <c r="AC105" s="56"/>
      <c r="AD105" s="56"/>
      <c r="AE105" s="56"/>
      <c r="AF105" s="56"/>
      <c r="AG105" s="56"/>
      <c r="AH105" s="56"/>
      <c r="AI105" s="56"/>
      <c r="AJ105" s="56"/>
      <c r="AK105" s="39"/>
      <c r="AL105" s="39"/>
      <c r="AM105" s="39"/>
      <c r="AN105" s="39"/>
      <c r="AO105" s="39"/>
      <c r="AP105" s="39"/>
      <c r="AQ105" s="39"/>
      <c r="AR105" s="39"/>
      <c r="AS105" s="39"/>
      <c r="AT105" s="39"/>
      <c r="AU105" s="39"/>
      <c r="AV105" s="39"/>
      <c r="AW105" s="39"/>
      <c r="AX105" s="39"/>
      <c r="AY105" s="39"/>
      <c r="AZ105" s="39"/>
      <c r="BA105" s="39"/>
      <c r="BB105" s="30"/>
      <c r="BC105" s="39"/>
      <c r="BD105" s="39"/>
      <c r="BE105" s="39"/>
      <c r="BF105" s="39"/>
      <c r="BG105" s="39"/>
      <c r="BH105" s="39"/>
      <c r="BI105" s="39"/>
      <c r="BJ105" s="39"/>
      <c r="BK105" s="39"/>
      <c r="BL105" s="39"/>
      <c r="BM105" s="39"/>
      <c r="BN105" s="39"/>
      <c r="BO105" s="39"/>
      <c r="BP105" s="39"/>
      <c r="BQ105" s="39"/>
      <c r="BR105" s="39"/>
      <c r="BS105" s="39"/>
      <c r="BT105" s="39"/>
      <c r="BU105" s="39"/>
      <c r="BV105" s="39"/>
      <c r="BW105" s="39"/>
      <c r="BX105" s="39"/>
      <c r="BY105" s="39"/>
      <c r="BZ105" s="39"/>
      <c r="CA105" s="39"/>
      <c r="CB105" s="31">
        <f t="shared" si="0"/>
        <v>0</v>
      </c>
      <c r="CC105" s="31">
        <f t="shared" si="1"/>
        <v>0</v>
      </c>
      <c r="CD105" s="31">
        <f t="shared" si="2"/>
        <v>0</v>
      </c>
      <c r="CE105" s="31">
        <f t="shared" si="3"/>
        <v>0</v>
      </c>
      <c r="CF105" s="31">
        <f t="shared" si="4"/>
        <v>0</v>
      </c>
      <c r="CG105" s="31">
        <f t="shared" si="5"/>
        <v>0</v>
      </c>
      <c r="CH105" s="31">
        <f t="shared" si="6"/>
        <v>0</v>
      </c>
      <c r="CI105" s="31">
        <f t="shared" si="7"/>
        <v>0</v>
      </c>
      <c r="CJ105" s="31">
        <f t="shared" si="8"/>
        <v>0</v>
      </c>
      <c r="CK105" s="31">
        <f t="shared" si="9"/>
        <v>0</v>
      </c>
      <c r="CL105" s="31">
        <f t="shared" si="10"/>
        <v>0</v>
      </c>
      <c r="CM105" s="32">
        <f t="shared" si="119"/>
        <v>0</v>
      </c>
      <c r="CN105" s="31">
        <f t="shared" ref="CN105:CP105" si="125">COUNTIF(BA105,"SI")</f>
        <v>0</v>
      </c>
      <c r="CO105" s="30">
        <f t="shared" si="125"/>
        <v>0</v>
      </c>
      <c r="CP105" s="28">
        <f t="shared" si="125"/>
        <v>0</v>
      </c>
      <c r="CQ105" s="28">
        <f t="shared" si="13"/>
        <v>0</v>
      </c>
      <c r="CR105" s="28">
        <f t="shared" si="14"/>
        <v>0</v>
      </c>
      <c r="CS105" s="39">
        <f t="shared" si="15"/>
        <v>0</v>
      </c>
      <c r="CT105" s="82">
        <f t="shared" si="73"/>
        <v>0</v>
      </c>
      <c r="CU105" s="379"/>
      <c r="CV105" s="380"/>
      <c r="CW105" s="381"/>
      <c r="CX105" s="379"/>
      <c r="CY105" s="12"/>
      <c r="CZ105" s="12"/>
      <c r="DA105" s="12"/>
      <c r="DB105" s="12"/>
      <c r="DC105" s="12"/>
      <c r="DD105" s="12"/>
      <c r="DE105" s="12"/>
      <c r="DF105" s="12"/>
      <c r="DG105" s="12"/>
      <c r="DH105" s="12"/>
      <c r="DI105" s="12"/>
      <c r="DJ105" s="12"/>
      <c r="DK105" s="12"/>
      <c r="DL105" s="12"/>
      <c r="DM105" s="12"/>
      <c r="DN105" s="12"/>
      <c r="DO105" s="12"/>
      <c r="DP105" s="12"/>
      <c r="DQ105" s="12"/>
      <c r="DR105" s="12"/>
      <c r="DS105" s="12"/>
      <c r="DT105" s="12"/>
      <c r="DU105" s="12"/>
      <c r="DV105" s="12"/>
      <c r="DW105" s="12"/>
      <c r="DX105" s="12"/>
      <c r="DY105" s="12"/>
      <c r="DZ105" s="12"/>
      <c r="EA105" s="12"/>
      <c r="EB105" s="12"/>
    </row>
    <row r="106" spans="1:132" ht="15.75" customHeight="1">
      <c r="A106" s="24" t="s">
        <v>160</v>
      </c>
      <c r="B106" s="24" t="s">
        <v>830</v>
      </c>
      <c r="C106" s="24" t="s">
        <v>870</v>
      </c>
      <c r="D106" s="25" t="s">
        <v>177</v>
      </c>
      <c r="E106" s="24">
        <v>3125703211</v>
      </c>
      <c r="F106" s="24" t="s">
        <v>178</v>
      </c>
      <c r="G106" s="24" t="s">
        <v>832</v>
      </c>
      <c r="H106" s="24">
        <v>3506912630</v>
      </c>
      <c r="I106" s="24" t="s">
        <v>833</v>
      </c>
      <c r="J106" s="24" t="s">
        <v>871</v>
      </c>
      <c r="K106" s="24" t="s">
        <v>872</v>
      </c>
      <c r="L106" s="24" t="s">
        <v>873</v>
      </c>
      <c r="M106" s="24">
        <v>3212287355</v>
      </c>
      <c r="N106" s="91" t="s">
        <v>874</v>
      </c>
      <c r="O106" s="91" t="s">
        <v>875</v>
      </c>
      <c r="P106" s="102">
        <v>44183</v>
      </c>
      <c r="Q106" s="56"/>
      <c r="R106" s="56"/>
      <c r="S106" s="56"/>
      <c r="T106" s="56"/>
      <c r="U106" s="56"/>
      <c r="V106" s="56"/>
      <c r="W106" s="56"/>
      <c r="X106" s="56"/>
      <c r="Y106" s="56"/>
      <c r="Z106" s="56"/>
      <c r="AA106" s="56"/>
      <c r="AB106" s="56"/>
      <c r="AC106" s="56"/>
      <c r="AD106" s="56"/>
      <c r="AE106" s="56"/>
      <c r="AF106" s="56"/>
      <c r="AG106" s="56"/>
      <c r="AH106" s="56"/>
      <c r="AI106" s="56"/>
      <c r="AJ106" s="56"/>
      <c r="AK106" s="39"/>
      <c r="AL106" s="39"/>
      <c r="AM106" s="39"/>
      <c r="AN106" s="39"/>
      <c r="AO106" s="39"/>
      <c r="AP106" s="39"/>
      <c r="AQ106" s="39"/>
      <c r="AR106" s="39"/>
      <c r="AS106" s="39"/>
      <c r="AT106" s="39"/>
      <c r="AU106" s="39"/>
      <c r="AV106" s="39"/>
      <c r="AW106" s="39"/>
      <c r="AX106" s="39"/>
      <c r="AY106" s="39"/>
      <c r="AZ106" s="39"/>
      <c r="BA106" s="39"/>
      <c r="BB106" s="30"/>
      <c r="BC106" s="39"/>
      <c r="BD106" s="39"/>
      <c r="BE106" s="39"/>
      <c r="BF106" s="39"/>
      <c r="BG106" s="39"/>
      <c r="BH106" s="39"/>
      <c r="BI106" s="39"/>
      <c r="BJ106" s="39"/>
      <c r="BK106" s="39"/>
      <c r="BL106" s="39"/>
      <c r="BM106" s="39"/>
      <c r="BN106" s="39"/>
      <c r="BO106" s="39"/>
      <c r="BP106" s="39"/>
      <c r="BQ106" s="39"/>
      <c r="BR106" s="39"/>
      <c r="BS106" s="39"/>
      <c r="BT106" s="39"/>
      <c r="BU106" s="39"/>
      <c r="BV106" s="39"/>
      <c r="BW106" s="39"/>
      <c r="BX106" s="39"/>
      <c r="BY106" s="39"/>
      <c r="BZ106" s="39"/>
      <c r="CA106" s="39"/>
      <c r="CB106" s="31">
        <f t="shared" si="0"/>
        <v>0</v>
      </c>
      <c r="CC106" s="31">
        <f t="shared" si="1"/>
        <v>0</v>
      </c>
      <c r="CD106" s="31">
        <f t="shared" si="2"/>
        <v>0</v>
      </c>
      <c r="CE106" s="31">
        <f t="shared" si="3"/>
        <v>0</v>
      </c>
      <c r="CF106" s="31">
        <f t="shared" si="4"/>
        <v>0</v>
      </c>
      <c r="CG106" s="31">
        <f t="shared" si="5"/>
        <v>0</v>
      </c>
      <c r="CH106" s="31">
        <f t="shared" si="6"/>
        <v>0</v>
      </c>
      <c r="CI106" s="31">
        <f t="shared" si="7"/>
        <v>0</v>
      </c>
      <c r="CJ106" s="31">
        <f t="shared" si="8"/>
        <v>0</v>
      </c>
      <c r="CK106" s="31">
        <f t="shared" si="9"/>
        <v>0</v>
      </c>
      <c r="CL106" s="31">
        <f t="shared" si="10"/>
        <v>0</v>
      </c>
      <c r="CM106" s="32">
        <f t="shared" si="119"/>
        <v>0</v>
      </c>
      <c r="CN106" s="31">
        <f t="shared" ref="CN106:CP106" si="126">COUNTIF(BA106,"SI")</f>
        <v>0</v>
      </c>
      <c r="CO106" s="30">
        <f t="shared" si="126"/>
        <v>0</v>
      </c>
      <c r="CP106" s="28">
        <f t="shared" si="126"/>
        <v>0</v>
      </c>
      <c r="CQ106" s="28">
        <f t="shared" si="13"/>
        <v>0</v>
      </c>
      <c r="CR106" s="28">
        <f t="shared" si="14"/>
        <v>0</v>
      </c>
      <c r="CS106" s="39">
        <f t="shared" si="15"/>
        <v>0</v>
      </c>
      <c r="CT106" s="82">
        <f t="shared" si="73"/>
        <v>0</v>
      </c>
      <c r="CU106" s="379"/>
      <c r="CV106" s="380"/>
      <c r="CW106" s="381"/>
      <c r="CX106" s="379"/>
      <c r="CY106" s="12"/>
      <c r="CZ106" s="12"/>
      <c r="DA106" s="12"/>
      <c r="DB106" s="12"/>
      <c r="DC106" s="12"/>
      <c r="DD106" s="12"/>
      <c r="DE106" s="12"/>
      <c r="DF106" s="12"/>
      <c r="DG106" s="12"/>
      <c r="DH106" s="12"/>
      <c r="DI106" s="12"/>
      <c r="DJ106" s="12"/>
      <c r="DK106" s="12"/>
      <c r="DL106" s="12"/>
      <c r="DM106" s="12"/>
      <c r="DN106" s="12"/>
      <c r="DO106" s="12"/>
      <c r="DP106" s="12"/>
      <c r="DQ106" s="12"/>
      <c r="DR106" s="12"/>
      <c r="DS106" s="12"/>
      <c r="DT106" s="12"/>
      <c r="DU106" s="12"/>
      <c r="DV106" s="12"/>
      <c r="DW106" s="12"/>
      <c r="DX106" s="12"/>
      <c r="DY106" s="12"/>
      <c r="DZ106" s="12"/>
      <c r="EA106" s="12"/>
      <c r="EB106" s="12"/>
    </row>
    <row r="107" spans="1:132" ht="15.75" customHeight="1">
      <c r="A107" s="24" t="s">
        <v>160</v>
      </c>
      <c r="B107" s="24" t="s">
        <v>830</v>
      </c>
      <c r="C107" s="24" t="s">
        <v>876</v>
      </c>
      <c r="D107" s="25" t="s">
        <v>458</v>
      </c>
      <c r="E107" s="24">
        <v>3192924332</v>
      </c>
      <c r="F107" s="24" t="s">
        <v>459</v>
      </c>
      <c r="G107" s="24" t="s">
        <v>832</v>
      </c>
      <c r="H107" s="24">
        <v>3506912630</v>
      </c>
      <c r="I107" s="24" t="s">
        <v>833</v>
      </c>
      <c r="J107" s="24" t="s">
        <v>877</v>
      </c>
      <c r="K107" s="24" t="s">
        <v>878</v>
      </c>
      <c r="L107" s="24" t="s">
        <v>879</v>
      </c>
      <c r="M107" s="24">
        <v>3208888316</v>
      </c>
      <c r="N107" s="91" t="s">
        <v>880</v>
      </c>
      <c r="O107" s="91" t="s">
        <v>881</v>
      </c>
      <c r="P107" s="91" t="s">
        <v>882</v>
      </c>
      <c r="Q107" s="57"/>
      <c r="R107" s="57"/>
      <c r="S107" s="57"/>
      <c r="T107" s="57"/>
      <c r="U107" s="57"/>
      <c r="V107" s="57"/>
      <c r="W107" s="57"/>
      <c r="X107" s="57"/>
      <c r="Y107" s="57"/>
      <c r="Z107" s="57"/>
      <c r="AA107" s="57"/>
      <c r="AB107" s="57"/>
      <c r="AC107" s="57"/>
      <c r="AD107" s="57"/>
      <c r="AE107" s="57"/>
      <c r="AF107" s="57"/>
      <c r="AG107" s="57"/>
      <c r="AH107" s="57"/>
      <c r="AI107" s="57"/>
      <c r="AJ107" s="57"/>
      <c r="AK107" s="39"/>
      <c r="AL107" s="39"/>
      <c r="AM107" s="39"/>
      <c r="AN107" s="39"/>
      <c r="AO107" s="39"/>
      <c r="AP107" s="39"/>
      <c r="AQ107" s="39"/>
      <c r="AR107" s="39"/>
      <c r="AS107" s="39"/>
      <c r="AT107" s="39"/>
      <c r="AU107" s="39"/>
      <c r="AV107" s="39"/>
      <c r="AW107" s="39"/>
      <c r="AX107" s="39"/>
      <c r="AY107" s="39"/>
      <c r="AZ107" s="39"/>
      <c r="BA107" s="39"/>
      <c r="BB107" s="30"/>
      <c r="BC107" s="39"/>
      <c r="BD107" s="39"/>
      <c r="BE107" s="39"/>
      <c r="BF107" s="39"/>
      <c r="BG107" s="39"/>
      <c r="BH107" s="39"/>
      <c r="BI107" s="39"/>
      <c r="BJ107" s="39"/>
      <c r="BK107" s="39"/>
      <c r="BL107" s="39"/>
      <c r="BM107" s="39"/>
      <c r="BN107" s="39"/>
      <c r="BO107" s="39"/>
      <c r="BP107" s="39"/>
      <c r="BQ107" s="39"/>
      <c r="BR107" s="39"/>
      <c r="BS107" s="39"/>
      <c r="BT107" s="39"/>
      <c r="BU107" s="39"/>
      <c r="BV107" s="39"/>
      <c r="BW107" s="39"/>
      <c r="BX107" s="39"/>
      <c r="BY107" s="39"/>
      <c r="BZ107" s="39"/>
      <c r="CA107" s="39"/>
      <c r="CB107" s="31">
        <f t="shared" si="0"/>
        <v>0</v>
      </c>
      <c r="CC107" s="31">
        <f t="shared" si="1"/>
        <v>0</v>
      </c>
      <c r="CD107" s="31">
        <f t="shared" si="2"/>
        <v>0</v>
      </c>
      <c r="CE107" s="31">
        <f t="shared" si="3"/>
        <v>0</v>
      </c>
      <c r="CF107" s="31">
        <f t="shared" si="4"/>
        <v>0</v>
      </c>
      <c r="CG107" s="31">
        <f t="shared" si="5"/>
        <v>0</v>
      </c>
      <c r="CH107" s="31">
        <f t="shared" si="6"/>
        <v>0</v>
      </c>
      <c r="CI107" s="31">
        <f t="shared" si="7"/>
        <v>0</v>
      </c>
      <c r="CJ107" s="31">
        <f t="shared" si="8"/>
        <v>0</v>
      </c>
      <c r="CK107" s="31">
        <f t="shared" si="9"/>
        <v>0</v>
      </c>
      <c r="CL107" s="31">
        <f t="shared" si="10"/>
        <v>0</v>
      </c>
      <c r="CM107" s="32">
        <f t="shared" si="119"/>
        <v>0</v>
      </c>
      <c r="CN107" s="31">
        <f t="shared" ref="CN107:CP107" si="127">COUNTIF(BA107,"SI")</f>
        <v>0</v>
      </c>
      <c r="CO107" s="30">
        <f t="shared" si="127"/>
        <v>0</v>
      </c>
      <c r="CP107" s="28">
        <f t="shared" si="127"/>
        <v>0</v>
      </c>
      <c r="CQ107" s="28">
        <f t="shared" si="13"/>
        <v>0</v>
      </c>
      <c r="CR107" s="28">
        <f t="shared" si="14"/>
        <v>0</v>
      </c>
      <c r="CS107" s="39">
        <f t="shared" si="15"/>
        <v>0</v>
      </c>
      <c r="CT107" s="82">
        <f t="shared" si="73"/>
        <v>0</v>
      </c>
      <c r="CU107" s="379"/>
      <c r="CV107" s="380"/>
      <c r="CW107" s="381"/>
      <c r="CX107" s="379"/>
      <c r="CY107" s="12"/>
      <c r="CZ107" s="12"/>
      <c r="DA107" s="12"/>
      <c r="DB107" s="12"/>
      <c r="DC107" s="12"/>
      <c r="DD107" s="12"/>
      <c r="DE107" s="12"/>
      <c r="DF107" s="12"/>
      <c r="DG107" s="12"/>
      <c r="DH107" s="12"/>
      <c r="DI107" s="12"/>
      <c r="DJ107" s="12"/>
      <c r="DK107" s="12"/>
      <c r="DL107" s="12"/>
      <c r="DM107" s="12"/>
      <c r="DN107" s="12"/>
      <c r="DO107" s="12"/>
      <c r="DP107" s="12"/>
      <c r="DQ107" s="12"/>
      <c r="DR107" s="12"/>
      <c r="DS107" s="12"/>
      <c r="DT107" s="12"/>
      <c r="DU107" s="12"/>
      <c r="DV107" s="12"/>
      <c r="DW107" s="12"/>
      <c r="DX107" s="12"/>
      <c r="DY107" s="12"/>
      <c r="DZ107" s="12"/>
      <c r="EA107" s="12"/>
      <c r="EB107" s="12"/>
    </row>
    <row r="108" spans="1:132" ht="15.75" customHeight="1">
      <c r="A108" s="24" t="s">
        <v>160</v>
      </c>
      <c r="B108" s="24" t="s">
        <v>830</v>
      </c>
      <c r="C108" s="24" t="s">
        <v>883</v>
      </c>
      <c r="D108" s="25" t="s">
        <v>458</v>
      </c>
      <c r="E108" s="24">
        <v>3192924332</v>
      </c>
      <c r="F108" s="24" t="s">
        <v>459</v>
      </c>
      <c r="G108" s="24" t="s">
        <v>832</v>
      </c>
      <c r="H108" s="24">
        <v>3506912630</v>
      </c>
      <c r="I108" s="24" t="s">
        <v>833</v>
      </c>
      <c r="J108" s="24" t="s">
        <v>884</v>
      </c>
      <c r="K108" s="24" t="s">
        <v>885</v>
      </c>
      <c r="L108" s="24" t="s">
        <v>886</v>
      </c>
      <c r="M108" s="24">
        <v>3104844805</v>
      </c>
      <c r="N108" s="91" t="s">
        <v>887</v>
      </c>
      <c r="O108" s="91" t="s">
        <v>888</v>
      </c>
      <c r="P108" s="74"/>
      <c r="Q108" s="57"/>
      <c r="R108" s="57"/>
      <c r="S108" s="57"/>
      <c r="T108" s="57"/>
      <c r="U108" s="57"/>
      <c r="V108" s="57"/>
      <c r="W108" s="57"/>
      <c r="X108" s="57"/>
      <c r="Y108" s="57"/>
      <c r="Z108" s="57"/>
      <c r="AA108" s="57"/>
      <c r="AB108" s="57"/>
      <c r="AC108" s="57"/>
      <c r="AD108" s="57"/>
      <c r="AE108" s="57"/>
      <c r="AF108" s="57"/>
      <c r="AG108" s="57"/>
      <c r="AH108" s="57"/>
      <c r="AI108" s="57"/>
      <c r="AJ108" s="57"/>
      <c r="AK108" s="39"/>
      <c r="AL108" s="39"/>
      <c r="AM108" s="39"/>
      <c r="AN108" s="39"/>
      <c r="AO108" s="39"/>
      <c r="AP108" s="39"/>
      <c r="AQ108" s="39"/>
      <c r="AR108" s="39"/>
      <c r="AS108" s="39"/>
      <c r="AT108" s="39"/>
      <c r="AU108" s="39"/>
      <c r="AV108" s="39"/>
      <c r="AW108" s="39"/>
      <c r="AX108" s="39"/>
      <c r="AY108" s="39"/>
      <c r="AZ108" s="39"/>
      <c r="BA108" s="39"/>
      <c r="BB108" s="30"/>
      <c r="BC108" s="39"/>
      <c r="BD108" s="39"/>
      <c r="BE108" s="39"/>
      <c r="BF108" s="39"/>
      <c r="BG108" s="39"/>
      <c r="BH108" s="39"/>
      <c r="BI108" s="39"/>
      <c r="BJ108" s="39"/>
      <c r="BK108" s="39"/>
      <c r="BL108" s="39"/>
      <c r="BM108" s="39"/>
      <c r="BN108" s="39"/>
      <c r="BO108" s="39"/>
      <c r="BP108" s="39"/>
      <c r="BQ108" s="39"/>
      <c r="BR108" s="39"/>
      <c r="BS108" s="39"/>
      <c r="BT108" s="39"/>
      <c r="BU108" s="39"/>
      <c r="BV108" s="39"/>
      <c r="BW108" s="39"/>
      <c r="BX108" s="39"/>
      <c r="BY108" s="39"/>
      <c r="BZ108" s="39"/>
      <c r="CA108" s="39"/>
      <c r="CB108" s="31">
        <f t="shared" si="0"/>
        <v>0</v>
      </c>
      <c r="CC108" s="31">
        <f t="shared" si="1"/>
        <v>0</v>
      </c>
      <c r="CD108" s="31">
        <f t="shared" si="2"/>
        <v>0</v>
      </c>
      <c r="CE108" s="31">
        <f t="shared" si="3"/>
        <v>0</v>
      </c>
      <c r="CF108" s="31">
        <f t="shared" si="4"/>
        <v>0</v>
      </c>
      <c r="CG108" s="31">
        <f t="shared" si="5"/>
        <v>0</v>
      </c>
      <c r="CH108" s="31">
        <f t="shared" si="6"/>
        <v>0</v>
      </c>
      <c r="CI108" s="31">
        <f t="shared" si="7"/>
        <v>0</v>
      </c>
      <c r="CJ108" s="31">
        <f t="shared" si="8"/>
        <v>0</v>
      </c>
      <c r="CK108" s="31">
        <f t="shared" si="9"/>
        <v>0</v>
      </c>
      <c r="CL108" s="31">
        <f t="shared" si="10"/>
        <v>0</v>
      </c>
      <c r="CM108" s="32">
        <f t="shared" si="119"/>
        <v>0</v>
      </c>
      <c r="CN108" s="31">
        <f t="shared" ref="CN108:CP108" si="128">COUNTIF(BA108,"SI")</f>
        <v>0</v>
      </c>
      <c r="CO108" s="30">
        <f t="shared" si="128"/>
        <v>0</v>
      </c>
      <c r="CP108" s="28">
        <f t="shared" si="128"/>
        <v>0</v>
      </c>
      <c r="CQ108" s="28">
        <f t="shared" si="13"/>
        <v>0</v>
      </c>
      <c r="CR108" s="28">
        <f t="shared" si="14"/>
        <v>0</v>
      </c>
      <c r="CS108" s="39">
        <f t="shared" si="15"/>
        <v>0</v>
      </c>
      <c r="CT108" s="82">
        <f t="shared" si="73"/>
        <v>0</v>
      </c>
      <c r="CU108" s="379"/>
      <c r="CV108" s="380"/>
      <c r="CW108" s="381"/>
      <c r="CX108" s="379"/>
      <c r="CY108" s="12"/>
      <c r="CZ108" s="12"/>
      <c r="DA108" s="12"/>
      <c r="DB108" s="12"/>
      <c r="DC108" s="12"/>
      <c r="DD108" s="12"/>
      <c r="DE108" s="12"/>
      <c r="DF108" s="12"/>
      <c r="DG108" s="12"/>
      <c r="DH108" s="12"/>
      <c r="DI108" s="12"/>
      <c r="DJ108" s="12"/>
      <c r="DK108" s="12"/>
      <c r="DL108" s="12"/>
      <c r="DM108" s="12"/>
      <c r="DN108" s="12"/>
      <c r="DO108" s="12"/>
      <c r="DP108" s="12"/>
      <c r="DQ108" s="12"/>
      <c r="DR108" s="12"/>
      <c r="DS108" s="12"/>
      <c r="DT108" s="12"/>
      <c r="DU108" s="12"/>
      <c r="DV108" s="12"/>
      <c r="DW108" s="12"/>
      <c r="DX108" s="12"/>
      <c r="DY108" s="12"/>
      <c r="DZ108" s="12"/>
      <c r="EA108" s="12"/>
      <c r="EB108" s="12"/>
    </row>
    <row r="109" spans="1:132" ht="15.75" customHeight="1">
      <c r="A109" s="24" t="s">
        <v>160</v>
      </c>
      <c r="B109" s="24" t="s">
        <v>830</v>
      </c>
      <c r="C109" s="24" t="s">
        <v>830</v>
      </c>
      <c r="D109" s="25" t="s">
        <v>458</v>
      </c>
      <c r="E109" s="24">
        <v>3192924332</v>
      </c>
      <c r="F109" s="24" t="s">
        <v>459</v>
      </c>
      <c r="G109" s="24" t="s">
        <v>832</v>
      </c>
      <c r="H109" s="24">
        <v>3506912630</v>
      </c>
      <c r="I109" s="24" t="s">
        <v>833</v>
      </c>
      <c r="J109" s="24" t="s">
        <v>889</v>
      </c>
      <c r="K109" s="24" t="s">
        <v>890</v>
      </c>
      <c r="L109" s="24" t="s">
        <v>891</v>
      </c>
      <c r="M109" s="24">
        <v>3504061941</v>
      </c>
      <c r="N109" s="91" t="s">
        <v>892</v>
      </c>
      <c r="O109" s="91" t="s">
        <v>893</v>
      </c>
      <c r="P109" s="102">
        <v>44174</v>
      </c>
      <c r="Q109" s="56"/>
      <c r="R109" s="56"/>
      <c r="S109" s="56"/>
      <c r="T109" s="56"/>
      <c r="U109" s="56"/>
      <c r="V109" s="56"/>
      <c r="W109" s="56"/>
      <c r="X109" s="56"/>
      <c r="Y109" s="56"/>
      <c r="Z109" s="56"/>
      <c r="AA109" s="56"/>
      <c r="AB109" s="56"/>
      <c r="AC109" s="56"/>
      <c r="AD109" s="56"/>
      <c r="AE109" s="56"/>
      <c r="AF109" s="56"/>
      <c r="AG109" s="56"/>
      <c r="AH109" s="56"/>
      <c r="AI109" s="56"/>
      <c r="AJ109" s="56"/>
      <c r="AK109" s="39"/>
      <c r="AL109" s="39"/>
      <c r="AM109" s="39"/>
      <c r="AN109" s="39"/>
      <c r="AO109" s="39"/>
      <c r="AP109" s="39"/>
      <c r="AQ109" s="39"/>
      <c r="AR109" s="39"/>
      <c r="AS109" s="39"/>
      <c r="AT109" s="39"/>
      <c r="AU109" s="39"/>
      <c r="AV109" s="39"/>
      <c r="AW109" s="39"/>
      <c r="AX109" s="39"/>
      <c r="AY109" s="39"/>
      <c r="AZ109" s="39"/>
      <c r="BA109" s="39"/>
      <c r="BB109" s="30"/>
      <c r="BC109" s="39"/>
      <c r="BD109" s="39"/>
      <c r="BE109" s="39"/>
      <c r="BF109" s="39"/>
      <c r="BG109" s="39"/>
      <c r="BH109" s="39"/>
      <c r="BI109" s="39"/>
      <c r="BJ109" s="39"/>
      <c r="BK109" s="39"/>
      <c r="BL109" s="39"/>
      <c r="BM109" s="39"/>
      <c r="BN109" s="39"/>
      <c r="BO109" s="39"/>
      <c r="BP109" s="39"/>
      <c r="BQ109" s="39"/>
      <c r="BR109" s="39"/>
      <c r="BS109" s="39"/>
      <c r="BT109" s="39"/>
      <c r="BU109" s="39"/>
      <c r="BV109" s="39"/>
      <c r="BW109" s="39"/>
      <c r="BX109" s="39"/>
      <c r="BY109" s="39"/>
      <c r="BZ109" s="39"/>
      <c r="CA109" s="39"/>
      <c r="CB109" s="31">
        <f t="shared" si="0"/>
        <v>0</v>
      </c>
      <c r="CC109" s="31">
        <f t="shared" si="1"/>
        <v>0</v>
      </c>
      <c r="CD109" s="31">
        <f t="shared" si="2"/>
        <v>0</v>
      </c>
      <c r="CE109" s="31">
        <f t="shared" si="3"/>
        <v>0</v>
      </c>
      <c r="CF109" s="31">
        <f t="shared" si="4"/>
        <v>0</v>
      </c>
      <c r="CG109" s="31">
        <f t="shared" si="5"/>
        <v>0</v>
      </c>
      <c r="CH109" s="31">
        <f t="shared" si="6"/>
        <v>0</v>
      </c>
      <c r="CI109" s="31">
        <f t="shared" si="7"/>
        <v>0</v>
      </c>
      <c r="CJ109" s="31">
        <f t="shared" si="8"/>
        <v>0</v>
      </c>
      <c r="CK109" s="31">
        <f t="shared" si="9"/>
        <v>0</v>
      </c>
      <c r="CL109" s="31">
        <f t="shared" si="10"/>
        <v>0</v>
      </c>
      <c r="CM109" s="32">
        <f t="shared" si="119"/>
        <v>0</v>
      </c>
      <c r="CN109" s="31">
        <f t="shared" ref="CN109:CP109" si="129">COUNTIF(BA109,"SI")</f>
        <v>0</v>
      </c>
      <c r="CO109" s="30">
        <f t="shared" si="129"/>
        <v>0</v>
      </c>
      <c r="CP109" s="28">
        <f t="shared" si="129"/>
        <v>0</v>
      </c>
      <c r="CQ109" s="28">
        <f t="shared" si="13"/>
        <v>0</v>
      </c>
      <c r="CR109" s="28">
        <f t="shared" si="14"/>
        <v>0</v>
      </c>
      <c r="CS109" s="39">
        <f t="shared" si="15"/>
        <v>0</v>
      </c>
      <c r="CT109" s="40">
        <f t="shared" si="73"/>
        <v>0</v>
      </c>
      <c r="CU109" s="368"/>
      <c r="CV109" s="369"/>
      <c r="CW109" s="370"/>
      <c r="CX109" s="379"/>
      <c r="CY109" s="12"/>
      <c r="CZ109" s="12"/>
      <c r="DA109" s="12"/>
      <c r="DB109" s="12"/>
      <c r="DC109" s="12"/>
      <c r="DD109" s="12"/>
      <c r="DE109" s="12"/>
      <c r="DF109" s="12"/>
      <c r="DG109" s="12"/>
      <c r="DH109" s="12"/>
      <c r="DI109" s="12"/>
      <c r="DJ109" s="12"/>
      <c r="DK109" s="12"/>
      <c r="DL109" s="12"/>
      <c r="DM109" s="12"/>
      <c r="DN109" s="12"/>
      <c r="DO109" s="12"/>
      <c r="DP109" s="12"/>
      <c r="DQ109" s="12"/>
      <c r="DR109" s="12"/>
      <c r="DS109" s="12"/>
      <c r="DT109" s="12"/>
      <c r="DU109" s="12"/>
      <c r="DV109" s="12"/>
      <c r="DW109" s="12"/>
      <c r="DX109" s="12"/>
      <c r="DY109" s="12"/>
      <c r="DZ109" s="12"/>
      <c r="EA109" s="12"/>
      <c r="EB109" s="12"/>
    </row>
    <row r="110" spans="1:132" ht="15.75" customHeight="1">
      <c r="A110" s="12"/>
      <c r="B110" s="12"/>
      <c r="C110" s="12"/>
      <c r="D110" s="12"/>
      <c r="E110" s="104"/>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c r="AK110" s="12"/>
      <c r="AL110" s="12"/>
      <c r="AM110" s="12"/>
      <c r="AN110" s="12"/>
      <c r="AO110" s="12"/>
      <c r="AP110" s="12"/>
      <c r="AQ110" s="12"/>
      <c r="AR110" s="12"/>
      <c r="AS110" s="12"/>
      <c r="AT110" s="12"/>
      <c r="AU110" s="12"/>
      <c r="AV110" s="12"/>
      <c r="AW110" s="12"/>
      <c r="AX110" s="12"/>
      <c r="AY110" s="12"/>
      <c r="AZ110" s="12"/>
      <c r="BA110" s="12"/>
      <c r="BB110" s="12"/>
      <c r="BC110" s="12"/>
      <c r="BD110" s="12"/>
      <c r="BE110" s="12"/>
      <c r="BF110" s="12"/>
      <c r="BG110" s="12"/>
      <c r="BH110" s="12"/>
      <c r="BI110" s="12"/>
      <c r="BJ110" s="12"/>
      <c r="BK110" s="12"/>
      <c r="BL110" s="12"/>
      <c r="BM110" s="12"/>
      <c r="BN110" s="12"/>
      <c r="BO110" s="12"/>
      <c r="BP110" s="12"/>
      <c r="BQ110" s="12"/>
      <c r="BR110" s="12"/>
      <c r="BS110" s="12"/>
      <c r="BT110" s="12"/>
      <c r="BU110" s="12"/>
      <c r="BV110" s="12"/>
      <c r="BW110" s="12"/>
      <c r="BX110" s="12"/>
      <c r="BY110" s="12"/>
      <c r="BZ110" s="12"/>
      <c r="CA110" s="12"/>
      <c r="CB110" s="12"/>
      <c r="CC110" s="12"/>
      <c r="CD110" s="12"/>
      <c r="CE110" s="12"/>
      <c r="CF110" s="12"/>
      <c r="CG110" s="12"/>
      <c r="CH110" s="12"/>
      <c r="CI110" s="12"/>
      <c r="CJ110" s="12"/>
      <c r="CK110" s="12"/>
      <c r="CL110" s="12"/>
      <c r="CM110" s="12"/>
      <c r="CN110" s="12"/>
      <c r="CO110" s="12"/>
      <c r="CP110" s="12"/>
      <c r="CQ110" s="12"/>
      <c r="CR110" s="12"/>
      <c r="CS110" s="12"/>
      <c r="CT110" s="12"/>
      <c r="CU110" s="12"/>
      <c r="CV110" s="12"/>
      <c r="CW110" s="12"/>
      <c r="CX110" s="12"/>
      <c r="CY110" s="12"/>
      <c r="CZ110" s="12"/>
      <c r="DA110" s="12"/>
      <c r="DB110" s="12"/>
      <c r="DC110" s="12"/>
      <c r="DD110" s="12"/>
      <c r="DE110" s="12"/>
      <c r="DF110" s="12"/>
      <c r="DG110" s="12"/>
      <c r="DH110" s="12"/>
      <c r="DI110" s="12"/>
      <c r="DJ110" s="12"/>
      <c r="DK110" s="12"/>
      <c r="DL110" s="12"/>
      <c r="DM110" s="12"/>
      <c r="DN110" s="12"/>
      <c r="DO110" s="12"/>
      <c r="DP110" s="12"/>
      <c r="DQ110" s="12"/>
      <c r="DR110" s="12"/>
      <c r="DS110" s="12"/>
      <c r="DT110" s="12"/>
      <c r="DU110" s="12"/>
      <c r="DV110" s="12"/>
      <c r="DW110" s="12"/>
      <c r="DX110" s="12"/>
      <c r="DY110" s="12"/>
      <c r="DZ110" s="12"/>
      <c r="EA110" s="12"/>
      <c r="EB110" s="12"/>
    </row>
    <row r="111" spans="1:132" ht="15.75" customHeight="1">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2"/>
      <c r="BE111" s="12"/>
      <c r="BF111" s="12"/>
      <c r="BG111" s="12"/>
      <c r="BH111" s="12"/>
      <c r="BI111" s="12"/>
      <c r="BJ111" s="12"/>
      <c r="BK111" s="12"/>
      <c r="BL111" s="12"/>
      <c r="BM111" s="12"/>
      <c r="BN111" s="12"/>
      <c r="BO111" s="12"/>
      <c r="BP111" s="12"/>
      <c r="BQ111" s="12"/>
      <c r="BR111" s="12"/>
      <c r="BS111" s="12"/>
      <c r="BT111" s="12"/>
      <c r="BU111" s="12"/>
      <c r="BV111" s="12"/>
      <c r="BW111" s="12"/>
      <c r="BX111" s="12"/>
      <c r="BY111" s="12"/>
      <c r="BZ111" s="12"/>
      <c r="CA111" s="12"/>
      <c r="CB111" s="12"/>
      <c r="CC111" s="12"/>
      <c r="CD111" s="12"/>
      <c r="CE111" s="12"/>
      <c r="CF111" s="12"/>
      <c r="CG111" s="12"/>
      <c r="CH111" s="12"/>
      <c r="CI111" s="12"/>
      <c r="CJ111" s="12"/>
      <c r="CK111" s="12"/>
      <c r="CL111" s="12"/>
      <c r="CM111" s="12"/>
      <c r="CN111" s="12"/>
      <c r="CO111" s="12"/>
      <c r="CP111" s="12"/>
      <c r="CQ111" s="12"/>
      <c r="CR111" s="12"/>
      <c r="CS111" s="12"/>
      <c r="CT111" s="12"/>
      <c r="CU111" s="12"/>
      <c r="CV111" s="12"/>
      <c r="CW111" s="12"/>
      <c r="CX111" s="12"/>
      <c r="CY111" s="12"/>
      <c r="CZ111" s="12"/>
      <c r="DA111" s="12"/>
      <c r="DB111" s="12"/>
      <c r="DC111" s="12"/>
      <c r="DD111" s="12"/>
      <c r="DE111" s="12"/>
      <c r="DF111" s="12"/>
      <c r="DG111" s="12"/>
      <c r="DH111" s="12"/>
      <c r="DI111" s="12"/>
      <c r="DJ111" s="12"/>
      <c r="DK111" s="12"/>
      <c r="DL111" s="12"/>
      <c r="DM111" s="12"/>
      <c r="DN111" s="12"/>
      <c r="DO111" s="12"/>
      <c r="DP111" s="12"/>
      <c r="DQ111" s="12"/>
      <c r="DR111" s="12"/>
      <c r="DS111" s="12"/>
      <c r="DT111" s="12"/>
      <c r="DU111" s="12"/>
      <c r="DV111" s="12"/>
      <c r="DW111" s="12"/>
      <c r="DX111" s="12"/>
      <c r="DY111" s="12"/>
      <c r="DZ111" s="12"/>
      <c r="EA111" s="12"/>
      <c r="EB111" s="12"/>
    </row>
    <row r="112" spans="1:132" ht="15.75" customHeight="1">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12"/>
      <c r="BE112" s="12"/>
      <c r="BF112" s="12"/>
      <c r="BG112" s="12"/>
      <c r="BH112" s="12"/>
      <c r="BI112" s="12"/>
      <c r="BJ112" s="12"/>
      <c r="BK112" s="12"/>
      <c r="BL112" s="12"/>
      <c r="BM112" s="12"/>
      <c r="BN112" s="12"/>
      <c r="BO112" s="12"/>
      <c r="BP112" s="12"/>
      <c r="BQ112" s="12"/>
      <c r="BR112" s="12"/>
      <c r="BS112" s="12"/>
      <c r="BT112" s="12"/>
      <c r="BU112" s="12"/>
      <c r="BV112" s="12"/>
      <c r="BW112" s="12"/>
      <c r="BX112" s="12"/>
      <c r="BY112" s="12"/>
      <c r="BZ112" s="12"/>
      <c r="CA112" s="12"/>
      <c r="CB112" s="12"/>
      <c r="CC112" s="12"/>
      <c r="CD112" s="12"/>
      <c r="CE112" s="12"/>
      <c r="CF112" s="12"/>
      <c r="CG112" s="12"/>
      <c r="CH112" s="12"/>
      <c r="CI112" s="12"/>
      <c r="CJ112" s="12"/>
      <c r="CK112" s="12"/>
      <c r="CL112" s="12"/>
      <c r="CM112" s="12"/>
      <c r="CN112" s="12"/>
      <c r="CO112" s="12"/>
      <c r="CP112" s="12"/>
      <c r="CQ112" s="12"/>
      <c r="CR112" s="12"/>
      <c r="CS112" s="12"/>
      <c r="CT112" s="12"/>
      <c r="CU112" s="12"/>
      <c r="CV112" s="12"/>
      <c r="CW112" s="12"/>
      <c r="CX112" s="12"/>
      <c r="CY112" s="12"/>
      <c r="CZ112" s="12"/>
      <c r="DA112" s="12"/>
      <c r="DB112" s="12"/>
      <c r="DC112" s="12"/>
      <c r="DD112" s="12"/>
      <c r="DE112" s="12"/>
      <c r="DF112" s="12"/>
      <c r="DG112" s="12"/>
      <c r="DH112" s="12"/>
      <c r="DI112" s="12"/>
      <c r="DJ112" s="12"/>
      <c r="DK112" s="12"/>
      <c r="DL112" s="12"/>
      <c r="DM112" s="12"/>
      <c r="DN112" s="12"/>
      <c r="DO112" s="12"/>
      <c r="DP112" s="12"/>
      <c r="DQ112" s="12"/>
      <c r="DR112" s="12"/>
      <c r="DS112" s="12"/>
      <c r="DT112" s="12"/>
      <c r="DU112" s="12"/>
      <c r="DV112" s="12"/>
      <c r="DW112" s="12"/>
      <c r="DX112" s="12"/>
      <c r="DY112" s="12"/>
      <c r="DZ112" s="12"/>
      <c r="EA112" s="12"/>
      <c r="EB112" s="12"/>
    </row>
    <row r="113" spans="1:132" ht="15.75" customHeight="1">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2"/>
      <c r="BE113" s="12"/>
      <c r="BF113" s="12"/>
      <c r="BG113" s="12"/>
      <c r="BH113" s="12"/>
      <c r="BI113" s="12"/>
      <c r="BJ113" s="12"/>
      <c r="BK113" s="12"/>
      <c r="BL113" s="12"/>
      <c r="BM113" s="12"/>
      <c r="BN113" s="12"/>
      <c r="BO113" s="12"/>
      <c r="BP113" s="12"/>
      <c r="BQ113" s="12"/>
      <c r="BR113" s="12"/>
      <c r="BS113" s="12"/>
      <c r="BT113" s="12"/>
      <c r="BU113" s="12"/>
      <c r="BV113" s="12"/>
      <c r="BW113" s="12"/>
      <c r="BX113" s="12"/>
      <c r="BY113" s="12"/>
      <c r="BZ113" s="12"/>
      <c r="CA113" s="12"/>
      <c r="CB113" s="12"/>
      <c r="CC113" s="12"/>
      <c r="CD113" s="12"/>
      <c r="CE113" s="12"/>
      <c r="CF113" s="12"/>
      <c r="CG113" s="12"/>
      <c r="CH113" s="12"/>
      <c r="CI113" s="12"/>
      <c r="CJ113" s="12"/>
      <c r="CK113" s="12"/>
      <c r="CL113" s="12"/>
      <c r="CM113" s="12"/>
      <c r="CN113" s="12"/>
      <c r="CO113" s="12"/>
      <c r="CP113" s="12"/>
      <c r="CQ113" s="12"/>
      <c r="CR113" s="12"/>
      <c r="CS113" s="12"/>
      <c r="CT113" s="12"/>
      <c r="CU113" s="12"/>
      <c r="CV113" s="12"/>
      <c r="CW113" s="12"/>
      <c r="CX113" s="12"/>
      <c r="CY113" s="12"/>
      <c r="CZ113" s="12"/>
      <c r="DA113" s="12"/>
      <c r="DB113" s="12"/>
      <c r="DC113" s="12"/>
      <c r="DD113" s="12"/>
      <c r="DE113" s="12"/>
      <c r="DF113" s="12"/>
      <c r="DG113" s="12"/>
      <c r="DH113" s="12"/>
      <c r="DI113" s="12"/>
      <c r="DJ113" s="12"/>
      <c r="DK113" s="12"/>
      <c r="DL113" s="12"/>
      <c r="DM113" s="12"/>
      <c r="DN113" s="12"/>
      <c r="DO113" s="12"/>
      <c r="DP113" s="12"/>
      <c r="DQ113" s="12"/>
      <c r="DR113" s="12"/>
      <c r="DS113" s="12"/>
      <c r="DT113" s="12"/>
      <c r="DU113" s="12"/>
      <c r="DV113" s="12"/>
      <c r="DW113" s="12"/>
      <c r="DX113" s="12"/>
      <c r="DY113" s="12"/>
      <c r="DZ113" s="12"/>
      <c r="EA113" s="12"/>
      <c r="EB113" s="12"/>
    </row>
    <row r="114" spans="1:132" ht="15.75" customHeight="1">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2"/>
      <c r="BF114" s="12"/>
      <c r="BG114" s="12"/>
      <c r="BH114" s="12"/>
      <c r="BI114" s="12"/>
      <c r="BJ114" s="12"/>
      <c r="BK114" s="12"/>
      <c r="BL114" s="12"/>
      <c r="BM114" s="12"/>
      <c r="BN114" s="12"/>
      <c r="BO114" s="12"/>
      <c r="BP114" s="12"/>
      <c r="BQ114" s="12"/>
      <c r="BR114" s="12"/>
      <c r="BS114" s="12"/>
      <c r="BT114" s="12"/>
      <c r="BU114" s="12"/>
      <c r="BV114" s="12"/>
      <c r="BW114" s="12"/>
      <c r="BX114" s="12"/>
      <c r="BY114" s="12"/>
      <c r="BZ114" s="12"/>
      <c r="CA114" s="12"/>
      <c r="CB114" s="12"/>
      <c r="CC114" s="12"/>
      <c r="CD114" s="12"/>
      <c r="CE114" s="12"/>
      <c r="CF114" s="12"/>
      <c r="CG114" s="12"/>
      <c r="CH114" s="12"/>
      <c r="CI114" s="12"/>
      <c r="CJ114" s="12"/>
      <c r="CK114" s="12"/>
      <c r="CL114" s="12"/>
      <c r="CM114" s="12"/>
      <c r="CN114" s="12"/>
      <c r="CO114" s="12"/>
      <c r="CP114" s="12"/>
      <c r="CQ114" s="12"/>
      <c r="CR114" s="12"/>
      <c r="CS114" s="12"/>
      <c r="CT114" s="12"/>
      <c r="CU114" s="12"/>
      <c r="CV114" s="12"/>
      <c r="CW114" s="12"/>
      <c r="CX114" s="12"/>
      <c r="CY114" s="12"/>
      <c r="CZ114" s="12"/>
      <c r="DA114" s="12"/>
      <c r="DB114" s="12"/>
      <c r="DC114" s="12"/>
      <c r="DD114" s="12"/>
      <c r="DE114" s="12"/>
      <c r="DF114" s="12"/>
      <c r="DG114" s="12"/>
      <c r="DH114" s="12"/>
      <c r="DI114" s="12"/>
      <c r="DJ114" s="12"/>
      <c r="DK114" s="12"/>
      <c r="DL114" s="12"/>
      <c r="DM114" s="12"/>
      <c r="DN114" s="12"/>
      <c r="DO114" s="12"/>
      <c r="DP114" s="12"/>
      <c r="DQ114" s="12"/>
      <c r="DR114" s="12"/>
      <c r="DS114" s="12"/>
      <c r="DT114" s="12"/>
      <c r="DU114" s="12"/>
      <c r="DV114" s="12"/>
      <c r="DW114" s="12"/>
      <c r="DX114" s="12"/>
      <c r="DY114" s="12"/>
      <c r="DZ114" s="12"/>
      <c r="EA114" s="12"/>
      <c r="EB114" s="12"/>
    </row>
    <row r="115" spans="1:132" ht="15.75" customHeight="1">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2"/>
      <c r="BE115" s="12"/>
      <c r="BF115" s="12"/>
      <c r="BG115" s="12"/>
      <c r="BH115" s="12"/>
      <c r="BI115" s="12"/>
      <c r="BJ115" s="12"/>
      <c r="BK115" s="12"/>
      <c r="BL115" s="12"/>
      <c r="BM115" s="12"/>
      <c r="BN115" s="12"/>
      <c r="BO115" s="12"/>
      <c r="BP115" s="12"/>
      <c r="BQ115" s="12"/>
      <c r="BR115" s="12"/>
      <c r="BS115" s="12"/>
      <c r="BT115" s="12"/>
      <c r="BU115" s="12"/>
      <c r="BV115" s="12"/>
      <c r="BW115" s="12"/>
      <c r="BX115" s="12"/>
      <c r="BY115" s="12"/>
      <c r="BZ115" s="12"/>
      <c r="CA115" s="12"/>
      <c r="CB115" s="12"/>
      <c r="CC115" s="12"/>
      <c r="CD115" s="12"/>
      <c r="CE115" s="12"/>
      <c r="CF115" s="12"/>
      <c r="CG115" s="12"/>
      <c r="CH115" s="12"/>
      <c r="CI115" s="12"/>
      <c r="CJ115" s="12"/>
      <c r="CK115" s="12"/>
      <c r="CL115" s="12"/>
      <c r="CM115" s="12"/>
      <c r="CN115" s="12"/>
      <c r="CO115" s="12"/>
      <c r="CP115" s="12"/>
      <c r="CQ115" s="12"/>
      <c r="CR115" s="12"/>
      <c r="CS115" s="12"/>
      <c r="CT115" s="12"/>
      <c r="CU115" s="12"/>
      <c r="CV115" s="12"/>
      <c r="CW115" s="12"/>
      <c r="CX115" s="12"/>
      <c r="CY115" s="12"/>
      <c r="CZ115" s="12"/>
      <c r="DA115" s="12"/>
      <c r="DB115" s="12"/>
      <c r="DC115" s="12"/>
      <c r="DD115" s="12"/>
      <c r="DE115" s="12"/>
      <c r="DF115" s="12"/>
      <c r="DG115" s="12"/>
      <c r="DH115" s="12"/>
      <c r="DI115" s="12"/>
      <c r="DJ115" s="12"/>
      <c r="DK115" s="12"/>
      <c r="DL115" s="12"/>
      <c r="DM115" s="12"/>
      <c r="DN115" s="12"/>
      <c r="DO115" s="12"/>
      <c r="DP115" s="12"/>
      <c r="DQ115" s="12"/>
      <c r="DR115" s="12"/>
      <c r="DS115" s="12"/>
      <c r="DT115" s="12"/>
      <c r="DU115" s="12"/>
      <c r="DV115" s="12"/>
      <c r="DW115" s="12"/>
      <c r="DX115" s="12"/>
      <c r="DY115" s="12"/>
      <c r="DZ115" s="12"/>
      <c r="EA115" s="12"/>
      <c r="EB115" s="12"/>
    </row>
    <row r="116" spans="1:132" ht="15.75" customHeight="1">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c r="AK116" s="12"/>
      <c r="AL116" s="12"/>
      <c r="AM116" s="12"/>
      <c r="AN116" s="12"/>
      <c r="AO116" s="12"/>
      <c r="AP116" s="12"/>
      <c r="AQ116" s="12"/>
      <c r="AR116" s="12"/>
      <c r="AS116" s="12"/>
      <c r="AT116" s="12"/>
      <c r="AU116" s="12"/>
      <c r="AV116" s="12"/>
      <c r="AW116" s="12"/>
      <c r="AX116" s="12"/>
      <c r="AY116" s="12"/>
      <c r="AZ116" s="12"/>
      <c r="BA116" s="12"/>
      <c r="BB116" s="12"/>
      <c r="BC116" s="12"/>
      <c r="BD116" s="12"/>
      <c r="BE116" s="12"/>
      <c r="BF116" s="12"/>
      <c r="BG116" s="12"/>
      <c r="BH116" s="12"/>
      <c r="BI116" s="12"/>
      <c r="BJ116" s="12"/>
      <c r="BK116" s="12"/>
      <c r="BL116" s="12"/>
      <c r="BM116" s="12"/>
      <c r="BN116" s="12"/>
      <c r="BO116" s="12"/>
      <c r="BP116" s="12"/>
      <c r="BQ116" s="12"/>
      <c r="BR116" s="12"/>
      <c r="BS116" s="12"/>
      <c r="BT116" s="12"/>
      <c r="BU116" s="12"/>
      <c r="BV116" s="12"/>
      <c r="BW116" s="12"/>
      <c r="BX116" s="12"/>
      <c r="BY116" s="12"/>
      <c r="BZ116" s="12"/>
      <c r="CA116" s="12"/>
      <c r="CB116" s="12"/>
      <c r="CC116" s="12"/>
      <c r="CD116" s="12"/>
      <c r="CE116" s="12"/>
      <c r="CF116" s="12"/>
      <c r="CG116" s="12"/>
      <c r="CH116" s="12"/>
      <c r="CI116" s="12"/>
      <c r="CJ116" s="12"/>
      <c r="CK116" s="12"/>
      <c r="CL116" s="12"/>
      <c r="CM116" s="12"/>
      <c r="CN116" s="12"/>
      <c r="CO116" s="12"/>
      <c r="CP116" s="12"/>
      <c r="CQ116" s="12"/>
      <c r="CR116" s="12"/>
      <c r="CS116" s="12"/>
      <c r="CT116" s="12"/>
      <c r="CU116" s="12"/>
      <c r="CV116" s="12"/>
      <c r="CW116" s="12"/>
      <c r="CX116" s="12"/>
      <c r="CY116" s="12"/>
      <c r="CZ116" s="12"/>
      <c r="DA116" s="12"/>
      <c r="DB116" s="12"/>
      <c r="DC116" s="12"/>
      <c r="DD116" s="12"/>
      <c r="DE116" s="12"/>
      <c r="DF116" s="12"/>
      <c r="DG116" s="12"/>
      <c r="DH116" s="12"/>
      <c r="DI116" s="12"/>
      <c r="DJ116" s="12"/>
      <c r="DK116" s="12"/>
      <c r="DL116" s="12"/>
      <c r="DM116" s="12"/>
      <c r="DN116" s="12"/>
      <c r="DO116" s="12"/>
      <c r="DP116" s="12"/>
      <c r="DQ116" s="12"/>
      <c r="DR116" s="12"/>
      <c r="DS116" s="12"/>
      <c r="DT116" s="12"/>
      <c r="DU116" s="12"/>
      <c r="DV116" s="12"/>
      <c r="DW116" s="12"/>
      <c r="DX116" s="12"/>
      <c r="DY116" s="12"/>
      <c r="DZ116" s="12"/>
      <c r="EA116" s="12"/>
      <c r="EB116" s="12"/>
    </row>
    <row r="117" spans="1:132" ht="15.75" customHeight="1">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c r="AK117" s="12"/>
      <c r="AL117" s="12"/>
      <c r="AM117" s="12"/>
      <c r="AN117" s="12"/>
      <c r="AO117" s="12"/>
      <c r="AP117" s="12"/>
      <c r="AQ117" s="12"/>
      <c r="AR117" s="12"/>
      <c r="AS117" s="12"/>
      <c r="AT117" s="12"/>
      <c r="AU117" s="12"/>
      <c r="AV117" s="12"/>
      <c r="AW117" s="12"/>
      <c r="AX117" s="12"/>
      <c r="AY117" s="12"/>
      <c r="AZ117" s="12"/>
      <c r="BA117" s="12"/>
      <c r="BB117" s="12"/>
      <c r="BC117" s="12"/>
      <c r="BD117" s="12"/>
      <c r="BE117" s="12"/>
      <c r="BF117" s="12"/>
      <c r="BG117" s="12"/>
      <c r="BH117" s="12"/>
      <c r="BI117" s="12"/>
      <c r="BJ117" s="12"/>
      <c r="BK117" s="12"/>
      <c r="BL117" s="12"/>
      <c r="BM117" s="12"/>
      <c r="BN117" s="12"/>
      <c r="BO117" s="12"/>
      <c r="BP117" s="12"/>
      <c r="BQ117" s="12"/>
      <c r="BR117" s="12"/>
      <c r="BS117" s="12"/>
      <c r="BT117" s="12"/>
      <c r="BU117" s="12"/>
      <c r="BV117" s="12"/>
      <c r="BW117" s="12"/>
      <c r="BX117" s="12"/>
      <c r="BY117" s="12"/>
      <c r="BZ117" s="12"/>
      <c r="CA117" s="12"/>
      <c r="CB117" s="12"/>
      <c r="CC117" s="12"/>
      <c r="CD117" s="12"/>
      <c r="CE117" s="12"/>
      <c r="CF117" s="12"/>
      <c r="CG117" s="12"/>
      <c r="CH117" s="12"/>
      <c r="CI117" s="12"/>
      <c r="CJ117" s="12"/>
      <c r="CK117" s="12"/>
      <c r="CL117" s="12"/>
      <c r="CM117" s="12"/>
      <c r="CN117" s="12"/>
      <c r="CO117" s="12"/>
      <c r="CP117" s="12"/>
      <c r="CQ117" s="12"/>
      <c r="CR117" s="12"/>
      <c r="CS117" s="12"/>
      <c r="CT117" s="12"/>
      <c r="CU117" s="12"/>
      <c r="CV117" s="12"/>
      <c r="CW117" s="12"/>
      <c r="CX117" s="12"/>
      <c r="CY117" s="12"/>
      <c r="CZ117" s="12"/>
      <c r="DA117" s="12"/>
      <c r="DB117" s="12"/>
      <c r="DC117" s="12"/>
      <c r="DD117" s="12"/>
      <c r="DE117" s="12"/>
      <c r="DF117" s="12"/>
      <c r="DG117" s="12"/>
      <c r="DH117" s="12"/>
      <c r="DI117" s="12"/>
      <c r="DJ117" s="12"/>
      <c r="DK117" s="12"/>
      <c r="DL117" s="12"/>
      <c r="DM117" s="12"/>
      <c r="DN117" s="12"/>
      <c r="DO117" s="12"/>
      <c r="DP117" s="12"/>
      <c r="DQ117" s="12"/>
      <c r="DR117" s="12"/>
      <c r="DS117" s="12"/>
      <c r="DT117" s="12"/>
      <c r="DU117" s="12"/>
      <c r="DV117" s="12"/>
      <c r="DW117" s="12"/>
      <c r="DX117" s="12"/>
      <c r="DY117" s="12"/>
      <c r="DZ117" s="12"/>
      <c r="EA117" s="12"/>
      <c r="EB117" s="12"/>
    </row>
    <row r="118" spans="1:132" ht="15.75" customHeight="1">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c r="BK118" s="12"/>
      <c r="BL118" s="12"/>
      <c r="BM118" s="12"/>
      <c r="BN118" s="12"/>
      <c r="BO118" s="12"/>
      <c r="BP118" s="12"/>
      <c r="BQ118" s="12"/>
      <c r="BR118" s="12"/>
      <c r="BS118" s="12"/>
      <c r="BT118" s="12"/>
      <c r="BU118" s="12"/>
      <c r="BV118" s="12"/>
      <c r="BW118" s="12"/>
      <c r="BX118" s="12"/>
      <c r="BY118" s="12"/>
      <c r="BZ118" s="12"/>
      <c r="CA118" s="12"/>
      <c r="CB118" s="12"/>
      <c r="CC118" s="12"/>
      <c r="CD118" s="12"/>
      <c r="CE118" s="12"/>
      <c r="CF118" s="12"/>
      <c r="CG118" s="12"/>
      <c r="CH118" s="12"/>
      <c r="CI118" s="12"/>
      <c r="CJ118" s="12"/>
      <c r="CK118" s="12"/>
      <c r="CL118" s="12"/>
      <c r="CM118" s="12"/>
      <c r="CN118" s="12"/>
      <c r="CO118" s="12"/>
      <c r="CP118" s="12"/>
      <c r="CQ118" s="12"/>
      <c r="CR118" s="12"/>
      <c r="CS118" s="12"/>
      <c r="CT118" s="12"/>
      <c r="CU118" s="12"/>
      <c r="CV118" s="12"/>
      <c r="CW118" s="12"/>
      <c r="CX118" s="12"/>
      <c r="CY118" s="12"/>
      <c r="CZ118" s="12"/>
      <c r="DA118" s="12"/>
      <c r="DB118" s="12"/>
      <c r="DC118" s="12"/>
      <c r="DD118" s="12"/>
      <c r="DE118" s="12"/>
      <c r="DF118" s="12"/>
      <c r="DG118" s="12"/>
      <c r="DH118" s="12"/>
      <c r="DI118" s="12"/>
      <c r="DJ118" s="12"/>
      <c r="DK118" s="12"/>
      <c r="DL118" s="12"/>
      <c r="DM118" s="12"/>
      <c r="DN118" s="12"/>
      <c r="DO118" s="12"/>
      <c r="DP118" s="12"/>
      <c r="DQ118" s="12"/>
      <c r="DR118" s="12"/>
      <c r="DS118" s="12"/>
      <c r="DT118" s="12"/>
      <c r="DU118" s="12"/>
      <c r="DV118" s="12"/>
      <c r="DW118" s="12"/>
      <c r="DX118" s="12"/>
      <c r="DY118" s="12"/>
      <c r="DZ118" s="12"/>
      <c r="EA118" s="12"/>
      <c r="EB118" s="12"/>
    </row>
    <row r="119" spans="1:132" ht="15.75" customHeight="1">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c r="BK119" s="12"/>
      <c r="BL119" s="12"/>
      <c r="BM119" s="12"/>
      <c r="BN119" s="12"/>
      <c r="BO119" s="12"/>
      <c r="BP119" s="12"/>
      <c r="BQ119" s="12"/>
      <c r="BR119" s="12"/>
      <c r="BS119" s="12"/>
      <c r="BT119" s="12"/>
      <c r="BU119" s="12"/>
      <c r="BV119" s="12"/>
      <c r="BW119" s="12"/>
      <c r="BX119" s="12"/>
      <c r="BY119" s="12"/>
      <c r="BZ119" s="12"/>
      <c r="CA119" s="12"/>
      <c r="CB119" s="12"/>
      <c r="CC119" s="12"/>
      <c r="CD119" s="12"/>
      <c r="CE119" s="12"/>
      <c r="CF119" s="12"/>
      <c r="CG119" s="12"/>
      <c r="CH119" s="12"/>
      <c r="CI119" s="12"/>
      <c r="CJ119" s="12"/>
      <c r="CK119" s="12"/>
      <c r="CL119" s="12"/>
      <c r="CM119" s="12"/>
      <c r="CN119" s="12"/>
      <c r="CO119" s="12"/>
      <c r="CP119" s="12"/>
      <c r="CQ119" s="12"/>
      <c r="CR119" s="12"/>
      <c r="CS119" s="12"/>
      <c r="CT119" s="12"/>
      <c r="CU119" s="12"/>
      <c r="CV119" s="12"/>
      <c r="CW119" s="12"/>
      <c r="CX119" s="12"/>
      <c r="CY119" s="12"/>
      <c r="CZ119" s="12"/>
      <c r="DA119" s="12"/>
      <c r="DB119" s="12"/>
      <c r="DC119" s="12"/>
      <c r="DD119" s="12"/>
      <c r="DE119" s="12"/>
      <c r="DF119" s="12"/>
      <c r="DG119" s="12"/>
      <c r="DH119" s="12"/>
      <c r="DI119" s="12"/>
      <c r="DJ119" s="12"/>
      <c r="DK119" s="12"/>
      <c r="DL119" s="12"/>
      <c r="DM119" s="12"/>
      <c r="DN119" s="12"/>
      <c r="DO119" s="12"/>
      <c r="DP119" s="12"/>
      <c r="DQ119" s="12"/>
      <c r="DR119" s="12"/>
      <c r="DS119" s="12"/>
      <c r="DT119" s="12"/>
      <c r="DU119" s="12"/>
      <c r="DV119" s="12"/>
      <c r="DW119" s="12"/>
      <c r="DX119" s="12"/>
      <c r="DY119" s="12"/>
      <c r="DZ119" s="12"/>
      <c r="EA119" s="12"/>
      <c r="EB119" s="12"/>
    </row>
    <row r="120" spans="1:132" ht="15.75" customHeight="1">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c r="BK120" s="12"/>
      <c r="BL120" s="12"/>
      <c r="BM120" s="12"/>
      <c r="BN120" s="12"/>
      <c r="BO120" s="12"/>
      <c r="BP120" s="12"/>
      <c r="BQ120" s="12"/>
      <c r="BR120" s="12"/>
      <c r="BS120" s="12"/>
      <c r="BT120" s="12"/>
      <c r="BU120" s="12"/>
      <c r="BV120" s="12"/>
      <c r="BW120" s="12"/>
      <c r="BX120" s="12"/>
      <c r="BY120" s="12"/>
      <c r="BZ120" s="12"/>
      <c r="CA120" s="12"/>
      <c r="CB120" s="12"/>
      <c r="CC120" s="12"/>
      <c r="CD120" s="12"/>
      <c r="CE120" s="12"/>
      <c r="CF120" s="12"/>
      <c r="CG120" s="12"/>
      <c r="CH120" s="12"/>
      <c r="CI120" s="12"/>
      <c r="CJ120" s="12"/>
      <c r="CK120" s="12"/>
      <c r="CL120" s="12"/>
      <c r="CM120" s="12"/>
      <c r="CN120" s="12"/>
      <c r="CO120" s="12"/>
      <c r="CP120" s="12"/>
      <c r="CQ120" s="12"/>
      <c r="CR120" s="12"/>
      <c r="CS120" s="12"/>
      <c r="CT120" s="12"/>
      <c r="CU120" s="12"/>
      <c r="CV120" s="12"/>
      <c r="CW120" s="12"/>
      <c r="CX120" s="12"/>
      <c r="CY120" s="12"/>
      <c r="CZ120" s="12"/>
      <c r="DA120" s="12"/>
      <c r="DB120" s="12"/>
      <c r="DC120" s="12"/>
      <c r="DD120" s="12"/>
      <c r="DE120" s="12"/>
      <c r="DF120" s="12"/>
      <c r="DG120" s="12"/>
      <c r="DH120" s="12"/>
      <c r="DI120" s="12"/>
      <c r="DJ120" s="12"/>
      <c r="DK120" s="12"/>
      <c r="DL120" s="12"/>
      <c r="DM120" s="12"/>
      <c r="DN120" s="12"/>
      <c r="DO120" s="12"/>
      <c r="DP120" s="12"/>
      <c r="DQ120" s="12"/>
      <c r="DR120" s="12"/>
      <c r="DS120" s="12"/>
      <c r="DT120" s="12"/>
      <c r="DU120" s="12"/>
      <c r="DV120" s="12"/>
      <c r="DW120" s="12"/>
      <c r="DX120" s="12"/>
      <c r="DY120" s="12"/>
      <c r="DZ120" s="12"/>
      <c r="EA120" s="12"/>
      <c r="EB120" s="12"/>
    </row>
    <row r="121" spans="1:132" ht="15.75" customHeight="1">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c r="BK121" s="12"/>
      <c r="BL121" s="12"/>
      <c r="BM121" s="12"/>
      <c r="BN121" s="12"/>
      <c r="BO121" s="12"/>
      <c r="BP121" s="12"/>
      <c r="BQ121" s="12"/>
      <c r="BR121" s="12"/>
      <c r="BS121" s="12"/>
      <c r="BT121" s="12"/>
      <c r="BU121" s="12"/>
      <c r="BV121" s="12"/>
      <c r="BW121" s="12"/>
      <c r="BX121" s="12"/>
      <c r="BY121" s="12"/>
      <c r="BZ121" s="12"/>
      <c r="CA121" s="12"/>
      <c r="CB121" s="12"/>
      <c r="CC121" s="12"/>
      <c r="CD121" s="12"/>
      <c r="CE121" s="12"/>
      <c r="CF121" s="12"/>
      <c r="CG121" s="12"/>
      <c r="CH121" s="12"/>
      <c r="CI121" s="12"/>
      <c r="CJ121" s="12"/>
      <c r="CK121" s="12"/>
      <c r="CL121" s="12"/>
      <c r="CM121" s="12"/>
      <c r="CN121" s="12"/>
      <c r="CO121" s="12"/>
      <c r="CP121" s="12"/>
      <c r="CQ121" s="12"/>
      <c r="CR121" s="12"/>
      <c r="CS121" s="12"/>
      <c r="CT121" s="12"/>
      <c r="CU121" s="12"/>
      <c r="CV121" s="12"/>
      <c r="CW121" s="12"/>
      <c r="CX121" s="12"/>
      <c r="CY121" s="12"/>
      <c r="CZ121" s="12"/>
      <c r="DA121" s="12"/>
      <c r="DB121" s="12"/>
      <c r="DC121" s="12"/>
      <c r="DD121" s="12"/>
      <c r="DE121" s="12"/>
      <c r="DF121" s="12"/>
      <c r="DG121" s="12"/>
      <c r="DH121" s="12"/>
      <c r="DI121" s="12"/>
      <c r="DJ121" s="12"/>
      <c r="DK121" s="12"/>
      <c r="DL121" s="12"/>
      <c r="DM121" s="12"/>
      <c r="DN121" s="12"/>
      <c r="DO121" s="12"/>
      <c r="DP121" s="12"/>
      <c r="DQ121" s="12"/>
      <c r="DR121" s="12"/>
      <c r="DS121" s="12"/>
      <c r="DT121" s="12"/>
      <c r="DU121" s="12"/>
      <c r="DV121" s="12"/>
      <c r="DW121" s="12"/>
      <c r="DX121" s="12"/>
      <c r="DY121" s="12"/>
      <c r="DZ121" s="12"/>
      <c r="EA121" s="12"/>
      <c r="EB121" s="12"/>
    </row>
    <row r="122" spans="1:132" ht="15.75" customHeight="1">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c r="BK122" s="12"/>
      <c r="BL122" s="12"/>
      <c r="BM122" s="12"/>
      <c r="BN122" s="12"/>
      <c r="BO122" s="12"/>
      <c r="BP122" s="12"/>
      <c r="BQ122" s="12"/>
      <c r="BR122" s="12"/>
      <c r="BS122" s="12"/>
      <c r="BT122" s="12"/>
      <c r="BU122" s="12"/>
      <c r="BV122" s="12"/>
      <c r="BW122" s="12"/>
      <c r="BX122" s="12"/>
      <c r="BY122" s="12"/>
      <c r="BZ122" s="12"/>
      <c r="CA122" s="12"/>
      <c r="CB122" s="12"/>
      <c r="CC122" s="12"/>
      <c r="CD122" s="12"/>
      <c r="CE122" s="12"/>
      <c r="CF122" s="12"/>
      <c r="CG122" s="12"/>
      <c r="CH122" s="12"/>
      <c r="CI122" s="12"/>
      <c r="CJ122" s="12"/>
      <c r="CK122" s="12"/>
      <c r="CL122" s="12"/>
      <c r="CM122" s="12"/>
      <c r="CN122" s="12"/>
      <c r="CO122" s="12"/>
      <c r="CP122" s="12"/>
      <c r="CQ122" s="12"/>
      <c r="CR122" s="12"/>
      <c r="CS122" s="12"/>
      <c r="CT122" s="12"/>
      <c r="CU122" s="12"/>
      <c r="CV122" s="12"/>
      <c r="CW122" s="12"/>
      <c r="CX122" s="12"/>
      <c r="CY122" s="12"/>
      <c r="CZ122" s="12"/>
      <c r="DA122" s="12"/>
      <c r="DB122" s="12"/>
      <c r="DC122" s="12"/>
      <c r="DD122" s="12"/>
      <c r="DE122" s="12"/>
      <c r="DF122" s="12"/>
      <c r="DG122" s="12"/>
      <c r="DH122" s="12"/>
      <c r="DI122" s="12"/>
      <c r="DJ122" s="12"/>
      <c r="DK122" s="12"/>
      <c r="DL122" s="12"/>
      <c r="DM122" s="12"/>
      <c r="DN122" s="12"/>
      <c r="DO122" s="12"/>
      <c r="DP122" s="12"/>
      <c r="DQ122" s="12"/>
      <c r="DR122" s="12"/>
      <c r="DS122" s="12"/>
      <c r="DT122" s="12"/>
      <c r="DU122" s="12"/>
      <c r="DV122" s="12"/>
      <c r="DW122" s="12"/>
      <c r="DX122" s="12"/>
      <c r="DY122" s="12"/>
      <c r="DZ122" s="12"/>
      <c r="EA122" s="12"/>
      <c r="EB122" s="12"/>
    </row>
    <row r="123" spans="1:132" ht="15.75" customHeight="1">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c r="AK123" s="12"/>
      <c r="AL123" s="12"/>
      <c r="AM123" s="12"/>
      <c r="AN123" s="12"/>
      <c r="AO123" s="12"/>
      <c r="AP123" s="12"/>
      <c r="AQ123" s="12"/>
      <c r="AR123" s="12"/>
      <c r="AS123" s="12"/>
      <c r="AT123" s="12"/>
      <c r="AU123" s="12"/>
      <c r="AV123" s="12"/>
      <c r="AW123" s="12"/>
      <c r="AX123" s="12"/>
      <c r="AY123" s="12"/>
      <c r="AZ123" s="12"/>
      <c r="BA123" s="12"/>
      <c r="BB123" s="12"/>
      <c r="BC123" s="12"/>
      <c r="BD123" s="12"/>
      <c r="BE123" s="12"/>
      <c r="BF123" s="12"/>
      <c r="BG123" s="12"/>
      <c r="BH123" s="12"/>
      <c r="BI123" s="12"/>
      <c r="BJ123" s="12"/>
      <c r="BK123" s="12"/>
      <c r="BL123" s="12"/>
      <c r="BM123" s="12"/>
      <c r="BN123" s="12"/>
      <c r="BO123" s="12"/>
      <c r="BP123" s="12"/>
      <c r="BQ123" s="12"/>
      <c r="BR123" s="12"/>
      <c r="BS123" s="12"/>
      <c r="BT123" s="12"/>
      <c r="BU123" s="12"/>
      <c r="BV123" s="12"/>
      <c r="BW123" s="12"/>
      <c r="BX123" s="12"/>
      <c r="BY123" s="12"/>
      <c r="BZ123" s="12"/>
      <c r="CA123" s="12"/>
      <c r="CB123" s="12"/>
      <c r="CC123" s="12"/>
      <c r="CD123" s="12"/>
      <c r="CE123" s="12"/>
      <c r="CF123" s="12"/>
      <c r="CG123" s="12"/>
      <c r="CH123" s="12"/>
      <c r="CI123" s="12"/>
      <c r="CJ123" s="12"/>
      <c r="CK123" s="12"/>
      <c r="CL123" s="12"/>
      <c r="CM123" s="12"/>
      <c r="CN123" s="12"/>
      <c r="CO123" s="12"/>
      <c r="CP123" s="12"/>
      <c r="CQ123" s="12"/>
      <c r="CR123" s="12"/>
      <c r="CS123" s="12"/>
      <c r="CT123" s="12"/>
      <c r="CU123" s="12"/>
      <c r="CV123" s="12"/>
      <c r="CW123" s="12"/>
      <c r="CX123" s="12"/>
      <c r="CY123" s="12"/>
      <c r="CZ123" s="12"/>
      <c r="DA123" s="12"/>
      <c r="DB123" s="12"/>
      <c r="DC123" s="12"/>
      <c r="DD123" s="12"/>
      <c r="DE123" s="12"/>
      <c r="DF123" s="12"/>
      <c r="DG123" s="12"/>
      <c r="DH123" s="12"/>
      <c r="DI123" s="12"/>
      <c r="DJ123" s="12"/>
      <c r="DK123" s="12"/>
      <c r="DL123" s="12"/>
      <c r="DM123" s="12"/>
      <c r="DN123" s="12"/>
      <c r="DO123" s="12"/>
      <c r="DP123" s="12"/>
      <c r="DQ123" s="12"/>
      <c r="DR123" s="12"/>
      <c r="DS123" s="12"/>
      <c r="DT123" s="12"/>
      <c r="DU123" s="12"/>
      <c r="DV123" s="12"/>
      <c r="DW123" s="12"/>
      <c r="DX123" s="12"/>
      <c r="DY123" s="12"/>
      <c r="DZ123" s="12"/>
      <c r="EA123" s="12"/>
      <c r="EB123" s="12"/>
    </row>
    <row r="124" spans="1:132" ht="15.75" customHeight="1">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c r="AR124" s="12"/>
      <c r="AS124" s="12"/>
      <c r="AT124" s="12"/>
      <c r="AU124" s="12"/>
      <c r="AV124" s="12"/>
      <c r="AW124" s="12"/>
      <c r="AX124" s="12"/>
      <c r="AY124" s="12"/>
      <c r="AZ124" s="12"/>
      <c r="BA124" s="12"/>
      <c r="BB124" s="12"/>
      <c r="BC124" s="12"/>
      <c r="BD124" s="12"/>
      <c r="BE124" s="12"/>
      <c r="BF124" s="12"/>
      <c r="BG124" s="12"/>
      <c r="BH124" s="12"/>
      <c r="BI124" s="12"/>
      <c r="BJ124" s="12"/>
      <c r="BK124" s="12"/>
      <c r="BL124" s="12"/>
      <c r="BM124" s="12"/>
      <c r="BN124" s="12"/>
      <c r="BO124" s="12"/>
      <c r="BP124" s="12"/>
      <c r="BQ124" s="12"/>
      <c r="BR124" s="12"/>
      <c r="BS124" s="12"/>
      <c r="BT124" s="12"/>
      <c r="BU124" s="12"/>
      <c r="BV124" s="12"/>
      <c r="BW124" s="12"/>
      <c r="BX124" s="12"/>
      <c r="BY124" s="12"/>
      <c r="BZ124" s="12"/>
      <c r="CA124" s="12"/>
      <c r="CB124" s="12"/>
      <c r="CC124" s="12"/>
      <c r="CD124" s="12"/>
      <c r="CE124" s="12"/>
      <c r="CF124" s="12"/>
      <c r="CG124" s="12"/>
      <c r="CH124" s="12"/>
      <c r="CI124" s="12"/>
      <c r="CJ124" s="12"/>
      <c r="CK124" s="12"/>
      <c r="CL124" s="12"/>
      <c r="CM124" s="12"/>
      <c r="CN124" s="12"/>
      <c r="CO124" s="12"/>
      <c r="CP124" s="12"/>
      <c r="CQ124" s="12"/>
      <c r="CR124" s="12"/>
      <c r="CS124" s="12"/>
      <c r="CT124" s="12"/>
      <c r="CU124" s="12"/>
      <c r="CV124" s="12"/>
      <c r="CW124" s="12"/>
      <c r="CX124" s="12"/>
      <c r="CY124" s="12"/>
      <c r="CZ124" s="12"/>
      <c r="DA124" s="12"/>
      <c r="DB124" s="12"/>
      <c r="DC124" s="12"/>
      <c r="DD124" s="12"/>
      <c r="DE124" s="12"/>
      <c r="DF124" s="12"/>
      <c r="DG124" s="12"/>
      <c r="DH124" s="12"/>
      <c r="DI124" s="12"/>
      <c r="DJ124" s="12"/>
      <c r="DK124" s="12"/>
      <c r="DL124" s="12"/>
      <c r="DM124" s="12"/>
      <c r="DN124" s="12"/>
      <c r="DO124" s="12"/>
      <c r="DP124" s="12"/>
      <c r="DQ124" s="12"/>
      <c r="DR124" s="12"/>
      <c r="DS124" s="12"/>
      <c r="DT124" s="12"/>
      <c r="DU124" s="12"/>
      <c r="DV124" s="12"/>
      <c r="DW124" s="12"/>
      <c r="DX124" s="12"/>
      <c r="DY124" s="12"/>
      <c r="DZ124" s="12"/>
      <c r="EA124" s="12"/>
      <c r="EB124" s="12"/>
    </row>
    <row r="125" spans="1:132" ht="15.75" customHeight="1">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c r="AX125" s="12"/>
      <c r="AY125" s="12"/>
      <c r="AZ125" s="12"/>
      <c r="BA125" s="12"/>
      <c r="BB125" s="12"/>
      <c r="BC125" s="12"/>
      <c r="BD125" s="12"/>
      <c r="BE125" s="12"/>
      <c r="BF125" s="12"/>
      <c r="BG125" s="12"/>
      <c r="BH125" s="12"/>
      <c r="BI125" s="12"/>
      <c r="BJ125" s="12"/>
      <c r="BK125" s="12"/>
      <c r="BL125" s="12"/>
      <c r="BM125" s="12"/>
      <c r="BN125" s="12"/>
      <c r="BO125" s="12"/>
      <c r="BP125" s="12"/>
      <c r="BQ125" s="12"/>
      <c r="BR125" s="12"/>
      <c r="BS125" s="12"/>
      <c r="BT125" s="12"/>
      <c r="BU125" s="12"/>
      <c r="BV125" s="12"/>
      <c r="BW125" s="12"/>
      <c r="BX125" s="12"/>
      <c r="BY125" s="12"/>
      <c r="BZ125" s="12"/>
      <c r="CA125" s="12"/>
      <c r="CB125" s="12"/>
      <c r="CC125" s="12"/>
      <c r="CD125" s="12"/>
      <c r="CE125" s="12"/>
      <c r="CF125" s="12"/>
      <c r="CG125" s="12"/>
      <c r="CH125" s="12"/>
      <c r="CI125" s="12"/>
      <c r="CJ125" s="12"/>
      <c r="CK125" s="12"/>
      <c r="CL125" s="12"/>
      <c r="CM125" s="12"/>
      <c r="CN125" s="12"/>
      <c r="CO125" s="12"/>
      <c r="CP125" s="12"/>
      <c r="CQ125" s="12"/>
      <c r="CR125" s="12"/>
      <c r="CS125" s="12"/>
      <c r="CT125" s="12"/>
      <c r="CU125" s="12"/>
      <c r="CV125" s="12"/>
      <c r="CW125" s="12"/>
      <c r="CX125" s="12"/>
      <c r="CY125" s="12"/>
      <c r="CZ125" s="12"/>
      <c r="DA125" s="12"/>
      <c r="DB125" s="12"/>
      <c r="DC125" s="12"/>
      <c r="DD125" s="12"/>
      <c r="DE125" s="12"/>
      <c r="DF125" s="12"/>
      <c r="DG125" s="12"/>
      <c r="DH125" s="12"/>
      <c r="DI125" s="12"/>
      <c r="DJ125" s="12"/>
      <c r="DK125" s="12"/>
      <c r="DL125" s="12"/>
      <c r="DM125" s="12"/>
      <c r="DN125" s="12"/>
      <c r="DO125" s="12"/>
      <c r="DP125" s="12"/>
      <c r="DQ125" s="12"/>
      <c r="DR125" s="12"/>
      <c r="DS125" s="12"/>
      <c r="DT125" s="12"/>
      <c r="DU125" s="12"/>
      <c r="DV125" s="12"/>
      <c r="DW125" s="12"/>
      <c r="DX125" s="12"/>
      <c r="DY125" s="12"/>
      <c r="DZ125" s="12"/>
      <c r="EA125" s="12"/>
      <c r="EB125" s="12"/>
    </row>
    <row r="126" spans="1:132" ht="15.75" customHeight="1">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c r="AK126" s="12"/>
      <c r="AL126" s="12"/>
      <c r="AM126" s="12"/>
      <c r="AN126" s="12"/>
      <c r="AO126" s="12"/>
      <c r="AP126" s="12"/>
      <c r="AQ126" s="12"/>
      <c r="AR126" s="12"/>
      <c r="AS126" s="12"/>
      <c r="AT126" s="12"/>
      <c r="AU126" s="12"/>
      <c r="AV126" s="12"/>
      <c r="AW126" s="12"/>
      <c r="AX126" s="12"/>
      <c r="AY126" s="12"/>
      <c r="AZ126" s="12"/>
      <c r="BA126" s="12"/>
      <c r="BB126" s="12"/>
      <c r="BC126" s="12"/>
      <c r="BD126" s="12"/>
      <c r="BE126" s="12"/>
      <c r="BF126" s="12"/>
      <c r="BG126" s="12"/>
      <c r="BH126" s="12"/>
      <c r="BI126" s="12"/>
      <c r="BJ126" s="12"/>
      <c r="BK126" s="12"/>
      <c r="BL126" s="12"/>
      <c r="BM126" s="12"/>
      <c r="BN126" s="12"/>
      <c r="BO126" s="12"/>
      <c r="BP126" s="12"/>
      <c r="BQ126" s="12"/>
      <c r="BR126" s="12"/>
      <c r="BS126" s="12"/>
      <c r="BT126" s="12"/>
      <c r="BU126" s="12"/>
      <c r="BV126" s="12"/>
      <c r="BW126" s="12"/>
      <c r="BX126" s="12"/>
      <c r="BY126" s="12"/>
      <c r="BZ126" s="12"/>
      <c r="CA126" s="12"/>
      <c r="CB126" s="12"/>
      <c r="CC126" s="12"/>
      <c r="CD126" s="12"/>
      <c r="CE126" s="12"/>
      <c r="CF126" s="12"/>
      <c r="CG126" s="12"/>
      <c r="CH126" s="12"/>
      <c r="CI126" s="12"/>
      <c r="CJ126" s="12"/>
      <c r="CK126" s="12"/>
      <c r="CL126" s="12"/>
      <c r="CM126" s="12"/>
      <c r="CN126" s="12"/>
      <c r="CO126" s="12"/>
      <c r="CP126" s="12"/>
      <c r="CQ126" s="12"/>
      <c r="CR126" s="12"/>
      <c r="CS126" s="12"/>
      <c r="CT126" s="12"/>
      <c r="CU126" s="12"/>
      <c r="CV126" s="12"/>
      <c r="CW126" s="12"/>
      <c r="CX126" s="12"/>
      <c r="CY126" s="12"/>
      <c r="CZ126" s="12"/>
      <c r="DA126" s="12"/>
      <c r="DB126" s="12"/>
      <c r="DC126" s="12"/>
      <c r="DD126" s="12"/>
      <c r="DE126" s="12"/>
      <c r="DF126" s="12"/>
      <c r="DG126" s="12"/>
      <c r="DH126" s="12"/>
      <c r="DI126" s="12"/>
      <c r="DJ126" s="12"/>
      <c r="DK126" s="12"/>
      <c r="DL126" s="12"/>
      <c r="DM126" s="12"/>
      <c r="DN126" s="12"/>
      <c r="DO126" s="12"/>
      <c r="DP126" s="12"/>
      <c r="DQ126" s="12"/>
      <c r="DR126" s="12"/>
      <c r="DS126" s="12"/>
      <c r="DT126" s="12"/>
      <c r="DU126" s="12"/>
      <c r="DV126" s="12"/>
      <c r="DW126" s="12"/>
      <c r="DX126" s="12"/>
      <c r="DY126" s="12"/>
      <c r="DZ126" s="12"/>
      <c r="EA126" s="12"/>
      <c r="EB126" s="12"/>
    </row>
    <row r="127" spans="1:132" ht="15.75" customHeight="1">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c r="AK127" s="12"/>
      <c r="AL127" s="12"/>
      <c r="AM127" s="12"/>
      <c r="AN127" s="12"/>
      <c r="AO127" s="12"/>
      <c r="AP127" s="12"/>
      <c r="AQ127" s="12"/>
      <c r="AR127" s="12"/>
      <c r="AS127" s="12"/>
      <c r="AT127" s="12"/>
      <c r="AU127" s="12"/>
      <c r="AV127" s="12"/>
      <c r="AW127" s="12"/>
      <c r="AX127" s="12"/>
      <c r="AY127" s="12"/>
      <c r="AZ127" s="12"/>
      <c r="BA127" s="12"/>
      <c r="BB127" s="12"/>
      <c r="BC127" s="12"/>
      <c r="BD127" s="12"/>
      <c r="BE127" s="12"/>
      <c r="BF127" s="12"/>
      <c r="BG127" s="12"/>
      <c r="BH127" s="12"/>
      <c r="BI127" s="12"/>
      <c r="BJ127" s="12"/>
      <c r="BK127" s="12"/>
      <c r="BL127" s="12"/>
      <c r="BM127" s="12"/>
      <c r="BN127" s="12"/>
      <c r="BO127" s="12"/>
      <c r="BP127" s="12"/>
      <c r="BQ127" s="12"/>
      <c r="BR127" s="12"/>
      <c r="BS127" s="12"/>
      <c r="BT127" s="12"/>
      <c r="BU127" s="12"/>
      <c r="BV127" s="12"/>
      <c r="BW127" s="12"/>
      <c r="BX127" s="12"/>
      <c r="BY127" s="12"/>
      <c r="BZ127" s="12"/>
      <c r="CA127" s="12"/>
      <c r="CB127" s="12"/>
      <c r="CC127" s="12"/>
      <c r="CD127" s="12"/>
      <c r="CE127" s="12"/>
      <c r="CF127" s="12"/>
      <c r="CG127" s="12"/>
      <c r="CH127" s="12"/>
      <c r="CI127" s="12"/>
      <c r="CJ127" s="12"/>
      <c r="CK127" s="12"/>
      <c r="CL127" s="12"/>
      <c r="CM127" s="12"/>
      <c r="CN127" s="12"/>
      <c r="CO127" s="12"/>
      <c r="CP127" s="12"/>
      <c r="CQ127" s="12"/>
      <c r="CR127" s="12"/>
      <c r="CS127" s="12"/>
      <c r="CT127" s="12"/>
      <c r="CU127" s="12"/>
      <c r="CV127" s="12"/>
      <c r="CW127" s="12"/>
      <c r="CX127" s="12"/>
      <c r="CY127" s="12"/>
      <c r="CZ127" s="12"/>
      <c r="DA127" s="12"/>
      <c r="DB127" s="12"/>
      <c r="DC127" s="12"/>
      <c r="DD127" s="12"/>
      <c r="DE127" s="12"/>
      <c r="DF127" s="12"/>
      <c r="DG127" s="12"/>
      <c r="DH127" s="12"/>
      <c r="DI127" s="12"/>
      <c r="DJ127" s="12"/>
      <c r="DK127" s="12"/>
      <c r="DL127" s="12"/>
      <c r="DM127" s="12"/>
      <c r="DN127" s="12"/>
      <c r="DO127" s="12"/>
      <c r="DP127" s="12"/>
      <c r="DQ127" s="12"/>
      <c r="DR127" s="12"/>
      <c r="DS127" s="12"/>
      <c r="DT127" s="12"/>
      <c r="DU127" s="12"/>
      <c r="DV127" s="12"/>
      <c r="DW127" s="12"/>
      <c r="DX127" s="12"/>
      <c r="DY127" s="12"/>
      <c r="DZ127" s="12"/>
      <c r="EA127" s="12"/>
      <c r="EB127" s="12"/>
    </row>
    <row r="128" spans="1:132" ht="15.75" customHeight="1">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c r="AK128" s="12"/>
      <c r="AL128" s="12"/>
      <c r="AM128" s="12"/>
      <c r="AN128" s="12"/>
      <c r="AO128" s="12"/>
      <c r="AP128" s="12"/>
      <c r="AQ128" s="12"/>
      <c r="AR128" s="12"/>
      <c r="AS128" s="12"/>
      <c r="AT128" s="12"/>
      <c r="AU128" s="12"/>
      <c r="AV128" s="12"/>
      <c r="AW128" s="12"/>
      <c r="AX128" s="12"/>
      <c r="AY128" s="12"/>
      <c r="AZ128" s="12"/>
      <c r="BA128" s="12"/>
      <c r="BB128" s="12"/>
      <c r="BC128" s="12"/>
      <c r="BD128" s="12"/>
      <c r="BE128" s="12"/>
      <c r="BF128" s="12"/>
      <c r="BG128" s="12"/>
      <c r="BH128" s="12"/>
      <c r="BI128" s="12"/>
      <c r="BJ128" s="12"/>
      <c r="BK128" s="12"/>
      <c r="BL128" s="12"/>
      <c r="BM128" s="12"/>
      <c r="BN128" s="12"/>
      <c r="BO128" s="12"/>
      <c r="BP128" s="12"/>
      <c r="BQ128" s="12"/>
      <c r="BR128" s="12"/>
      <c r="BS128" s="12"/>
      <c r="BT128" s="12"/>
      <c r="BU128" s="12"/>
      <c r="BV128" s="12"/>
      <c r="BW128" s="12"/>
      <c r="BX128" s="12"/>
      <c r="BY128" s="12"/>
      <c r="BZ128" s="12"/>
      <c r="CA128" s="12"/>
      <c r="CB128" s="12"/>
      <c r="CC128" s="12"/>
      <c r="CD128" s="12"/>
      <c r="CE128" s="12"/>
      <c r="CF128" s="12"/>
      <c r="CG128" s="12"/>
      <c r="CH128" s="12"/>
      <c r="CI128" s="12"/>
      <c r="CJ128" s="12"/>
      <c r="CK128" s="12"/>
      <c r="CL128" s="12"/>
      <c r="CM128" s="12"/>
      <c r="CN128" s="12"/>
      <c r="CO128" s="12"/>
      <c r="CP128" s="12"/>
      <c r="CQ128" s="12"/>
      <c r="CR128" s="12"/>
      <c r="CS128" s="12"/>
      <c r="CT128" s="12"/>
      <c r="CU128" s="12"/>
      <c r="CV128" s="12"/>
      <c r="CW128" s="12"/>
      <c r="CX128" s="12"/>
      <c r="CY128" s="12"/>
      <c r="CZ128" s="12"/>
      <c r="DA128" s="12"/>
      <c r="DB128" s="12"/>
      <c r="DC128" s="12"/>
      <c r="DD128" s="12"/>
      <c r="DE128" s="12"/>
      <c r="DF128" s="12"/>
      <c r="DG128" s="12"/>
      <c r="DH128" s="12"/>
      <c r="DI128" s="12"/>
      <c r="DJ128" s="12"/>
      <c r="DK128" s="12"/>
      <c r="DL128" s="12"/>
      <c r="DM128" s="12"/>
      <c r="DN128" s="12"/>
      <c r="DO128" s="12"/>
      <c r="DP128" s="12"/>
      <c r="DQ128" s="12"/>
      <c r="DR128" s="12"/>
      <c r="DS128" s="12"/>
      <c r="DT128" s="12"/>
      <c r="DU128" s="12"/>
      <c r="DV128" s="12"/>
      <c r="DW128" s="12"/>
      <c r="DX128" s="12"/>
      <c r="DY128" s="12"/>
      <c r="DZ128" s="12"/>
      <c r="EA128" s="12"/>
      <c r="EB128" s="12"/>
    </row>
    <row r="129" spans="1:132" ht="15.75" customHeight="1">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c r="AK129" s="12"/>
      <c r="AL129" s="12"/>
      <c r="AM129" s="12"/>
      <c r="AN129" s="12"/>
      <c r="AO129" s="12"/>
      <c r="AP129" s="12"/>
      <c r="AQ129" s="12"/>
      <c r="AR129" s="12"/>
      <c r="AS129" s="12"/>
      <c r="AT129" s="12"/>
      <c r="AU129" s="12"/>
      <c r="AV129" s="12"/>
      <c r="AW129" s="12"/>
      <c r="AX129" s="12"/>
      <c r="AY129" s="12"/>
      <c r="AZ129" s="12"/>
      <c r="BA129" s="12"/>
      <c r="BB129" s="12"/>
      <c r="BC129" s="12"/>
      <c r="BD129" s="12"/>
      <c r="BE129" s="12"/>
      <c r="BF129" s="12"/>
      <c r="BG129" s="12"/>
      <c r="BH129" s="12"/>
      <c r="BI129" s="12"/>
      <c r="BJ129" s="12"/>
      <c r="BK129" s="12"/>
      <c r="BL129" s="12"/>
      <c r="BM129" s="12"/>
      <c r="BN129" s="12"/>
      <c r="BO129" s="12"/>
      <c r="BP129" s="12"/>
      <c r="BQ129" s="12"/>
      <c r="BR129" s="12"/>
      <c r="BS129" s="12"/>
      <c r="BT129" s="12"/>
      <c r="BU129" s="12"/>
      <c r="BV129" s="12"/>
      <c r="BW129" s="12"/>
      <c r="BX129" s="12"/>
      <c r="BY129" s="12"/>
      <c r="BZ129" s="12"/>
      <c r="CA129" s="12"/>
      <c r="CB129" s="12"/>
      <c r="CC129" s="12"/>
      <c r="CD129" s="12"/>
      <c r="CE129" s="12"/>
      <c r="CF129" s="12"/>
      <c r="CG129" s="12"/>
      <c r="CH129" s="12"/>
      <c r="CI129" s="12"/>
      <c r="CJ129" s="12"/>
      <c r="CK129" s="12"/>
      <c r="CL129" s="12"/>
      <c r="CM129" s="12"/>
      <c r="CN129" s="12"/>
      <c r="CO129" s="12"/>
      <c r="CP129" s="12"/>
      <c r="CQ129" s="12"/>
      <c r="CR129" s="12"/>
      <c r="CS129" s="12"/>
      <c r="CT129" s="12"/>
      <c r="CU129" s="12"/>
      <c r="CV129" s="12"/>
      <c r="CW129" s="12"/>
      <c r="CX129" s="12"/>
      <c r="CY129" s="12"/>
      <c r="CZ129" s="12"/>
      <c r="DA129" s="12"/>
      <c r="DB129" s="12"/>
      <c r="DC129" s="12"/>
      <c r="DD129" s="12"/>
      <c r="DE129" s="12"/>
      <c r="DF129" s="12"/>
      <c r="DG129" s="12"/>
      <c r="DH129" s="12"/>
      <c r="DI129" s="12"/>
      <c r="DJ129" s="12"/>
      <c r="DK129" s="12"/>
      <c r="DL129" s="12"/>
      <c r="DM129" s="12"/>
      <c r="DN129" s="12"/>
      <c r="DO129" s="12"/>
      <c r="DP129" s="12"/>
      <c r="DQ129" s="12"/>
      <c r="DR129" s="12"/>
      <c r="DS129" s="12"/>
      <c r="DT129" s="12"/>
      <c r="DU129" s="12"/>
      <c r="DV129" s="12"/>
      <c r="DW129" s="12"/>
      <c r="DX129" s="12"/>
      <c r="DY129" s="12"/>
      <c r="DZ129" s="12"/>
      <c r="EA129" s="12"/>
      <c r="EB129" s="12"/>
    </row>
    <row r="130" spans="1:132" ht="15.75" customHeight="1">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c r="AR130" s="12"/>
      <c r="AS130" s="12"/>
      <c r="AT130" s="12"/>
      <c r="AU130" s="12"/>
      <c r="AV130" s="12"/>
      <c r="AW130" s="12"/>
      <c r="AX130" s="12"/>
      <c r="AY130" s="12"/>
      <c r="AZ130" s="12"/>
      <c r="BA130" s="12"/>
      <c r="BB130" s="12"/>
      <c r="BC130" s="12"/>
      <c r="BD130" s="12"/>
      <c r="BE130" s="12"/>
      <c r="BF130" s="12"/>
      <c r="BG130" s="12"/>
      <c r="BH130" s="12"/>
      <c r="BI130" s="12"/>
      <c r="BJ130" s="12"/>
      <c r="BK130" s="12"/>
      <c r="BL130" s="12"/>
      <c r="BM130" s="12"/>
      <c r="BN130" s="12"/>
      <c r="BO130" s="12"/>
      <c r="BP130" s="12"/>
      <c r="BQ130" s="12"/>
      <c r="BR130" s="12"/>
      <c r="BS130" s="12"/>
      <c r="BT130" s="12"/>
      <c r="BU130" s="12"/>
      <c r="BV130" s="12"/>
      <c r="BW130" s="12"/>
      <c r="BX130" s="12"/>
      <c r="BY130" s="12"/>
      <c r="BZ130" s="12"/>
      <c r="CA130" s="12"/>
      <c r="CB130" s="12"/>
      <c r="CC130" s="12"/>
      <c r="CD130" s="12"/>
      <c r="CE130" s="12"/>
      <c r="CF130" s="12"/>
      <c r="CG130" s="12"/>
      <c r="CH130" s="12"/>
      <c r="CI130" s="12"/>
      <c r="CJ130" s="12"/>
      <c r="CK130" s="12"/>
      <c r="CL130" s="12"/>
      <c r="CM130" s="12"/>
      <c r="CN130" s="12"/>
      <c r="CO130" s="12"/>
      <c r="CP130" s="12"/>
      <c r="CQ130" s="12"/>
      <c r="CR130" s="12"/>
      <c r="CS130" s="12"/>
      <c r="CT130" s="12"/>
      <c r="CU130" s="12"/>
      <c r="CV130" s="12"/>
      <c r="CW130" s="12"/>
      <c r="CX130" s="12"/>
      <c r="CY130" s="12"/>
      <c r="CZ130" s="12"/>
      <c r="DA130" s="12"/>
      <c r="DB130" s="12"/>
      <c r="DC130" s="12"/>
      <c r="DD130" s="12"/>
      <c r="DE130" s="12"/>
      <c r="DF130" s="12"/>
      <c r="DG130" s="12"/>
      <c r="DH130" s="12"/>
      <c r="DI130" s="12"/>
      <c r="DJ130" s="12"/>
      <c r="DK130" s="12"/>
      <c r="DL130" s="12"/>
      <c r="DM130" s="12"/>
      <c r="DN130" s="12"/>
      <c r="DO130" s="12"/>
      <c r="DP130" s="12"/>
      <c r="DQ130" s="12"/>
      <c r="DR130" s="12"/>
      <c r="DS130" s="12"/>
      <c r="DT130" s="12"/>
      <c r="DU130" s="12"/>
      <c r="DV130" s="12"/>
      <c r="DW130" s="12"/>
      <c r="DX130" s="12"/>
      <c r="DY130" s="12"/>
      <c r="DZ130" s="12"/>
      <c r="EA130" s="12"/>
      <c r="EB130" s="12"/>
    </row>
    <row r="131" spans="1:132" ht="15.75" customHeight="1">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U131" s="12"/>
      <c r="AV131" s="12"/>
      <c r="AW131" s="12"/>
      <c r="AX131" s="12"/>
      <c r="AY131" s="12"/>
      <c r="AZ131" s="12"/>
      <c r="BA131" s="12"/>
      <c r="BB131" s="12"/>
      <c r="BC131" s="12"/>
      <c r="BD131" s="12"/>
      <c r="BE131" s="12"/>
      <c r="BF131" s="12"/>
      <c r="BG131" s="12"/>
      <c r="BH131" s="12"/>
      <c r="BI131" s="12"/>
      <c r="BJ131" s="12"/>
      <c r="BK131" s="12"/>
      <c r="BL131" s="12"/>
      <c r="BM131" s="12"/>
      <c r="BN131" s="12"/>
      <c r="BO131" s="12"/>
      <c r="BP131" s="12"/>
      <c r="BQ131" s="12"/>
      <c r="BR131" s="12"/>
      <c r="BS131" s="12"/>
      <c r="BT131" s="12"/>
      <c r="BU131" s="12"/>
      <c r="BV131" s="12"/>
      <c r="BW131" s="12"/>
      <c r="BX131" s="12"/>
      <c r="BY131" s="12"/>
      <c r="BZ131" s="12"/>
      <c r="CA131" s="12"/>
      <c r="CB131" s="12"/>
      <c r="CC131" s="12"/>
      <c r="CD131" s="12"/>
      <c r="CE131" s="12"/>
      <c r="CF131" s="12"/>
      <c r="CG131" s="12"/>
      <c r="CH131" s="12"/>
      <c r="CI131" s="12"/>
      <c r="CJ131" s="12"/>
      <c r="CK131" s="12"/>
      <c r="CL131" s="12"/>
      <c r="CM131" s="12"/>
      <c r="CN131" s="12"/>
      <c r="CO131" s="12"/>
      <c r="CP131" s="12"/>
      <c r="CQ131" s="12"/>
      <c r="CR131" s="12"/>
      <c r="CS131" s="12"/>
      <c r="CT131" s="12"/>
      <c r="CU131" s="12"/>
      <c r="CV131" s="12"/>
      <c r="CW131" s="12"/>
      <c r="CX131" s="12"/>
      <c r="CY131" s="12"/>
      <c r="CZ131" s="12"/>
      <c r="DA131" s="12"/>
      <c r="DB131" s="12"/>
      <c r="DC131" s="12"/>
      <c r="DD131" s="12"/>
      <c r="DE131" s="12"/>
      <c r="DF131" s="12"/>
      <c r="DG131" s="12"/>
      <c r="DH131" s="12"/>
      <c r="DI131" s="12"/>
      <c r="DJ131" s="12"/>
      <c r="DK131" s="12"/>
      <c r="DL131" s="12"/>
      <c r="DM131" s="12"/>
      <c r="DN131" s="12"/>
      <c r="DO131" s="12"/>
      <c r="DP131" s="12"/>
      <c r="DQ131" s="12"/>
      <c r="DR131" s="12"/>
      <c r="DS131" s="12"/>
      <c r="DT131" s="12"/>
      <c r="DU131" s="12"/>
      <c r="DV131" s="12"/>
      <c r="DW131" s="12"/>
      <c r="DX131" s="12"/>
      <c r="DY131" s="12"/>
      <c r="DZ131" s="12"/>
      <c r="EA131" s="12"/>
      <c r="EB131" s="12"/>
    </row>
    <row r="132" spans="1:132" ht="15.75" customHeight="1">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12"/>
      <c r="AS132" s="12"/>
      <c r="AT132" s="12"/>
      <c r="AU132" s="12"/>
      <c r="AV132" s="12"/>
      <c r="AW132" s="12"/>
      <c r="AX132" s="12"/>
      <c r="AY132" s="12"/>
      <c r="AZ132" s="12"/>
      <c r="BA132" s="12"/>
      <c r="BB132" s="12"/>
      <c r="BC132" s="12"/>
      <c r="BD132" s="12"/>
      <c r="BE132" s="12"/>
      <c r="BF132" s="12"/>
      <c r="BG132" s="12"/>
      <c r="BH132" s="12"/>
      <c r="BI132" s="12"/>
      <c r="BJ132" s="12"/>
      <c r="BK132" s="12"/>
      <c r="BL132" s="12"/>
      <c r="BM132" s="12"/>
      <c r="BN132" s="12"/>
      <c r="BO132" s="12"/>
      <c r="BP132" s="12"/>
      <c r="BQ132" s="12"/>
      <c r="BR132" s="12"/>
      <c r="BS132" s="12"/>
      <c r="BT132" s="12"/>
      <c r="BU132" s="12"/>
      <c r="BV132" s="12"/>
      <c r="BW132" s="12"/>
      <c r="BX132" s="12"/>
      <c r="BY132" s="12"/>
      <c r="BZ132" s="12"/>
      <c r="CA132" s="12"/>
      <c r="CB132" s="12"/>
      <c r="CC132" s="12"/>
      <c r="CD132" s="12"/>
      <c r="CE132" s="12"/>
      <c r="CF132" s="12"/>
      <c r="CG132" s="12"/>
      <c r="CH132" s="12"/>
      <c r="CI132" s="12"/>
      <c r="CJ132" s="12"/>
      <c r="CK132" s="12"/>
      <c r="CL132" s="12"/>
      <c r="CM132" s="12"/>
      <c r="CN132" s="12"/>
      <c r="CO132" s="12"/>
      <c r="CP132" s="12"/>
      <c r="CQ132" s="12"/>
      <c r="CR132" s="12"/>
      <c r="CS132" s="12"/>
      <c r="CT132" s="12"/>
      <c r="CU132" s="12"/>
      <c r="CV132" s="12"/>
      <c r="CW132" s="12"/>
      <c r="CX132" s="12"/>
      <c r="CY132" s="12"/>
      <c r="CZ132" s="12"/>
      <c r="DA132" s="12"/>
      <c r="DB132" s="12"/>
      <c r="DC132" s="12"/>
      <c r="DD132" s="12"/>
      <c r="DE132" s="12"/>
      <c r="DF132" s="12"/>
      <c r="DG132" s="12"/>
      <c r="DH132" s="12"/>
      <c r="DI132" s="12"/>
      <c r="DJ132" s="12"/>
      <c r="DK132" s="12"/>
      <c r="DL132" s="12"/>
      <c r="DM132" s="12"/>
      <c r="DN132" s="12"/>
      <c r="DO132" s="12"/>
      <c r="DP132" s="12"/>
      <c r="DQ132" s="12"/>
      <c r="DR132" s="12"/>
      <c r="DS132" s="12"/>
      <c r="DT132" s="12"/>
      <c r="DU132" s="12"/>
      <c r="DV132" s="12"/>
      <c r="DW132" s="12"/>
      <c r="DX132" s="12"/>
      <c r="DY132" s="12"/>
      <c r="DZ132" s="12"/>
      <c r="EA132" s="12"/>
      <c r="EB132" s="12"/>
    </row>
    <row r="133" spans="1:132" ht="15.75" customHeight="1">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c r="AR133" s="12"/>
      <c r="AS133" s="12"/>
      <c r="AT133" s="12"/>
      <c r="AU133" s="12"/>
      <c r="AV133" s="12"/>
      <c r="AW133" s="12"/>
      <c r="AX133" s="12"/>
      <c r="AY133" s="12"/>
      <c r="AZ133" s="12"/>
      <c r="BA133" s="12"/>
      <c r="BB133" s="12"/>
      <c r="BC133" s="12"/>
      <c r="BD133" s="12"/>
      <c r="BE133" s="12"/>
      <c r="BF133" s="12"/>
      <c r="BG133" s="12"/>
      <c r="BH133" s="12"/>
      <c r="BI133" s="12"/>
      <c r="BJ133" s="12"/>
      <c r="BK133" s="12"/>
      <c r="BL133" s="12"/>
      <c r="BM133" s="12"/>
      <c r="BN133" s="12"/>
      <c r="BO133" s="12"/>
      <c r="BP133" s="12"/>
      <c r="BQ133" s="12"/>
      <c r="BR133" s="12"/>
      <c r="BS133" s="12"/>
      <c r="BT133" s="12"/>
      <c r="BU133" s="12"/>
      <c r="BV133" s="12"/>
      <c r="BW133" s="12"/>
      <c r="BX133" s="12"/>
      <c r="BY133" s="12"/>
      <c r="BZ133" s="12"/>
      <c r="CA133" s="12"/>
      <c r="CB133" s="12"/>
      <c r="CC133" s="12"/>
      <c r="CD133" s="12"/>
      <c r="CE133" s="12"/>
      <c r="CF133" s="12"/>
      <c r="CG133" s="12"/>
      <c r="CH133" s="12"/>
      <c r="CI133" s="12"/>
      <c r="CJ133" s="12"/>
      <c r="CK133" s="12"/>
      <c r="CL133" s="12"/>
      <c r="CM133" s="12"/>
      <c r="CN133" s="12"/>
      <c r="CO133" s="12"/>
      <c r="CP133" s="12"/>
      <c r="CQ133" s="12"/>
      <c r="CR133" s="12"/>
      <c r="CS133" s="12"/>
      <c r="CT133" s="12"/>
      <c r="CU133" s="12"/>
      <c r="CV133" s="12"/>
      <c r="CW133" s="12"/>
      <c r="CX133" s="12"/>
      <c r="CY133" s="12"/>
      <c r="CZ133" s="12"/>
      <c r="DA133" s="12"/>
      <c r="DB133" s="12"/>
      <c r="DC133" s="12"/>
      <c r="DD133" s="12"/>
      <c r="DE133" s="12"/>
      <c r="DF133" s="12"/>
      <c r="DG133" s="12"/>
      <c r="DH133" s="12"/>
      <c r="DI133" s="12"/>
      <c r="DJ133" s="12"/>
      <c r="DK133" s="12"/>
      <c r="DL133" s="12"/>
      <c r="DM133" s="12"/>
      <c r="DN133" s="12"/>
      <c r="DO133" s="12"/>
      <c r="DP133" s="12"/>
      <c r="DQ133" s="12"/>
      <c r="DR133" s="12"/>
      <c r="DS133" s="12"/>
      <c r="DT133" s="12"/>
      <c r="DU133" s="12"/>
      <c r="DV133" s="12"/>
      <c r="DW133" s="12"/>
      <c r="DX133" s="12"/>
      <c r="DY133" s="12"/>
      <c r="DZ133" s="12"/>
      <c r="EA133" s="12"/>
      <c r="EB133" s="12"/>
    </row>
    <row r="134" spans="1:132" ht="15.75" customHeight="1">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c r="AR134" s="12"/>
      <c r="AS134" s="12"/>
      <c r="AT134" s="12"/>
      <c r="AU134" s="12"/>
      <c r="AV134" s="12"/>
      <c r="AW134" s="12"/>
      <c r="AX134" s="12"/>
      <c r="AY134" s="12"/>
      <c r="AZ134" s="12"/>
      <c r="BA134" s="12"/>
      <c r="BB134" s="12"/>
      <c r="BC134" s="12"/>
      <c r="BD134" s="12"/>
      <c r="BE134" s="12"/>
      <c r="BF134" s="12"/>
      <c r="BG134" s="12"/>
      <c r="BH134" s="12"/>
      <c r="BI134" s="12"/>
      <c r="BJ134" s="12"/>
      <c r="BK134" s="12"/>
      <c r="BL134" s="12"/>
      <c r="BM134" s="12"/>
      <c r="BN134" s="12"/>
      <c r="BO134" s="12"/>
      <c r="BP134" s="12"/>
      <c r="BQ134" s="12"/>
      <c r="BR134" s="12"/>
      <c r="BS134" s="12"/>
      <c r="BT134" s="12"/>
      <c r="BU134" s="12"/>
      <c r="BV134" s="12"/>
      <c r="BW134" s="12"/>
      <c r="BX134" s="12"/>
      <c r="BY134" s="12"/>
      <c r="BZ134" s="12"/>
      <c r="CA134" s="12"/>
      <c r="CB134" s="12"/>
      <c r="CC134" s="12"/>
      <c r="CD134" s="12"/>
      <c r="CE134" s="12"/>
      <c r="CF134" s="12"/>
      <c r="CG134" s="12"/>
      <c r="CH134" s="12"/>
      <c r="CI134" s="12"/>
      <c r="CJ134" s="12"/>
      <c r="CK134" s="12"/>
      <c r="CL134" s="12"/>
      <c r="CM134" s="12"/>
      <c r="CN134" s="12"/>
      <c r="CO134" s="12"/>
      <c r="CP134" s="12"/>
      <c r="CQ134" s="12"/>
      <c r="CR134" s="12"/>
      <c r="CS134" s="12"/>
      <c r="CT134" s="12"/>
      <c r="CU134" s="12"/>
      <c r="CV134" s="12"/>
      <c r="CW134" s="12"/>
      <c r="CX134" s="12"/>
      <c r="CY134" s="12"/>
      <c r="CZ134" s="12"/>
      <c r="DA134" s="12"/>
      <c r="DB134" s="12"/>
      <c r="DC134" s="12"/>
      <c r="DD134" s="12"/>
      <c r="DE134" s="12"/>
      <c r="DF134" s="12"/>
      <c r="DG134" s="12"/>
      <c r="DH134" s="12"/>
      <c r="DI134" s="12"/>
      <c r="DJ134" s="12"/>
      <c r="DK134" s="12"/>
      <c r="DL134" s="12"/>
      <c r="DM134" s="12"/>
      <c r="DN134" s="12"/>
      <c r="DO134" s="12"/>
      <c r="DP134" s="12"/>
      <c r="DQ134" s="12"/>
      <c r="DR134" s="12"/>
      <c r="DS134" s="12"/>
      <c r="DT134" s="12"/>
      <c r="DU134" s="12"/>
      <c r="DV134" s="12"/>
      <c r="DW134" s="12"/>
      <c r="DX134" s="12"/>
      <c r="DY134" s="12"/>
      <c r="DZ134" s="12"/>
      <c r="EA134" s="12"/>
      <c r="EB134" s="12"/>
    </row>
    <row r="135" spans="1:132" ht="15.75" customHeight="1">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c r="AR135" s="12"/>
      <c r="AS135" s="12"/>
      <c r="AT135" s="12"/>
      <c r="AU135" s="12"/>
      <c r="AV135" s="12"/>
      <c r="AW135" s="12"/>
      <c r="AX135" s="12"/>
      <c r="AY135" s="12"/>
      <c r="AZ135" s="12"/>
      <c r="BA135" s="12"/>
      <c r="BB135" s="12"/>
      <c r="BC135" s="12"/>
      <c r="BD135" s="12"/>
      <c r="BE135" s="12"/>
      <c r="BF135" s="12"/>
      <c r="BG135" s="12"/>
      <c r="BH135" s="12"/>
      <c r="BI135" s="12"/>
      <c r="BJ135" s="12"/>
      <c r="BK135" s="12"/>
      <c r="BL135" s="12"/>
      <c r="BM135" s="12"/>
      <c r="BN135" s="12"/>
      <c r="BO135" s="12"/>
      <c r="BP135" s="12"/>
      <c r="BQ135" s="12"/>
      <c r="BR135" s="12"/>
      <c r="BS135" s="12"/>
      <c r="BT135" s="12"/>
      <c r="BU135" s="12"/>
      <c r="BV135" s="12"/>
      <c r="BW135" s="12"/>
      <c r="BX135" s="12"/>
      <c r="BY135" s="12"/>
      <c r="BZ135" s="12"/>
      <c r="CA135" s="12"/>
      <c r="CB135" s="12"/>
      <c r="CC135" s="12"/>
      <c r="CD135" s="12"/>
      <c r="CE135" s="12"/>
      <c r="CF135" s="12"/>
      <c r="CG135" s="12"/>
      <c r="CH135" s="12"/>
      <c r="CI135" s="12"/>
      <c r="CJ135" s="12"/>
      <c r="CK135" s="12"/>
      <c r="CL135" s="12"/>
      <c r="CM135" s="12"/>
      <c r="CN135" s="12"/>
      <c r="CO135" s="12"/>
      <c r="CP135" s="12"/>
      <c r="CQ135" s="12"/>
      <c r="CR135" s="12"/>
      <c r="CS135" s="12"/>
      <c r="CT135" s="12"/>
      <c r="CU135" s="12"/>
      <c r="CV135" s="12"/>
      <c r="CW135" s="12"/>
      <c r="CX135" s="12"/>
      <c r="CY135" s="12"/>
      <c r="CZ135" s="12"/>
      <c r="DA135" s="12"/>
      <c r="DB135" s="12"/>
      <c r="DC135" s="12"/>
      <c r="DD135" s="12"/>
      <c r="DE135" s="12"/>
      <c r="DF135" s="12"/>
      <c r="DG135" s="12"/>
      <c r="DH135" s="12"/>
      <c r="DI135" s="12"/>
      <c r="DJ135" s="12"/>
      <c r="DK135" s="12"/>
      <c r="DL135" s="12"/>
      <c r="DM135" s="12"/>
      <c r="DN135" s="12"/>
      <c r="DO135" s="12"/>
      <c r="DP135" s="12"/>
      <c r="DQ135" s="12"/>
      <c r="DR135" s="12"/>
      <c r="DS135" s="12"/>
      <c r="DT135" s="12"/>
      <c r="DU135" s="12"/>
      <c r="DV135" s="12"/>
      <c r="DW135" s="12"/>
      <c r="DX135" s="12"/>
      <c r="DY135" s="12"/>
      <c r="DZ135" s="12"/>
      <c r="EA135" s="12"/>
      <c r="EB135" s="12"/>
    </row>
    <row r="136" spans="1:132" ht="15.75" customHeight="1">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c r="AR136" s="12"/>
      <c r="AS136" s="12"/>
      <c r="AT136" s="12"/>
      <c r="AU136" s="12"/>
      <c r="AV136" s="12"/>
      <c r="AW136" s="12"/>
      <c r="AX136" s="12"/>
      <c r="AY136" s="12"/>
      <c r="AZ136" s="12"/>
      <c r="BA136" s="12"/>
      <c r="BB136" s="12"/>
      <c r="BC136" s="12"/>
      <c r="BD136" s="12"/>
      <c r="BE136" s="12"/>
      <c r="BF136" s="12"/>
      <c r="BG136" s="12"/>
      <c r="BH136" s="12"/>
      <c r="BI136" s="12"/>
      <c r="BJ136" s="12"/>
      <c r="BK136" s="12"/>
      <c r="BL136" s="12"/>
      <c r="BM136" s="12"/>
      <c r="BN136" s="12"/>
      <c r="BO136" s="12"/>
      <c r="BP136" s="12"/>
      <c r="BQ136" s="12"/>
      <c r="BR136" s="12"/>
      <c r="BS136" s="12"/>
      <c r="BT136" s="12"/>
      <c r="BU136" s="12"/>
      <c r="BV136" s="12"/>
      <c r="BW136" s="12"/>
      <c r="BX136" s="12"/>
      <c r="BY136" s="12"/>
      <c r="BZ136" s="12"/>
      <c r="CA136" s="12"/>
      <c r="CB136" s="12"/>
      <c r="CC136" s="12"/>
      <c r="CD136" s="12"/>
      <c r="CE136" s="12"/>
      <c r="CF136" s="12"/>
      <c r="CG136" s="12"/>
      <c r="CH136" s="12"/>
      <c r="CI136" s="12"/>
      <c r="CJ136" s="12"/>
      <c r="CK136" s="12"/>
      <c r="CL136" s="12"/>
      <c r="CM136" s="12"/>
      <c r="CN136" s="12"/>
      <c r="CO136" s="12"/>
      <c r="CP136" s="12"/>
      <c r="CQ136" s="12"/>
      <c r="CR136" s="12"/>
      <c r="CS136" s="12"/>
      <c r="CT136" s="12"/>
      <c r="CU136" s="12"/>
      <c r="CV136" s="12"/>
      <c r="CW136" s="12"/>
      <c r="CX136" s="12"/>
      <c r="CY136" s="12"/>
      <c r="CZ136" s="12"/>
      <c r="DA136" s="12"/>
      <c r="DB136" s="12"/>
      <c r="DC136" s="12"/>
      <c r="DD136" s="12"/>
      <c r="DE136" s="12"/>
      <c r="DF136" s="12"/>
      <c r="DG136" s="12"/>
      <c r="DH136" s="12"/>
      <c r="DI136" s="12"/>
      <c r="DJ136" s="12"/>
      <c r="DK136" s="12"/>
      <c r="DL136" s="12"/>
      <c r="DM136" s="12"/>
      <c r="DN136" s="12"/>
      <c r="DO136" s="12"/>
      <c r="DP136" s="12"/>
      <c r="DQ136" s="12"/>
      <c r="DR136" s="12"/>
      <c r="DS136" s="12"/>
      <c r="DT136" s="12"/>
      <c r="DU136" s="12"/>
      <c r="DV136" s="12"/>
      <c r="DW136" s="12"/>
      <c r="DX136" s="12"/>
      <c r="DY136" s="12"/>
      <c r="DZ136" s="12"/>
      <c r="EA136" s="12"/>
      <c r="EB136" s="12"/>
    </row>
    <row r="137" spans="1:132" ht="15.75" customHeight="1">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c r="AR137" s="12"/>
      <c r="AS137" s="12"/>
      <c r="AT137" s="12"/>
      <c r="AU137" s="12"/>
      <c r="AV137" s="12"/>
      <c r="AW137" s="12"/>
      <c r="AX137" s="12"/>
      <c r="AY137" s="12"/>
      <c r="AZ137" s="12"/>
      <c r="BA137" s="12"/>
      <c r="BB137" s="12"/>
      <c r="BC137" s="12"/>
      <c r="BD137" s="12"/>
      <c r="BE137" s="12"/>
      <c r="BF137" s="12"/>
      <c r="BG137" s="12"/>
      <c r="BH137" s="12"/>
      <c r="BI137" s="12"/>
      <c r="BJ137" s="12"/>
      <c r="BK137" s="12"/>
      <c r="BL137" s="12"/>
      <c r="BM137" s="12"/>
      <c r="BN137" s="12"/>
      <c r="BO137" s="12"/>
      <c r="BP137" s="12"/>
      <c r="BQ137" s="12"/>
      <c r="BR137" s="12"/>
      <c r="BS137" s="12"/>
      <c r="BT137" s="12"/>
      <c r="BU137" s="12"/>
      <c r="BV137" s="12"/>
      <c r="BW137" s="12"/>
      <c r="BX137" s="12"/>
      <c r="BY137" s="12"/>
      <c r="BZ137" s="12"/>
      <c r="CA137" s="12"/>
      <c r="CB137" s="12"/>
      <c r="CC137" s="12"/>
      <c r="CD137" s="12"/>
      <c r="CE137" s="12"/>
      <c r="CF137" s="12"/>
      <c r="CG137" s="12"/>
      <c r="CH137" s="12"/>
      <c r="CI137" s="12"/>
      <c r="CJ137" s="12"/>
      <c r="CK137" s="12"/>
      <c r="CL137" s="12"/>
      <c r="CM137" s="12"/>
      <c r="CN137" s="12"/>
      <c r="CO137" s="12"/>
      <c r="CP137" s="12"/>
      <c r="CQ137" s="12"/>
      <c r="CR137" s="12"/>
      <c r="CS137" s="12"/>
      <c r="CT137" s="12"/>
      <c r="CU137" s="12"/>
      <c r="CV137" s="12"/>
      <c r="CW137" s="12"/>
      <c r="CX137" s="12"/>
      <c r="CY137" s="12"/>
      <c r="CZ137" s="12"/>
      <c r="DA137" s="12"/>
      <c r="DB137" s="12"/>
      <c r="DC137" s="12"/>
      <c r="DD137" s="12"/>
      <c r="DE137" s="12"/>
      <c r="DF137" s="12"/>
      <c r="DG137" s="12"/>
      <c r="DH137" s="12"/>
      <c r="DI137" s="12"/>
      <c r="DJ137" s="12"/>
      <c r="DK137" s="12"/>
      <c r="DL137" s="12"/>
      <c r="DM137" s="12"/>
      <c r="DN137" s="12"/>
      <c r="DO137" s="12"/>
      <c r="DP137" s="12"/>
      <c r="DQ137" s="12"/>
      <c r="DR137" s="12"/>
      <c r="DS137" s="12"/>
      <c r="DT137" s="12"/>
      <c r="DU137" s="12"/>
      <c r="DV137" s="12"/>
      <c r="DW137" s="12"/>
      <c r="DX137" s="12"/>
      <c r="DY137" s="12"/>
      <c r="DZ137" s="12"/>
      <c r="EA137" s="12"/>
      <c r="EB137" s="12"/>
    </row>
    <row r="138" spans="1:132" ht="15.75" customHeight="1">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c r="AR138" s="12"/>
      <c r="AS138" s="12"/>
      <c r="AT138" s="12"/>
      <c r="AU138" s="12"/>
      <c r="AV138" s="12"/>
      <c r="AW138" s="12"/>
      <c r="AX138" s="12"/>
      <c r="AY138" s="12"/>
      <c r="AZ138" s="12"/>
      <c r="BA138" s="12"/>
      <c r="BB138" s="12"/>
      <c r="BC138" s="12"/>
      <c r="BD138" s="12"/>
      <c r="BE138" s="12"/>
      <c r="BF138" s="12"/>
      <c r="BG138" s="12"/>
      <c r="BH138" s="12"/>
      <c r="BI138" s="12"/>
      <c r="BJ138" s="12"/>
      <c r="BK138" s="12"/>
      <c r="BL138" s="12"/>
      <c r="BM138" s="12"/>
      <c r="BN138" s="12"/>
      <c r="BO138" s="12"/>
      <c r="BP138" s="12"/>
      <c r="BQ138" s="12"/>
      <c r="BR138" s="12"/>
      <c r="BS138" s="12"/>
      <c r="BT138" s="12"/>
      <c r="BU138" s="12"/>
      <c r="BV138" s="12"/>
      <c r="BW138" s="12"/>
      <c r="BX138" s="12"/>
      <c r="BY138" s="12"/>
      <c r="BZ138" s="12"/>
      <c r="CA138" s="12"/>
      <c r="CB138" s="12"/>
      <c r="CC138" s="12"/>
      <c r="CD138" s="12"/>
      <c r="CE138" s="12"/>
      <c r="CF138" s="12"/>
      <c r="CG138" s="12"/>
      <c r="CH138" s="12"/>
      <c r="CI138" s="12"/>
      <c r="CJ138" s="12"/>
      <c r="CK138" s="12"/>
      <c r="CL138" s="12"/>
      <c r="CM138" s="12"/>
      <c r="CN138" s="12"/>
      <c r="CO138" s="12"/>
      <c r="CP138" s="12"/>
      <c r="CQ138" s="12"/>
      <c r="CR138" s="12"/>
      <c r="CS138" s="12"/>
      <c r="CT138" s="12"/>
      <c r="CU138" s="12"/>
      <c r="CV138" s="12"/>
      <c r="CW138" s="12"/>
      <c r="CX138" s="12"/>
      <c r="CY138" s="12"/>
      <c r="CZ138" s="12"/>
      <c r="DA138" s="12"/>
      <c r="DB138" s="12"/>
      <c r="DC138" s="12"/>
      <c r="DD138" s="12"/>
      <c r="DE138" s="12"/>
      <c r="DF138" s="12"/>
      <c r="DG138" s="12"/>
      <c r="DH138" s="12"/>
      <c r="DI138" s="12"/>
      <c r="DJ138" s="12"/>
      <c r="DK138" s="12"/>
      <c r="DL138" s="12"/>
      <c r="DM138" s="12"/>
      <c r="DN138" s="12"/>
      <c r="DO138" s="12"/>
      <c r="DP138" s="12"/>
      <c r="DQ138" s="12"/>
      <c r="DR138" s="12"/>
      <c r="DS138" s="12"/>
      <c r="DT138" s="12"/>
      <c r="DU138" s="12"/>
      <c r="DV138" s="12"/>
      <c r="DW138" s="12"/>
      <c r="DX138" s="12"/>
      <c r="DY138" s="12"/>
      <c r="DZ138" s="12"/>
      <c r="EA138" s="12"/>
      <c r="EB138" s="12"/>
    </row>
    <row r="139" spans="1:132" ht="15.75" customHeight="1">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c r="AR139" s="12"/>
      <c r="AS139" s="12"/>
      <c r="AT139" s="12"/>
      <c r="AU139" s="12"/>
      <c r="AV139" s="12"/>
      <c r="AW139" s="12"/>
      <c r="AX139" s="12"/>
      <c r="AY139" s="12"/>
      <c r="AZ139" s="12"/>
      <c r="BA139" s="12"/>
      <c r="BB139" s="12"/>
      <c r="BC139" s="12"/>
      <c r="BD139" s="12"/>
      <c r="BE139" s="12"/>
      <c r="BF139" s="12"/>
      <c r="BG139" s="12"/>
      <c r="BH139" s="12"/>
      <c r="BI139" s="12"/>
      <c r="BJ139" s="12"/>
      <c r="BK139" s="12"/>
      <c r="BL139" s="12"/>
      <c r="BM139" s="12"/>
      <c r="BN139" s="12"/>
      <c r="BO139" s="12"/>
      <c r="BP139" s="12"/>
      <c r="BQ139" s="12"/>
      <c r="BR139" s="12"/>
      <c r="BS139" s="12"/>
      <c r="BT139" s="12"/>
      <c r="BU139" s="12"/>
      <c r="BV139" s="12"/>
      <c r="BW139" s="12"/>
      <c r="BX139" s="12"/>
      <c r="BY139" s="12"/>
      <c r="BZ139" s="12"/>
      <c r="CA139" s="12"/>
      <c r="CB139" s="12"/>
      <c r="CC139" s="12"/>
      <c r="CD139" s="12"/>
      <c r="CE139" s="12"/>
      <c r="CF139" s="12"/>
      <c r="CG139" s="12"/>
      <c r="CH139" s="12"/>
      <c r="CI139" s="12"/>
      <c r="CJ139" s="12"/>
      <c r="CK139" s="12"/>
      <c r="CL139" s="12"/>
      <c r="CM139" s="12"/>
      <c r="CN139" s="12"/>
      <c r="CO139" s="12"/>
      <c r="CP139" s="12"/>
      <c r="CQ139" s="12"/>
      <c r="CR139" s="12"/>
      <c r="CS139" s="12"/>
      <c r="CT139" s="12"/>
      <c r="CU139" s="12"/>
      <c r="CV139" s="12"/>
      <c r="CW139" s="12"/>
      <c r="CX139" s="12"/>
      <c r="CY139" s="12"/>
      <c r="CZ139" s="12"/>
      <c r="DA139" s="12"/>
      <c r="DB139" s="12"/>
      <c r="DC139" s="12"/>
      <c r="DD139" s="12"/>
      <c r="DE139" s="12"/>
      <c r="DF139" s="12"/>
      <c r="DG139" s="12"/>
      <c r="DH139" s="12"/>
      <c r="DI139" s="12"/>
      <c r="DJ139" s="12"/>
      <c r="DK139" s="12"/>
      <c r="DL139" s="12"/>
      <c r="DM139" s="12"/>
      <c r="DN139" s="12"/>
      <c r="DO139" s="12"/>
      <c r="DP139" s="12"/>
      <c r="DQ139" s="12"/>
      <c r="DR139" s="12"/>
      <c r="DS139" s="12"/>
      <c r="DT139" s="12"/>
      <c r="DU139" s="12"/>
      <c r="DV139" s="12"/>
      <c r="DW139" s="12"/>
      <c r="DX139" s="12"/>
      <c r="DY139" s="12"/>
      <c r="DZ139" s="12"/>
      <c r="EA139" s="12"/>
      <c r="EB139" s="12"/>
    </row>
    <row r="140" spans="1:132" ht="15.75" customHeight="1">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c r="AR140" s="12"/>
      <c r="AS140" s="12"/>
      <c r="AT140" s="12"/>
      <c r="AU140" s="12"/>
      <c r="AV140" s="12"/>
      <c r="AW140" s="12"/>
      <c r="AX140" s="12"/>
      <c r="AY140" s="12"/>
      <c r="AZ140" s="12"/>
      <c r="BA140" s="12"/>
      <c r="BB140" s="12"/>
      <c r="BC140" s="12"/>
      <c r="BD140" s="12"/>
      <c r="BE140" s="12"/>
      <c r="BF140" s="12"/>
      <c r="BG140" s="12"/>
      <c r="BH140" s="12"/>
      <c r="BI140" s="12"/>
      <c r="BJ140" s="12"/>
      <c r="BK140" s="12"/>
      <c r="BL140" s="12"/>
      <c r="BM140" s="12"/>
      <c r="BN140" s="12"/>
      <c r="BO140" s="12"/>
      <c r="BP140" s="12"/>
      <c r="BQ140" s="12"/>
      <c r="BR140" s="12"/>
      <c r="BS140" s="12"/>
      <c r="BT140" s="12"/>
      <c r="BU140" s="12"/>
      <c r="BV140" s="12"/>
      <c r="BW140" s="12"/>
      <c r="BX140" s="12"/>
      <c r="BY140" s="12"/>
      <c r="BZ140" s="12"/>
      <c r="CA140" s="12"/>
      <c r="CB140" s="12"/>
      <c r="CC140" s="12"/>
      <c r="CD140" s="12"/>
      <c r="CE140" s="12"/>
      <c r="CF140" s="12"/>
      <c r="CG140" s="12"/>
      <c r="CH140" s="12"/>
      <c r="CI140" s="12"/>
      <c r="CJ140" s="12"/>
      <c r="CK140" s="12"/>
      <c r="CL140" s="12"/>
      <c r="CM140" s="12"/>
      <c r="CN140" s="12"/>
      <c r="CO140" s="12"/>
      <c r="CP140" s="12"/>
      <c r="CQ140" s="12"/>
      <c r="CR140" s="12"/>
      <c r="CS140" s="12"/>
      <c r="CT140" s="12"/>
      <c r="CU140" s="12"/>
      <c r="CV140" s="12"/>
      <c r="CW140" s="12"/>
      <c r="CX140" s="12"/>
      <c r="CY140" s="12"/>
      <c r="CZ140" s="12"/>
      <c r="DA140" s="12"/>
      <c r="DB140" s="12"/>
      <c r="DC140" s="12"/>
      <c r="DD140" s="12"/>
      <c r="DE140" s="12"/>
      <c r="DF140" s="12"/>
      <c r="DG140" s="12"/>
      <c r="DH140" s="12"/>
      <c r="DI140" s="12"/>
      <c r="DJ140" s="12"/>
      <c r="DK140" s="12"/>
      <c r="DL140" s="12"/>
      <c r="DM140" s="12"/>
      <c r="DN140" s="12"/>
      <c r="DO140" s="12"/>
      <c r="DP140" s="12"/>
      <c r="DQ140" s="12"/>
      <c r="DR140" s="12"/>
      <c r="DS140" s="12"/>
      <c r="DT140" s="12"/>
      <c r="DU140" s="12"/>
      <c r="DV140" s="12"/>
      <c r="DW140" s="12"/>
      <c r="DX140" s="12"/>
      <c r="DY140" s="12"/>
      <c r="DZ140" s="12"/>
      <c r="EA140" s="12"/>
      <c r="EB140" s="12"/>
    </row>
    <row r="141" spans="1:132" ht="15.75" customHeight="1">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c r="AR141" s="12"/>
      <c r="AS141" s="12"/>
      <c r="AT141" s="12"/>
      <c r="AU141" s="12"/>
      <c r="AV141" s="12"/>
      <c r="AW141" s="12"/>
      <c r="AX141" s="12"/>
      <c r="AY141" s="12"/>
      <c r="AZ141" s="12"/>
      <c r="BA141" s="12"/>
      <c r="BB141" s="12"/>
      <c r="BC141" s="12"/>
      <c r="BD141" s="12"/>
      <c r="BE141" s="12"/>
      <c r="BF141" s="12"/>
      <c r="BG141" s="12"/>
      <c r="BH141" s="12"/>
      <c r="BI141" s="12"/>
      <c r="BJ141" s="12"/>
      <c r="BK141" s="12"/>
      <c r="BL141" s="12"/>
      <c r="BM141" s="12"/>
      <c r="BN141" s="12"/>
      <c r="BO141" s="12"/>
      <c r="BP141" s="12"/>
      <c r="BQ141" s="12"/>
      <c r="BR141" s="12"/>
      <c r="BS141" s="12"/>
      <c r="BT141" s="12"/>
      <c r="BU141" s="12"/>
      <c r="BV141" s="12"/>
      <c r="BW141" s="12"/>
      <c r="BX141" s="12"/>
      <c r="BY141" s="12"/>
      <c r="BZ141" s="12"/>
      <c r="CA141" s="12"/>
      <c r="CB141" s="12"/>
      <c r="CC141" s="12"/>
      <c r="CD141" s="12"/>
      <c r="CE141" s="12"/>
      <c r="CF141" s="12"/>
      <c r="CG141" s="12"/>
      <c r="CH141" s="12"/>
      <c r="CI141" s="12"/>
      <c r="CJ141" s="12"/>
      <c r="CK141" s="12"/>
      <c r="CL141" s="12"/>
      <c r="CM141" s="12"/>
      <c r="CN141" s="12"/>
      <c r="CO141" s="12"/>
      <c r="CP141" s="12"/>
      <c r="CQ141" s="12"/>
      <c r="CR141" s="12"/>
      <c r="CS141" s="12"/>
      <c r="CT141" s="12"/>
      <c r="CU141" s="12"/>
      <c r="CV141" s="12"/>
      <c r="CW141" s="12"/>
      <c r="CX141" s="12"/>
      <c r="CY141" s="12"/>
      <c r="CZ141" s="12"/>
      <c r="DA141" s="12"/>
      <c r="DB141" s="12"/>
      <c r="DC141" s="12"/>
      <c r="DD141" s="12"/>
      <c r="DE141" s="12"/>
      <c r="DF141" s="12"/>
      <c r="DG141" s="12"/>
      <c r="DH141" s="12"/>
      <c r="DI141" s="12"/>
      <c r="DJ141" s="12"/>
      <c r="DK141" s="12"/>
      <c r="DL141" s="12"/>
      <c r="DM141" s="12"/>
      <c r="DN141" s="12"/>
      <c r="DO141" s="12"/>
      <c r="DP141" s="12"/>
      <c r="DQ141" s="12"/>
      <c r="DR141" s="12"/>
      <c r="DS141" s="12"/>
      <c r="DT141" s="12"/>
      <c r="DU141" s="12"/>
      <c r="DV141" s="12"/>
      <c r="DW141" s="12"/>
      <c r="DX141" s="12"/>
      <c r="DY141" s="12"/>
      <c r="DZ141" s="12"/>
      <c r="EA141" s="12"/>
      <c r="EB141" s="12"/>
    </row>
    <row r="142" spans="1:132" ht="15.75" customHeight="1">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c r="AR142" s="12"/>
      <c r="AS142" s="12"/>
      <c r="AT142" s="12"/>
      <c r="AU142" s="12"/>
      <c r="AV142" s="12"/>
      <c r="AW142" s="12"/>
      <c r="AX142" s="12"/>
      <c r="AY142" s="12"/>
      <c r="AZ142" s="12"/>
      <c r="BA142" s="12"/>
      <c r="BB142" s="12"/>
      <c r="BC142" s="12"/>
      <c r="BD142" s="12"/>
      <c r="BE142" s="12"/>
      <c r="BF142" s="12"/>
      <c r="BG142" s="12"/>
      <c r="BH142" s="12"/>
      <c r="BI142" s="12"/>
      <c r="BJ142" s="12"/>
      <c r="BK142" s="12"/>
      <c r="BL142" s="12"/>
      <c r="BM142" s="12"/>
      <c r="BN142" s="12"/>
      <c r="BO142" s="12"/>
      <c r="BP142" s="12"/>
      <c r="BQ142" s="12"/>
      <c r="BR142" s="12"/>
      <c r="BS142" s="12"/>
      <c r="BT142" s="12"/>
      <c r="BU142" s="12"/>
      <c r="BV142" s="12"/>
      <c r="BW142" s="12"/>
      <c r="BX142" s="12"/>
      <c r="BY142" s="12"/>
      <c r="BZ142" s="12"/>
      <c r="CA142" s="12"/>
      <c r="CB142" s="12"/>
      <c r="CC142" s="12"/>
      <c r="CD142" s="12"/>
      <c r="CE142" s="12"/>
      <c r="CF142" s="12"/>
      <c r="CG142" s="12"/>
      <c r="CH142" s="12"/>
      <c r="CI142" s="12"/>
      <c r="CJ142" s="12"/>
      <c r="CK142" s="12"/>
      <c r="CL142" s="12"/>
      <c r="CM142" s="12"/>
      <c r="CN142" s="12"/>
      <c r="CO142" s="12"/>
      <c r="CP142" s="12"/>
      <c r="CQ142" s="12"/>
      <c r="CR142" s="12"/>
      <c r="CS142" s="12"/>
      <c r="CT142" s="12"/>
      <c r="CU142" s="12"/>
      <c r="CV142" s="12"/>
      <c r="CW142" s="12"/>
      <c r="CX142" s="12"/>
      <c r="CY142" s="12"/>
      <c r="CZ142" s="12"/>
      <c r="DA142" s="12"/>
      <c r="DB142" s="12"/>
      <c r="DC142" s="12"/>
      <c r="DD142" s="12"/>
      <c r="DE142" s="12"/>
      <c r="DF142" s="12"/>
      <c r="DG142" s="12"/>
      <c r="DH142" s="12"/>
      <c r="DI142" s="12"/>
      <c r="DJ142" s="12"/>
      <c r="DK142" s="12"/>
      <c r="DL142" s="12"/>
      <c r="DM142" s="12"/>
      <c r="DN142" s="12"/>
      <c r="DO142" s="12"/>
      <c r="DP142" s="12"/>
      <c r="DQ142" s="12"/>
      <c r="DR142" s="12"/>
      <c r="DS142" s="12"/>
      <c r="DT142" s="12"/>
      <c r="DU142" s="12"/>
      <c r="DV142" s="12"/>
      <c r="DW142" s="12"/>
      <c r="DX142" s="12"/>
      <c r="DY142" s="12"/>
      <c r="DZ142" s="12"/>
      <c r="EA142" s="12"/>
      <c r="EB142" s="12"/>
    </row>
    <row r="143" spans="1:132" ht="15.75" customHeight="1">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c r="AR143" s="12"/>
      <c r="AS143" s="12"/>
      <c r="AT143" s="12"/>
      <c r="AU143" s="12"/>
      <c r="AV143" s="12"/>
      <c r="AW143" s="12"/>
      <c r="AX143" s="12"/>
      <c r="AY143" s="12"/>
      <c r="AZ143" s="12"/>
      <c r="BA143" s="12"/>
      <c r="BB143" s="12"/>
      <c r="BC143" s="12"/>
      <c r="BD143" s="12"/>
      <c r="BE143" s="12"/>
      <c r="BF143" s="12"/>
      <c r="BG143" s="12"/>
      <c r="BH143" s="12"/>
      <c r="BI143" s="12"/>
      <c r="BJ143" s="12"/>
      <c r="BK143" s="12"/>
      <c r="BL143" s="12"/>
      <c r="BM143" s="12"/>
      <c r="BN143" s="12"/>
      <c r="BO143" s="12"/>
      <c r="BP143" s="12"/>
      <c r="BQ143" s="12"/>
      <c r="BR143" s="12"/>
      <c r="BS143" s="12"/>
      <c r="BT143" s="12"/>
      <c r="BU143" s="12"/>
      <c r="BV143" s="12"/>
      <c r="BW143" s="12"/>
      <c r="BX143" s="12"/>
      <c r="BY143" s="12"/>
      <c r="BZ143" s="12"/>
      <c r="CA143" s="12"/>
      <c r="CB143" s="12"/>
      <c r="CC143" s="12"/>
      <c r="CD143" s="12"/>
      <c r="CE143" s="12"/>
      <c r="CF143" s="12"/>
      <c r="CG143" s="12"/>
      <c r="CH143" s="12"/>
      <c r="CI143" s="12"/>
      <c r="CJ143" s="12"/>
      <c r="CK143" s="12"/>
      <c r="CL143" s="12"/>
      <c r="CM143" s="12"/>
      <c r="CN143" s="12"/>
      <c r="CO143" s="12"/>
      <c r="CP143" s="12"/>
      <c r="CQ143" s="12"/>
      <c r="CR143" s="12"/>
      <c r="CS143" s="12"/>
      <c r="CT143" s="12"/>
      <c r="CU143" s="12"/>
      <c r="CV143" s="12"/>
      <c r="CW143" s="12"/>
      <c r="CX143" s="12"/>
      <c r="CY143" s="12"/>
      <c r="CZ143" s="12"/>
      <c r="DA143" s="12"/>
      <c r="DB143" s="12"/>
      <c r="DC143" s="12"/>
      <c r="DD143" s="12"/>
      <c r="DE143" s="12"/>
      <c r="DF143" s="12"/>
      <c r="DG143" s="12"/>
      <c r="DH143" s="12"/>
      <c r="DI143" s="12"/>
      <c r="DJ143" s="12"/>
      <c r="DK143" s="12"/>
      <c r="DL143" s="12"/>
      <c r="DM143" s="12"/>
      <c r="DN143" s="12"/>
      <c r="DO143" s="12"/>
      <c r="DP143" s="12"/>
      <c r="DQ143" s="12"/>
      <c r="DR143" s="12"/>
      <c r="DS143" s="12"/>
      <c r="DT143" s="12"/>
      <c r="DU143" s="12"/>
      <c r="DV143" s="12"/>
      <c r="DW143" s="12"/>
      <c r="DX143" s="12"/>
      <c r="DY143" s="12"/>
      <c r="DZ143" s="12"/>
      <c r="EA143" s="12"/>
      <c r="EB143" s="12"/>
    </row>
    <row r="144" spans="1:132" ht="15.75" customHeight="1">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c r="AR144" s="12"/>
      <c r="AS144" s="12"/>
      <c r="AT144" s="12"/>
      <c r="AU144" s="12"/>
      <c r="AV144" s="12"/>
      <c r="AW144" s="12"/>
      <c r="AX144" s="12"/>
      <c r="AY144" s="12"/>
      <c r="AZ144" s="12"/>
      <c r="BA144" s="12"/>
      <c r="BB144" s="12"/>
      <c r="BC144" s="12"/>
      <c r="BD144" s="12"/>
      <c r="BE144" s="12"/>
      <c r="BF144" s="12"/>
      <c r="BG144" s="12"/>
      <c r="BH144" s="12"/>
      <c r="BI144" s="12"/>
      <c r="BJ144" s="12"/>
      <c r="BK144" s="12"/>
      <c r="BL144" s="12"/>
      <c r="BM144" s="12"/>
      <c r="BN144" s="12"/>
      <c r="BO144" s="12"/>
      <c r="BP144" s="12"/>
      <c r="BQ144" s="12"/>
      <c r="BR144" s="12"/>
      <c r="BS144" s="12"/>
      <c r="BT144" s="12"/>
      <c r="BU144" s="12"/>
      <c r="BV144" s="12"/>
      <c r="BW144" s="12"/>
      <c r="BX144" s="12"/>
      <c r="BY144" s="12"/>
      <c r="BZ144" s="12"/>
      <c r="CA144" s="12"/>
      <c r="CB144" s="12"/>
      <c r="CC144" s="12"/>
      <c r="CD144" s="12"/>
      <c r="CE144" s="12"/>
      <c r="CF144" s="12"/>
      <c r="CG144" s="12"/>
      <c r="CH144" s="12"/>
      <c r="CI144" s="12"/>
      <c r="CJ144" s="12"/>
      <c r="CK144" s="12"/>
      <c r="CL144" s="12"/>
      <c r="CM144" s="12"/>
      <c r="CN144" s="12"/>
      <c r="CO144" s="12"/>
      <c r="CP144" s="12"/>
      <c r="CQ144" s="12"/>
      <c r="CR144" s="12"/>
      <c r="CS144" s="12"/>
      <c r="CT144" s="12"/>
      <c r="CU144" s="12"/>
      <c r="CV144" s="12"/>
      <c r="CW144" s="12"/>
      <c r="CX144" s="12"/>
      <c r="CY144" s="12"/>
      <c r="CZ144" s="12"/>
      <c r="DA144" s="12"/>
      <c r="DB144" s="12"/>
      <c r="DC144" s="12"/>
      <c r="DD144" s="12"/>
      <c r="DE144" s="12"/>
      <c r="DF144" s="12"/>
      <c r="DG144" s="12"/>
      <c r="DH144" s="12"/>
      <c r="DI144" s="12"/>
      <c r="DJ144" s="12"/>
      <c r="DK144" s="12"/>
      <c r="DL144" s="12"/>
      <c r="DM144" s="12"/>
      <c r="DN144" s="12"/>
      <c r="DO144" s="12"/>
      <c r="DP144" s="12"/>
      <c r="DQ144" s="12"/>
      <c r="DR144" s="12"/>
      <c r="DS144" s="12"/>
      <c r="DT144" s="12"/>
      <c r="DU144" s="12"/>
      <c r="DV144" s="12"/>
      <c r="DW144" s="12"/>
      <c r="DX144" s="12"/>
      <c r="DY144" s="12"/>
      <c r="DZ144" s="12"/>
      <c r="EA144" s="12"/>
      <c r="EB144" s="12"/>
    </row>
    <row r="145" spans="1:132" ht="15.75" customHeight="1">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c r="AR145" s="12"/>
      <c r="AS145" s="12"/>
      <c r="AT145" s="12"/>
      <c r="AU145" s="12"/>
      <c r="AV145" s="12"/>
      <c r="AW145" s="12"/>
      <c r="AX145" s="12"/>
      <c r="AY145" s="12"/>
      <c r="AZ145" s="12"/>
      <c r="BA145" s="12"/>
      <c r="BB145" s="12"/>
      <c r="BC145" s="12"/>
      <c r="BD145" s="12"/>
      <c r="BE145" s="12"/>
      <c r="BF145" s="12"/>
      <c r="BG145" s="12"/>
      <c r="BH145" s="12"/>
      <c r="BI145" s="12"/>
      <c r="BJ145" s="12"/>
      <c r="BK145" s="12"/>
      <c r="BL145" s="12"/>
      <c r="BM145" s="12"/>
      <c r="BN145" s="12"/>
      <c r="BO145" s="12"/>
      <c r="BP145" s="12"/>
      <c r="BQ145" s="12"/>
      <c r="BR145" s="12"/>
      <c r="BS145" s="12"/>
      <c r="BT145" s="12"/>
      <c r="BU145" s="12"/>
      <c r="BV145" s="12"/>
      <c r="BW145" s="12"/>
      <c r="BX145" s="12"/>
      <c r="BY145" s="12"/>
      <c r="BZ145" s="12"/>
      <c r="CA145" s="12"/>
      <c r="CB145" s="12"/>
      <c r="CC145" s="12"/>
      <c r="CD145" s="12"/>
      <c r="CE145" s="12"/>
      <c r="CF145" s="12"/>
      <c r="CG145" s="12"/>
      <c r="CH145" s="12"/>
      <c r="CI145" s="12"/>
      <c r="CJ145" s="12"/>
      <c r="CK145" s="12"/>
      <c r="CL145" s="12"/>
      <c r="CM145" s="12"/>
      <c r="CN145" s="12"/>
      <c r="CO145" s="12"/>
      <c r="CP145" s="12"/>
      <c r="CQ145" s="12"/>
      <c r="CR145" s="12"/>
      <c r="CS145" s="12"/>
      <c r="CT145" s="12"/>
      <c r="CU145" s="12"/>
      <c r="CV145" s="12"/>
      <c r="CW145" s="12"/>
      <c r="CX145" s="12"/>
      <c r="CY145" s="12"/>
      <c r="CZ145" s="12"/>
      <c r="DA145" s="12"/>
      <c r="DB145" s="12"/>
      <c r="DC145" s="12"/>
      <c r="DD145" s="12"/>
      <c r="DE145" s="12"/>
      <c r="DF145" s="12"/>
      <c r="DG145" s="12"/>
      <c r="DH145" s="12"/>
      <c r="DI145" s="12"/>
      <c r="DJ145" s="12"/>
      <c r="DK145" s="12"/>
      <c r="DL145" s="12"/>
      <c r="DM145" s="12"/>
      <c r="DN145" s="12"/>
      <c r="DO145" s="12"/>
      <c r="DP145" s="12"/>
      <c r="DQ145" s="12"/>
      <c r="DR145" s="12"/>
      <c r="DS145" s="12"/>
      <c r="DT145" s="12"/>
      <c r="DU145" s="12"/>
      <c r="DV145" s="12"/>
      <c r="DW145" s="12"/>
      <c r="DX145" s="12"/>
      <c r="DY145" s="12"/>
      <c r="DZ145" s="12"/>
      <c r="EA145" s="12"/>
      <c r="EB145" s="12"/>
    </row>
    <row r="146" spans="1:132" ht="15.75" customHeight="1">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c r="AQ146" s="12"/>
      <c r="AR146" s="12"/>
      <c r="AS146" s="12"/>
      <c r="AT146" s="12"/>
      <c r="AU146" s="12"/>
      <c r="AV146" s="12"/>
      <c r="AW146" s="12"/>
      <c r="AX146" s="12"/>
      <c r="AY146" s="12"/>
      <c r="AZ146" s="12"/>
      <c r="BA146" s="12"/>
      <c r="BB146" s="12"/>
      <c r="BC146" s="12"/>
      <c r="BD146" s="12"/>
      <c r="BE146" s="12"/>
      <c r="BF146" s="12"/>
      <c r="BG146" s="12"/>
      <c r="BH146" s="12"/>
      <c r="BI146" s="12"/>
      <c r="BJ146" s="12"/>
      <c r="BK146" s="12"/>
      <c r="BL146" s="12"/>
      <c r="BM146" s="12"/>
      <c r="BN146" s="12"/>
      <c r="BO146" s="12"/>
      <c r="BP146" s="12"/>
      <c r="BQ146" s="12"/>
      <c r="BR146" s="12"/>
      <c r="BS146" s="12"/>
      <c r="BT146" s="12"/>
      <c r="BU146" s="12"/>
      <c r="BV146" s="12"/>
      <c r="BW146" s="12"/>
      <c r="BX146" s="12"/>
      <c r="BY146" s="12"/>
      <c r="BZ146" s="12"/>
      <c r="CA146" s="12"/>
      <c r="CB146" s="12"/>
      <c r="CC146" s="12"/>
      <c r="CD146" s="12"/>
      <c r="CE146" s="12"/>
      <c r="CF146" s="12"/>
      <c r="CG146" s="12"/>
      <c r="CH146" s="12"/>
      <c r="CI146" s="12"/>
      <c r="CJ146" s="12"/>
      <c r="CK146" s="12"/>
      <c r="CL146" s="12"/>
      <c r="CM146" s="12"/>
      <c r="CN146" s="12"/>
      <c r="CO146" s="12"/>
      <c r="CP146" s="12"/>
      <c r="CQ146" s="12"/>
      <c r="CR146" s="12"/>
      <c r="CS146" s="12"/>
      <c r="CT146" s="12"/>
      <c r="CU146" s="12"/>
      <c r="CV146" s="12"/>
      <c r="CW146" s="12"/>
      <c r="CX146" s="12"/>
      <c r="CY146" s="12"/>
      <c r="CZ146" s="12"/>
      <c r="DA146" s="12"/>
      <c r="DB146" s="12"/>
      <c r="DC146" s="12"/>
      <c r="DD146" s="12"/>
      <c r="DE146" s="12"/>
      <c r="DF146" s="12"/>
      <c r="DG146" s="12"/>
      <c r="DH146" s="12"/>
      <c r="DI146" s="12"/>
      <c r="DJ146" s="12"/>
      <c r="DK146" s="12"/>
      <c r="DL146" s="12"/>
      <c r="DM146" s="12"/>
      <c r="DN146" s="12"/>
      <c r="DO146" s="12"/>
      <c r="DP146" s="12"/>
      <c r="DQ146" s="12"/>
      <c r="DR146" s="12"/>
      <c r="DS146" s="12"/>
      <c r="DT146" s="12"/>
      <c r="DU146" s="12"/>
      <c r="DV146" s="12"/>
      <c r="DW146" s="12"/>
      <c r="DX146" s="12"/>
      <c r="DY146" s="12"/>
      <c r="DZ146" s="12"/>
      <c r="EA146" s="12"/>
      <c r="EB146" s="12"/>
    </row>
    <row r="147" spans="1:132" ht="15.75" customHeight="1">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c r="AR147" s="12"/>
      <c r="AS147" s="12"/>
      <c r="AT147" s="12"/>
      <c r="AU147" s="12"/>
      <c r="AV147" s="12"/>
      <c r="AW147" s="12"/>
      <c r="AX147" s="12"/>
      <c r="AY147" s="12"/>
      <c r="AZ147" s="12"/>
      <c r="BA147" s="12"/>
      <c r="BB147" s="12"/>
      <c r="BC147" s="12"/>
      <c r="BD147" s="12"/>
      <c r="BE147" s="12"/>
      <c r="BF147" s="12"/>
      <c r="BG147" s="12"/>
      <c r="BH147" s="12"/>
      <c r="BI147" s="12"/>
      <c r="BJ147" s="12"/>
      <c r="BK147" s="12"/>
      <c r="BL147" s="12"/>
      <c r="BM147" s="12"/>
      <c r="BN147" s="12"/>
      <c r="BO147" s="12"/>
      <c r="BP147" s="12"/>
      <c r="BQ147" s="12"/>
      <c r="BR147" s="12"/>
      <c r="BS147" s="12"/>
      <c r="BT147" s="12"/>
      <c r="BU147" s="12"/>
      <c r="BV147" s="12"/>
      <c r="BW147" s="12"/>
      <c r="BX147" s="12"/>
      <c r="BY147" s="12"/>
      <c r="BZ147" s="12"/>
      <c r="CA147" s="12"/>
      <c r="CB147" s="12"/>
      <c r="CC147" s="12"/>
      <c r="CD147" s="12"/>
      <c r="CE147" s="12"/>
      <c r="CF147" s="12"/>
      <c r="CG147" s="12"/>
      <c r="CH147" s="12"/>
      <c r="CI147" s="12"/>
      <c r="CJ147" s="12"/>
      <c r="CK147" s="12"/>
      <c r="CL147" s="12"/>
      <c r="CM147" s="12"/>
      <c r="CN147" s="12"/>
      <c r="CO147" s="12"/>
      <c r="CP147" s="12"/>
      <c r="CQ147" s="12"/>
      <c r="CR147" s="12"/>
      <c r="CS147" s="12"/>
      <c r="CT147" s="12"/>
      <c r="CU147" s="12"/>
      <c r="CV147" s="12"/>
      <c r="CW147" s="12"/>
      <c r="CX147" s="12"/>
      <c r="CY147" s="12"/>
      <c r="CZ147" s="12"/>
      <c r="DA147" s="12"/>
      <c r="DB147" s="12"/>
      <c r="DC147" s="12"/>
      <c r="DD147" s="12"/>
      <c r="DE147" s="12"/>
      <c r="DF147" s="12"/>
      <c r="DG147" s="12"/>
      <c r="DH147" s="12"/>
      <c r="DI147" s="12"/>
      <c r="DJ147" s="12"/>
      <c r="DK147" s="12"/>
      <c r="DL147" s="12"/>
      <c r="DM147" s="12"/>
      <c r="DN147" s="12"/>
      <c r="DO147" s="12"/>
      <c r="DP147" s="12"/>
      <c r="DQ147" s="12"/>
      <c r="DR147" s="12"/>
      <c r="DS147" s="12"/>
      <c r="DT147" s="12"/>
      <c r="DU147" s="12"/>
      <c r="DV147" s="12"/>
      <c r="DW147" s="12"/>
      <c r="DX147" s="12"/>
      <c r="DY147" s="12"/>
      <c r="DZ147" s="12"/>
      <c r="EA147" s="12"/>
      <c r="EB147" s="12"/>
    </row>
    <row r="148" spans="1:132" ht="15.75" customHeight="1">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c r="AR148" s="12"/>
      <c r="AS148" s="12"/>
      <c r="AT148" s="12"/>
      <c r="AU148" s="12"/>
      <c r="AV148" s="12"/>
      <c r="AW148" s="12"/>
      <c r="AX148" s="12"/>
      <c r="AY148" s="12"/>
      <c r="AZ148" s="12"/>
      <c r="BA148" s="12"/>
      <c r="BB148" s="12"/>
      <c r="BC148" s="12"/>
      <c r="BD148" s="12"/>
      <c r="BE148" s="12"/>
      <c r="BF148" s="12"/>
      <c r="BG148" s="12"/>
      <c r="BH148" s="12"/>
      <c r="BI148" s="12"/>
      <c r="BJ148" s="12"/>
      <c r="BK148" s="12"/>
      <c r="BL148" s="12"/>
      <c r="BM148" s="12"/>
      <c r="BN148" s="12"/>
      <c r="BO148" s="12"/>
      <c r="BP148" s="12"/>
      <c r="BQ148" s="12"/>
      <c r="BR148" s="12"/>
      <c r="BS148" s="12"/>
      <c r="BT148" s="12"/>
      <c r="BU148" s="12"/>
      <c r="BV148" s="12"/>
      <c r="BW148" s="12"/>
      <c r="BX148" s="12"/>
      <c r="BY148" s="12"/>
      <c r="BZ148" s="12"/>
      <c r="CA148" s="12"/>
      <c r="CB148" s="12"/>
      <c r="CC148" s="12"/>
      <c r="CD148" s="12"/>
      <c r="CE148" s="12"/>
      <c r="CF148" s="12"/>
      <c r="CG148" s="12"/>
      <c r="CH148" s="12"/>
      <c r="CI148" s="12"/>
      <c r="CJ148" s="12"/>
      <c r="CK148" s="12"/>
      <c r="CL148" s="12"/>
      <c r="CM148" s="12"/>
      <c r="CN148" s="12"/>
      <c r="CO148" s="12"/>
      <c r="CP148" s="12"/>
      <c r="CQ148" s="12"/>
      <c r="CR148" s="12"/>
      <c r="CS148" s="12"/>
      <c r="CT148" s="12"/>
      <c r="CU148" s="12"/>
      <c r="CV148" s="12"/>
      <c r="CW148" s="12"/>
      <c r="CX148" s="12"/>
      <c r="CY148" s="12"/>
      <c r="CZ148" s="12"/>
      <c r="DA148" s="12"/>
      <c r="DB148" s="12"/>
      <c r="DC148" s="12"/>
      <c r="DD148" s="12"/>
      <c r="DE148" s="12"/>
      <c r="DF148" s="12"/>
      <c r="DG148" s="12"/>
      <c r="DH148" s="12"/>
      <c r="DI148" s="12"/>
      <c r="DJ148" s="12"/>
      <c r="DK148" s="12"/>
      <c r="DL148" s="12"/>
      <c r="DM148" s="12"/>
      <c r="DN148" s="12"/>
      <c r="DO148" s="12"/>
      <c r="DP148" s="12"/>
      <c r="DQ148" s="12"/>
      <c r="DR148" s="12"/>
      <c r="DS148" s="12"/>
      <c r="DT148" s="12"/>
      <c r="DU148" s="12"/>
      <c r="DV148" s="12"/>
      <c r="DW148" s="12"/>
      <c r="DX148" s="12"/>
      <c r="DY148" s="35"/>
      <c r="DZ148" s="35"/>
      <c r="EA148" s="35"/>
      <c r="EB148" s="35"/>
    </row>
    <row r="149" spans="1:132" ht="15.75" customHeight="1">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c r="AR149" s="12"/>
      <c r="AS149" s="12"/>
      <c r="AT149" s="12"/>
      <c r="AU149" s="12"/>
      <c r="AV149" s="12"/>
      <c r="AW149" s="12"/>
      <c r="AX149" s="12"/>
      <c r="AY149" s="12"/>
      <c r="AZ149" s="12"/>
      <c r="BA149" s="12"/>
      <c r="BB149" s="12"/>
      <c r="BC149" s="12"/>
      <c r="BD149" s="12"/>
      <c r="BE149" s="12"/>
      <c r="BF149" s="12"/>
      <c r="BG149" s="12"/>
      <c r="BH149" s="12"/>
      <c r="BI149" s="12"/>
      <c r="BJ149" s="12"/>
      <c r="BK149" s="12"/>
      <c r="BL149" s="12"/>
      <c r="BM149" s="12"/>
      <c r="BN149" s="12"/>
      <c r="BO149" s="12"/>
      <c r="BP149" s="12"/>
      <c r="BQ149" s="12"/>
      <c r="BR149" s="12"/>
      <c r="BS149" s="12"/>
      <c r="BT149" s="12"/>
      <c r="BU149" s="12"/>
      <c r="BV149" s="12"/>
      <c r="BW149" s="12"/>
      <c r="BX149" s="12"/>
      <c r="BY149" s="12"/>
      <c r="BZ149" s="12"/>
      <c r="CA149" s="12"/>
      <c r="CB149" s="12"/>
      <c r="CC149" s="12"/>
      <c r="CD149" s="12"/>
      <c r="CE149" s="12"/>
      <c r="CF149" s="12"/>
      <c r="CG149" s="12"/>
      <c r="CH149" s="12"/>
      <c r="CI149" s="12"/>
      <c r="CJ149" s="12"/>
      <c r="CK149" s="12"/>
      <c r="CL149" s="12"/>
      <c r="CM149" s="12"/>
      <c r="CN149" s="12"/>
      <c r="CO149" s="12"/>
      <c r="CP149" s="12"/>
      <c r="CQ149" s="12"/>
      <c r="CR149" s="12"/>
      <c r="CS149" s="12"/>
      <c r="CT149" s="12"/>
      <c r="CU149" s="12"/>
      <c r="CV149" s="12"/>
      <c r="CW149" s="12"/>
      <c r="CX149" s="12"/>
      <c r="CY149" s="12"/>
      <c r="CZ149" s="12"/>
      <c r="DA149" s="12"/>
      <c r="DB149" s="12"/>
      <c r="DC149" s="12"/>
      <c r="DD149" s="12"/>
      <c r="DE149" s="12"/>
      <c r="DF149" s="12"/>
      <c r="DG149" s="12"/>
      <c r="DH149" s="12"/>
      <c r="DI149" s="12"/>
      <c r="DJ149" s="12"/>
      <c r="DK149" s="12"/>
      <c r="DL149" s="12"/>
      <c r="DM149" s="12"/>
      <c r="DN149" s="12"/>
      <c r="DO149" s="12"/>
      <c r="DP149" s="12"/>
      <c r="DQ149" s="12"/>
      <c r="DR149" s="12"/>
      <c r="DS149" s="12"/>
      <c r="DT149" s="12"/>
      <c r="DU149" s="12"/>
      <c r="DV149" s="12"/>
      <c r="DW149" s="12"/>
      <c r="DX149" s="12"/>
      <c r="DY149" s="35"/>
      <c r="DZ149" s="35"/>
      <c r="EA149" s="35"/>
      <c r="EB149" s="35"/>
    </row>
    <row r="150" spans="1:132" ht="15.75" customHeight="1">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c r="AR150" s="12"/>
      <c r="AS150" s="12"/>
      <c r="AT150" s="12"/>
      <c r="AU150" s="12"/>
      <c r="AV150" s="12"/>
      <c r="AW150" s="12"/>
      <c r="AX150" s="12"/>
      <c r="AY150" s="12"/>
      <c r="AZ150" s="12"/>
      <c r="BA150" s="12"/>
      <c r="BB150" s="12"/>
      <c r="BC150" s="12"/>
      <c r="BD150" s="12"/>
      <c r="BE150" s="12"/>
      <c r="BF150" s="12"/>
      <c r="BG150" s="12"/>
      <c r="BH150" s="12"/>
      <c r="BI150" s="12"/>
      <c r="BJ150" s="12"/>
      <c r="BK150" s="12"/>
      <c r="BL150" s="12"/>
      <c r="BM150" s="12"/>
      <c r="BN150" s="12"/>
      <c r="BO150" s="12"/>
      <c r="BP150" s="12"/>
      <c r="BQ150" s="12"/>
      <c r="BR150" s="12"/>
      <c r="BS150" s="12"/>
      <c r="BT150" s="12"/>
      <c r="BU150" s="12"/>
      <c r="BV150" s="12"/>
      <c r="BW150" s="12"/>
      <c r="BX150" s="12"/>
      <c r="BY150" s="12"/>
      <c r="BZ150" s="12"/>
      <c r="CA150" s="12"/>
      <c r="CB150" s="12"/>
      <c r="CC150" s="12"/>
      <c r="CD150" s="12"/>
      <c r="CE150" s="12"/>
      <c r="CF150" s="12"/>
      <c r="CG150" s="12"/>
      <c r="CH150" s="12"/>
      <c r="CI150" s="12"/>
      <c r="CJ150" s="12"/>
      <c r="CK150" s="12"/>
      <c r="CL150" s="12"/>
      <c r="CM150" s="12"/>
      <c r="CN150" s="12"/>
      <c r="CO150" s="12"/>
      <c r="CP150" s="12"/>
      <c r="CQ150" s="12"/>
      <c r="CR150" s="12"/>
      <c r="CS150" s="12"/>
      <c r="CT150" s="12"/>
      <c r="CU150" s="12"/>
      <c r="CV150" s="12"/>
      <c r="CW150" s="12"/>
      <c r="CX150" s="12"/>
      <c r="CY150" s="12"/>
      <c r="CZ150" s="12"/>
      <c r="DA150" s="12"/>
      <c r="DB150" s="12"/>
      <c r="DC150" s="12"/>
      <c r="DD150" s="12"/>
      <c r="DE150" s="12"/>
      <c r="DF150" s="12"/>
      <c r="DG150" s="12"/>
      <c r="DH150" s="12"/>
      <c r="DI150" s="12"/>
      <c r="DJ150" s="12"/>
      <c r="DK150" s="12"/>
      <c r="DL150" s="12"/>
      <c r="DM150" s="12"/>
      <c r="DN150" s="12"/>
      <c r="DO150" s="12"/>
      <c r="DP150" s="12"/>
      <c r="DQ150" s="12"/>
      <c r="DR150" s="12"/>
      <c r="DS150" s="12"/>
      <c r="DT150" s="12"/>
      <c r="DU150" s="12"/>
      <c r="DV150" s="12"/>
      <c r="DW150" s="12"/>
      <c r="DX150" s="12"/>
      <c r="DY150" s="35"/>
      <c r="DZ150" s="35"/>
      <c r="EA150" s="35"/>
      <c r="EB150" s="35"/>
    </row>
    <row r="151" spans="1:132" ht="15.75" customHeight="1">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c r="AR151" s="12"/>
      <c r="AS151" s="12"/>
      <c r="AT151" s="12"/>
      <c r="AU151" s="12"/>
      <c r="AV151" s="12"/>
      <c r="AW151" s="12"/>
      <c r="AX151" s="12"/>
      <c r="AY151" s="12"/>
      <c r="AZ151" s="12"/>
      <c r="BA151" s="12"/>
      <c r="BB151" s="12"/>
      <c r="BC151" s="12"/>
      <c r="BD151" s="12"/>
      <c r="BE151" s="12"/>
      <c r="BF151" s="12"/>
      <c r="BG151" s="12"/>
      <c r="BH151" s="12"/>
      <c r="BI151" s="12"/>
      <c r="BJ151" s="12"/>
      <c r="BK151" s="12"/>
      <c r="BL151" s="12"/>
      <c r="BM151" s="12"/>
      <c r="BN151" s="12"/>
      <c r="BO151" s="12"/>
      <c r="BP151" s="12"/>
      <c r="BQ151" s="12"/>
      <c r="BR151" s="12"/>
      <c r="BS151" s="12"/>
      <c r="BT151" s="12"/>
      <c r="BU151" s="12"/>
      <c r="BV151" s="12"/>
      <c r="BW151" s="12"/>
      <c r="BX151" s="12"/>
      <c r="BY151" s="12"/>
      <c r="BZ151" s="12"/>
      <c r="CA151" s="12"/>
      <c r="CB151" s="12"/>
      <c r="CC151" s="12"/>
      <c r="CD151" s="12"/>
      <c r="CE151" s="12"/>
      <c r="CF151" s="12"/>
      <c r="CG151" s="12"/>
      <c r="CH151" s="12"/>
      <c r="CI151" s="12"/>
      <c r="CJ151" s="12"/>
      <c r="CK151" s="12"/>
      <c r="CL151" s="12"/>
      <c r="CM151" s="12"/>
      <c r="CN151" s="12"/>
      <c r="CO151" s="12"/>
      <c r="CP151" s="12"/>
      <c r="CQ151" s="12"/>
      <c r="CR151" s="12"/>
      <c r="CS151" s="12"/>
      <c r="CT151" s="12"/>
      <c r="CU151" s="12"/>
      <c r="CV151" s="12"/>
      <c r="CW151" s="12"/>
      <c r="CX151" s="12"/>
      <c r="CY151" s="12"/>
      <c r="CZ151" s="12"/>
      <c r="DA151" s="12"/>
      <c r="DB151" s="12"/>
      <c r="DC151" s="12"/>
      <c r="DD151" s="12"/>
      <c r="DE151" s="12"/>
      <c r="DF151" s="12"/>
      <c r="DG151" s="12"/>
      <c r="DH151" s="12"/>
      <c r="DI151" s="12"/>
      <c r="DJ151" s="12"/>
      <c r="DK151" s="12"/>
      <c r="DL151" s="12"/>
      <c r="DM151" s="12"/>
      <c r="DN151" s="12"/>
      <c r="DO151" s="12"/>
      <c r="DP151" s="12"/>
      <c r="DQ151" s="12"/>
      <c r="DR151" s="12"/>
      <c r="DS151" s="12"/>
      <c r="DT151" s="12"/>
      <c r="DU151" s="12"/>
      <c r="DV151" s="12"/>
      <c r="DW151" s="12"/>
      <c r="DX151" s="12"/>
      <c r="DY151" s="35"/>
      <c r="DZ151" s="35"/>
      <c r="EA151" s="35"/>
      <c r="EB151" s="35"/>
    </row>
    <row r="152" spans="1:132" ht="15.75" customHeight="1">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c r="AR152" s="12"/>
      <c r="AS152" s="12"/>
      <c r="AT152" s="12"/>
      <c r="AU152" s="12"/>
      <c r="AV152" s="12"/>
      <c r="AW152" s="12"/>
      <c r="AX152" s="12"/>
      <c r="AY152" s="12"/>
      <c r="AZ152" s="12"/>
      <c r="BA152" s="12"/>
      <c r="BB152" s="12"/>
      <c r="BC152" s="12"/>
      <c r="BD152" s="12"/>
      <c r="BE152" s="12"/>
      <c r="BF152" s="12"/>
      <c r="BG152" s="12"/>
      <c r="BH152" s="12"/>
      <c r="BI152" s="12"/>
      <c r="BJ152" s="12"/>
      <c r="BK152" s="12"/>
      <c r="BL152" s="12"/>
      <c r="BM152" s="12"/>
      <c r="BN152" s="12"/>
      <c r="BO152" s="12"/>
      <c r="BP152" s="12"/>
      <c r="BQ152" s="12"/>
      <c r="BR152" s="12"/>
      <c r="BS152" s="12"/>
      <c r="BT152" s="12"/>
      <c r="BU152" s="12"/>
      <c r="BV152" s="12"/>
      <c r="BW152" s="12"/>
      <c r="BX152" s="12"/>
      <c r="BY152" s="12"/>
      <c r="BZ152" s="12"/>
      <c r="CA152" s="12"/>
      <c r="CB152" s="12"/>
      <c r="CC152" s="12"/>
      <c r="CD152" s="12"/>
      <c r="CE152" s="12"/>
      <c r="CF152" s="12"/>
      <c r="CG152" s="12"/>
      <c r="CH152" s="12"/>
      <c r="CI152" s="12"/>
      <c r="CJ152" s="12"/>
      <c r="CK152" s="12"/>
      <c r="CL152" s="12"/>
      <c r="CM152" s="12"/>
      <c r="CN152" s="12"/>
      <c r="CO152" s="12"/>
      <c r="CP152" s="12"/>
      <c r="CQ152" s="12"/>
      <c r="CR152" s="12"/>
      <c r="CS152" s="12"/>
      <c r="CT152" s="12"/>
      <c r="CU152" s="12"/>
      <c r="CV152" s="12"/>
      <c r="CW152" s="12"/>
      <c r="CX152" s="12"/>
      <c r="CY152" s="12"/>
      <c r="CZ152" s="12"/>
      <c r="DA152" s="12"/>
      <c r="DB152" s="12"/>
      <c r="DC152" s="12"/>
      <c r="DD152" s="12"/>
      <c r="DE152" s="12"/>
      <c r="DF152" s="12"/>
      <c r="DG152" s="12"/>
      <c r="DH152" s="12"/>
      <c r="DI152" s="12"/>
      <c r="DJ152" s="12"/>
      <c r="DK152" s="12"/>
      <c r="DL152" s="12"/>
      <c r="DM152" s="12"/>
      <c r="DN152" s="12"/>
      <c r="DO152" s="12"/>
      <c r="DP152" s="12"/>
      <c r="DQ152" s="12"/>
      <c r="DR152" s="12"/>
      <c r="DS152" s="12"/>
      <c r="DT152" s="12"/>
      <c r="DU152" s="12"/>
      <c r="DV152" s="12"/>
      <c r="DW152" s="12"/>
      <c r="DX152" s="12"/>
      <c r="DY152" s="35"/>
      <c r="DZ152" s="35"/>
      <c r="EA152" s="12" t="s">
        <v>173</v>
      </c>
      <c r="EB152" s="35"/>
    </row>
    <row r="153" spans="1:132" ht="15.75" customHeight="1">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c r="AR153" s="12"/>
      <c r="AS153" s="12"/>
      <c r="AT153" s="12"/>
      <c r="AU153" s="12"/>
      <c r="AV153" s="12"/>
      <c r="AW153" s="12"/>
      <c r="AX153" s="12"/>
      <c r="AY153" s="12"/>
      <c r="AZ153" s="12"/>
      <c r="BA153" s="12"/>
      <c r="BB153" s="12"/>
      <c r="BC153" s="12"/>
      <c r="BD153" s="12"/>
      <c r="BE153" s="12"/>
      <c r="BF153" s="12"/>
      <c r="BG153" s="12"/>
      <c r="BH153" s="12"/>
      <c r="BI153" s="12"/>
      <c r="BJ153" s="12"/>
      <c r="BK153" s="12"/>
      <c r="BL153" s="12"/>
      <c r="BM153" s="12"/>
      <c r="BN153" s="12"/>
      <c r="BO153" s="12"/>
      <c r="BP153" s="12"/>
      <c r="BQ153" s="12"/>
      <c r="BR153" s="12"/>
      <c r="BS153" s="12"/>
      <c r="BT153" s="12"/>
      <c r="BU153" s="12"/>
      <c r="BV153" s="12"/>
      <c r="BW153" s="12"/>
      <c r="BX153" s="12"/>
      <c r="BY153" s="12"/>
      <c r="BZ153" s="12"/>
      <c r="CA153" s="12"/>
      <c r="CB153" s="12"/>
      <c r="CC153" s="12"/>
      <c r="CD153" s="12"/>
      <c r="CE153" s="12"/>
      <c r="CF153" s="12"/>
      <c r="CG153" s="12"/>
      <c r="CH153" s="12"/>
      <c r="CI153" s="12"/>
      <c r="CJ153" s="12"/>
      <c r="CK153" s="12"/>
      <c r="CL153" s="12"/>
      <c r="CM153" s="12"/>
      <c r="CN153" s="12"/>
      <c r="CO153" s="12"/>
      <c r="CP153" s="12"/>
      <c r="CQ153" s="12"/>
      <c r="CR153" s="12"/>
      <c r="CS153" s="12"/>
      <c r="CT153" s="12"/>
      <c r="CU153" s="12"/>
      <c r="CV153" s="12"/>
      <c r="CW153" s="12"/>
      <c r="CX153" s="12"/>
      <c r="CY153" s="12"/>
      <c r="CZ153" s="12"/>
      <c r="DA153" s="12"/>
      <c r="DB153" s="12"/>
      <c r="DC153" s="12"/>
      <c r="DD153" s="12"/>
      <c r="DE153" s="12"/>
      <c r="DF153" s="12"/>
      <c r="DG153" s="12"/>
      <c r="DH153" s="12"/>
      <c r="DI153" s="12"/>
      <c r="DJ153" s="12"/>
      <c r="DK153" s="12"/>
      <c r="DL153" s="12"/>
      <c r="DM153" s="12"/>
      <c r="DN153" s="12"/>
      <c r="DO153" s="12"/>
      <c r="DP153" s="12"/>
      <c r="DQ153" s="12"/>
      <c r="DR153" s="12"/>
      <c r="DS153" s="12"/>
      <c r="DT153" s="12"/>
      <c r="DU153" s="12"/>
      <c r="DV153" s="12"/>
      <c r="DW153" s="12"/>
      <c r="DX153" s="12"/>
      <c r="DY153" s="35"/>
      <c r="DZ153" s="35"/>
      <c r="EA153" s="12" t="s">
        <v>175</v>
      </c>
      <c r="EB153" s="35"/>
    </row>
    <row r="154" spans="1:132" ht="15.75" customHeight="1">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c r="AR154" s="12"/>
      <c r="AS154" s="12"/>
      <c r="AT154" s="12"/>
      <c r="AU154" s="12"/>
      <c r="AV154" s="12"/>
      <c r="AW154" s="12"/>
      <c r="AX154" s="12"/>
      <c r="AY154" s="12"/>
      <c r="AZ154" s="12"/>
      <c r="BA154" s="12"/>
      <c r="BB154" s="12"/>
      <c r="BC154" s="12"/>
      <c r="BD154" s="12"/>
      <c r="BE154" s="12"/>
      <c r="BF154" s="12"/>
      <c r="BG154" s="12"/>
      <c r="BH154" s="12"/>
      <c r="BI154" s="12"/>
      <c r="BJ154" s="12"/>
      <c r="BK154" s="12"/>
      <c r="BL154" s="12"/>
      <c r="BM154" s="12"/>
      <c r="BN154" s="12"/>
      <c r="BO154" s="12"/>
      <c r="BP154" s="12"/>
      <c r="BQ154" s="12"/>
      <c r="BR154" s="12"/>
      <c r="BS154" s="12"/>
      <c r="BT154" s="12"/>
      <c r="BU154" s="12"/>
      <c r="BV154" s="12"/>
      <c r="BW154" s="12"/>
      <c r="BX154" s="12"/>
      <c r="BY154" s="12"/>
      <c r="BZ154" s="12"/>
      <c r="CA154" s="12"/>
      <c r="CB154" s="12"/>
      <c r="CC154" s="12"/>
      <c r="CD154" s="12"/>
      <c r="CE154" s="12"/>
      <c r="CF154" s="12"/>
      <c r="CG154" s="12"/>
      <c r="CH154" s="12"/>
      <c r="CI154" s="12"/>
      <c r="CJ154" s="12"/>
      <c r="CK154" s="12"/>
      <c r="CL154" s="12"/>
      <c r="CM154" s="12"/>
      <c r="CN154" s="12"/>
      <c r="CO154" s="12"/>
      <c r="CP154" s="12"/>
      <c r="CQ154" s="12"/>
      <c r="CR154" s="12"/>
      <c r="CS154" s="12"/>
      <c r="CT154" s="12"/>
      <c r="CU154" s="12"/>
      <c r="CV154" s="12"/>
      <c r="CW154" s="12"/>
      <c r="CX154" s="12"/>
      <c r="CY154" s="12"/>
      <c r="CZ154" s="12"/>
      <c r="DA154" s="12"/>
      <c r="DB154" s="12"/>
      <c r="DC154" s="12"/>
      <c r="DD154" s="12"/>
      <c r="DE154" s="12"/>
      <c r="DF154" s="12"/>
      <c r="DG154" s="12"/>
      <c r="DH154" s="12"/>
      <c r="DI154" s="12"/>
      <c r="DJ154" s="12"/>
      <c r="DK154" s="12"/>
      <c r="DL154" s="12"/>
      <c r="DM154" s="12"/>
      <c r="DN154" s="12"/>
      <c r="DO154" s="12"/>
      <c r="DP154" s="12"/>
      <c r="DQ154" s="12"/>
      <c r="DR154" s="12"/>
      <c r="DS154" s="12"/>
      <c r="DT154" s="12"/>
      <c r="DU154" s="12"/>
      <c r="DV154" s="12"/>
      <c r="DW154" s="12"/>
      <c r="DX154" s="12"/>
      <c r="DY154" s="35"/>
      <c r="DZ154" s="35"/>
      <c r="EA154" s="12" t="s">
        <v>174</v>
      </c>
      <c r="EB154" s="35"/>
    </row>
    <row r="155" spans="1:132" ht="15.75" customHeight="1">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c r="AR155" s="12"/>
      <c r="AS155" s="12"/>
      <c r="AT155" s="12"/>
      <c r="AU155" s="12"/>
      <c r="AV155" s="12"/>
      <c r="AW155" s="12"/>
      <c r="AX155" s="12"/>
      <c r="AY155" s="12"/>
      <c r="AZ155" s="12"/>
      <c r="BA155" s="12"/>
      <c r="BB155" s="12"/>
      <c r="BC155" s="12"/>
      <c r="BD155" s="12"/>
      <c r="BE155" s="12"/>
      <c r="BF155" s="12"/>
      <c r="BG155" s="12"/>
      <c r="BH155" s="12"/>
      <c r="BI155" s="12"/>
      <c r="BJ155" s="12"/>
      <c r="BK155" s="12"/>
      <c r="BL155" s="12"/>
      <c r="BM155" s="12"/>
      <c r="BN155" s="12"/>
      <c r="BO155" s="12"/>
      <c r="BP155" s="12"/>
      <c r="BQ155" s="12"/>
      <c r="BR155" s="12"/>
      <c r="BS155" s="12"/>
      <c r="BT155" s="12"/>
      <c r="BU155" s="12"/>
      <c r="BV155" s="12"/>
      <c r="BW155" s="12"/>
      <c r="BX155" s="12"/>
      <c r="BY155" s="12"/>
      <c r="BZ155" s="12"/>
      <c r="CA155" s="12"/>
      <c r="CB155" s="12"/>
      <c r="CC155" s="12"/>
      <c r="CD155" s="12"/>
      <c r="CE155" s="12"/>
      <c r="CF155" s="12"/>
      <c r="CG155" s="12"/>
      <c r="CH155" s="12"/>
      <c r="CI155" s="12"/>
      <c r="CJ155" s="12"/>
      <c r="CK155" s="12"/>
      <c r="CL155" s="12"/>
      <c r="CM155" s="12"/>
      <c r="CN155" s="12"/>
      <c r="CO155" s="12"/>
      <c r="CP155" s="12"/>
      <c r="CQ155" s="12"/>
      <c r="CR155" s="12"/>
      <c r="CS155" s="12"/>
      <c r="CT155" s="12"/>
      <c r="CU155" s="12"/>
      <c r="CV155" s="12"/>
      <c r="CW155" s="12"/>
      <c r="CX155" s="12"/>
      <c r="CY155" s="12"/>
      <c r="CZ155" s="12"/>
      <c r="DA155" s="12"/>
      <c r="DB155" s="12"/>
      <c r="DC155" s="12"/>
      <c r="DD155" s="12"/>
      <c r="DE155" s="12"/>
      <c r="DF155" s="12"/>
      <c r="DG155" s="12"/>
      <c r="DH155" s="12"/>
      <c r="DI155" s="12"/>
      <c r="DJ155" s="12"/>
      <c r="DK155" s="12"/>
      <c r="DL155" s="12"/>
      <c r="DM155" s="12"/>
      <c r="DN155" s="12"/>
      <c r="DO155" s="12"/>
      <c r="DP155" s="12"/>
      <c r="DQ155" s="12"/>
      <c r="DR155" s="12"/>
      <c r="DS155" s="12"/>
      <c r="DT155" s="12"/>
      <c r="DU155" s="12"/>
      <c r="DV155" s="12"/>
      <c r="DW155" s="12"/>
      <c r="DX155" s="12"/>
      <c r="DY155" s="35"/>
      <c r="DZ155" s="35"/>
      <c r="EA155" s="35"/>
      <c r="EB155" s="35"/>
    </row>
    <row r="156" spans="1:132" ht="15.75" customHeight="1">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c r="AK156" s="12"/>
      <c r="AL156" s="12"/>
      <c r="AM156" s="12"/>
      <c r="AN156" s="12"/>
      <c r="AO156" s="12"/>
      <c r="AP156" s="12"/>
      <c r="AQ156" s="12"/>
      <c r="AR156" s="12"/>
      <c r="AS156" s="12"/>
      <c r="AT156" s="12"/>
      <c r="AU156" s="12"/>
      <c r="AV156" s="12"/>
      <c r="AW156" s="12"/>
      <c r="AX156" s="12"/>
      <c r="AY156" s="12"/>
      <c r="AZ156" s="12"/>
      <c r="BA156" s="12"/>
      <c r="BB156" s="12"/>
      <c r="BC156" s="12"/>
      <c r="BD156" s="12"/>
      <c r="BE156" s="12"/>
      <c r="BF156" s="12"/>
      <c r="BG156" s="12"/>
      <c r="BH156" s="12"/>
      <c r="BI156" s="12"/>
      <c r="BJ156" s="12"/>
      <c r="BK156" s="12"/>
      <c r="BL156" s="12"/>
      <c r="BM156" s="12"/>
      <c r="BN156" s="12"/>
      <c r="BO156" s="12"/>
      <c r="BP156" s="12"/>
      <c r="BQ156" s="12"/>
      <c r="BR156" s="12"/>
      <c r="BS156" s="12"/>
      <c r="BT156" s="12"/>
      <c r="BU156" s="12"/>
      <c r="BV156" s="12"/>
      <c r="BW156" s="12"/>
      <c r="BX156" s="12"/>
      <c r="BY156" s="12"/>
      <c r="BZ156" s="12"/>
      <c r="CA156" s="12"/>
      <c r="CB156" s="12"/>
      <c r="CC156" s="12"/>
      <c r="CD156" s="12"/>
      <c r="CE156" s="12"/>
      <c r="CF156" s="12"/>
      <c r="CG156" s="12"/>
      <c r="CH156" s="12"/>
      <c r="CI156" s="12"/>
      <c r="CJ156" s="12"/>
      <c r="CK156" s="12"/>
      <c r="CL156" s="12"/>
      <c r="CM156" s="12"/>
      <c r="CN156" s="12"/>
      <c r="CO156" s="12"/>
      <c r="CP156" s="12"/>
      <c r="CQ156" s="12"/>
      <c r="CR156" s="12"/>
      <c r="CS156" s="12"/>
      <c r="CT156" s="12"/>
      <c r="CU156" s="12"/>
      <c r="CV156" s="12"/>
      <c r="CW156" s="12"/>
      <c r="CX156" s="12"/>
      <c r="CY156" s="12"/>
      <c r="CZ156" s="12"/>
      <c r="DA156" s="12"/>
      <c r="DB156" s="12"/>
      <c r="DC156" s="12"/>
      <c r="DD156" s="12"/>
      <c r="DE156" s="12"/>
      <c r="DF156" s="12"/>
      <c r="DG156" s="12"/>
      <c r="DH156" s="12"/>
      <c r="DI156" s="12"/>
      <c r="DJ156" s="12"/>
      <c r="DK156" s="12"/>
      <c r="DL156" s="12"/>
      <c r="DM156" s="12"/>
      <c r="DN156" s="12"/>
      <c r="DO156" s="12"/>
      <c r="DP156" s="12"/>
      <c r="DQ156" s="12"/>
      <c r="DR156" s="12"/>
      <c r="DS156" s="12"/>
      <c r="DT156" s="12"/>
      <c r="DU156" s="12"/>
      <c r="DV156" s="12"/>
      <c r="DW156" s="12"/>
      <c r="DX156" s="12"/>
      <c r="DY156" s="35"/>
      <c r="DZ156" s="35"/>
      <c r="EA156" s="35"/>
      <c r="EB156" s="35"/>
    </row>
    <row r="157" spans="1:132" ht="15.75" customHeight="1">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c r="AR157" s="12"/>
      <c r="AS157" s="12"/>
      <c r="AT157" s="12"/>
      <c r="AU157" s="12"/>
      <c r="AV157" s="12"/>
      <c r="AW157" s="12"/>
      <c r="AX157" s="12"/>
      <c r="AY157" s="12"/>
      <c r="AZ157" s="12"/>
      <c r="BA157" s="12"/>
      <c r="BB157" s="12"/>
      <c r="BC157" s="12"/>
      <c r="BD157" s="12"/>
      <c r="BE157" s="12"/>
      <c r="BF157" s="12"/>
      <c r="BG157" s="12"/>
      <c r="BH157" s="12"/>
      <c r="BI157" s="12"/>
      <c r="BJ157" s="12"/>
      <c r="BK157" s="12"/>
      <c r="BL157" s="12"/>
      <c r="BM157" s="12"/>
      <c r="BN157" s="12"/>
      <c r="BO157" s="12"/>
      <c r="BP157" s="12"/>
      <c r="BQ157" s="12"/>
      <c r="BR157" s="12"/>
      <c r="BS157" s="12"/>
      <c r="BT157" s="12"/>
      <c r="BU157" s="12"/>
      <c r="BV157" s="12"/>
      <c r="BW157" s="12"/>
      <c r="BX157" s="12"/>
      <c r="BY157" s="12"/>
      <c r="BZ157" s="12"/>
      <c r="CA157" s="12"/>
      <c r="CB157" s="12"/>
      <c r="CC157" s="12"/>
      <c r="CD157" s="12"/>
      <c r="CE157" s="12"/>
      <c r="CF157" s="12"/>
      <c r="CG157" s="12"/>
      <c r="CH157" s="12"/>
      <c r="CI157" s="12"/>
      <c r="CJ157" s="12"/>
      <c r="CK157" s="12"/>
      <c r="CL157" s="12"/>
      <c r="CM157" s="12"/>
      <c r="CN157" s="12"/>
      <c r="CO157" s="12"/>
      <c r="CP157" s="12"/>
      <c r="CQ157" s="12"/>
      <c r="CR157" s="12"/>
      <c r="CS157" s="12"/>
      <c r="CT157" s="12"/>
      <c r="CU157" s="12"/>
      <c r="CV157" s="12"/>
      <c r="CW157" s="12"/>
      <c r="CX157" s="12"/>
      <c r="CY157" s="12"/>
      <c r="CZ157" s="12"/>
      <c r="DA157" s="12"/>
      <c r="DB157" s="12"/>
      <c r="DC157" s="12"/>
      <c r="DD157" s="12"/>
      <c r="DE157" s="12"/>
      <c r="DF157" s="12"/>
      <c r="DG157" s="12"/>
      <c r="DH157" s="12"/>
      <c r="DI157" s="12"/>
      <c r="DJ157" s="12"/>
      <c r="DK157" s="12"/>
      <c r="DL157" s="12"/>
      <c r="DM157" s="12"/>
      <c r="DN157" s="12"/>
      <c r="DO157" s="12"/>
      <c r="DP157" s="12"/>
      <c r="DQ157" s="12"/>
      <c r="DR157" s="12"/>
      <c r="DS157" s="12"/>
      <c r="DT157" s="12"/>
      <c r="DU157" s="12"/>
      <c r="DV157" s="12"/>
      <c r="DW157" s="12"/>
      <c r="DX157" s="12"/>
      <c r="DY157" s="35"/>
      <c r="DZ157" s="35"/>
      <c r="EA157" s="35"/>
      <c r="EB157" s="35"/>
    </row>
    <row r="158" spans="1:132" ht="15.75" customHeight="1">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c r="AR158" s="12"/>
      <c r="AS158" s="12"/>
      <c r="AT158" s="12"/>
      <c r="AU158" s="12"/>
      <c r="AV158" s="12"/>
      <c r="AW158" s="12"/>
      <c r="AX158" s="12"/>
      <c r="AY158" s="12"/>
      <c r="AZ158" s="12"/>
      <c r="BA158" s="12"/>
      <c r="BB158" s="12"/>
      <c r="BC158" s="12"/>
      <c r="BD158" s="12"/>
      <c r="BE158" s="12"/>
      <c r="BF158" s="12"/>
      <c r="BG158" s="12"/>
      <c r="BH158" s="12"/>
      <c r="BI158" s="12"/>
      <c r="BJ158" s="12"/>
      <c r="BK158" s="12"/>
      <c r="BL158" s="12"/>
      <c r="BM158" s="12"/>
      <c r="BN158" s="12"/>
      <c r="BO158" s="12"/>
      <c r="BP158" s="12"/>
      <c r="BQ158" s="12"/>
      <c r="BR158" s="12"/>
      <c r="BS158" s="12"/>
      <c r="BT158" s="12"/>
      <c r="BU158" s="12"/>
      <c r="BV158" s="12"/>
      <c r="BW158" s="12"/>
      <c r="BX158" s="12"/>
      <c r="BY158" s="12"/>
      <c r="BZ158" s="12"/>
      <c r="CA158" s="12"/>
      <c r="CB158" s="12"/>
      <c r="CC158" s="12"/>
      <c r="CD158" s="12"/>
      <c r="CE158" s="12"/>
      <c r="CF158" s="12"/>
      <c r="CG158" s="12"/>
      <c r="CH158" s="12"/>
      <c r="CI158" s="12"/>
      <c r="CJ158" s="12"/>
      <c r="CK158" s="12"/>
      <c r="CL158" s="12"/>
      <c r="CM158" s="12"/>
      <c r="CN158" s="12"/>
      <c r="CO158" s="12"/>
      <c r="CP158" s="12"/>
      <c r="CQ158" s="12"/>
      <c r="CR158" s="12"/>
      <c r="CS158" s="12"/>
      <c r="CT158" s="12"/>
      <c r="CU158" s="12"/>
      <c r="CV158" s="12"/>
      <c r="CW158" s="12"/>
      <c r="CX158" s="12"/>
      <c r="CY158" s="12"/>
      <c r="CZ158" s="12"/>
      <c r="DA158" s="12"/>
      <c r="DB158" s="12"/>
      <c r="DC158" s="12"/>
      <c r="DD158" s="12"/>
      <c r="DE158" s="12"/>
      <c r="DF158" s="12"/>
      <c r="DG158" s="12"/>
      <c r="DH158" s="12"/>
      <c r="DI158" s="12"/>
      <c r="DJ158" s="12"/>
      <c r="DK158" s="12"/>
      <c r="DL158" s="12"/>
      <c r="DM158" s="12"/>
      <c r="DN158" s="12"/>
      <c r="DO158" s="12"/>
      <c r="DP158" s="12"/>
      <c r="DQ158" s="12"/>
      <c r="DR158" s="12"/>
      <c r="DS158" s="12"/>
      <c r="DT158" s="12"/>
      <c r="DU158" s="12"/>
      <c r="DV158" s="12"/>
      <c r="DW158" s="12"/>
      <c r="DX158" s="12"/>
      <c r="DY158" s="35"/>
      <c r="DZ158" s="35"/>
      <c r="EA158" s="35"/>
      <c r="EB158" s="35"/>
    </row>
    <row r="159" spans="1:132" ht="15.75" customHeight="1">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c r="AR159" s="12"/>
      <c r="AS159" s="12"/>
      <c r="AT159" s="12"/>
      <c r="AU159" s="12"/>
      <c r="AV159" s="12"/>
      <c r="AW159" s="12"/>
      <c r="AX159" s="12"/>
      <c r="AY159" s="12"/>
      <c r="AZ159" s="12"/>
      <c r="BA159" s="12"/>
      <c r="BB159" s="12"/>
      <c r="BC159" s="12"/>
      <c r="BD159" s="12"/>
      <c r="BE159" s="12"/>
      <c r="BF159" s="12"/>
      <c r="BG159" s="12"/>
      <c r="BH159" s="12"/>
      <c r="BI159" s="12"/>
      <c r="BJ159" s="12"/>
      <c r="BK159" s="12"/>
      <c r="BL159" s="12"/>
      <c r="BM159" s="12"/>
      <c r="BN159" s="12"/>
      <c r="BO159" s="12"/>
      <c r="BP159" s="12"/>
      <c r="BQ159" s="12"/>
      <c r="BR159" s="12"/>
      <c r="BS159" s="12"/>
      <c r="BT159" s="12"/>
      <c r="BU159" s="12"/>
      <c r="BV159" s="12"/>
      <c r="BW159" s="12"/>
      <c r="BX159" s="12"/>
      <c r="BY159" s="12"/>
      <c r="BZ159" s="12"/>
      <c r="CA159" s="12"/>
      <c r="CB159" s="12"/>
      <c r="CC159" s="12"/>
      <c r="CD159" s="12"/>
      <c r="CE159" s="12"/>
      <c r="CF159" s="12"/>
      <c r="CG159" s="12"/>
      <c r="CH159" s="12"/>
      <c r="CI159" s="12"/>
      <c r="CJ159" s="12"/>
      <c r="CK159" s="12"/>
      <c r="CL159" s="12"/>
      <c r="CM159" s="12"/>
      <c r="CN159" s="12"/>
      <c r="CO159" s="12"/>
      <c r="CP159" s="12"/>
      <c r="CQ159" s="12"/>
      <c r="CR159" s="12"/>
      <c r="CS159" s="12"/>
      <c r="CT159" s="12"/>
      <c r="CU159" s="12"/>
      <c r="CV159" s="12"/>
      <c r="CW159" s="12"/>
      <c r="CX159" s="12"/>
      <c r="CY159" s="12"/>
      <c r="CZ159" s="12"/>
      <c r="DA159" s="12"/>
      <c r="DB159" s="12"/>
      <c r="DC159" s="12"/>
      <c r="DD159" s="12"/>
      <c r="DE159" s="12"/>
      <c r="DF159" s="12"/>
      <c r="DG159" s="12"/>
      <c r="DH159" s="12"/>
      <c r="DI159" s="12"/>
      <c r="DJ159" s="12"/>
      <c r="DK159" s="12"/>
      <c r="DL159" s="12"/>
      <c r="DM159" s="12"/>
      <c r="DN159" s="12"/>
      <c r="DO159" s="12"/>
      <c r="DP159" s="12"/>
      <c r="DQ159" s="12"/>
      <c r="DR159" s="12"/>
      <c r="DS159" s="12"/>
      <c r="DT159" s="12"/>
      <c r="DU159" s="12"/>
      <c r="DV159" s="12"/>
      <c r="DW159" s="12"/>
      <c r="DX159" s="12"/>
      <c r="DY159" s="35"/>
      <c r="DZ159" s="35"/>
      <c r="EA159" s="35"/>
      <c r="EB159" s="35"/>
    </row>
    <row r="160" spans="1:132" ht="15.75" customHeight="1">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c r="AK160" s="12"/>
      <c r="AL160" s="12"/>
      <c r="AM160" s="12"/>
      <c r="AN160" s="12"/>
      <c r="AO160" s="12"/>
      <c r="AP160" s="12"/>
      <c r="AQ160" s="12"/>
      <c r="AR160" s="12"/>
      <c r="AS160" s="12"/>
      <c r="AT160" s="12"/>
      <c r="AU160" s="12"/>
      <c r="AV160" s="12"/>
      <c r="AW160" s="12"/>
      <c r="AX160" s="12"/>
      <c r="AY160" s="12"/>
      <c r="AZ160" s="12"/>
      <c r="BA160" s="12"/>
      <c r="BB160" s="12"/>
      <c r="BC160" s="12"/>
      <c r="BD160" s="12"/>
      <c r="BE160" s="12"/>
      <c r="BF160" s="12"/>
      <c r="BG160" s="12"/>
      <c r="BH160" s="12"/>
      <c r="BI160" s="12"/>
      <c r="BJ160" s="12"/>
      <c r="BK160" s="12"/>
      <c r="BL160" s="12"/>
      <c r="BM160" s="12"/>
      <c r="BN160" s="12"/>
      <c r="BO160" s="12"/>
      <c r="BP160" s="12"/>
      <c r="BQ160" s="12"/>
      <c r="BR160" s="12"/>
      <c r="BS160" s="12"/>
      <c r="BT160" s="12"/>
      <c r="BU160" s="12"/>
      <c r="BV160" s="12"/>
      <c r="BW160" s="12"/>
      <c r="BX160" s="12"/>
      <c r="BY160" s="12"/>
      <c r="BZ160" s="12"/>
      <c r="CA160" s="12"/>
      <c r="CB160" s="12"/>
      <c r="CC160" s="12"/>
      <c r="CD160" s="12"/>
      <c r="CE160" s="12"/>
      <c r="CF160" s="12"/>
      <c r="CG160" s="12"/>
      <c r="CH160" s="12"/>
      <c r="CI160" s="12"/>
      <c r="CJ160" s="12"/>
      <c r="CK160" s="12"/>
      <c r="CL160" s="12"/>
      <c r="CM160" s="12"/>
      <c r="CN160" s="12"/>
      <c r="CO160" s="12"/>
      <c r="CP160" s="12"/>
      <c r="CQ160" s="12"/>
      <c r="CR160" s="12"/>
      <c r="CS160" s="12"/>
      <c r="CT160" s="12"/>
      <c r="CU160" s="12"/>
      <c r="CV160" s="12"/>
      <c r="CW160" s="12"/>
      <c r="CX160" s="12"/>
      <c r="CY160" s="12"/>
      <c r="CZ160" s="12"/>
      <c r="DA160" s="12"/>
      <c r="DB160" s="12"/>
      <c r="DC160" s="12"/>
      <c r="DD160" s="12"/>
      <c r="DE160" s="12"/>
      <c r="DF160" s="12"/>
      <c r="DG160" s="12"/>
      <c r="DH160" s="12"/>
      <c r="DI160" s="12"/>
      <c r="DJ160" s="12"/>
      <c r="DK160" s="12"/>
      <c r="DL160" s="12"/>
      <c r="DM160" s="12"/>
      <c r="DN160" s="12"/>
      <c r="DO160" s="12"/>
      <c r="DP160" s="12"/>
      <c r="DQ160" s="12"/>
      <c r="DR160" s="12"/>
      <c r="DS160" s="12"/>
      <c r="DT160" s="12"/>
      <c r="DU160" s="12"/>
      <c r="DV160" s="12"/>
      <c r="DW160" s="12"/>
      <c r="DX160" s="12"/>
      <c r="DY160" s="12"/>
      <c r="DZ160" s="12"/>
      <c r="EA160" s="12"/>
      <c r="EB160" s="12"/>
    </row>
    <row r="161" spans="1:132" ht="15.75" customHeight="1">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c r="AR161" s="12"/>
      <c r="AS161" s="12"/>
      <c r="AT161" s="12"/>
      <c r="AU161" s="12"/>
      <c r="AV161" s="12"/>
      <c r="AW161" s="12"/>
      <c r="AX161" s="12"/>
      <c r="AY161" s="12"/>
      <c r="AZ161" s="12"/>
      <c r="BA161" s="12"/>
      <c r="BB161" s="12"/>
      <c r="BC161" s="12"/>
      <c r="BD161" s="12"/>
      <c r="BE161" s="12"/>
      <c r="BF161" s="12"/>
      <c r="BG161" s="12"/>
      <c r="BH161" s="12"/>
      <c r="BI161" s="12"/>
      <c r="BJ161" s="12"/>
      <c r="BK161" s="12"/>
      <c r="BL161" s="12"/>
      <c r="BM161" s="12"/>
      <c r="BN161" s="12"/>
      <c r="BO161" s="12"/>
      <c r="BP161" s="12"/>
      <c r="BQ161" s="12"/>
      <c r="BR161" s="12"/>
      <c r="BS161" s="12"/>
      <c r="BT161" s="12"/>
      <c r="BU161" s="12"/>
      <c r="BV161" s="12"/>
      <c r="BW161" s="12"/>
      <c r="BX161" s="12"/>
      <c r="BY161" s="12"/>
      <c r="BZ161" s="12"/>
      <c r="CA161" s="12"/>
      <c r="CB161" s="12"/>
      <c r="CC161" s="12"/>
      <c r="CD161" s="12"/>
      <c r="CE161" s="12"/>
      <c r="CF161" s="12"/>
      <c r="CG161" s="12"/>
      <c r="CH161" s="12"/>
      <c r="CI161" s="12"/>
      <c r="CJ161" s="12"/>
      <c r="CK161" s="12"/>
      <c r="CL161" s="12"/>
      <c r="CM161" s="12"/>
      <c r="CN161" s="12"/>
      <c r="CO161" s="12"/>
      <c r="CP161" s="12"/>
      <c r="CQ161" s="12"/>
      <c r="CR161" s="12"/>
      <c r="CS161" s="12"/>
      <c r="CT161" s="12"/>
      <c r="CU161" s="12"/>
      <c r="CV161" s="12"/>
      <c r="CW161" s="12"/>
      <c r="CX161" s="12"/>
      <c r="CY161" s="12"/>
      <c r="CZ161" s="12"/>
      <c r="DA161" s="12"/>
      <c r="DB161" s="12"/>
      <c r="DC161" s="12"/>
      <c r="DD161" s="12"/>
      <c r="DE161" s="12"/>
      <c r="DF161" s="12"/>
      <c r="DG161" s="12"/>
      <c r="DH161" s="12"/>
      <c r="DI161" s="12"/>
      <c r="DJ161" s="12"/>
      <c r="DK161" s="12"/>
      <c r="DL161" s="12"/>
      <c r="DM161" s="12"/>
      <c r="DN161" s="12"/>
      <c r="DO161" s="12"/>
      <c r="DP161" s="12"/>
      <c r="DQ161" s="12"/>
      <c r="DR161" s="12"/>
      <c r="DS161" s="12"/>
      <c r="DT161" s="12"/>
      <c r="DU161" s="12"/>
      <c r="DV161" s="12"/>
      <c r="DW161" s="12"/>
      <c r="DX161" s="12"/>
      <c r="DY161" s="12"/>
      <c r="DZ161" s="12"/>
      <c r="EA161" s="12"/>
      <c r="EB161" s="12"/>
    </row>
    <row r="162" spans="1:132" ht="15.75" customHeight="1">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c r="AQ162" s="12"/>
      <c r="AR162" s="12"/>
      <c r="AS162" s="12"/>
      <c r="AT162" s="12"/>
      <c r="AU162" s="12"/>
      <c r="AV162" s="12"/>
      <c r="AW162" s="12"/>
      <c r="AX162" s="12"/>
      <c r="AY162" s="12"/>
      <c r="AZ162" s="12"/>
      <c r="BA162" s="12"/>
      <c r="BB162" s="12"/>
      <c r="BC162" s="12"/>
      <c r="BD162" s="12"/>
      <c r="BE162" s="12"/>
      <c r="BF162" s="12"/>
      <c r="BG162" s="12"/>
      <c r="BH162" s="12"/>
      <c r="BI162" s="12"/>
      <c r="BJ162" s="12"/>
      <c r="BK162" s="12"/>
      <c r="BL162" s="12"/>
      <c r="BM162" s="12"/>
      <c r="BN162" s="12"/>
      <c r="BO162" s="12"/>
      <c r="BP162" s="12"/>
      <c r="BQ162" s="12"/>
      <c r="BR162" s="12"/>
      <c r="BS162" s="12"/>
      <c r="BT162" s="12"/>
      <c r="BU162" s="12"/>
      <c r="BV162" s="12"/>
      <c r="BW162" s="12"/>
      <c r="BX162" s="12"/>
      <c r="BY162" s="12"/>
      <c r="BZ162" s="12"/>
      <c r="CA162" s="12"/>
      <c r="CB162" s="12"/>
      <c r="CC162" s="12"/>
      <c r="CD162" s="12"/>
      <c r="CE162" s="12"/>
      <c r="CF162" s="12"/>
      <c r="CG162" s="12"/>
      <c r="CH162" s="12"/>
      <c r="CI162" s="12"/>
      <c r="CJ162" s="12"/>
      <c r="CK162" s="12"/>
      <c r="CL162" s="12"/>
      <c r="CM162" s="12"/>
      <c r="CN162" s="12"/>
      <c r="CO162" s="12"/>
      <c r="CP162" s="12"/>
      <c r="CQ162" s="12"/>
      <c r="CR162" s="12"/>
      <c r="CS162" s="12"/>
      <c r="CT162" s="12"/>
      <c r="CU162" s="12"/>
      <c r="CV162" s="12"/>
      <c r="CW162" s="12"/>
      <c r="CX162" s="12"/>
      <c r="CY162" s="12"/>
      <c r="CZ162" s="12"/>
      <c r="DA162" s="12"/>
      <c r="DB162" s="12"/>
      <c r="DC162" s="12"/>
      <c r="DD162" s="12"/>
      <c r="DE162" s="12"/>
      <c r="DF162" s="12"/>
      <c r="DG162" s="12"/>
      <c r="DH162" s="12"/>
      <c r="DI162" s="12"/>
      <c r="DJ162" s="12"/>
      <c r="DK162" s="12"/>
      <c r="DL162" s="12"/>
      <c r="DM162" s="12"/>
      <c r="DN162" s="12"/>
      <c r="DO162" s="12"/>
      <c r="DP162" s="12"/>
      <c r="DQ162" s="12"/>
      <c r="DR162" s="12"/>
      <c r="DS162" s="12"/>
      <c r="DT162" s="12"/>
      <c r="DU162" s="12"/>
      <c r="DV162" s="12"/>
      <c r="DW162" s="12"/>
      <c r="DX162" s="12"/>
      <c r="DY162" s="12"/>
      <c r="DZ162" s="12"/>
      <c r="EA162" s="12"/>
      <c r="EB162" s="12"/>
    </row>
    <row r="163" spans="1:132" ht="15.75" customHeight="1">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c r="AR163" s="12"/>
      <c r="AS163" s="12"/>
      <c r="AT163" s="12"/>
      <c r="AU163" s="12"/>
      <c r="AV163" s="12"/>
      <c r="AW163" s="12"/>
      <c r="AX163" s="12"/>
      <c r="AY163" s="12"/>
      <c r="AZ163" s="12"/>
      <c r="BA163" s="12"/>
      <c r="BB163" s="12"/>
      <c r="BC163" s="12"/>
      <c r="BD163" s="12"/>
      <c r="BE163" s="12"/>
      <c r="BF163" s="12"/>
      <c r="BG163" s="12"/>
      <c r="BH163" s="12"/>
      <c r="BI163" s="12"/>
      <c r="BJ163" s="12"/>
      <c r="BK163" s="12"/>
      <c r="BL163" s="12"/>
      <c r="BM163" s="12"/>
      <c r="BN163" s="12"/>
      <c r="BO163" s="12"/>
      <c r="BP163" s="12"/>
      <c r="BQ163" s="12"/>
      <c r="BR163" s="12"/>
      <c r="BS163" s="12"/>
      <c r="BT163" s="12"/>
      <c r="BU163" s="12"/>
      <c r="BV163" s="12"/>
      <c r="BW163" s="12"/>
      <c r="BX163" s="12"/>
      <c r="BY163" s="12"/>
      <c r="BZ163" s="12"/>
      <c r="CA163" s="12"/>
      <c r="CB163" s="12"/>
      <c r="CC163" s="12"/>
      <c r="CD163" s="12"/>
      <c r="CE163" s="12"/>
      <c r="CF163" s="12"/>
      <c r="CG163" s="12"/>
      <c r="CH163" s="12"/>
      <c r="CI163" s="12"/>
      <c r="CJ163" s="12"/>
      <c r="CK163" s="12"/>
      <c r="CL163" s="12"/>
      <c r="CM163" s="12"/>
      <c r="CN163" s="12"/>
      <c r="CO163" s="12"/>
      <c r="CP163" s="12"/>
      <c r="CQ163" s="12"/>
      <c r="CR163" s="12"/>
      <c r="CS163" s="12"/>
      <c r="CT163" s="12"/>
      <c r="CU163" s="12"/>
      <c r="CV163" s="12"/>
      <c r="CW163" s="12"/>
      <c r="CX163" s="12"/>
      <c r="CY163" s="12"/>
      <c r="CZ163" s="12"/>
      <c r="DA163" s="12"/>
      <c r="DB163" s="12"/>
      <c r="DC163" s="12"/>
      <c r="DD163" s="12"/>
      <c r="DE163" s="12"/>
      <c r="DF163" s="12"/>
      <c r="DG163" s="12"/>
      <c r="DH163" s="12"/>
      <c r="DI163" s="12"/>
      <c r="DJ163" s="12"/>
      <c r="DK163" s="12"/>
      <c r="DL163" s="12"/>
      <c r="DM163" s="12"/>
      <c r="DN163" s="12"/>
      <c r="DO163" s="12"/>
      <c r="DP163" s="12"/>
      <c r="DQ163" s="12"/>
      <c r="DR163" s="12"/>
      <c r="DS163" s="12"/>
      <c r="DT163" s="12"/>
      <c r="DU163" s="12"/>
      <c r="DV163" s="12"/>
      <c r="DW163" s="12"/>
      <c r="DX163" s="12"/>
      <c r="DY163" s="12"/>
      <c r="DZ163" s="12"/>
      <c r="EA163" s="12"/>
      <c r="EB163" s="12"/>
    </row>
    <row r="164" spans="1:132" ht="15.75" customHeight="1">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c r="AR164" s="12"/>
      <c r="AS164" s="12"/>
      <c r="AT164" s="12"/>
      <c r="AU164" s="12"/>
      <c r="AV164" s="12"/>
      <c r="AW164" s="12"/>
      <c r="AX164" s="12"/>
      <c r="AY164" s="12"/>
      <c r="AZ164" s="12"/>
      <c r="BA164" s="12"/>
      <c r="BB164" s="12"/>
      <c r="BC164" s="12"/>
      <c r="BD164" s="12"/>
      <c r="BE164" s="12"/>
      <c r="BF164" s="12"/>
      <c r="BG164" s="12"/>
      <c r="BH164" s="12"/>
      <c r="BI164" s="12"/>
      <c r="BJ164" s="12"/>
      <c r="BK164" s="12"/>
      <c r="BL164" s="12"/>
      <c r="BM164" s="12"/>
      <c r="BN164" s="12"/>
      <c r="BO164" s="12"/>
      <c r="BP164" s="12"/>
      <c r="BQ164" s="12"/>
      <c r="BR164" s="12"/>
      <c r="BS164" s="12"/>
      <c r="BT164" s="12"/>
      <c r="BU164" s="12"/>
      <c r="BV164" s="12"/>
      <c r="BW164" s="12"/>
      <c r="BX164" s="12"/>
      <c r="BY164" s="12"/>
      <c r="BZ164" s="12"/>
      <c r="CA164" s="12"/>
      <c r="CB164" s="12"/>
      <c r="CC164" s="12"/>
      <c r="CD164" s="12"/>
      <c r="CE164" s="12"/>
      <c r="CF164" s="12"/>
      <c r="CG164" s="12"/>
      <c r="CH164" s="12"/>
      <c r="CI164" s="12"/>
      <c r="CJ164" s="12"/>
      <c r="CK164" s="12"/>
      <c r="CL164" s="12"/>
      <c r="CM164" s="12"/>
      <c r="CN164" s="12"/>
      <c r="CO164" s="12"/>
      <c r="CP164" s="12"/>
      <c r="CQ164" s="12"/>
      <c r="CR164" s="12"/>
      <c r="CS164" s="12"/>
      <c r="CT164" s="12"/>
      <c r="CU164" s="12"/>
      <c r="CV164" s="12"/>
      <c r="CW164" s="12"/>
      <c r="CX164" s="12"/>
      <c r="CY164" s="12"/>
      <c r="CZ164" s="12"/>
      <c r="DA164" s="12"/>
      <c r="DB164" s="12"/>
      <c r="DC164" s="12"/>
      <c r="DD164" s="12"/>
      <c r="DE164" s="12"/>
      <c r="DF164" s="12"/>
      <c r="DG164" s="12"/>
      <c r="DH164" s="12"/>
      <c r="DI164" s="12"/>
      <c r="DJ164" s="12"/>
      <c r="DK164" s="12"/>
      <c r="DL164" s="12"/>
      <c r="DM164" s="12"/>
      <c r="DN164" s="12"/>
      <c r="DO164" s="12"/>
      <c r="DP164" s="12"/>
      <c r="DQ164" s="12"/>
      <c r="DR164" s="12"/>
      <c r="DS164" s="12"/>
      <c r="DT164" s="12"/>
      <c r="DU164" s="12"/>
      <c r="DV164" s="12"/>
      <c r="DW164" s="12"/>
      <c r="DX164" s="12"/>
      <c r="DY164" s="12"/>
      <c r="DZ164" s="12"/>
      <c r="EA164" s="12"/>
      <c r="EB164" s="12"/>
    </row>
    <row r="165" spans="1:132" ht="15.75" customHeight="1">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c r="AR165" s="12"/>
      <c r="AS165" s="12"/>
      <c r="AT165" s="12"/>
      <c r="AU165" s="12"/>
      <c r="AV165" s="12"/>
      <c r="AW165" s="12"/>
      <c r="AX165" s="12"/>
      <c r="AY165" s="12"/>
      <c r="AZ165" s="12"/>
      <c r="BA165" s="12"/>
      <c r="BB165" s="12"/>
      <c r="BC165" s="12"/>
      <c r="BD165" s="12"/>
      <c r="BE165" s="12"/>
      <c r="BF165" s="12"/>
      <c r="BG165" s="12"/>
      <c r="BH165" s="12"/>
      <c r="BI165" s="12"/>
      <c r="BJ165" s="12"/>
      <c r="BK165" s="12"/>
      <c r="BL165" s="12"/>
      <c r="BM165" s="12"/>
      <c r="BN165" s="12"/>
      <c r="BO165" s="12"/>
      <c r="BP165" s="12"/>
      <c r="BQ165" s="12"/>
      <c r="BR165" s="12"/>
      <c r="BS165" s="12"/>
      <c r="BT165" s="12"/>
      <c r="BU165" s="12"/>
      <c r="BV165" s="12"/>
      <c r="BW165" s="12"/>
      <c r="BX165" s="12"/>
      <c r="BY165" s="12"/>
      <c r="BZ165" s="12"/>
      <c r="CA165" s="12"/>
      <c r="CB165" s="12"/>
      <c r="CC165" s="12"/>
      <c r="CD165" s="12"/>
      <c r="CE165" s="12"/>
      <c r="CF165" s="12"/>
      <c r="CG165" s="12"/>
      <c r="CH165" s="12"/>
      <c r="CI165" s="12"/>
      <c r="CJ165" s="12"/>
      <c r="CK165" s="12"/>
      <c r="CL165" s="12"/>
      <c r="CM165" s="12"/>
      <c r="CN165" s="12"/>
      <c r="CO165" s="12"/>
      <c r="CP165" s="12"/>
      <c r="CQ165" s="12"/>
      <c r="CR165" s="12"/>
      <c r="CS165" s="12"/>
      <c r="CT165" s="12"/>
      <c r="CU165" s="12"/>
      <c r="CV165" s="12"/>
      <c r="CW165" s="12"/>
      <c r="CX165" s="12"/>
      <c r="CY165" s="12"/>
      <c r="CZ165" s="12"/>
      <c r="DA165" s="12"/>
      <c r="DB165" s="12"/>
      <c r="DC165" s="12"/>
      <c r="DD165" s="12"/>
      <c r="DE165" s="12"/>
      <c r="DF165" s="12"/>
      <c r="DG165" s="12"/>
      <c r="DH165" s="12"/>
      <c r="DI165" s="12"/>
      <c r="DJ165" s="12"/>
      <c r="DK165" s="12"/>
      <c r="DL165" s="12"/>
      <c r="DM165" s="12"/>
      <c r="DN165" s="12"/>
      <c r="DO165" s="12"/>
      <c r="DP165" s="12"/>
      <c r="DQ165" s="12"/>
      <c r="DR165" s="12"/>
      <c r="DS165" s="12"/>
      <c r="DT165" s="12"/>
      <c r="DU165" s="12"/>
      <c r="DV165" s="12"/>
      <c r="DW165" s="12"/>
      <c r="DX165" s="12"/>
      <c r="DY165" s="12"/>
      <c r="DZ165" s="12"/>
      <c r="EA165" s="12"/>
      <c r="EB165" s="12"/>
    </row>
    <row r="166" spans="1:132" ht="15.75" customHeight="1">
      <c r="A166" s="12"/>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c r="AR166" s="12"/>
      <c r="AS166" s="12"/>
      <c r="AT166" s="12"/>
      <c r="AU166" s="12"/>
      <c r="AV166" s="12"/>
      <c r="AW166" s="12"/>
      <c r="AX166" s="12"/>
      <c r="AY166" s="12"/>
      <c r="AZ166" s="12"/>
      <c r="BA166" s="12"/>
      <c r="BB166" s="12"/>
      <c r="BC166" s="12"/>
      <c r="BD166" s="12"/>
      <c r="BE166" s="12"/>
      <c r="BF166" s="12"/>
      <c r="BG166" s="12"/>
      <c r="BH166" s="12"/>
      <c r="BI166" s="12"/>
      <c r="BJ166" s="12"/>
      <c r="BK166" s="12"/>
      <c r="BL166" s="12"/>
      <c r="BM166" s="12"/>
      <c r="BN166" s="12"/>
      <c r="BO166" s="12"/>
      <c r="BP166" s="12"/>
      <c r="BQ166" s="12"/>
      <c r="BR166" s="12"/>
      <c r="BS166" s="12"/>
      <c r="BT166" s="12"/>
      <c r="BU166" s="12"/>
      <c r="BV166" s="12"/>
      <c r="BW166" s="12"/>
      <c r="BX166" s="12"/>
      <c r="BY166" s="12"/>
      <c r="BZ166" s="12"/>
      <c r="CA166" s="12"/>
      <c r="CB166" s="12"/>
      <c r="CC166" s="12"/>
      <c r="CD166" s="12"/>
      <c r="CE166" s="12"/>
      <c r="CF166" s="12"/>
      <c r="CG166" s="12"/>
      <c r="CH166" s="12"/>
      <c r="CI166" s="12"/>
      <c r="CJ166" s="12"/>
      <c r="CK166" s="12"/>
      <c r="CL166" s="12"/>
      <c r="CM166" s="12"/>
      <c r="CN166" s="12"/>
      <c r="CO166" s="12"/>
      <c r="CP166" s="12"/>
      <c r="CQ166" s="12"/>
      <c r="CR166" s="12"/>
      <c r="CS166" s="12"/>
      <c r="CT166" s="12"/>
      <c r="CU166" s="12"/>
      <c r="CV166" s="12"/>
      <c r="CW166" s="12"/>
      <c r="CX166" s="12"/>
      <c r="CY166" s="12"/>
      <c r="CZ166" s="12"/>
      <c r="DA166" s="12"/>
      <c r="DB166" s="12"/>
      <c r="DC166" s="12"/>
      <c r="DD166" s="12"/>
      <c r="DE166" s="12"/>
      <c r="DF166" s="12"/>
      <c r="DG166" s="12"/>
      <c r="DH166" s="12"/>
      <c r="DI166" s="12"/>
      <c r="DJ166" s="12"/>
      <c r="DK166" s="12"/>
      <c r="DL166" s="12"/>
      <c r="DM166" s="12"/>
      <c r="DN166" s="12"/>
      <c r="DO166" s="12"/>
      <c r="DP166" s="12"/>
      <c r="DQ166" s="12"/>
      <c r="DR166" s="12"/>
      <c r="DS166" s="12"/>
      <c r="DT166" s="12"/>
      <c r="DU166" s="12"/>
      <c r="DV166" s="12"/>
      <c r="DW166" s="12"/>
      <c r="DX166" s="12"/>
      <c r="DY166" s="12"/>
      <c r="DZ166" s="12"/>
      <c r="EA166" s="12"/>
      <c r="EB166" s="12"/>
    </row>
    <row r="167" spans="1:132" ht="15.75" customHeight="1">
      <c r="A167" s="12"/>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c r="AR167" s="12"/>
      <c r="AS167" s="12"/>
      <c r="AT167" s="12"/>
      <c r="AU167" s="12"/>
      <c r="AV167" s="12"/>
      <c r="AW167" s="12"/>
      <c r="AX167" s="12"/>
      <c r="AY167" s="12"/>
      <c r="AZ167" s="12"/>
      <c r="BA167" s="12"/>
      <c r="BB167" s="12"/>
      <c r="BC167" s="12"/>
      <c r="BD167" s="12"/>
      <c r="BE167" s="12"/>
      <c r="BF167" s="12"/>
      <c r="BG167" s="12"/>
      <c r="BH167" s="12"/>
      <c r="BI167" s="12"/>
      <c r="BJ167" s="12"/>
      <c r="BK167" s="12"/>
      <c r="BL167" s="12"/>
      <c r="BM167" s="12"/>
      <c r="BN167" s="12"/>
      <c r="BO167" s="12"/>
      <c r="BP167" s="12"/>
      <c r="BQ167" s="12"/>
      <c r="BR167" s="12"/>
      <c r="BS167" s="12"/>
      <c r="BT167" s="12"/>
      <c r="BU167" s="12"/>
      <c r="BV167" s="12"/>
      <c r="BW167" s="12"/>
      <c r="BX167" s="12"/>
      <c r="BY167" s="12"/>
      <c r="BZ167" s="12"/>
      <c r="CA167" s="12"/>
      <c r="CB167" s="12"/>
      <c r="CC167" s="12"/>
      <c r="CD167" s="12"/>
      <c r="CE167" s="12"/>
      <c r="CF167" s="12"/>
      <c r="CG167" s="12"/>
      <c r="CH167" s="12"/>
      <c r="CI167" s="12"/>
      <c r="CJ167" s="12"/>
      <c r="CK167" s="12"/>
      <c r="CL167" s="12"/>
      <c r="CM167" s="12"/>
      <c r="CN167" s="12"/>
      <c r="CO167" s="12"/>
      <c r="CP167" s="12"/>
      <c r="CQ167" s="12"/>
      <c r="CR167" s="12"/>
      <c r="CS167" s="12"/>
      <c r="CT167" s="12"/>
      <c r="CU167" s="12"/>
      <c r="CV167" s="12"/>
      <c r="CW167" s="12"/>
      <c r="CX167" s="12"/>
      <c r="CY167" s="12"/>
      <c r="CZ167" s="12"/>
      <c r="DA167" s="12"/>
      <c r="DB167" s="12"/>
      <c r="DC167" s="12"/>
      <c r="DD167" s="12"/>
      <c r="DE167" s="12"/>
      <c r="DF167" s="12"/>
      <c r="DG167" s="12"/>
      <c r="DH167" s="12"/>
      <c r="DI167" s="12"/>
      <c r="DJ167" s="12"/>
      <c r="DK167" s="12"/>
      <c r="DL167" s="12"/>
      <c r="DM167" s="12"/>
      <c r="DN167" s="12"/>
      <c r="DO167" s="12"/>
      <c r="DP167" s="12"/>
      <c r="DQ167" s="12"/>
      <c r="DR167" s="12"/>
      <c r="DS167" s="12"/>
      <c r="DT167" s="12"/>
      <c r="DU167" s="12"/>
      <c r="DV167" s="12"/>
      <c r="DW167" s="12"/>
      <c r="DX167" s="12"/>
      <c r="DY167" s="12"/>
      <c r="DZ167" s="12"/>
      <c r="EA167" s="12"/>
      <c r="EB167" s="12"/>
    </row>
    <row r="168" spans="1:132" ht="15.75" customHeight="1">
      <c r="A168" s="12"/>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c r="AK168" s="12"/>
      <c r="AL168" s="12"/>
      <c r="AM168" s="12"/>
      <c r="AN168" s="12"/>
      <c r="AO168" s="12"/>
      <c r="AP168" s="12"/>
      <c r="AQ168" s="12"/>
      <c r="AR168" s="12"/>
      <c r="AS168" s="12"/>
      <c r="AT168" s="12"/>
      <c r="AU168" s="12"/>
      <c r="AV168" s="12"/>
      <c r="AW168" s="12"/>
      <c r="AX168" s="12"/>
      <c r="AY168" s="12"/>
      <c r="AZ168" s="12"/>
      <c r="BA168" s="12"/>
      <c r="BB168" s="12"/>
      <c r="BC168" s="12"/>
      <c r="BD168" s="12"/>
      <c r="BE168" s="12"/>
      <c r="BF168" s="12"/>
      <c r="BG168" s="12"/>
      <c r="BH168" s="12"/>
      <c r="BI168" s="12"/>
      <c r="BJ168" s="12"/>
      <c r="BK168" s="12"/>
      <c r="BL168" s="12"/>
      <c r="BM168" s="12"/>
      <c r="BN168" s="12"/>
      <c r="BO168" s="12"/>
      <c r="BP168" s="12"/>
      <c r="BQ168" s="12"/>
      <c r="BR168" s="12"/>
      <c r="BS168" s="12"/>
      <c r="BT168" s="12"/>
      <c r="BU168" s="12"/>
      <c r="BV168" s="12"/>
      <c r="BW168" s="12"/>
      <c r="BX168" s="12"/>
      <c r="BY168" s="12"/>
      <c r="BZ168" s="12"/>
      <c r="CA168" s="12"/>
      <c r="CB168" s="12"/>
      <c r="CC168" s="12"/>
      <c r="CD168" s="12"/>
      <c r="CE168" s="12"/>
      <c r="CF168" s="12"/>
      <c r="CG168" s="12"/>
      <c r="CH168" s="12"/>
      <c r="CI168" s="12"/>
      <c r="CJ168" s="12"/>
      <c r="CK168" s="12"/>
      <c r="CL168" s="12"/>
      <c r="CM168" s="12"/>
      <c r="CN168" s="12"/>
      <c r="CO168" s="12"/>
      <c r="CP168" s="12"/>
      <c r="CQ168" s="12"/>
      <c r="CR168" s="12"/>
      <c r="CS168" s="12"/>
      <c r="CT168" s="12"/>
      <c r="CU168" s="12"/>
      <c r="CV168" s="12"/>
      <c r="CW168" s="12"/>
      <c r="CX168" s="12"/>
      <c r="CY168" s="12"/>
      <c r="CZ168" s="12"/>
      <c r="DA168" s="12"/>
      <c r="DB168" s="12"/>
      <c r="DC168" s="12"/>
      <c r="DD168" s="12"/>
      <c r="DE168" s="12"/>
      <c r="DF168" s="12"/>
      <c r="DG168" s="12"/>
      <c r="DH168" s="12"/>
      <c r="DI168" s="12"/>
      <c r="DJ168" s="12"/>
      <c r="DK168" s="12"/>
      <c r="DL168" s="12"/>
      <c r="DM168" s="12"/>
      <c r="DN168" s="12"/>
      <c r="DO168" s="12"/>
      <c r="DP168" s="12"/>
      <c r="DQ168" s="12"/>
      <c r="DR168" s="12"/>
      <c r="DS168" s="12"/>
      <c r="DT168" s="12"/>
      <c r="DU168" s="12"/>
      <c r="DV168" s="12"/>
      <c r="DW168" s="12"/>
      <c r="DX168" s="12"/>
      <c r="DY168" s="12"/>
      <c r="DZ168" s="12"/>
      <c r="EA168" s="12"/>
      <c r="EB168" s="12"/>
    </row>
    <row r="169" spans="1:132" ht="15.75" customHeight="1">
      <c r="A169" s="12"/>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c r="AR169" s="12"/>
      <c r="AS169" s="12"/>
      <c r="AT169" s="12"/>
      <c r="AU169" s="12"/>
      <c r="AV169" s="12"/>
      <c r="AW169" s="12"/>
      <c r="AX169" s="12"/>
      <c r="AY169" s="12"/>
      <c r="AZ169" s="12"/>
      <c r="BA169" s="12"/>
      <c r="BB169" s="12"/>
      <c r="BC169" s="12"/>
      <c r="BD169" s="12"/>
      <c r="BE169" s="12"/>
      <c r="BF169" s="12"/>
      <c r="BG169" s="12"/>
      <c r="BH169" s="12"/>
      <c r="BI169" s="12"/>
      <c r="BJ169" s="12"/>
      <c r="BK169" s="12"/>
      <c r="BL169" s="12"/>
      <c r="BM169" s="12"/>
      <c r="BN169" s="12"/>
      <c r="BO169" s="12"/>
      <c r="BP169" s="12"/>
      <c r="BQ169" s="12"/>
      <c r="BR169" s="12"/>
      <c r="BS169" s="12"/>
      <c r="BT169" s="12"/>
      <c r="BU169" s="12"/>
      <c r="BV169" s="12"/>
      <c r="BW169" s="12"/>
      <c r="BX169" s="12"/>
      <c r="BY169" s="12"/>
      <c r="BZ169" s="12"/>
      <c r="CA169" s="12"/>
      <c r="CB169" s="12"/>
      <c r="CC169" s="12"/>
      <c r="CD169" s="12"/>
      <c r="CE169" s="12"/>
      <c r="CF169" s="12"/>
      <c r="CG169" s="12"/>
      <c r="CH169" s="12"/>
      <c r="CI169" s="12"/>
      <c r="CJ169" s="12"/>
      <c r="CK169" s="12"/>
      <c r="CL169" s="12"/>
      <c r="CM169" s="12"/>
      <c r="CN169" s="12"/>
      <c r="CO169" s="12"/>
      <c r="CP169" s="12"/>
      <c r="CQ169" s="12"/>
      <c r="CR169" s="12"/>
      <c r="CS169" s="12"/>
      <c r="CT169" s="12"/>
      <c r="CU169" s="12"/>
      <c r="CV169" s="12"/>
      <c r="CW169" s="12"/>
      <c r="CX169" s="12"/>
      <c r="CY169" s="12"/>
      <c r="CZ169" s="12"/>
      <c r="DA169" s="12"/>
      <c r="DB169" s="12"/>
      <c r="DC169" s="12"/>
      <c r="DD169" s="12"/>
      <c r="DE169" s="12"/>
      <c r="DF169" s="12"/>
      <c r="DG169" s="12"/>
      <c r="DH169" s="12"/>
      <c r="DI169" s="12"/>
      <c r="DJ169" s="12"/>
      <c r="DK169" s="12"/>
      <c r="DL169" s="12"/>
      <c r="DM169" s="12"/>
      <c r="DN169" s="12"/>
      <c r="DO169" s="12"/>
      <c r="DP169" s="12"/>
      <c r="DQ169" s="12"/>
      <c r="DR169" s="12"/>
      <c r="DS169" s="12"/>
      <c r="DT169" s="12"/>
      <c r="DU169" s="12"/>
      <c r="DV169" s="12"/>
      <c r="DW169" s="12"/>
      <c r="DX169" s="12"/>
      <c r="DY169" s="12"/>
      <c r="DZ169" s="12"/>
      <c r="EA169" s="12"/>
      <c r="EB169" s="12"/>
    </row>
    <row r="170" spans="1:132" ht="15.75" customHeight="1">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c r="AR170" s="12"/>
      <c r="AS170" s="12"/>
      <c r="AT170" s="12"/>
      <c r="AU170" s="12"/>
      <c r="AV170" s="12"/>
      <c r="AW170" s="12"/>
      <c r="AX170" s="12"/>
      <c r="AY170" s="12"/>
      <c r="AZ170" s="12"/>
      <c r="BA170" s="12"/>
      <c r="BB170" s="12"/>
      <c r="BC170" s="12"/>
      <c r="BD170" s="12"/>
      <c r="BE170" s="12"/>
      <c r="BF170" s="12"/>
      <c r="BG170" s="12"/>
      <c r="BH170" s="12"/>
      <c r="BI170" s="12"/>
      <c r="BJ170" s="12"/>
      <c r="BK170" s="12"/>
      <c r="BL170" s="12"/>
      <c r="BM170" s="12"/>
      <c r="BN170" s="12"/>
      <c r="BO170" s="12"/>
      <c r="BP170" s="12"/>
      <c r="BQ170" s="12"/>
      <c r="BR170" s="12"/>
      <c r="BS170" s="12"/>
      <c r="BT170" s="12"/>
      <c r="BU170" s="12"/>
      <c r="BV170" s="12"/>
      <c r="BW170" s="12"/>
      <c r="BX170" s="12"/>
      <c r="BY170" s="12"/>
      <c r="BZ170" s="12"/>
      <c r="CA170" s="12"/>
      <c r="CB170" s="12"/>
      <c r="CC170" s="12"/>
      <c r="CD170" s="12"/>
      <c r="CE170" s="12"/>
      <c r="CF170" s="12"/>
      <c r="CG170" s="12"/>
      <c r="CH170" s="12"/>
      <c r="CI170" s="12"/>
      <c r="CJ170" s="12"/>
      <c r="CK170" s="12"/>
      <c r="CL170" s="12"/>
      <c r="CM170" s="12"/>
      <c r="CN170" s="12"/>
      <c r="CO170" s="12"/>
      <c r="CP170" s="12"/>
      <c r="CQ170" s="12"/>
      <c r="CR170" s="12"/>
      <c r="CS170" s="12"/>
      <c r="CT170" s="12"/>
      <c r="CU170" s="12"/>
      <c r="CV170" s="12"/>
      <c r="CW170" s="12"/>
      <c r="CX170" s="12"/>
      <c r="CY170" s="12"/>
      <c r="CZ170" s="12"/>
      <c r="DA170" s="12"/>
      <c r="DB170" s="12"/>
      <c r="DC170" s="12"/>
      <c r="DD170" s="12"/>
      <c r="DE170" s="12"/>
      <c r="DF170" s="12"/>
      <c r="DG170" s="12"/>
      <c r="DH170" s="12"/>
      <c r="DI170" s="12"/>
      <c r="DJ170" s="12"/>
      <c r="DK170" s="12"/>
      <c r="DL170" s="12"/>
      <c r="DM170" s="12"/>
      <c r="DN170" s="12"/>
      <c r="DO170" s="12"/>
      <c r="DP170" s="12"/>
      <c r="DQ170" s="12"/>
      <c r="DR170" s="12"/>
      <c r="DS170" s="12"/>
      <c r="DT170" s="12"/>
      <c r="DU170" s="12"/>
      <c r="DV170" s="12"/>
      <c r="DW170" s="12"/>
      <c r="DX170" s="12"/>
      <c r="DY170" s="12"/>
      <c r="DZ170" s="12"/>
      <c r="EA170" s="12"/>
      <c r="EB170" s="12"/>
    </row>
    <row r="171" spans="1:132" ht="15.75" customHeight="1">
      <c r="A171" s="12"/>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c r="AR171" s="12"/>
      <c r="AS171" s="12"/>
      <c r="AT171" s="12"/>
      <c r="AU171" s="12"/>
      <c r="AV171" s="12"/>
      <c r="AW171" s="12"/>
      <c r="AX171" s="12"/>
      <c r="AY171" s="12"/>
      <c r="AZ171" s="12"/>
      <c r="BA171" s="12"/>
      <c r="BB171" s="12"/>
      <c r="BC171" s="12"/>
      <c r="BD171" s="12"/>
      <c r="BE171" s="12"/>
      <c r="BF171" s="12"/>
      <c r="BG171" s="12"/>
      <c r="BH171" s="12"/>
      <c r="BI171" s="12"/>
      <c r="BJ171" s="12"/>
      <c r="BK171" s="12"/>
      <c r="BL171" s="12"/>
      <c r="BM171" s="12"/>
      <c r="BN171" s="12"/>
      <c r="BO171" s="12"/>
      <c r="BP171" s="12"/>
      <c r="BQ171" s="12"/>
      <c r="BR171" s="12"/>
      <c r="BS171" s="12"/>
      <c r="BT171" s="12"/>
      <c r="BU171" s="12"/>
      <c r="BV171" s="12"/>
      <c r="BW171" s="12"/>
      <c r="BX171" s="12"/>
      <c r="BY171" s="12"/>
      <c r="BZ171" s="12"/>
      <c r="CA171" s="12"/>
      <c r="CB171" s="12"/>
      <c r="CC171" s="12"/>
      <c r="CD171" s="12"/>
      <c r="CE171" s="12"/>
      <c r="CF171" s="12"/>
      <c r="CG171" s="12"/>
      <c r="CH171" s="12"/>
      <c r="CI171" s="12"/>
      <c r="CJ171" s="12"/>
      <c r="CK171" s="12"/>
      <c r="CL171" s="12"/>
      <c r="CM171" s="12"/>
      <c r="CN171" s="12"/>
      <c r="CO171" s="12"/>
      <c r="CP171" s="12"/>
      <c r="CQ171" s="12"/>
      <c r="CR171" s="12"/>
      <c r="CS171" s="12"/>
      <c r="CT171" s="12"/>
      <c r="CU171" s="12"/>
      <c r="CV171" s="12"/>
      <c r="CW171" s="12"/>
      <c r="CX171" s="12"/>
      <c r="CY171" s="12"/>
      <c r="CZ171" s="12"/>
      <c r="DA171" s="12"/>
      <c r="DB171" s="12"/>
      <c r="DC171" s="12"/>
      <c r="DD171" s="12"/>
      <c r="DE171" s="12"/>
      <c r="DF171" s="12"/>
      <c r="DG171" s="12"/>
      <c r="DH171" s="12"/>
      <c r="DI171" s="12"/>
      <c r="DJ171" s="12"/>
      <c r="DK171" s="12"/>
      <c r="DL171" s="12"/>
      <c r="DM171" s="12"/>
      <c r="DN171" s="12"/>
      <c r="DO171" s="12"/>
      <c r="DP171" s="12"/>
      <c r="DQ171" s="12"/>
      <c r="DR171" s="12"/>
      <c r="DS171" s="12"/>
      <c r="DT171" s="12"/>
      <c r="DU171" s="12"/>
      <c r="DV171" s="12"/>
      <c r="DW171" s="12"/>
      <c r="DX171" s="12"/>
      <c r="DY171" s="12"/>
      <c r="DZ171" s="12"/>
      <c r="EA171" s="12"/>
      <c r="EB171" s="12"/>
    </row>
    <row r="172" spans="1:132" ht="15.75" customHeight="1">
      <c r="A172" s="12"/>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c r="AR172" s="12"/>
      <c r="AS172" s="12"/>
      <c r="AT172" s="12"/>
      <c r="AU172" s="12"/>
      <c r="AV172" s="12"/>
      <c r="AW172" s="12"/>
      <c r="AX172" s="12"/>
      <c r="AY172" s="12"/>
      <c r="AZ172" s="12"/>
      <c r="BA172" s="12"/>
      <c r="BB172" s="12"/>
      <c r="BC172" s="12"/>
      <c r="BD172" s="12"/>
      <c r="BE172" s="12"/>
      <c r="BF172" s="12"/>
      <c r="BG172" s="12"/>
      <c r="BH172" s="12"/>
      <c r="BI172" s="12"/>
      <c r="BJ172" s="12"/>
      <c r="BK172" s="12"/>
      <c r="BL172" s="12"/>
      <c r="BM172" s="12"/>
      <c r="BN172" s="12"/>
      <c r="BO172" s="12"/>
      <c r="BP172" s="12"/>
      <c r="BQ172" s="12"/>
      <c r="BR172" s="12"/>
      <c r="BS172" s="12"/>
      <c r="BT172" s="12"/>
      <c r="BU172" s="12"/>
      <c r="BV172" s="12"/>
      <c r="BW172" s="12"/>
      <c r="BX172" s="12"/>
      <c r="BY172" s="12"/>
      <c r="BZ172" s="12"/>
      <c r="CA172" s="12"/>
      <c r="CB172" s="12"/>
      <c r="CC172" s="12"/>
      <c r="CD172" s="12"/>
      <c r="CE172" s="12"/>
      <c r="CF172" s="12"/>
      <c r="CG172" s="12"/>
      <c r="CH172" s="12"/>
      <c r="CI172" s="12"/>
      <c r="CJ172" s="12"/>
      <c r="CK172" s="12"/>
      <c r="CL172" s="12"/>
      <c r="CM172" s="12"/>
      <c r="CN172" s="12"/>
      <c r="CO172" s="12"/>
      <c r="CP172" s="12"/>
      <c r="CQ172" s="12"/>
      <c r="CR172" s="12"/>
      <c r="CS172" s="12"/>
      <c r="CT172" s="12"/>
      <c r="CU172" s="12"/>
      <c r="CV172" s="12"/>
      <c r="CW172" s="12"/>
      <c r="CX172" s="12"/>
      <c r="CY172" s="12"/>
      <c r="CZ172" s="12"/>
      <c r="DA172" s="12"/>
      <c r="DB172" s="12"/>
      <c r="DC172" s="12"/>
      <c r="DD172" s="12"/>
      <c r="DE172" s="12"/>
      <c r="DF172" s="12"/>
      <c r="DG172" s="12"/>
      <c r="DH172" s="12"/>
      <c r="DI172" s="12"/>
      <c r="DJ172" s="12"/>
      <c r="DK172" s="12"/>
      <c r="DL172" s="12"/>
      <c r="DM172" s="12"/>
      <c r="DN172" s="12"/>
      <c r="DO172" s="12"/>
      <c r="DP172" s="12"/>
      <c r="DQ172" s="12"/>
      <c r="DR172" s="12"/>
      <c r="DS172" s="12"/>
      <c r="DT172" s="12"/>
      <c r="DU172" s="12"/>
      <c r="DV172" s="12"/>
      <c r="DW172" s="12"/>
      <c r="DX172" s="12"/>
      <c r="DY172" s="12"/>
      <c r="DZ172" s="12"/>
      <c r="EA172" s="12"/>
      <c r="EB172" s="12"/>
    </row>
    <row r="173" spans="1:132" ht="15.75" customHeight="1">
      <c r="A173" s="12"/>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c r="AR173" s="12"/>
      <c r="AS173" s="12"/>
      <c r="AT173" s="12"/>
      <c r="AU173" s="12"/>
      <c r="AV173" s="12"/>
      <c r="AW173" s="12"/>
      <c r="AX173" s="12"/>
      <c r="AY173" s="12"/>
      <c r="AZ173" s="12"/>
      <c r="BA173" s="12"/>
      <c r="BB173" s="12"/>
      <c r="BC173" s="12"/>
      <c r="BD173" s="12"/>
      <c r="BE173" s="12"/>
      <c r="BF173" s="12"/>
      <c r="BG173" s="12"/>
      <c r="BH173" s="12"/>
      <c r="BI173" s="12"/>
      <c r="BJ173" s="12"/>
      <c r="BK173" s="12"/>
      <c r="BL173" s="12"/>
      <c r="BM173" s="12"/>
      <c r="BN173" s="12"/>
      <c r="BO173" s="12"/>
      <c r="BP173" s="12"/>
      <c r="BQ173" s="12"/>
      <c r="BR173" s="12"/>
      <c r="BS173" s="12"/>
      <c r="BT173" s="12"/>
      <c r="BU173" s="12"/>
      <c r="BV173" s="12"/>
      <c r="BW173" s="12"/>
      <c r="BX173" s="12"/>
      <c r="BY173" s="12"/>
      <c r="BZ173" s="12"/>
      <c r="CA173" s="12"/>
      <c r="CB173" s="12"/>
      <c r="CC173" s="12"/>
      <c r="CD173" s="12"/>
      <c r="CE173" s="12"/>
      <c r="CF173" s="12"/>
      <c r="CG173" s="12"/>
      <c r="CH173" s="12"/>
      <c r="CI173" s="12"/>
      <c r="CJ173" s="12"/>
      <c r="CK173" s="12"/>
      <c r="CL173" s="12"/>
      <c r="CM173" s="12"/>
      <c r="CN173" s="12"/>
      <c r="CO173" s="12"/>
      <c r="CP173" s="12"/>
      <c r="CQ173" s="12"/>
      <c r="CR173" s="12"/>
      <c r="CS173" s="12"/>
      <c r="CT173" s="12"/>
      <c r="CU173" s="12"/>
      <c r="CV173" s="12"/>
      <c r="CW173" s="12"/>
      <c r="CX173" s="12"/>
      <c r="CY173" s="12"/>
      <c r="CZ173" s="12"/>
      <c r="DA173" s="12"/>
      <c r="DB173" s="12"/>
      <c r="DC173" s="12"/>
      <c r="DD173" s="12"/>
      <c r="DE173" s="12"/>
      <c r="DF173" s="12"/>
      <c r="DG173" s="12"/>
      <c r="DH173" s="12"/>
      <c r="DI173" s="12"/>
      <c r="DJ173" s="12"/>
      <c r="DK173" s="12"/>
      <c r="DL173" s="12"/>
      <c r="DM173" s="12"/>
      <c r="DN173" s="12"/>
      <c r="DO173" s="12"/>
      <c r="DP173" s="12"/>
      <c r="DQ173" s="12"/>
      <c r="DR173" s="12"/>
      <c r="DS173" s="12"/>
      <c r="DT173" s="12"/>
      <c r="DU173" s="12"/>
      <c r="DV173" s="12"/>
      <c r="DW173" s="12"/>
      <c r="DX173" s="12"/>
      <c r="DY173" s="12"/>
      <c r="DZ173" s="12"/>
      <c r="EA173" s="12"/>
      <c r="EB173" s="12"/>
    </row>
    <row r="174" spans="1:132" ht="15.75" customHeight="1">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c r="AR174" s="12"/>
      <c r="AS174" s="12"/>
      <c r="AT174" s="12"/>
      <c r="AU174" s="12"/>
      <c r="AV174" s="12"/>
      <c r="AW174" s="12"/>
      <c r="AX174" s="12"/>
      <c r="AY174" s="12"/>
      <c r="AZ174" s="12"/>
      <c r="BA174" s="12"/>
      <c r="BB174" s="12"/>
      <c r="BC174" s="12"/>
      <c r="BD174" s="12"/>
      <c r="BE174" s="12"/>
      <c r="BF174" s="12"/>
      <c r="BG174" s="12"/>
      <c r="BH174" s="12"/>
      <c r="BI174" s="12"/>
      <c r="BJ174" s="12"/>
      <c r="BK174" s="12"/>
      <c r="BL174" s="12"/>
      <c r="BM174" s="12"/>
      <c r="BN174" s="12"/>
      <c r="BO174" s="12"/>
      <c r="BP174" s="12"/>
      <c r="BQ174" s="12"/>
      <c r="BR174" s="12"/>
      <c r="BS174" s="12"/>
      <c r="BT174" s="12"/>
      <c r="BU174" s="12"/>
      <c r="BV174" s="12"/>
      <c r="BW174" s="12"/>
      <c r="BX174" s="12"/>
      <c r="BY174" s="12"/>
      <c r="BZ174" s="12"/>
      <c r="CA174" s="12"/>
      <c r="CB174" s="12"/>
      <c r="CC174" s="12"/>
      <c r="CD174" s="12"/>
      <c r="CE174" s="12"/>
      <c r="CF174" s="12"/>
      <c r="CG174" s="12"/>
      <c r="CH174" s="12"/>
      <c r="CI174" s="12"/>
      <c r="CJ174" s="12"/>
      <c r="CK174" s="12"/>
      <c r="CL174" s="12"/>
      <c r="CM174" s="12"/>
      <c r="CN174" s="12"/>
      <c r="CO174" s="12"/>
      <c r="CP174" s="12"/>
      <c r="CQ174" s="12"/>
      <c r="CR174" s="12"/>
      <c r="CS174" s="12"/>
      <c r="CT174" s="12"/>
      <c r="CU174" s="12"/>
      <c r="CV174" s="12"/>
      <c r="CW174" s="12"/>
      <c r="CX174" s="12"/>
      <c r="CY174" s="12"/>
      <c r="CZ174" s="12"/>
      <c r="DA174" s="12"/>
      <c r="DB174" s="12"/>
      <c r="DC174" s="12"/>
      <c r="DD174" s="12"/>
      <c r="DE174" s="12"/>
      <c r="DF174" s="12"/>
      <c r="DG174" s="12"/>
      <c r="DH174" s="12"/>
      <c r="DI174" s="12"/>
      <c r="DJ174" s="12"/>
      <c r="DK174" s="12"/>
      <c r="DL174" s="12"/>
      <c r="DM174" s="12"/>
      <c r="DN174" s="12"/>
      <c r="DO174" s="12"/>
      <c r="DP174" s="12"/>
      <c r="DQ174" s="12"/>
      <c r="DR174" s="12"/>
      <c r="DS174" s="12"/>
      <c r="DT174" s="12"/>
      <c r="DU174" s="12"/>
      <c r="DV174" s="12"/>
      <c r="DW174" s="12"/>
      <c r="DX174" s="12"/>
      <c r="DY174" s="12"/>
      <c r="DZ174" s="12"/>
      <c r="EA174" s="12"/>
      <c r="EB174" s="12"/>
    </row>
    <row r="175" spans="1:132" ht="15.75" customHeight="1">
      <c r="A175" s="12"/>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c r="AR175" s="12"/>
      <c r="AS175" s="12"/>
      <c r="AT175" s="12"/>
      <c r="AU175" s="12"/>
      <c r="AV175" s="12"/>
      <c r="AW175" s="12"/>
      <c r="AX175" s="12"/>
      <c r="AY175" s="12"/>
      <c r="AZ175" s="12"/>
      <c r="BA175" s="12"/>
      <c r="BB175" s="12"/>
      <c r="BC175" s="12"/>
      <c r="BD175" s="12"/>
      <c r="BE175" s="12"/>
      <c r="BF175" s="12"/>
      <c r="BG175" s="12"/>
      <c r="BH175" s="12"/>
      <c r="BI175" s="12"/>
      <c r="BJ175" s="12"/>
      <c r="BK175" s="12"/>
      <c r="BL175" s="12"/>
      <c r="BM175" s="12"/>
      <c r="BN175" s="12"/>
      <c r="BO175" s="12"/>
      <c r="BP175" s="12"/>
      <c r="BQ175" s="12"/>
      <c r="BR175" s="12"/>
      <c r="BS175" s="12"/>
      <c r="BT175" s="12"/>
      <c r="BU175" s="12"/>
      <c r="BV175" s="12"/>
      <c r="BW175" s="12"/>
      <c r="BX175" s="12"/>
      <c r="BY175" s="12"/>
      <c r="BZ175" s="12"/>
      <c r="CA175" s="12"/>
      <c r="CB175" s="12"/>
      <c r="CC175" s="12"/>
      <c r="CD175" s="12"/>
      <c r="CE175" s="12"/>
      <c r="CF175" s="12"/>
      <c r="CG175" s="12"/>
      <c r="CH175" s="12"/>
      <c r="CI175" s="12"/>
      <c r="CJ175" s="12"/>
      <c r="CK175" s="12"/>
      <c r="CL175" s="12"/>
      <c r="CM175" s="12"/>
      <c r="CN175" s="12"/>
      <c r="CO175" s="12"/>
      <c r="CP175" s="12"/>
      <c r="CQ175" s="12"/>
      <c r="CR175" s="12"/>
      <c r="CS175" s="12"/>
      <c r="CT175" s="12"/>
      <c r="CU175" s="12"/>
      <c r="CV175" s="12"/>
      <c r="CW175" s="12"/>
      <c r="CX175" s="12"/>
      <c r="CY175" s="12"/>
      <c r="CZ175" s="12"/>
      <c r="DA175" s="12"/>
      <c r="DB175" s="12"/>
      <c r="DC175" s="12"/>
      <c r="DD175" s="12"/>
      <c r="DE175" s="12"/>
      <c r="DF175" s="12"/>
      <c r="DG175" s="12"/>
      <c r="DH175" s="12"/>
      <c r="DI175" s="12"/>
      <c r="DJ175" s="12"/>
      <c r="DK175" s="12"/>
      <c r="DL175" s="12"/>
      <c r="DM175" s="12"/>
      <c r="DN175" s="12"/>
      <c r="DO175" s="12"/>
      <c r="DP175" s="12"/>
      <c r="DQ175" s="12"/>
      <c r="DR175" s="12"/>
      <c r="DS175" s="12"/>
      <c r="DT175" s="12"/>
      <c r="DU175" s="12"/>
      <c r="DV175" s="12"/>
      <c r="DW175" s="12"/>
      <c r="DX175" s="12"/>
      <c r="DY175" s="12"/>
      <c r="DZ175" s="12"/>
      <c r="EA175" s="12"/>
      <c r="EB175" s="12"/>
    </row>
    <row r="176" spans="1:132" ht="15.75" customHeight="1">
      <c r="A176" s="12"/>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c r="AR176" s="12"/>
      <c r="AS176" s="12"/>
      <c r="AT176" s="12"/>
      <c r="AU176" s="12"/>
      <c r="AV176" s="12"/>
      <c r="AW176" s="12"/>
      <c r="AX176" s="12"/>
      <c r="AY176" s="12"/>
      <c r="AZ176" s="12"/>
      <c r="BA176" s="12"/>
      <c r="BB176" s="12"/>
      <c r="BC176" s="12"/>
      <c r="BD176" s="12"/>
      <c r="BE176" s="12"/>
      <c r="BF176" s="12"/>
      <c r="BG176" s="12"/>
      <c r="BH176" s="12"/>
      <c r="BI176" s="12"/>
      <c r="BJ176" s="12"/>
      <c r="BK176" s="12"/>
      <c r="BL176" s="12"/>
      <c r="BM176" s="12"/>
      <c r="BN176" s="12"/>
      <c r="BO176" s="12"/>
      <c r="BP176" s="12"/>
      <c r="BQ176" s="12"/>
      <c r="BR176" s="12"/>
      <c r="BS176" s="12"/>
      <c r="BT176" s="12"/>
      <c r="BU176" s="12"/>
      <c r="BV176" s="12"/>
      <c r="BW176" s="12"/>
      <c r="BX176" s="12"/>
      <c r="BY176" s="12"/>
      <c r="BZ176" s="12"/>
      <c r="CA176" s="12"/>
      <c r="CB176" s="12"/>
      <c r="CC176" s="12"/>
      <c r="CD176" s="12"/>
      <c r="CE176" s="12"/>
      <c r="CF176" s="12"/>
      <c r="CG176" s="12"/>
      <c r="CH176" s="12"/>
      <c r="CI176" s="12"/>
      <c r="CJ176" s="12"/>
      <c r="CK176" s="12"/>
      <c r="CL176" s="12"/>
      <c r="CM176" s="12"/>
      <c r="CN176" s="12"/>
      <c r="CO176" s="12"/>
      <c r="CP176" s="12"/>
      <c r="CQ176" s="12"/>
      <c r="CR176" s="12"/>
      <c r="CS176" s="12"/>
      <c r="CT176" s="12"/>
      <c r="CU176" s="12"/>
      <c r="CV176" s="12"/>
      <c r="CW176" s="12"/>
      <c r="CX176" s="12"/>
      <c r="CY176" s="12"/>
      <c r="CZ176" s="12"/>
      <c r="DA176" s="12"/>
      <c r="DB176" s="12"/>
      <c r="DC176" s="12"/>
      <c r="DD176" s="12"/>
      <c r="DE176" s="12"/>
      <c r="DF176" s="12"/>
      <c r="DG176" s="12"/>
      <c r="DH176" s="12"/>
      <c r="DI176" s="12"/>
      <c r="DJ176" s="12"/>
      <c r="DK176" s="12"/>
      <c r="DL176" s="12"/>
      <c r="DM176" s="12"/>
      <c r="DN176" s="12"/>
      <c r="DO176" s="12"/>
      <c r="DP176" s="12"/>
      <c r="DQ176" s="12"/>
      <c r="DR176" s="12"/>
      <c r="DS176" s="12"/>
      <c r="DT176" s="12"/>
      <c r="DU176" s="12"/>
      <c r="DV176" s="12"/>
      <c r="DW176" s="12"/>
      <c r="DX176" s="12"/>
      <c r="DY176" s="12"/>
      <c r="DZ176" s="12"/>
      <c r="EA176" s="12"/>
      <c r="EB176" s="12"/>
    </row>
    <row r="177" spans="1:132" ht="15.75" customHeight="1">
      <c r="A177" s="12"/>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c r="AR177" s="12"/>
      <c r="AS177" s="12"/>
      <c r="AT177" s="12"/>
      <c r="AU177" s="12"/>
      <c r="AV177" s="12"/>
      <c r="AW177" s="12"/>
      <c r="AX177" s="12"/>
      <c r="AY177" s="12"/>
      <c r="AZ177" s="12"/>
      <c r="BA177" s="12"/>
      <c r="BB177" s="12"/>
      <c r="BC177" s="12"/>
      <c r="BD177" s="12"/>
      <c r="BE177" s="12"/>
      <c r="BF177" s="12"/>
      <c r="BG177" s="12"/>
      <c r="BH177" s="12"/>
      <c r="BI177" s="12"/>
      <c r="BJ177" s="12"/>
      <c r="BK177" s="12"/>
      <c r="BL177" s="12"/>
      <c r="BM177" s="12"/>
      <c r="BN177" s="12"/>
      <c r="BO177" s="12"/>
      <c r="BP177" s="12"/>
      <c r="BQ177" s="12"/>
      <c r="BR177" s="12"/>
      <c r="BS177" s="12"/>
      <c r="BT177" s="12"/>
      <c r="BU177" s="12"/>
      <c r="BV177" s="12"/>
      <c r="BW177" s="12"/>
      <c r="BX177" s="12"/>
      <c r="BY177" s="12"/>
      <c r="BZ177" s="12"/>
      <c r="CA177" s="12"/>
      <c r="CB177" s="12"/>
      <c r="CC177" s="12"/>
      <c r="CD177" s="12"/>
      <c r="CE177" s="12"/>
      <c r="CF177" s="12"/>
      <c r="CG177" s="12"/>
      <c r="CH177" s="12"/>
      <c r="CI177" s="12"/>
      <c r="CJ177" s="12"/>
      <c r="CK177" s="12"/>
      <c r="CL177" s="12"/>
      <c r="CM177" s="12"/>
      <c r="CN177" s="12"/>
      <c r="CO177" s="12"/>
      <c r="CP177" s="12"/>
      <c r="CQ177" s="12"/>
      <c r="CR177" s="12"/>
      <c r="CS177" s="12"/>
      <c r="CT177" s="12"/>
      <c r="CU177" s="12"/>
      <c r="CV177" s="12"/>
      <c r="CW177" s="12"/>
      <c r="CX177" s="12"/>
      <c r="CY177" s="12"/>
      <c r="CZ177" s="12"/>
      <c r="DA177" s="12"/>
      <c r="DB177" s="12"/>
      <c r="DC177" s="12"/>
      <c r="DD177" s="12"/>
      <c r="DE177" s="12"/>
      <c r="DF177" s="12"/>
      <c r="DG177" s="12"/>
      <c r="DH177" s="12"/>
      <c r="DI177" s="12"/>
      <c r="DJ177" s="12"/>
      <c r="DK177" s="12"/>
      <c r="DL177" s="12"/>
      <c r="DM177" s="12"/>
      <c r="DN177" s="12"/>
      <c r="DO177" s="12"/>
      <c r="DP177" s="12"/>
      <c r="DQ177" s="12"/>
      <c r="DR177" s="12"/>
      <c r="DS177" s="12"/>
      <c r="DT177" s="12"/>
      <c r="DU177" s="12"/>
      <c r="DV177" s="12"/>
      <c r="DW177" s="12"/>
      <c r="DX177" s="12"/>
      <c r="DY177" s="12"/>
      <c r="DZ177" s="12"/>
      <c r="EA177" s="12"/>
      <c r="EB177" s="12"/>
    </row>
    <row r="178" spans="1:132" ht="15.75" customHeight="1">
      <c r="A178" s="12"/>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c r="AR178" s="12"/>
      <c r="AS178" s="12"/>
      <c r="AT178" s="12"/>
      <c r="AU178" s="12"/>
      <c r="AV178" s="12"/>
      <c r="AW178" s="12"/>
      <c r="AX178" s="12"/>
      <c r="AY178" s="12"/>
      <c r="AZ178" s="12"/>
      <c r="BA178" s="12"/>
      <c r="BB178" s="12"/>
      <c r="BC178" s="12"/>
      <c r="BD178" s="12"/>
      <c r="BE178" s="12"/>
      <c r="BF178" s="12"/>
      <c r="BG178" s="12"/>
      <c r="BH178" s="12"/>
      <c r="BI178" s="12"/>
      <c r="BJ178" s="12"/>
      <c r="BK178" s="12"/>
      <c r="BL178" s="12"/>
      <c r="BM178" s="12"/>
      <c r="BN178" s="12"/>
      <c r="BO178" s="12"/>
      <c r="BP178" s="12"/>
      <c r="BQ178" s="12"/>
      <c r="BR178" s="12"/>
      <c r="BS178" s="12"/>
      <c r="BT178" s="12"/>
      <c r="BU178" s="12"/>
      <c r="BV178" s="12"/>
      <c r="BW178" s="12"/>
      <c r="BX178" s="12"/>
      <c r="BY178" s="12"/>
      <c r="BZ178" s="12"/>
      <c r="CA178" s="12"/>
      <c r="CB178" s="12"/>
      <c r="CC178" s="12"/>
      <c r="CD178" s="12"/>
      <c r="CE178" s="12"/>
      <c r="CF178" s="12"/>
      <c r="CG178" s="12"/>
      <c r="CH178" s="12"/>
      <c r="CI178" s="12"/>
      <c r="CJ178" s="12"/>
      <c r="CK178" s="12"/>
      <c r="CL178" s="12"/>
      <c r="CM178" s="12"/>
      <c r="CN178" s="12"/>
      <c r="CO178" s="12"/>
      <c r="CP178" s="12"/>
      <c r="CQ178" s="12"/>
      <c r="CR178" s="12"/>
      <c r="CS178" s="12"/>
      <c r="CT178" s="12"/>
      <c r="CU178" s="12"/>
      <c r="CV178" s="12"/>
      <c r="CW178" s="12"/>
      <c r="CX178" s="12"/>
      <c r="CY178" s="12"/>
      <c r="CZ178" s="12"/>
      <c r="DA178" s="12"/>
      <c r="DB178" s="12"/>
      <c r="DC178" s="12"/>
      <c r="DD178" s="12"/>
      <c r="DE178" s="12"/>
      <c r="DF178" s="12"/>
      <c r="DG178" s="12"/>
      <c r="DH178" s="12"/>
      <c r="DI178" s="12"/>
      <c r="DJ178" s="12"/>
      <c r="DK178" s="12"/>
      <c r="DL178" s="12"/>
      <c r="DM178" s="12"/>
      <c r="DN178" s="12"/>
      <c r="DO178" s="12"/>
      <c r="DP178" s="12"/>
      <c r="DQ178" s="12"/>
      <c r="DR178" s="12"/>
      <c r="DS178" s="12"/>
      <c r="DT178" s="12"/>
      <c r="DU178" s="12"/>
      <c r="DV178" s="12"/>
      <c r="DW178" s="12"/>
      <c r="DX178" s="12"/>
      <c r="DY178" s="12"/>
      <c r="DZ178" s="12"/>
      <c r="EA178" s="12"/>
      <c r="EB178" s="12"/>
    </row>
    <row r="179" spans="1:132" ht="15.75" customHeight="1">
      <c r="A179" s="12"/>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c r="AR179" s="12"/>
      <c r="AS179" s="12"/>
      <c r="AT179" s="12"/>
      <c r="AU179" s="12"/>
      <c r="AV179" s="12"/>
      <c r="AW179" s="12"/>
      <c r="AX179" s="12"/>
      <c r="AY179" s="12"/>
      <c r="AZ179" s="12"/>
      <c r="BA179" s="12"/>
      <c r="BB179" s="12"/>
      <c r="BC179" s="12"/>
      <c r="BD179" s="12"/>
      <c r="BE179" s="12"/>
      <c r="BF179" s="12"/>
      <c r="BG179" s="12"/>
      <c r="BH179" s="12"/>
      <c r="BI179" s="12"/>
      <c r="BJ179" s="12"/>
      <c r="BK179" s="12"/>
      <c r="BL179" s="12"/>
      <c r="BM179" s="12"/>
      <c r="BN179" s="12"/>
      <c r="BO179" s="12"/>
      <c r="BP179" s="12"/>
      <c r="BQ179" s="12"/>
      <c r="BR179" s="12"/>
      <c r="BS179" s="12"/>
      <c r="BT179" s="12"/>
      <c r="BU179" s="12"/>
      <c r="BV179" s="12"/>
      <c r="BW179" s="12"/>
      <c r="BX179" s="12"/>
      <c r="BY179" s="12"/>
      <c r="BZ179" s="12"/>
      <c r="CA179" s="12"/>
      <c r="CB179" s="12"/>
      <c r="CC179" s="12"/>
      <c r="CD179" s="12"/>
      <c r="CE179" s="12"/>
      <c r="CF179" s="12"/>
      <c r="CG179" s="12"/>
      <c r="CH179" s="12"/>
      <c r="CI179" s="12"/>
      <c r="CJ179" s="12"/>
      <c r="CK179" s="12"/>
      <c r="CL179" s="12"/>
      <c r="CM179" s="12"/>
      <c r="CN179" s="12"/>
      <c r="CO179" s="12"/>
      <c r="CP179" s="12"/>
      <c r="CQ179" s="12"/>
      <c r="CR179" s="12"/>
      <c r="CS179" s="12"/>
      <c r="CT179" s="12"/>
      <c r="CU179" s="12"/>
      <c r="CV179" s="12"/>
      <c r="CW179" s="12"/>
      <c r="CX179" s="12"/>
      <c r="CY179" s="12"/>
      <c r="CZ179" s="12"/>
      <c r="DA179" s="12"/>
      <c r="DB179" s="12"/>
      <c r="DC179" s="12"/>
      <c r="DD179" s="12"/>
      <c r="DE179" s="12"/>
      <c r="DF179" s="12"/>
      <c r="DG179" s="12"/>
      <c r="DH179" s="12"/>
      <c r="DI179" s="12"/>
      <c r="DJ179" s="12"/>
      <c r="DK179" s="12"/>
      <c r="DL179" s="12"/>
      <c r="DM179" s="12"/>
      <c r="DN179" s="12"/>
      <c r="DO179" s="12"/>
      <c r="DP179" s="12"/>
      <c r="DQ179" s="12"/>
      <c r="DR179" s="12"/>
      <c r="DS179" s="12"/>
      <c r="DT179" s="12"/>
      <c r="DU179" s="12"/>
      <c r="DV179" s="12"/>
      <c r="DW179" s="12"/>
      <c r="DX179" s="12"/>
      <c r="DY179" s="12"/>
      <c r="DZ179" s="12"/>
      <c r="EA179" s="12"/>
      <c r="EB179" s="12"/>
    </row>
    <row r="180" spans="1:132" ht="15.75" customHeight="1">
      <c r="A180" s="12"/>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c r="AR180" s="12"/>
      <c r="AS180" s="12"/>
      <c r="AT180" s="12"/>
      <c r="AU180" s="12"/>
      <c r="AV180" s="12"/>
      <c r="AW180" s="12"/>
      <c r="AX180" s="12"/>
      <c r="AY180" s="12"/>
      <c r="AZ180" s="12"/>
      <c r="BA180" s="12"/>
      <c r="BB180" s="12"/>
      <c r="BC180" s="12"/>
      <c r="BD180" s="12"/>
      <c r="BE180" s="12"/>
      <c r="BF180" s="12"/>
      <c r="BG180" s="12"/>
      <c r="BH180" s="12"/>
      <c r="BI180" s="12"/>
      <c r="BJ180" s="12"/>
      <c r="BK180" s="12"/>
      <c r="BL180" s="12"/>
      <c r="BM180" s="12"/>
      <c r="BN180" s="12"/>
      <c r="BO180" s="12"/>
      <c r="BP180" s="12"/>
      <c r="BQ180" s="12"/>
      <c r="BR180" s="12"/>
      <c r="BS180" s="12"/>
      <c r="BT180" s="12"/>
      <c r="BU180" s="12"/>
      <c r="BV180" s="12"/>
      <c r="BW180" s="12"/>
      <c r="BX180" s="12"/>
      <c r="BY180" s="12"/>
      <c r="BZ180" s="12"/>
      <c r="CA180" s="12"/>
      <c r="CB180" s="12"/>
      <c r="CC180" s="12"/>
      <c r="CD180" s="12"/>
      <c r="CE180" s="12"/>
      <c r="CF180" s="12"/>
      <c r="CG180" s="12"/>
      <c r="CH180" s="12"/>
      <c r="CI180" s="12"/>
      <c r="CJ180" s="12"/>
      <c r="CK180" s="12"/>
      <c r="CL180" s="12"/>
      <c r="CM180" s="12"/>
      <c r="CN180" s="12"/>
      <c r="CO180" s="12"/>
      <c r="CP180" s="12"/>
      <c r="CQ180" s="12"/>
      <c r="CR180" s="12"/>
      <c r="CS180" s="12"/>
      <c r="CT180" s="12"/>
      <c r="CU180" s="12"/>
      <c r="CV180" s="12"/>
      <c r="CW180" s="12"/>
      <c r="CX180" s="12"/>
      <c r="CY180" s="12"/>
      <c r="CZ180" s="12"/>
      <c r="DA180" s="12"/>
      <c r="DB180" s="12"/>
      <c r="DC180" s="12"/>
      <c r="DD180" s="12"/>
      <c r="DE180" s="12"/>
      <c r="DF180" s="12"/>
      <c r="DG180" s="12"/>
      <c r="DH180" s="12"/>
      <c r="DI180" s="12"/>
      <c r="DJ180" s="12"/>
      <c r="DK180" s="12"/>
      <c r="DL180" s="12"/>
      <c r="DM180" s="12"/>
      <c r="DN180" s="12"/>
      <c r="DO180" s="12"/>
      <c r="DP180" s="12"/>
      <c r="DQ180" s="12"/>
      <c r="DR180" s="12"/>
      <c r="DS180" s="12"/>
      <c r="DT180" s="12"/>
      <c r="DU180" s="12"/>
      <c r="DV180" s="12"/>
      <c r="DW180" s="12"/>
      <c r="DX180" s="12"/>
      <c r="DY180" s="12"/>
      <c r="DZ180" s="12"/>
      <c r="EA180" s="12"/>
      <c r="EB180" s="12"/>
    </row>
    <row r="181" spans="1:132" ht="15.75" customHeight="1">
      <c r="A181" s="12"/>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c r="AR181" s="12"/>
      <c r="AS181" s="12"/>
      <c r="AT181" s="12"/>
      <c r="AU181" s="12"/>
      <c r="AV181" s="12"/>
      <c r="AW181" s="12"/>
      <c r="AX181" s="12"/>
      <c r="AY181" s="12"/>
      <c r="AZ181" s="12"/>
      <c r="BA181" s="12"/>
      <c r="BB181" s="12"/>
      <c r="BC181" s="12"/>
      <c r="BD181" s="12"/>
      <c r="BE181" s="12"/>
      <c r="BF181" s="12"/>
      <c r="BG181" s="12"/>
      <c r="BH181" s="12"/>
      <c r="BI181" s="12"/>
      <c r="BJ181" s="12"/>
      <c r="BK181" s="12"/>
      <c r="BL181" s="12"/>
      <c r="BM181" s="12"/>
      <c r="BN181" s="12"/>
      <c r="BO181" s="12"/>
      <c r="BP181" s="12"/>
      <c r="BQ181" s="12"/>
      <c r="BR181" s="12"/>
      <c r="BS181" s="12"/>
      <c r="BT181" s="12"/>
      <c r="BU181" s="12"/>
      <c r="BV181" s="12"/>
      <c r="BW181" s="12"/>
      <c r="BX181" s="12"/>
      <c r="BY181" s="12"/>
      <c r="BZ181" s="12"/>
      <c r="CA181" s="12"/>
      <c r="CB181" s="12"/>
      <c r="CC181" s="12"/>
      <c r="CD181" s="12"/>
      <c r="CE181" s="12"/>
      <c r="CF181" s="12"/>
      <c r="CG181" s="12"/>
      <c r="CH181" s="12"/>
      <c r="CI181" s="12"/>
      <c r="CJ181" s="12"/>
      <c r="CK181" s="12"/>
      <c r="CL181" s="12"/>
      <c r="CM181" s="12"/>
      <c r="CN181" s="12"/>
      <c r="CO181" s="12"/>
      <c r="CP181" s="12"/>
      <c r="CQ181" s="12"/>
      <c r="CR181" s="12"/>
      <c r="CS181" s="12"/>
      <c r="CT181" s="12"/>
      <c r="CU181" s="12"/>
      <c r="CV181" s="12"/>
      <c r="CW181" s="12"/>
      <c r="CX181" s="12"/>
      <c r="CY181" s="12"/>
      <c r="CZ181" s="12"/>
      <c r="DA181" s="12"/>
      <c r="DB181" s="12"/>
      <c r="DC181" s="12"/>
      <c r="DD181" s="12"/>
      <c r="DE181" s="12"/>
      <c r="DF181" s="12"/>
      <c r="DG181" s="12"/>
      <c r="DH181" s="12"/>
      <c r="DI181" s="12"/>
      <c r="DJ181" s="12"/>
      <c r="DK181" s="12"/>
      <c r="DL181" s="12"/>
      <c r="DM181" s="12"/>
      <c r="DN181" s="12"/>
      <c r="DO181" s="12"/>
      <c r="DP181" s="12"/>
      <c r="DQ181" s="12"/>
      <c r="DR181" s="12"/>
      <c r="DS181" s="12"/>
      <c r="DT181" s="12"/>
      <c r="DU181" s="12"/>
      <c r="DV181" s="12"/>
      <c r="DW181" s="12"/>
      <c r="DX181" s="12"/>
      <c r="DY181" s="12"/>
      <c r="DZ181" s="12"/>
      <c r="EA181" s="12"/>
      <c r="EB181" s="12"/>
    </row>
    <row r="182" spans="1:132" ht="15.75" customHeight="1">
      <c r="A182" s="12"/>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c r="AR182" s="12"/>
      <c r="AS182" s="12"/>
      <c r="AT182" s="12"/>
      <c r="AU182" s="12"/>
      <c r="AV182" s="12"/>
      <c r="AW182" s="12"/>
      <c r="AX182" s="12"/>
      <c r="AY182" s="12"/>
      <c r="AZ182" s="12"/>
      <c r="BA182" s="12"/>
      <c r="BB182" s="12"/>
      <c r="BC182" s="12"/>
      <c r="BD182" s="12"/>
      <c r="BE182" s="12"/>
      <c r="BF182" s="12"/>
      <c r="BG182" s="12"/>
      <c r="BH182" s="12"/>
      <c r="BI182" s="12"/>
      <c r="BJ182" s="12"/>
      <c r="BK182" s="12"/>
      <c r="BL182" s="12"/>
      <c r="BM182" s="12"/>
      <c r="BN182" s="12"/>
      <c r="BO182" s="12"/>
      <c r="BP182" s="12"/>
      <c r="BQ182" s="12"/>
      <c r="BR182" s="12"/>
      <c r="BS182" s="12"/>
      <c r="BT182" s="12"/>
      <c r="BU182" s="12"/>
      <c r="BV182" s="12"/>
      <c r="BW182" s="12"/>
      <c r="BX182" s="12"/>
      <c r="BY182" s="12"/>
      <c r="BZ182" s="12"/>
      <c r="CA182" s="12"/>
      <c r="CB182" s="12"/>
      <c r="CC182" s="12"/>
      <c r="CD182" s="12"/>
      <c r="CE182" s="12"/>
      <c r="CF182" s="12"/>
      <c r="CG182" s="12"/>
      <c r="CH182" s="12"/>
      <c r="CI182" s="12"/>
      <c r="CJ182" s="12"/>
      <c r="CK182" s="12"/>
      <c r="CL182" s="12"/>
      <c r="CM182" s="12"/>
      <c r="CN182" s="12"/>
      <c r="CO182" s="12"/>
      <c r="CP182" s="12"/>
      <c r="CQ182" s="12"/>
      <c r="CR182" s="12"/>
      <c r="CS182" s="12"/>
      <c r="CT182" s="12"/>
      <c r="CU182" s="12"/>
      <c r="CV182" s="12"/>
      <c r="CW182" s="12"/>
      <c r="CX182" s="12"/>
      <c r="CY182" s="12"/>
      <c r="CZ182" s="12"/>
      <c r="DA182" s="12"/>
      <c r="DB182" s="12"/>
      <c r="DC182" s="12"/>
      <c r="DD182" s="12"/>
      <c r="DE182" s="12"/>
      <c r="DF182" s="12"/>
      <c r="DG182" s="12"/>
      <c r="DH182" s="12"/>
      <c r="DI182" s="12"/>
      <c r="DJ182" s="12"/>
      <c r="DK182" s="12"/>
      <c r="DL182" s="12"/>
      <c r="DM182" s="12"/>
      <c r="DN182" s="12"/>
      <c r="DO182" s="12"/>
      <c r="DP182" s="12"/>
      <c r="DQ182" s="12"/>
      <c r="DR182" s="12"/>
      <c r="DS182" s="12"/>
      <c r="DT182" s="12"/>
      <c r="DU182" s="12"/>
      <c r="DV182" s="12"/>
      <c r="DW182" s="12"/>
      <c r="DX182" s="12"/>
      <c r="DY182" s="12"/>
      <c r="DZ182" s="12"/>
      <c r="EA182" s="12"/>
      <c r="EB182" s="12"/>
    </row>
    <row r="183" spans="1:132" ht="15.75" customHeight="1">
      <c r="A183" s="12"/>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c r="AR183" s="12"/>
      <c r="AS183" s="12"/>
      <c r="AT183" s="12"/>
      <c r="AU183" s="12"/>
      <c r="AV183" s="12"/>
      <c r="AW183" s="12"/>
      <c r="AX183" s="12"/>
      <c r="AY183" s="12"/>
      <c r="AZ183" s="12"/>
      <c r="BA183" s="12"/>
      <c r="BB183" s="12"/>
      <c r="BC183" s="12"/>
      <c r="BD183" s="12"/>
      <c r="BE183" s="12"/>
      <c r="BF183" s="12"/>
      <c r="BG183" s="12"/>
      <c r="BH183" s="12"/>
      <c r="BI183" s="12"/>
      <c r="BJ183" s="12"/>
      <c r="BK183" s="12"/>
      <c r="BL183" s="12"/>
      <c r="BM183" s="12"/>
      <c r="BN183" s="12"/>
      <c r="BO183" s="12"/>
      <c r="BP183" s="12"/>
      <c r="BQ183" s="12"/>
      <c r="BR183" s="12"/>
      <c r="BS183" s="12"/>
      <c r="BT183" s="12"/>
      <c r="BU183" s="12"/>
      <c r="BV183" s="12"/>
      <c r="BW183" s="12"/>
      <c r="BX183" s="12"/>
      <c r="BY183" s="12"/>
      <c r="BZ183" s="12"/>
      <c r="CA183" s="12"/>
      <c r="CB183" s="12"/>
      <c r="CC183" s="12"/>
      <c r="CD183" s="12"/>
      <c r="CE183" s="12"/>
      <c r="CF183" s="12"/>
      <c r="CG183" s="12"/>
      <c r="CH183" s="12"/>
      <c r="CI183" s="12"/>
      <c r="CJ183" s="12"/>
      <c r="CK183" s="12"/>
      <c r="CL183" s="12"/>
      <c r="CM183" s="12"/>
      <c r="CN183" s="12"/>
      <c r="CO183" s="12"/>
      <c r="CP183" s="12"/>
      <c r="CQ183" s="12"/>
      <c r="CR183" s="12"/>
      <c r="CS183" s="12"/>
      <c r="CT183" s="12"/>
      <c r="CU183" s="12"/>
      <c r="CV183" s="12"/>
      <c r="CW183" s="12"/>
      <c r="CX183" s="12"/>
      <c r="CY183" s="12"/>
      <c r="CZ183" s="12"/>
      <c r="DA183" s="12"/>
      <c r="DB183" s="12"/>
      <c r="DC183" s="12"/>
      <c r="DD183" s="12"/>
      <c r="DE183" s="12"/>
      <c r="DF183" s="12"/>
      <c r="DG183" s="12"/>
      <c r="DH183" s="12"/>
      <c r="DI183" s="12"/>
      <c r="DJ183" s="12"/>
      <c r="DK183" s="12"/>
      <c r="DL183" s="12"/>
      <c r="DM183" s="12"/>
      <c r="DN183" s="12"/>
      <c r="DO183" s="12"/>
      <c r="DP183" s="12"/>
      <c r="DQ183" s="12"/>
      <c r="DR183" s="12"/>
      <c r="DS183" s="12"/>
      <c r="DT183" s="12"/>
      <c r="DU183" s="12"/>
      <c r="DV183" s="12"/>
      <c r="DW183" s="12"/>
      <c r="DX183" s="12"/>
      <c r="DY183" s="12"/>
      <c r="DZ183" s="12"/>
      <c r="EA183" s="12"/>
      <c r="EB183" s="12"/>
    </row>
    <row r="184" spans="1:132" ht="15.75" customHeight="1">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c r="AR184" s="12"/>
      <c r="AS184" s="12"/>
      <c r="AT184" s="12"/>
      <c r="AU184" s="12"/>
      <c r="AV184" s="12"/>
      <c r="AW184" s="12"/>
      <c r="AX184" s="12"/>
      <c r="AY184" s="12"/>
      <c r="AZ184" s="12"/>
      <c r="BA184" s="12"/>
      <c r="BB184" s="12"/>
      <c r="BC184" s="12"/>
      <c r="BD184" s="12"/>
      <c r="BE184" s="12"/>
      <c r="BF184" s="12"/>
      <c r="BG184" s="12"/>
      <c r="BH184" s="12"/>
      <c r="BI184" s="12"/>
      <c r="BJ184" s="12"/>
      <c r="BK184" s="12"/>
      <c r="BL184" s="12"/>
      <c r="BM184" s="12"/>
      <c r="BN184" s="12"/>
      <c r="BO184" s="12"/>
      <c r="BP184" s="12"/>
      <c r="BQ184" s="12"/>
      <c r="BR184" s="12"/>
      <c r="BS184" s="12"/>
      <c r="BT184" s="12"/>
      <c r="BU184" s="12"/>
      <c r="BV184" s="12"/>
      <c r="BW184" s="12"/>
      <c r="BX184" s="12"/>
      <c r="BY184" s="12"/>
      <c r="BZ184" s="12"/>
      <c r="CA184" s="12"/>
      <c r="CB184" s="12"/>
      <c r="CC184" s="12"/>
      <c r="CD184" s="12"/>
      <c r="CE184" s="12"/>
      <c r="CF184" s="12"/>
      <c r="CG184" s="12"/>
      <c r="CH184" s="12"/>
      <c r="CI184" s="12"/>
      <c r="CJ184" s="12"/>
      <c r="CK184" s="12"/>
      <c r="CL184" s="12"/>
      <c r="CM184" s="12"/>
      <c r="CN184" s="12"/>
      <c r="CO184" s="12"/>
      <c r="CP184" s="12"/>
      <c r="CQ184" s="12"/>
      <c r="CR184" s="12"/>
      <c r="CS184" s="12"/>
      <c r="CT184" s="12"/>
      <c r="CU184" s="12"/>
      <c r="CV184" s="12"/>
      <c r="CW184" s="12"/>
      <c r="CX184" s="12"/>
      <c r="CY184" s="12"/>
      <c r="CZ184" s="12"/>
      <c r="DA184" s="12"/>
      <c r="DB184" s="12"/>
      <c r="DC184" s="12"/>
      <c r="DD184" s="12"/>
      <c r="DE184" s="12"/>
      <c r="DF184" s="12"/>
      <c r="DG184" s="12"/>
      <c r="DH184" s="12"/>
      <c r="DI184" s="12"/>
      <c r="DJ184" s="12"/>
      <c r="DK184" s="12"/>
      <c r="DL184" s="12"/>
      <c r="DM184" s="12"/>
      <c r="DN184" s="12"/>
      <c r="DO184" s="12"/>
      <c r="DP184" s="12"/>
      <c r="DQ184" s="12"/>
      <c r="DR184" s="12"/>
      <c r="DS184" s="12"/>
      <c r="DT184" s="12"/>
      <c r="DU184" s="12"/>
      <c r="DV184" s="12"/>
      <c r="DW184" s="12"/>
      <c r="DX184" s="12"/>
      <c r="DY184" s="12"/>
      <c r="DZ184" s="12"/>
      <c r="EA184" s="12"/>
      <c r="EB184" s="12"/>
    </row>
    <row r="185" spans="1:132" ht="15.75" customHeight="1">
      <c r="A185" s="12"/>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c r="AR185" s="12"/>
      <c r="AS185" s="12"/>
      <c r="AT185" s="12"/>
      <c r="AU185" s="12"/>
      <c r="AV185" s="12"/>
      <c r="AW185" s="12"/>
      <c r="AX185" s="12"/>
      <c r="AY185" s="12"/>
      <c r="AZ185" s="12"/>
      <c r="BA185" s="12"/>
      <c r="BB185" s="12"/>
      <c r="BC185" s="12"/>
      <c r="BD185" s="12"/>
      <c r="BE185" s="12"/>
      <c r="BF185" s="12"/>
      <c r="BG185" s="12"/>
      <c r="BH185" s="12"/>
      <c r="BI185" s="12"/>
      <c r="BJ185" s="12"/>
      <c r="BK185" s="12"/>
      <c r="BL185" s="12"/>
      <c r="BM185" s="12"/>
      <c r="BN185" s="12"/>
      <c r="BO185" s="12"/>
      <c r="BP185" s="12"/>
      <c r="BQ185" s="12"/>
      <c r="BR185" s="12"/>
      <c r="BS185" s="12"/>
      <c r="BT185" s="12"/>
      <c r="BU185" s="12"/>
      <c r="BV185" s="12"/>
      <c r="BW185" s="12"/>
      <c r="BX185" s="12"/>
      <c r="BY185" s="12"/>
      <c r="BZ185" s="12"/>
      <c r="CA185" s="12"/>
      <c r="CB185" s="12"/>
      <c r="CC185" s="12"/>
      <c r="CD185" s="12"/>
      <c r="CE185" s="12"/>
      <c r="CF185" s="12"/>
      <c r="CG185" s="12"/>
      <c r="CH185" s="12"/>
      <c r="CI185" s="12"/>
      <c r="CJ185" s="12"/>
      <c r="CK185" s="12"/>
      <c r="CL185" s="12"/>
      <c r="CM185" s="12"/>
      <c r="CN185" s="12"/>
      <c r="CO185" s="12"/>
      <c r="CP185" s="12"/>
      <c r="CQ185" s="12"/>
      <c r="CR185" s="12"/>
      <c r="CS185" s="12"/>
      <c r="CT185" s="12"/>
      <c r="CU185" s="12"/>
      <c r="CV185" s="12"/>
      <c r="CW185" s="12"/>
      <c r="CX185" s="12"/>
      <c r="CY185" s="12"/>
      <c r="CZ185" s="12"/>
      <c r="DA185" s="12"/>
      <c r="DB185" s="12"/>
      <c r="DC185" s="12"/>
      <c r="DD185" s="12"/>
      <c r="DE185" s="12"/>
      <c r="DF185" s="12"/>
      <c r="DG185" s="12"/>
      <c r="DH185" s="12"/>
      <c r="DI185" s="12"/>
      <c r="DJ185" s="12"/>
      <c r="DK185" s="12"/>
      <c r="DL185" s="12"/>
      <c r="DM185" s="12"/>
      <c r="DN185" s="12"/>
      <c r="DO185" s="12"/>
      <c r="DP185" s="12"/>
      <c r="DQ185" s="12"/>
      <c r="DR185" s="12"/>
      <c r="DS185" s="12"/>
      <c r="DT185" s="12"/>
      <c r="DU185" s="12"/>
      <c r="DV185" s="12"/>
      <c r="DW185" s="12"/>
      <c r="DX185" s="12"/>
      <c r="DY185" s="12"/>
      <c r="DZ185" s="12"/>
      <c r="EA185" s="12"/>
      <c r="EB185" s="12"/>
    </row>
    <row r="186" spans="1:132" ht="15.75" customHeight="1">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c r="AR186" s="12"/>
      <c r="AS186" s="12"/>
      <c r="AT186" s="12"/>
      <c r="AU186" s="12"/>
      <c r="AV186" s="12"/>
      <c r="AW186" s="12"/>
      <c r="AX186" s="12"/>
      <c r="AY186" s="12"/>
      <c r="AZ186" s="12"/>
      <c r="BA186" s="12"/>
      <c r="BB186" s="12"/>
      <c r="BC186" s="12"/>
      <c r="BD186" s="12"/>
      <c r="BE186" s="12"/>
      <c r="BF186" s="12"/>
      <c r="BG186" s="12"/>
      <c r="BH186" s="12"/>
      <c r="BI186" s="12"/>
      <c r="BJ186" s="12"/>
      <c r="BK186" s="12"/>
      <c r="BL186" s="12"/>
      <c r="BM186" s="12"/>
      <c r="BN186" s="12"/>
      <c r="BO186" s="12"/>
      <c r="BP186" s="12"/>
      <c r="BQ186" s="12"/>
      <c r="BR186" s="12"/>
      <c r="BS186" s="12"/>
      <c r="BT186" s="12"/>
      <c r="BU186" s="12"/>
      <c r="BV186" s="12"/>
      <c r="BW186" s="12"/>
      <c r="BX186" s="12"/>
      <c r="BY186" s="12"/>
      <c r="BZ186" s="12"/>
      <c r="CA186" s="12"/>
      <c r="CB186" s="12"/>
      <c r="CC186" s="12"/>
      <c r="CD186" s="12"/>
      <c r="CE186" s="12"/>
      <c r="CF186" s="12"/>
      <c r="CG186" s="12"/>
      <c r="CH186" s="12"/>
      <c r="CI186" s="12"/>
      <c r="CJ186" s="12"/>
      <c r="CK186" s="12"/>
      <c r="CL186" s="12"/>
      <c r="CM186" s="12"/>
      <c r="CN186" s="12"/>
      <c r="CO186" s="12"/>
      <c r="CP186" s="12"/>
      <c r="CQ186" s="12"/>
      <c r="CR186" s="12"/>
      <c r="CS186" s="12"/>
      <c r="CT186" s="12"/>
      <c r="CU186" s="12"/>
      <c r="CV186" s="12"/>
      <c r="CW186" s="12"/>
      <c r="CX186" s="12"/>
      <c r="CY186" s="12"/>
      <c r="CZ186" s="12"/>
      <c r="DA186" s="12"/>
      <c r="DB186" s="12"/>
      <c r="DC186" s="12"/>
      <c r="DD186" s="12"/>
      <c r="DE186" s="12"/>
      <c r="DF186" s="12"/>
      <c r="DG186" s="12"/>
      <c r="DH186" s="12"/>
      <c r="DI186" s="12"/>
      <c r="DJ186" s="12"/>
      <c r="DK186" s="12"/>
      <c r="DL186" s="12"/>
      <c r="DM186" s="12"/>
      <c r="DN186" s="12"/>
      <c r="DO186" s="12"/>
      <c r="DP186" s="12"/>
      <c r="DQ186" s="12"/>
      <c r="DR186" s="12"/>
      <c r="DS186" s="12"/>
      <c r="DT186" s="12"/>
      <c r="DU186" s="12"/>
      <c r="DV186" s="12"/>
      <c r="DW186" s="12"/>
      <c r="DX186" s="12"/>
      <c r="DY186" s="12"/>
      <c r="DZ186" s="12"/>
      <c r="EA186" s="12"/>
      <c r="EB186" s="12"/>
    </row>
    <row r="187" spans="1:132" ht="15.75" customHeight="1">
      <c r="A187" s="12"/>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c r="AR187" s="12"/>
      <c r="AS187" s="12"/>
      <c r="AT187" s="12"/>
      <c r="AU187" s="12"/>
      <c r="AV187" s="12"/>
      <c r="AW187" s="12"/>
      <c r="AX187" s="12"/>
      <c r="AY187" s="12"/>
      <c r="AZ187" s="12"/>
      <c r="BA187" s="12"/>
      <c r="BB187" s="12"/>
      <c r="BC187" s="12"/>
      <c r="BD187" s="12"/>
      <c r="BE187" s="12"/>
      <c r="BF187" s="12"/>
      <c r="BG187" s="12"/>
      <c r="BH187" s="12"/>
      <c r="BI187" s="12"/>
      <c r="BJ187" s="12"/>
      <c r="BK187" s="12"/>
      <c r="BL187" s="12"/>
      <c r="BM187" s="12"/>
      <c r="BN187" s="12"/>
      <c r="BO187" s="12"/>
      <c r="BP187" s="12"/>
      <c r="BQ187" s="12"/>
      <c r="BR187" s="12"/>
      <c r="BS187" s="12"/>
      <c r="BT187" s="12"/>
      <c r="BU187" s="12"/>
      <c r="BV187" s="12"/>
      <c r="BW187" s="12"/>
      <c r="BX187" s="12"/>
      <c r="BY187" s="12"/>
      <c r="BZ187" s="12"/>
      <c r="CA187" s="12"/>
      <c r="CB187" s="12"/>
      <c r="CC187" s="12"/>
      <c r="CD187" s="12"/>
      <c r="CE187" s="12"/>
      <c r="CF187" s="12"/>
      <c r="CG187" s="12"/>
      <c r="CH187" s="12"/>
      <c r="CI187" s="12"/>
      <c r="CJ187" s="12"/>
      <c r="CK187" s="12"/>
      <c r="CL187" s="12"/>
      <c r="CM187" s="12"/>
      <c r="CN187" s="12"/>
      <c r="CO187" s="12"/>
      <c r="CP187" s="12"/>
      <c r="CQ187" s="12"/>
      <c r="CR187" s="12"/>
      <c r="CS187" s="12"/>
      <c r="CT187" s="12"/>
      <c r="CU187" s="12"/>
      <c r="CV187" s="12"/>
      <c r="CW187" s="12"/>
      <c r="CX187" s="12"/>
      <c r="CY187" s="12"/>
      <c r="CZ187" s="12"/>
      <c r="DA187" s="12"/>
      <c r="DB187" s="12"/>
      <c r="DC187" s="12"/>
      <c r="DD187" s="12"/>
      <c r="DE187" s="12"/>
      <c r="DF187" s="12"/>
      <c r="DG187" s="12"/>
      <c r="DH187" s="12"/>
      <c r="DI187" s="12"/>
      <c r="DJ187" s="12"/>
      <c r="DK187" s="12"/>
      <c r="DL187" s="12"/>
      <c r="DM187" s="12"/>
      <c r="DN187" s="12"/>
      <c r="DO187" s="12"/>
      <c r="DP187" s="12"/>
      <c r="DQ187" s="12"/>
      <c r="DR187" s="12"/>
      <c r="DS187" s="12"/>
      <c r="DT187" s="12"/>
      <c r="DU187" s="12"/>
      <c r="DV187" s="12"/>
      <c r="DW187" s="12"/>
      <c r="DX187" s="12"/>
      <c r="DY187" s="12"/>
      <c r="DZ187" s="12"/>
      <c r="EA187" s="12"/>
      <c r="EB187" s="12"/>
    </row>
    <row r="188" spans="1:132" ht="15.75" customHeight="1">
      <c r="A188" s="12"/>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c r="AR188" s="12"/>
      <c r="AS188" s="12"/>
      <c r="AT188" s="12"/>
      <c r="AU188" s="12"/>
      <c r="AV188" s="12"/>
      <c r="AW188" s="12"/>
      <c r="AX188" s="12"/>
      <c r="AY188" s="12"/>
      <c r="AZ188" s="12"/>
      <c r="BA188" s="12"/>
      <c r="BB188" s="12"/>
      <c r="BC188" s="12"/>
      <c r="BD188" s="12"/>
      <c r="BE188" s="12"/>
      <c r="BF188" s="12"/>
      <c r="BG188" s="12"/>
      <c r="BH188" s="12"/>
      <c r="BI188" s="12"/>
      <c r="BJ188" s="12"/>
      <c r="BK188" s="12"/>
      <c r="BL188" s="12"/>
      <c r="BM188" s="12"/>
      <c r="BN188" s="12"/>
      <c r="BO188" s="12"/>
      <c r="BP188" s="12"/>
      <c r="BQ188" s="12"/>
      <c r="BR188" s="12"/>
      <c r="BS188" s="12"/>
      <c r="BT188" s="12"/>
      <c r="BU188" s="12"/>
      <c r="BV188" s="12"/>
      <c r="BW188" s="12"/>
      <c r="BX188" s="12"/>
      <c r="BY188" s="12"/>
      <c r="BZ188" s="12"/>
      <c r="CA188" s="12"/>
      <c r="CB188" s="12"/>
      <c r="CC188" s="12"/>
      <c r="CD188" s="12"/>
      <c r="CE188" s="12"/>
      <c r="CF188" s="12"/>
      <c r="CG188" s="12"/>
      <c r="CH188" s="12"/>
      <c r="CI188" s="12"/>
      <c r="CJ188" s="12"/>
      <c r="CK188" s="12"/>
      <c r="CL188" s="12"/>
      <c r="CM188" s="12"/>
      <c r="CN188" s="12"/>
      <c r="CO188" s="12"/>
      <c r="CP188" s="12"/>
      <c r="CQ188" s="12"/>
      <c r="CR188" s="12"/>
      <c r="CS188" s="12"/>
      <c r="CT188" s="12"/>
      <c r="CU188" s="12"/>
      <c r="CV188" s="12"/>
      <c r="CW188" s="12"/>
      <c r="CX188" s="12"/>
      <c r="CY188" s="12"/>
      <c r="CZ188" s="12"/>
      <c r="DA188" s="12"/>
      <c r="DB188" s="12"/>
      <c r="DC188" s="12"/>
      <c r="DD188" s="12"/>
      <c r="DE188" s="12"/>
      <c r="DF188" s="12"/>
      <c r="DG188" s="12"/>
      <c r="DH188" s="12"/>
      <c r="DI188" s="12"/>
      <c r="DJ188" s="12"/>
      <c r="DK188" s="12"/>
      <c r="DL188" s="12"/>
      <c r="DM188" s="12"/>
      <c r="DN188" s="12"/>
      <c r="DO188" s="12"/>
      <c r="DP188" s="12"/>
      <c r="DQ188" s="12"/>
      <c r="DR188" s="12"/>
      <c r="DS188" s="12"/>
      <c r="DT188" s="12"/>
      <c r="DU188" s="12"/>
      <c r="DV188" s="12"/>
      <c r="DW188" s="12"/>
      <c r="DX188" s="12"/>
      <c r="DY188" s="12"/>
      <c r="DZ188" s="12"/>
      <c r="EA188" s="12"/>
      <c r="EB188" s="12"/>
    </row>
    <row r="189" spans="1:132" ht="15.75" customHeight="1">
      <c r="A189" s="12"/>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c r="AK189" s="12"/>
      <c r="AL189" s="12"/>
      <c r="AM189" s="12"/>
      <c r="AN189" s="12"/>
      <c r="AO189" s="12"/>
      <c r="AP189" s="12"/>
      <c r="AQ189" s="12"/>
      <c r="AR189" s="12"/>
      <c r="AS189" s="12"/>
      <c r="AT189" s="12"/>
      <c r="AU189" s="12"/>
      <c r="AV189" s="12"/>
      <c r="AW189" s="12"/>
      <c r="AX189" s="12"/>
      <c r="AY189" s="12"/>
      <c r="AZ189" s="12"/>
      <c r="BA189" s="12"/>
      <c r="BB189" s="12"/>
      <c r="BC189" s="12"/>
      <c r="BD189" s="12"/>
      <c r="BE189" s="12"/>
      <c r="BF189" s="12"/>
      <c r="BG189" s="12"/>
      <c r="BH189" s="12"/>
      <c r="BI189" s="12"/>
      <c r="BJ189" s="12"/>
      <c r="BK189" s="12"/>
      <c r="BL189" s="12"/>
      <c r="BM189" s="12"/>
      <c r="BN189" s="12"/>
      <c r="BO189" s="12"/>
      <c r="BP189" s="12"/>
      <c r="BQ189" s="12"/>
      <c r="BR189" s="12"/>
      <c r="BS189" s="12"/>
      <c r="BT189" s="12"/>
      <c r="BU189" s="12"/>
      <c r="BV189" s="12"/>
      <c r="BW189" s="12"/>
      <c r="BX189" s="12"/>
      <c r="BY189" s="12"/>
      <c r="BZ189" s="12"/>
      <c r="CA189" s="12"/>
      <c r="CB189" s="12"/>
      <c r="CC189" s="12"/>
      <c r="CD189" s="12"/>
      <c r="CE189" s="12"/>
      <c r="CF189" s="12"/>
      <c r="CG189" s="12"/>
      <c r="CH189" s="12"/>
      <c r="CI189" s="12"/>
      <c r="CJ189" s="12"/>
      <c r="CK189" s="12"/>
      <c r="CL189" s="12"/>
      <c r="CM189" s="12"/>
      <c r="CN189" s="12"/>
      <c r="CO189" s="12"/>
      <c r="CP189" s="12"/>
      <c r="CQ189" s="12"/>
      <c r="CR189" s="12"/>
      <c r="CS189" s="12"/>
      <c r="CT189" s="12"/>
      <c r="CU189" s="12"/>
      <c r="CV189" s="12"/>
      <c r="CW189" s="12"/>
      <c r="CX189" s="12"/>
      <c r="CY189" s="12"/>
      <c r="CZ189" s="12"/>
      <c r="DA189" s="12"/>
      <c r="DB189" s="12"/>
      <c r="DC189" s="12"/>
      <c r="DD189" s="12"/>
      <c r="DE189" s="12"/>
      <c r="DF189" s="12"/>
      <c r="DG189" s="12"/>
      <c r="DH189" s="12"/>
      <c r="DI189" s="12"/>
      <c r="DJ189" s="12"/>
      <c r="DK189" s="12"/>
      <c r="DL189" s="12"/>
      <c r="DM189" s="12"/>
      <c r="DN189" s="12"/>
      <c r="DO189" s="12"/>
      <c r="DP189" s="12"/>
      <c r="DQ189" s="12"/>
      <c r="DR189" s="12"/>
      <c r="DS189" s="12"/>
      <c r="DT189" s="12"/>
      <c r="DU189" s="12"/>
      <c r="DV189" s="12"/>
      <c r="DW189" s="12"/>
      <c r="DX189" s="12"/>
      <c r="DY189" s="12"/>
      <c r="DZ189" s="12"/>
      <c r="EA189" s="12"/>
      <c r="EB189" s="12"/>
    </row>
    <row r="190" spans="1:132" ht="15.75" customHeight="1">
      <c r="A190" s="12"/>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c r="AK190" s="12"/>
      <c r="AL190" s="12"/>
      <c r="AM190" s="12"/>
      <c r="AN190" s="12"/>
      <c r="AO190" s="12"/>
      <c r="AP190" s="12"/>
      <c r="AQ190" s="12"/>
      <c r="AR190" s="12"/>
      <c r="AS190" s="12"/>
      <c r="AT190" s="12"/>
      <c r="AU190" s="12"/>
      <c r="AV190" s="12"/>
      <c r="AW190" s="12"/>
      <c r="AX190" s="12"/>
      <c r="AY190" s="12"/>
      <c r="AZ190" s="12"/>
      <c r="BA190" s="12"/>
      <c r="BB190" s="12"/>
      <c r="BC190" s="12"/>
      <c r="BD190" s="12"/>
      <c r="BE190" s="12"/>
      <c r="BF190" s="12"/>
      <c r="BG190" s="12"/>
      <c r="BH190" s="12"/>
      <c r="BI190" s="12"/>
      <c r="BJ190" s="12"/>
      <c r="BK190" s="12"/>
      <c r="BL190" s="12"/>
      <c r="BM190" s="12"/>
      <c r="BN190" s="12"/>
      <c r="BO190" s="12"/>
      <c r="BP190" s="12"/>
      <c r="BQ190" s="12"/>
      <c r="BR190" s="12"/>
      <c r="BS190" s="12"/>
      <c r="BT190" s="12"/>
      <c r="BU190" s="12"/>
      <c r="BV190" s="12"/>
      <c r="BW190" s="12"/>
      <c r="BX190" s="12"/>
      <c r="BY190" s="12"/>
      <c r="BZ190" s="12"/>
      <c r="CA190" s="12"/>
      <c r="CB190" s="12"/>
      <c r="CC190" s="12"/>
      <c r="CD190" s="12"/>
      <c r="CE190" s="12"/>
      <c r="CF190" s="12"/>
      <c r="CG190" s="12"/>
      <c r="CH190" s="12"/>
      <c r="CI190" s="12"/>
      <c r="CJ190" s="12"/>
      <c r="CK190" s="12"/>
      <c r="CL190" s="12"/>
      <c r="CM190" s="12"/>
      <c r="CN190" s="12"/>
      <c r="CO190" s="12"/>
      <c r="CP190" s="12"/>
      <c r="CQ190" s="12"/>
      <c r="CR190" s="12"/>
      <c r="CS190" s="12"/>
      <c r="CT190" s="12"/>
      <c r="CU190" s="12"/>
      <c r="CV190" s="12"/>
      <c r="CW190" s="12"/>
      <c r="CX190" s="12"/>
      <c r="CY190" s="12"/>
      <c r="CZ190" s="12"/>
      <c r="DA190" s="12"/>
      <c r="DB190" s="12"/>
      <c r="DC190" s="12"/>
      <c r="DD190" s="12"/>
      <c r="DE190" s="12"/>
      <c r="DF190" s="12"/>
      <c r="DG190" s="12"/>
      <c r="DH190" s="12"/>
      <c r="DI190" s="12"/>
      <c r="DJ190" s="12"/>
      <c r="DK190" s="12"/>
      <c r="DL190" s="12"/>
      <c r="DM190" s="12"/>
      <c r="DN190" s="12"/>
      <c r="DO190" s="12"/>
      <c r="DP190" s="12"/>
      <c r="DQ190" s="12"/>
      <c r="DR190" s="12"/>
      <c r="DS190" s="12"/>
      <c r="DT190" s="12"/>
      <c r="DU190" s="12"/>
      <c r="DV190" s="12"/>
      <c r="DW190" s="12"/>
      <c r="DX190" s="12"/>
      <c r="DY190" s="12"/>
      <c r="DZ190" s="12"/>
      <c r="EA190" s="12"/>
      <c r="EB190" s="12"/>
    </row>
    <row r="191" spans="1:132" ht="15.75" customHeight="1">
      <c r="A191" s="12"/>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c r="AK191" s="12"/>
      <c r="AL191" s="12"/>
      <c r="AM191" s="12"/>
      <c r="AN191" s="12"/>
      <c r="AO191" s="12"/>
      <c r="AP191" s="12"/>
      <c r="AQ191" s="12"/>
      <c r="AR191" s="12"/>
      <c r="AS191" s="12"/>
      <c r="AT191" s="12"/>
      <c r="AU191" s="12"/>
      <c r="AV191" s="12"/>
      <c r="AW191" s="12"/>
      <c r="AX191" s="12"/>
      <c r="AY191" s="12"/>
      <c r="AZ191" s="12"/>
      <c r="BA191" s="12"/>
      <c r="BB191" s="12"/>
      <c r="BC191" s="12"/>
      <c r="BD191" s="12"/>
      <c r="BE191" s="12"/>
      <c r="BF191" s="12"/>
      <c r="BG191" s="12"/>
      <c r="BH191" s="12"/>
      <c r="BI191" s="12"/>
      <c r="BJ191" s="12"/>
      <c r="BK191" s="12"/>
      <c r="BL191" s="12"/>
      <c r="BM191" s="12"/>
      <c r="BN191" s="12"/>
      <c r="BO191" s="12"/>
      <c r="BP191" s="12"/>
      <c r="BQ191" s="12"/>
      <c r="BR191" s="12"/>
      <c r="BS191" s="12"/>
      <c r="BT191" s="12"/>
      <c r="BU191" s="12"/>
      <c r="BV191" s="12"/>
      <c r="BW191" s="12"/>
      <c r="BX191" s="12"/>
      <c r="BY191" s="12"/>
      <c r="BZ191" s="12"/>
      <c r="CA191" s="12"/>
      <c r="CB191" s="12"/>
      <c r="CC191" s="12"/>
      <c r="CD191" s="12"/>
      <c r="CE191" s="12"/>
      <c r="CF191" s="12"/>
      <c r="CG191" s="12"/>
      <c r="CH191" s="12"/>
      <c r="CI191" s="12"/>
      <c r="CJ191" s="12"/>
      <c r="CK191" s="12"/>
      <c r="CL191" s="12"/>
      <c r="CM191" s="12"/>
      <c r="CN191" s="12"/>
      <c r="CO191" s="12"/>
      <c r="CP191" s="12"/>
      <c r="CQ191" s="12"/>
      <c r="CR191" s="12"/>
      <c r="CS191" s="12"/>
      <c r="CT191" s="12"/>
      <c r="CU191" s="12"/>
      <c r="CV191" s="12"/>
      <c r="CW191" s="12"/>
      <c r="CX191" s="12"/>
      <c r="CY191" s="12"/>
      <c r="CZ191" s="12"/>
      <c r="DA191" s="12"/>
      <c r="DB191" s="12"/>
      <c r="DC191" s="12"/>
      <c r="DD191" s="12"/>
      <c r="DE191" s="12"/>
      <c r="DF191" s="12"/>
      <c r="DG191" s="12"/>
      <c r="DH191" s="12"/>
      <c r="DI191" s="12"/>
      <c r="DJ191" s="12"/>
      <c r="DK191" s="12"/>
      <c r="DL191" s="12"/>
      <c r="DM191" s="12"/>
      <c r="DN191" s="12"/>
      <c r="DO191" s="12"/>
      <c r="DP191" s="12"/>
      <c r="DQ191" s="12"/>
      <c r="DR191" s="12"/>
      <c r="DS191" s="12"/>
      <c r="DT191" s="12"/>
      <c r="DU191" s="12"/>
      <c r="DV191" s="12"/>
      <c r="DW191" s="12"/>
      <c r="DX191" s="12"/>
      <c r="DY191" s="12"/>
      <c r="DZ191" s="12"/>
      <c r="EA191" s="12"/>
      <c r="EB191" s="12"/>
    </row>
    <row r="192" spans="1:132" ht="15.75" customHeight="1">
      <c r="A192" s="12"/>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c r="AK192" s="12"/>
      <c r="AL192" s="12"/>
      <c r="AM192" s="12"/>
      <c r="AN192" s="12"/>
      <c r="AO192" s="12"/>
      <c r="AP192" s="12"/>
      <c r="AQ192" s="12"/>
      <c r="AR192" s="12"/>
      <c r="AS192" s="12"/>
      <c r="AT192" s="12"/>
      <c r="AU192" s="12"/>
      <c r="AV192" s="12"/>
      <c r="AW192" s="12"/>
      <c r="AX192" s="12"/>
      <c r="AY192" s="12"/>
      <c r="AZ192" s="12"/>
      <c r="BA192" s="12"/>
      <c r="BB192" s="12"/>
      <c r="BC192" s="12"/>
      <c r="BD192" s="12"/>
      <c r="BE192" s="12"/>
      <c r="BF192" s="12"/>
      <c r="BG192" s="12"/>
      <c r="BH192" s="12"/>
      <c r="BI192" s="12"/>
      <c r="BJ192" s="12"/>
      <c r="BK192" s="12"/>
      <c r="BL192" s="12"/>
      <c r="BM192" s="12"/>
      <c r="BN192" s="12"/>
      <c r="BO192" s="12"/>
      <c r="BP192" s="12"/>
      <c r="BQ192" s="12"/>
      <c r="BR192" s="12"/>
      <c r="BS192" s="12"/>
      <c r="BT192" s="12"/>
      <c r="BU192" s="12"/>
      <c r="BV192" s="12"/>
      <c r="BW192" s="12"/>
      <c r="BX192" s="12"/>
      <c r="BY192" s="12"/>
      <c r="BZ192" s="12"/>
      <c r="CA192" s="12"/>
      <c r="CB192" s="12"/>
      <c r="CC192" s="12"/>
      <c r="CD192" s="12"/>
      <c r="CE192" s="12"/>
      <c r="CF192" s="12"/>
      <c r="CG192" s="12"/>
      <c r="CH192" s="12"/>
      <c r="CI192" s="12"/>
      <c r="CJ192" s="12"/>
      <c r="CK192" s="12"/>
      <c r="CL192" s="12"/>
      <c r="CM192" s="12"/>
      <c r="CN192" s="12"/>
      <c r="CO192" s="12"/>
      <c r="CP192" s="12"/>
      <c r="CQ192" s="12"/>
      <c r="CR192" s="12"/>
      <c r="CS192" s="12"/>
      <c r="CT192" s="12"/>
      <c r="CU192" s="12"/>
      <c r="CV192" s="12"/>
      <c r="CW192" s="12"/>
      <c r="CX192" s="12"/>
      <c r="CY192" s="12"/>
      <c r="CZ192" s="12"/>
      <c r="DA192" s="12"/>
      <c r="DB192" s="12"/>
      <c r="DC192" s="12"/>
      <c r="DD192" s="12"/>
      <c r="DE192" s="12"/>
      <c r="DF192" s="12"/>
      <c r="DG192" s="12"/>
      <c r="DH192" s="12"/>
      <c r="DI192" s="12"/>
      <c r="DJ192" s="12"/>
      <c r="DK192" s="12"/>
      <c r="DL192" s="12"/>
      <c r="DM192" s="12"/>
      <c r="DN192" s="12"/>
      <c r="DO192" s="12"/>
      <c r="DP192" s="12"/>
      <c r="DQ192" s="12"/>
      <c r="DR192" s="12"/>
      <c r="DS192" s="12"/>
      <c r="DT192" s="12"/>
      <c r="DU192" s="12"/>
      <c r="DV192" s="12"/>
      <c r="DW192" s="12"/>
      <c r="DX192" s="12"/>
      <c r="DY192" s="12"/>
      <c r="DZ192" s="12"/>
      <c r="EA192" s="12"/>
      <c r="EB192" s="12"/>
    </row>
    <row r="193" spans="1:132" ht="15.75" customHeight="1">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c r="AR193" s="12"/>
      <c r="AS193" s="12"/>
      <c r="AT193" s="12"/>
      <c r="AU193" s="12"/>
      <c r="AV193" s="12"/>
      <c r="AW193" s="12"/>
      <c r="AX193" s="12"/>
      <c r="AY193" s="12"/>
      <c r="AZ193" s="12"/>
      <c r="BA193" s="12"/>
      <c r="BB193" s="12"/>
      <c r="BC193" s="12"/>
      <c r="BD193" s="12"/>
      <c r="BE193" s="12"/>
      <c r="BF193" s="12"/>
      <c r="BG193" s="12"/>
      <c r="BH193" s="12"/>
      <c r="BI193" s="12"/>
      <c r="BJ193" s="12"/>
      <c r="BK193" s="12"/>
      <c r="BL193" s="12"/>
      <c r="BM193" s="12"/>
      <c r="BN193" s="12"/>
      <c r="BO193" s="12"/>
      <c r="BP193" s="12"/>
      <c r="BQ193" s="12"/>
      <c r="BR193" s="12"/>
      <c r="BS193" s="12"/>
      <c r="BT193" s="12"/>
      <c r="BU193" s="12"/>
      <c r="BV193" s="12"/>
      <c r="BW193" s="12"/>
      <c r="BX193" s="12"/>
      <c r="BY193" s="12"/>
      <c r="BZ193" s="12"/>
      <c r="CA193" s="12"/>
      <c r="CB193" s="12"/>
      <c r="CC193" s="12"/>
      <c r="CD193" s="12"/>
      <c r="CE193" s="12"/>
      <c r="CF193" s="12"/>
      <c r="CG193" s="12"/>
      <c r="CH193" s="12"/>
      <c r="CI193" s="12"/>
      <c r="CJ193" s="12"/>
      <c r="CK193" s="12"/>
      <c r="CL193" s="12"/>
      <c r="CM193" s="12"/>
      <c r="CN193" s="12"/>
      <c r="CO193" s="12"/>
      <c r="CP193" s="12"/>
      <c r="CQ193" s="12"/>
      <c r="CR193" s="12"/>
      <c r="CS193" s="12"/>
      <c r="CT193" s="12"/>
      <c r="CU193" s="12"/>
      <c r="CV193" s="12"/>
      <c r="CW193" s="12"/>
      <c r="CX193" s="12"/>
      <c r="CY193" s="12"/>
      <c r="CZ193" s="12"/>
      <c r="DA193" s="12"/>
      <c r="DB193" s="12"/>
      <c r="DC193" s="12"/>
      <c r="DD193" s="12"/>
      <c r="DE193" s="12"/>
      <c r="DF193" s="12"/>
      <c r="DG193" s="12"/>
      <c r="DH193" s="12"/>
      <c r="DI193" s="12"/>
      <c r="DJ193" s="12"/>
      <c r="DK193" s="12"/>
      <c r="DL193" s="12"/>
      <c r="DM193" s="12"/>
      <c r="DN193" s="12"/>
      <c r="DO193" s="12"/>
      <c r="DP193" s="12"/>
      <c r="DQ193" s="12"/>
      <c r="DR193" s="12"/>
      <c r="DS193" s="12"/>
      <c r="DT193" s="12"/>
      <c r="DU193" s="12"/>
      <c r="DV193" s="12"/>
      <c r="DW193" s="12"/>
      <c r="DX193" s="12"/>
      <c r="DY193" s="12"/>
      <c r="DZ193" s="12"/>
      <c r="EA193" s="12"/>
      <c r="EB193" s="12"/>
    </row>
    <row r="194" spans="1:132" ht="15.75" customHeight="1">
      <c r="A194" s="12"/>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12"/>
      <c r="AB194" s="12"/>
      <c r="AC194" s="12"/>
      <c r="AD194" s="12"/>
      <c r="AE194" s="12"/>
      <c r="AF194" s="12"/>
      <c r="AG194" s="12"/>
      <c r="AH194" s="12"/>
      <c r="AI194" s="12"/>
      <c r="AJ194" s="12"/>
      <c r="AK194" s="12"/>
      <c r="AL194" s="12"/>
      <c r="AM194" s="12"/>
      <c r="AN194" s="12"/>
      <c r="AO194" s="12"/>
      <c r="AP194" s="12"/>
      <c r="AQ194" s="12"/>
      <c r="AR194" s="12"/>
      <c r="AS194" s="12"/>
      <c r="AT194" s="12"/>
      <c r="AU194" s="12"/>
      <c r="AV194" s="12"/>
      <c r="AW194" s="12"/>
      <c r="AX194" s="12"/>
      <c r="AY194" s="12"/>
      <c r="AZ194" s="12"/>
      <c r="BA194" s="12"/>
      <c r="BB194" s="12"/>
      <c r="BC194" s="12"/>
      <c r="BD194" s="12"/>
      <c r="BE194" s="12"/>
      <c r="BF194" s="12"/>
      <c r="BG194" s="12"/>
      <c r="BH194" s="12"/>
      <c r="BI194" s="12"/>
      <c r="BJ194" s="12"/>
      <c r="BK194" s="12"/>
      <c r="BL194" s="12"/>
      <c r="BM194" s="12"/>
      <c r="BN194" s="12"/>
      <c r="BO194" s="12"/>
      <c r="BP194" s="12"/>
      <c r="BQ194" s="12"/>
      <c r="BR194" s="12"/>
      <c r="BS194" s="12"/>
      <c r="BT194" s="12"/>
      <c r="BU194" s="12"/>
      <c r="BV194" s="12"/>
      <c r="BW194" s="12"/>
      <c r="BX194" s="12"/>
      <c r="BY194" s="12"/>
      <c r="BZ194" s="12"/>
      <c r="CA194" s="12"/>
      <c r="CB194" s="12"/>
      <c r="CC194" s="12"/>
      <c r="CD194" s="12"/>
      <c r="CE194" s="12"/>
      <c r="CF194" s="12"/>
      <c r="CG194" s="12"/>
      <c r="CH194" s="12"/>
      <c r="CI194" s="12"/>
      <c r="CJ194" s="12"/>
      <c r="CK194" s="12"/>
      <c r="CL194" s="12"/>
      <c r="CM194" s="12"/>
      <c r="CN194" s="12"/>
      <c r="CO194" s="12"/>
      <c r="CP194" s="12"/>
      <c r="CQ194" s="12"/>
      <c r="CR194" s="12"/>
      <c r="CS194" s="12"/>
      <c r="CT194" s="12"/>
      <c r="CU194" s="12"/>
      <c r="CV194" s="12"/>
      <c r="CW194" s="12"/>
      <c r="CX194" s="12"/>
      <c r="CY194" s="12"/>
      <c r="CZ194" s="12"/>
      <c r="DA194" s="12"/>
      <c r="DB194" s="12"/>
      <c r="DC194" s="12"/>
      <c r="DD194" s="12"/>
      <c r="DE194" s="12"/>
      <c r="DF194" s="12"/>
      <c r="DG194" s="12"/>
      <c r="DH194" s="12"/>
      <c r="DI194" s="12"/>
      <c r="DJ194" s="12"/>
      <c r="DK194" s="12"/>
      <c r="DL194" s="12"/>
      <c r="DM194" s="12"/>
      <c r="DN194" s="12"/>
      <c r="DO194" s="12"/>
      <c r="DP194" s="12"/>
      <c r="DQ194" s="12"/>
      <c r="DR194" s="12"/>
      <c r="DS194" s="12"/>
      <c r="DT194" s="12"/>
      <c r="DU194" s="12"/>
      <c r="DV194" s="12"/>
      <c r="DW194" s="12"/>
      <c r="DX194" s="12"/>
      <c r="DY194" s="12"/>
      <c r="DZ194" s="12"/>
      <c r="EA194" s="12"/>
      <c r="EB194" s="12"/>
    </row>
    <row r="195" spans="1:132" ht="15.75" customHeight="1">
      <c r="A195" s="12"/>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12"/>
      <c r="AB195" s="12"/>
      <c r="AC195" s="12"/>
      <c r="AD195" s="12"/>
      <c r="AE195" s="12"/>
      <c r="AF195" s="12"/>
      <c r="AG195" s="12"/>
      <c r="AH195" s="12"/>
      <c r="AI195" s="12"/>
      <c r="AJ195" s="12"/>
      <c r="AK195" s="12"/>
      <c r="AL195" s="12"/>
      <c r="AM195" s="12"/>
      <c r="AN195" s="12"/>
      <c r="AO195" s="12"/>
      <c r="AP195" s="12"/>
      <c r="AQ195" s="12"/>
      <c r="AR195" s="12"/>
      <c r="AS195" s="12"/>
      <c r="AT195" s="12"/>
      <c r="AU195" s="12"/>
      <c r="AV195" s="12"/>
      <c r="AW195" s="12"/>
      <c r="AX195" s="12"/>
      <c r="AY195" s="12"/>
      <c r="AZ195" s="12"/>
      <c r="BA195" s="12"/>
      <c r="BB195" s="12"/>
      <c r="BC195" s="12"/>
      <c r="BD195" s="12"/>
      <c r="BE195" s="12"/>
      <c r="BF195" s="12"/>
      <c r="BG195" s="12"/>
      <c r="BH195" s="12"/>
      <c r="BI195" s="12"/>
      <c r="BJ195" s="12"/>
      <c r="BK195" s="12"/>
      <c r="BL195" s="12"/>
      <c r="BM195" s="12"/>
      <c r="BN195" s="12"/>
      <c r="BO195" s="12"/>
      <c r="BP195" s="12"/>
      <c r="BQ195" s="12"/>
      <c r="BR195" s="12"/>
      <c r="BS195" s="12"/>
      <c r="BT195" s="12"/>
      <c r="BU195" s="12"/>
      <c r="BV195" s="12"/>
      <c r="BW195" s="12"/>
      <c r="BX195" s="12"/>
      <c r="BY195" s="12"/>
      <c r="BZ195" s="12"/>
      <c r="CA195" s="12"/>
      <c r="CB195" s="12"/>
      <c r="CC195" s="12"/>
      <c r="CD195" s="12"/>
      <c r="CE195" s="12"/>
      <c r="CF195" s="12"/>
      <c r="CG195" s="12"/>
      <c r="CH195" s="12"/>
      <c r="CI195" s="12"/>
      <c r="CJ195" s="12"/>
      <c r="CK195" s="12"/>
      <c r="CL195" s="12"/>
      <c r="CM195" s="12"/>
      <c r="CN195" s="12"/>
      <c r="CO195" s="12"/>
      <c r="CP195" s="12"/>
      <c r="CQ195" s="12"/>
      <c r="CR195" s="12"/>
      <c r="CS195" s="12"/>
      <c r="CT195" s="12"/>
      <c r="CU195" s="12"/>
      <c r="CV195" s="12"/>
      <c r="CW195" s="12"/>
      <c r="CX195" s="12"/>
      <c r="CY195" s="12"/>
      <c r="CZ195" s="12"/>
      <c r="DA195" s="12"/>
      <c r="DB195" s="12"/>
      <c r="DC195" s="12"/>
      <c r="DD195" s="12"/>
      <c r="DE195" s="12"/>
      <c r="DF195" s="12"/>
      <c r="DG195" s="12"/>
      <c r="DH195" s="12"/>
      <c r="DI195" s="12"/>
      <c r="DJ195" s="12"/>
      <c r="DK195" s="12"/>
      <c r="DL195" s="12"/>
      <c r="DM195" s="12"/>
      <c r="DN195" s="12"/>
      <c r="DO195" s="12"/>
      <c r="DP195" s="12"/>
      <c r="DQ195" s="12"/>
      <c r="DR195" s="12"/>
      <c r="DS195" s="12"/>
      <c r="DT195" s="12"/>
      <c r="DU195" s="12"/>
      <c r="DV195" s="12"/>
      <c r="DW195" s="12"/>
      <c r="DX195" s="12"/>
      <c r="DY195" s="12"/>
      <c r="DZ195" s="12"/>
      <c r="EA195" s="12"/>
      <c r="EB195" s="12"/>
    </row>
    <row r="196" spans="1:132" ht="15.75" customHeight="1">
      <c r="A196" s="12"/>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12"/>
      <c r="AB196" s="12"/>
      <c r="AC196" s="12"/>
      <c r="AD196" s="12"/>
      <c r="AE196" s="12"/>
      <c r="AF196" s="12"/>
      <c r="AG196" s="12"/>
      <c r="AH196" s="12"/>
      <c r="AI196" s="12"/>
      <c r="AJ196" s="12"/>
      <c r="AK196" s="12"/>
      <c r="AL196" s="12"/>
      <c r="AM196" s="12"/>
      <c r="AN196" s="12"/>
      <c r="AO196" s="12"/>
      <c r="AP196" s="12"/>
      <c r="AQ196" s="12"/>
      <c r="AR196" s="12"/>
      <c r="AS196" s="12"/>
      <c r="AT196" s="12"/>
      <c r="AU196" s="12"/>
      <c r="AV196" s="12"/>
      <c r="AW196" s="12"/>
      <c r="AX196" s="12"/>
      <c r="AY196" s="12"/>
      <c r="AZ196" s="12"/>
      <c r="BA196" s="12"/>
      <c r="BB196" s="12"/>
      <c r="BC196" s="12"/>
      <c r="BD196" s="12"/>
      <c r="BE196" s="12"/>
      <c r="BF196" s="12"/>
      <c r="BG196" s="12"/>
      <c r="BH196" s="12"/>
      <c r="BI196" s="12"/>
      <c r="BJ196" s="12"/>
      <c r="BK196" s="12"/>
      <c r="BL196" s="12"/>
      <c r="BM196" s="12"/>
      <c r="BN196" s="12"/>
      <c r="BO196" s="12"/>
      <c r="BP196" s="12"/>
      <c r="BQ196" s="12"/>
      <c r="BR196" s="12"/>
      <c r="BS196" s="12"/>
      <c r="BT196" s="12"/>
      <c r="BU196" s="12"/>
      <c r="BV196" s="12"/>
      <c r="BW196" s="12"/>
      <c r="BX196" s="12"/>
      <c r="BY196" s="12"/>
      <c r="BZ196" s="12"/>
      <c r="CA196" s="12"/>
      <c r="CB196" s="12"/>
      <c r="CC196" s="12"/>
      <c r="CD196" s="12"/>
      <c r="CE196" s="12"/>
      <c r="CF196" s="12"/>
      <c r="CG196" s="12"/>
      <c r="CH196" s="12"/>
      <c r="CI196" s="12"/>
      <c r="CJ196" s="12"/>
      <c r="CK196" s="12"/>
      <c r="CL196" s="12"/>
      <c r="CM196" s="12"/>
      <c r="CN196" s="12"/>
      <c r="CO196" s="12"/>
      <c r="CP196" s="12"/>
      <c r="CQ196" s="12"/>
      <c r="CR196" s="12"/>
      <c r="CS196" s="12"/>
      <c r="CT196" s="12"/>
      <c r="CU196" s="12"/>
      <c r="CV196" s="12"/>
      <c r="CW196" s="12"/>
      <c r="CX196" s="12"/>
      <c r="CY196" s="12"/>
      <c r="CZ196" s="12"/>
      <c r="DA196" s="12"/>
      <c r="DB196" s="12"/>
      <c r="DC196" s="12"/>
      <c r="DD196" s="12"/>
      <c r="DE196" s="12"/>
      <c r="DF196" s="12"/>
      <c r="DG196" s="12"/>
      <c r="DH196" s="12"/>
      <c r="DI196" s="12"/>
      <c r="DJ196" s="12"/>
      <c r="DK196" s="12"/>
      <c r="DL196" s="12"/>
      <c r="DM196" s="12"/>
      <c r="DN196" s="12"/>
      <c r="DO196" s="12"/>
      <c r="DP196" s="12"/>
      <c r="DQ196" s="12"/>
      <c r="DR196" s="12"/>
      <c r="DS196" s="12"/>
      <c r="DT196" s="12"/>
      <c r="DU196" s="12"/>
      <c r="DV196" s="12"/>
      <c r="DW196" s="12"/>
      <c r="DX196" s="12"/>
      <c r="DY196" s="12"/>
      <c r="DZ196" s="12"/>
      <c r="EA196" s="12"/>
      <c r="EB196" s="12"/>
    </row>
    <row r="197" spans="1:132" ht="15.75" customHeight="1">
      <c r="A197" s="12"/>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12"/>
      <c r="AB197" s="12"/>
      <c r="AC197" s="12"/>
      <c r="AD197" s="12"/>
      <c r="AE197" s="12"/>
      <c r="AF197" s="12"/>
      <c r="AG197" s="12"/>
      <c r="AH197" s="12"/>
      <c r="AI197" s="12"/>
      <c r="AJ197" s="12"/>
      <c r="AK197" s="12"/>
      <c r="AL197" s="12"/>
      <c r="AM197" s="12"/>
      <c r="AN197" s="12"/>
      <c r="AO197" s="12"/>
      <c r="AP197" s="12"/>
      <c r="AQ197" s="12"/>
      <c r="AR197" s="12"/>
      <c r="AS197" s="12"/>
      <c r="AT197" s="12"/>
      <c r="AU197" s="12"/>
      <c r="AV197" s="12"/>
      <c r="AW197" s="12"/>
      <c r="AX197" s="12"/>
      <c r="AY197" s="12"/>
      <c r="AZ197" s="12"/>
      <c r="BA197" s="12"/>
      <c r="BB197" s="12"/>
      <c r="BC197" s="12"/>
      <c r="BD197" s="12"/>
      <c r="BE197" s="12"/>
      <c r="BF197" s="12"/>
      <c r="BG197" s="12"/>
      <c r="BH197" s="12"/>
      <c r="BI197" s="12"/>
      <c r="BJ197" s="12"/>
      <c r="BK197" s="12"/>
      <c r="BL197" s="12"/>
      <c r="BM197" s="12"/>
      <c r="BN197" s="12"/>
      <c r="BO197" s="12"/>
      <c r="BP197" s="12"/>
      <c r="BQ197" s="12"/>
      <c r="BR197" s="12"/>
      <c r="BS197" s="12"/>
      <c r="BT197" s="12"/>
      <c r="BU197" s="12"/>
      <c r="BV197" s="12"/>
      <c r="BW197" s="12"/>
      <c r="BX197" s="12"/>
      <c r="BY197" s="12"/>
      <c r="BZ197" s="12"/>
      <c r="CA197" s="12"/>
      <c r="CB197" s="12"/>
      <c r="CC197" s="12"/>
      <c r="CD197" s="12"/>
      <c r="CE197" s="12"/>
      <c r="CF197" s="12"/>
      <c r="CG197" s="12"/>
      <c r="CH197" s="12"/>
      <c r="CI197" s="12"/>
      <c r="CJ197" s="12"/>
      <c r="CK197" s="12"/>
      <c r="CL197" s="12"/>
      <c r="CM197" s="12"/>
      <c r="CN197" s="12"/>
      <c r="CO197" s="12"/>
      <c r="CP197" s="12"/>
      <c r="CQ197" s="12"/>
      <c r="CR197" s="12"/>
      <c r="CS197" s="12"/>
      <c r="CT197" s="12"/>
      <c r="CU197" s="12"/>
      <c r="CV197" s="12"/>
      <c r="CW197" s="12"/>
      <c r="CX197" s="12"/>
      <c r="CY197" s="12"/>
      <c r="CZ197" s="12"/>
      <c r="DA197" s="12"/>
      <c r="DB197" s="12"/>
      <c r="DC197" s="12"/>
      <c r="DD197" s="12"/>
      <c r="DE197" s="12"/>
      <c r="DF197" s="12"/>
      <c r="DG197" s="12"/>
      <c r="DH197" s="12"/>
      <c r="DI197" s="12"/>
      <c r="DJ197" s="12"/>
      <c r="DK197" s="12"/>
      <c r="DL197" s="12"/>
      <c r="DM197" s="12"/>
      <c r="DN197" s="12"/>
      <c r="DO197" s="12"/>
      <c r="DP197" s="12"/>
      <c r="DQ197" s="12"/>
      <c r="DR197" s="12"/>
      <c r="DS197" s="12"/>
      <c r="DT197" s="12"/>
      <c r="DU197" s="12"/>
      <c r="DV197" s="12"/>
      <c r="DW197" s="12"/>
      <c r="DX197" s="12"/>
      <c r="DY197" s="12"/>
      <c r="DZ197" s="12"/>
      <c r="EA197" s="12"/>
      <c r="EB197" s="12"/>
    </row>
    <row r="198" spans="1:132" ht="15.75" customHeight="1">
      <c r="A198" s="12"/>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12"/>
      <c r="AB198" s="12"/>
      <c r="AC198" s="12"/>
      <c r="AD198" s="12"/>
      <c r="AE198" s="12"/>
      <c r="AF198" s="12"/>
      <c r="AG198" s="12"/>
      <c r="AH198" s="12"/>
      <c r="AI198" s="12"/>
      <c r="AJ198" s="12"/>
      <c r="AK198" s="12"/>
      <c r="AL198" s="12"/>
      <c r="AM198" s="12"/>
      <c r="AN198" s="12"/>
      <c r="AO198" s="12"/>
      <c r="AP198" s="12"/>
      <c r="AQ198" s="12"/>
      <c r="AR198" s="12"/>
      <c r="AS198" s="12"/>
      <c r="AT198" s="12"/>
      <c r="AU198" s="12"/>
      <c r="AV198" s="12"/>
      <c r="AW198" s="12"/>
      <c r="AX198" s="12"/>
      <c r="AY198" s="12"/>
      <c r="AZ198" s="12"/>
      <c r="BA198" s="12"/>
      <c r="BB198" s="12"/>
      <c r="BC198" s="12"/>
      <c r="BD198" s="12"/>
      <c r="BE198" s="12"/>
      <c r="BF198" s="12"/>
      <c r="BG198" s="12"/>
      <c r="BH198" s="12"/>
      <c r="BI198" s="12"/>
      <c r="BJ198" s="12"/>
      <c r="BK198" s="12"/>
      <c r="BL198" s="12"/>
      <c r="BM198" s="12"/>
      <c r="BN198" s="12"/>
      <c r="BO198" s="12"/>
      <c r="BP198" s="12"/>
      <c r="BQ198" s="12"/>
      <c r="BR198" s="12"/>
      <c r="BS198" s="12"/>
      <c r="BT198" s="12"/>
      <c r="BU198" s="12"/>
      <c r="BV198" s="12"/>
      <c r="BW198" s="12"/>
      <c r="BX198" s="12"/>
      <c r="BY198" s="12"/>
      <c r="BZ198" s="12"/>
      <c r="CA198" s="12"/>
      <c r="CB198" s="12"/>
      <c r="CC198" s="12"/>
      <c r="CD198" s="12"/>
      <c r="CE198" s="12"/>
      <c r="CF198" s="12"/>
      <c r="CG198" s="12"/>
      <c r="CH198" s="12"/>
      <c r="CI198" s="12"/>
      <c r="CJ198" s="12"/>
      <c r="CK198" s="12"/>
      <c r="CL198" s="12"/>
      <c r="CM198" s="12"/>
      <c r="CN198" s="12"/>
      <c r="CO198" s="12"/>
      <c r="CP198" s="12"/>
      <c r="CQ198" s="12"/>
      <c r="CR198" s="12"/>
      <c r="CS198" s="12"/>
      <c r="CT198" s="12"/>
      <c r="CU198" s="12"/>
      <c r="CV198" s="12"/>
      <c r="CW198" s="12"/>
      <c r="CX198" s="12"/>
      <c r="CY198" s="12"/>
      <c r="CZ198" s="12"/>
      <c r="DA198" s="12"/>
      <c r="DB198" s="12"/>
      <c r="DC198" s="12"/>
      <c r="DD198" s="12"/>
      <c r="DE198" s="12"/>
      <c r="DF198" s="12"/>
      <c r="DG198" s="12"/>
      <c r="DH198" s="12"/>
      <c r="DI198" s="12"/>
      <c r="DJ198" s="12"/>
      <c r="DK198" s="12"/>
      <c r="DL198" s="12"/>
      <c r="DM198" s="12"/>
      <c r="DN198" s="12"/>
      <c r="DO198" s="12"/>
      <c r="DP198" s="12"/>
      <c r="DQ198" s="12"/>
      <c r="DR198" s="12"/>
      <c r="DS198" s="12"/>
      <c r="DT198" s="12"/>
      <c r="DU198" s="12"/>
      <c r="DV198" s="12"/>
      <c r="DW198" s="12"/>
      <c r="DX198" s="12"/>
      <c r="DY198" s="12"/>
      <c r="DZ198" s="12"/>
      <c r="EA198" s="12"/>
      <c r="EB198" s="12"/>
    </row>
    <row r="199" spans="1:132" ht="15.75" customHeight="1">
      <c r="A199" s="12"/>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12"/>
      <c r="AB199" s="12"/>
      <c r="AC199" s="12"/>
      <c r="AD199" s="12"/>
      <c r="AE199" s="12"/>
      <c r="AF199" s="12"/>
      <c r="AG199" s="12"/>
      <c r="AH199" s="12"/>
      <c r="AI199" s="12"/>
      <c r="AJ199" s="12"/>
      <c r="AK199" s="12"/>
      <c r="AL199" s="12"/>
      <c r="AM199" s="12"/>
      <c r="AN199" s="12"/>
      <c r="AO199" s="12"/>
      <c r="AP199" s="12"/>
      <c r="AQ199" s="12"/>
      <c r="AR199" s="12"/>
      <c r="AS199" s="12"/>
      <c r="AT199" s="12"/>
      <c r="AU199" s="12"/>
      <c r="AV199" s="12"/>
      <c r="AW199" s="12"/>
      <c r="AX199" s="12"/>
      <c r="AY199" s="12"/>
      <c r="AZ199" s="12"/>
      <c r="BA199" s="12"/>
      <c r="BB199" s="12"/>
      <c r="BC199" s="12"/>
      <c r="BD199" s="12"/>
      <c r="BE199" s="12"/>
      <c r="BF199" s="12"/>
      <c r="BG199" s="12"/>
      <c r="BH199" s="12"/>
      <c r="BI199" s="12"/>
      <c r="BJ199" s="12"/>
      <c r="BK199" s="12"/>
      <c r="BL199" s="12"/>
      <c r="BM199" s="12"/>
      <c r="BN199" s="12"/>
      <c r="BO199" s="12"/>
      <c r="BP199" s="12"/>
      <c r="BQ199" s="12"/>
      <c r="BR199" s="12"/>
      <c r="BS199" s="12"/>
      <c r="BT199" s="12"/>
      <c r="BU199" s="12"/>
      <c r="BV199" s="12"/>
      <c r="BW199" s="12"/>
      <c r="BX199" s="12"/>
      <c r="BY199" s="12"/>
      <c r="BZ199" s="12"/>
      <c r="CA199" s="12"/>
      <c r="CB199" s="12"/>
      <c r="CC199" s="12"/>
      <c r="CD199" s="12"/>
      <c r="CE199" s="12"/>
      <c r="CF199" s="12"/>
      <c r="CG199" s="12"/>
      <c r="CH199" s="12"/>
      <c r="CI199" s="12"/>
      <c r="CJ199" s="12"/>
      <c r="CK199" s="12"/>
      <c r="CL199" s="12"/>
      <c r="CM199" s="12"/>
      <c r="CN199" s="12"/>
      <c r="CO199" s="12"/>
      <c r="CP199" s="12"/>
      <c r="CQ199" s="12"/>
      <c r="CR199" s="12"/>
      <c r="CS199" s="12"/>
      <c r="CT199" s="12"/>
      <c r="CU199" s="12"/>
      <c r="CV199" s="12"/>
      <c r="CW199" s="12"/>
      <c r="CX199" s="12"/>
      <c r="CY199" s="12"/>
      <c r="CZ199" s="12"/>
      <c r="DA199" s="12"/>
      <c r="DB199" s="12"/>
      <c r="DC199" s="12"/>
      <c r="DD199" s="12"/>
      <c r="DE199" s="12"/>
      <c r="DF199" s="12"/>
      <c r="DG199" s="12"/>
      <c r="DH199" s="12"/>
      <c r="DI199" s="12"/>
      <c r="DJ199" s="12"/>
      <c r="DK199" s="12"/>
      <c r="DL199" s="12"/>
      <c r="DM199" s="12"/>
      <c r="DN199" s="12"/>
      <c r="DO199" s="12"/>
      <c r="DP199" s="12"/>
      <c r="DQ199" s="12"/>
      <c r="DR199" s="12"/>
      <c r="DS199" s="12"/>
      <c r="DT199" s="12"/>
      <c r="DU199" s="12"/>
      <c r="DV199" s="12"/>
      <c r="DW199" s="12"/>
      <c r="DX199" s="12"/>
      <c r="DY199" s="12"/>
      <c r="DZ199" s="12"/>
      <c r="EA199" s="12"/>
      <c r="EB199" s="12"/>
    </row>
    <row r="200" spans="1:132" ht="15.75" customHeight="1">
      <c r="A200" s="12"/>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12"/>
      <c r="AB200" s="12"/>
      <c r="AC200" s="12"/>
      <c r="AD200" s="12"/>
      <c r="AE200" s="12"/>
      <c r="AF200" s="12"/>
      <c r="AG200" s="12"/>
      <c r="AH200" s="12"/>
      <c r="AI200" s="12"/>
      <c r="AJ200" s="12"/>
      <c r="AK200" s="12"/>
      <c r="AL200" s="12"/>
      <c r="AM200" s="12"/>
      <c r="AN200" s="12"/>
      <c r="AO200" s="12"/>
      <c r="AP200" s="12"/>
      <c r="AQ200" s="12"/>
      <c r="AR200" s="12"/>
      <c r="AS200" s="12"/>
      <c r="AT200" s="12"/>
      <c r="AU200" s="12"/>
      <c r="AV200" s="12"/>
      <c r="AW200" s="12"/>
      <c r="AX200" s="12"/>
      <c r="AY200" s="12"/>
      <c r="AZ200" s="12"/>
      <c r="BA200" s="12"/>
      <c r="BB200" s="12"/>
      <c r="BC200" s="12"/>
      <c r="BD200" s="12"/>
      <c r="BE200" s="12"/>
      <c r="BF200" s="12"/>
      <c r="BG200" s="12"/>
      <c r="BH200" s="12"/>
      <c r="BI200" s="12"/>
      <c r="BJ200" s="12"/>
      <c r="BK200" s="12"/>
      <c r="BL200" s="12"/>
      <c r="BM200" s="12"/>
      <c r="BN200" s="12"/>
      <c r="BO200" s="12"/>
      <c r="BP200" s="12"/>
      <c r="BQ200" s="12"/>
      <c r="BR200" s="12"/>
      <c r="BS200" s="12"/>
      <c r="BT200" s="12"/>
      <c r="BU200" s="12"/>
      <c r="BV200" s="12"/>
      <c r="BW200" s="12"/>
      <c r="BX200" s="12"/>
      <c r="BY200" s="12"/>
      <c r="BZ200" s="12"/>
      <c r="CA200" s="12"/>
      <c r="CB200" s="12"/>
      <c r="CC200" s="12"/>
      <c r="CD200" s="12"/>
      <c r="CE200" s="12"/>
      <c r="CF200" s="12"/>
      <c r="CG200" s="12"/>
      <c r="CH200" s="12"/>
      <c r="CI200" s="12"/>
      <c r="CJ200" s="12"/>
      <c r="CK200" s="12"/>
      <c r="CL200" s="12"/>
      <c r="CM200" s="12"/>
      <c r="CN200" s="12"/>
      <c r="CO200" s="12"/>
      <c r="CP200" s="12"/>
      <c r="CQ200" s="12"/>
      <c r="CR200" s="12"/>
      <c r="CS200" s="12"/>
      <c r="CT200" s="12"/>
      <c r="CU200" s="12"/>
      <c r="CV200" s="12"/>
      <c r="CW200" s="12"/>
      <c r="CX200" s="12"/>
      <c r="CY200" s="12"/>
      <c r="CZ200" s="12"/>
      <c r="DA200" s="12"/>
      <c r="DB200" s="12"/>
      <c r="DC200" s="12"/>
      <c r="DD200" s="12"/>
      <c r="DE200" s="12"/>
      <c r="DF200" s="12"/>
      <c r="DG200" s="12"/>
      <c r="DH200" s="12"/>
      <c r="DI200" s="12"/>
      <c r="DJ200" s="12"/>
      <c r="DK200" s="12"/>
      <c r="DL200" s="12"/>
      <c r="DM200" s="12"/>
      <c r="DN200" s="12"/>
      <c r="DO200" s="12"/>
      <c r="DP200" s="12"/>
      <c r="DQ200" s="12"/>
      <c r="DR200" s="12"/>
      <c r="DS200" s="12"/>
      <c r="DT200" s="12"/>
      <c r="DU200" s="12"/>
      <c r="DV200" s="12"/>
      <c r="DW200" s="12"/>
      <c r="DX200" s="12"/>
      <c r="DY200" s="12"/>
      <c r="DZ200" s="12"/>
      <c r="EA200" s="12"/>
      <c r="EB200" s="12"/>
    </row>
    <row r="201" spans="1:132" ht="15.75" customHeight="1">
      <c r="A201" s="12"/>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12"/>
      <c r="AB201" s="12"/>
      <c r="AC201" s="12"/>
      <c r="AD201" s="12"/>
      <c r="AE201" s="12"/>
      <c r="AF201" s="12"/>
      <c r="AG201" s="12"/>
      <c r="AH201" s="12"/>
      <c r="AI201" s="12"/>
      <c r="AJ201" s="12"/>
      <c r="AK201" s="12"/>
      <c r="AL201" s="12"/>
      <c r="AM201" s="12"/>
      <c r="AN201" s="12"/>
      <c r="AO201" s="12"/>
      <c r="AP201" s="12"/>
      <c r="AQ201" s="12"/>
      <c r="AR201" s="12"/>
      <c r="AS201" s="12"/>
      <c r="AT201" s="12"/>
      <c r="AU201" s="12"/>
      <c r="AV201" s="12"/>
      <c r="AW201" s="12"/>
      <c r="AX201" s="12"/>
      <c r="AY201" s="12"/>
      <c r="AZ201" s="12"/>
      <c r="BA201" s="12"/>
      <c r="BB201" s="12"/>
      <c r="BC201" s="12"/>
      <c r="BD201" s="12"/>
      <c r="BE201" s="12"/>
      <c r="BF201" s="12"/>
      <c r="BG201" s="12"/>
      <c r="BH201" s="12"/>
      <c r="BI201" s="12"/>
      <c r="BJ201" s="12"/>
      <c r="BK201" s="12"/>
      <c r="BL201" s="12"/>
      <c r="BM201" s="12"/>
      <c r="BN201" s="12"/>
      <c r="BO201" s="12"/>
      <c r="BP201" s="12"/>
      <c r="BQ201" s="12"/>
      <c r="BR201" s="12"/>
      <c r="BS201" s="12"/>
      <c r="BT201" s="12"/>
      <c r="BU201" s="12"/>
      <c r="BV201" s="12"/>
      <c r="BW201" s="12"/>
      <c r="BX201" s="12"/>
      <c r="BY201" s="12"/>
      <c r="BZ201" s="12"/>
      <c r="CA201" s="12"/>
      <c r="CB201" s="12"/>
      <c r="CC201" s="12"/>
      <c r="CD201" s="12"/>
      <c r="CE201" s="12"/>
      <c r="CF201" s="12"/>
      <c r="CG201" s="12"/>
      <c r="CH201" s="12"/>
      <c r="CI201" s="12"/>
      <c r="CJ201" s="12"/>
      <c r="CK201" s="12"/>
      <c r="CL201" s="12"/>
      <c r="CM201" s="12"/>
      <c r="CN201" s="12"/>
      <c r="CO201" s="12"/>
      <c r="CP201" s="12"/>
      <c r="CQ201" s="12"/>
      <c r="CR201" s="12"/>
      <c r="CS201" s="12"/>
      <c r="CT201" s="12"/>
      <c r="CU201" s="12"/>
      <c r="CV201" s="12"/>
      <c r="CW201" s="12"/>
      <c r="CX201" s="12"/>
      <c r="CY201" s="12"/>
      <c r="CZ201" s="12"/>
      <c r="DA201" s="12"/>
      <c r="DB201" s="12"/>
      <c r="DC201" s="12"/>
      <c r="DD201" s="12"/>
      <c r="DE201" s="12"/>
      <c r="DF201" s="12"/>
      <c r="DG201" s="12"/>
      <c r="DH201" s="12"/>
      <c r="DI201" s="12"/>
      <c r="DJ201" s="12"/>
      <c r="DK201" s="12"/>
      <c r="DL201" s="12"/>
      <c r="DM201" s="12"/>
      <c r="DN201" s="12"/>
      <c r="DO201" s="12"/>
      <c r="DP201" s="12"/>
      <c r="DQ201" s="12"/>
      <c r="DR201" s="12"/>
      <c r="DS201" s="12"/>
      <c r="DT201" s="12"/>
      <c r="DU201" s="12"/>
      <c r="DV201" s="12"/>
      <c r="DW201" s="12"/>
      <c r="DX201" s="12"/>
      <c r="DY201" s="12"/>
      <c r="DZ201" s="12"/>
      <c r="EA201" s="12"/>
      <c r="EB201" s="12"/>
    </row>
    <row r="202" spans="1:132" ht="15.75" customHeight="1">
      <c r="A202" s="12"/>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12"/>
      <c r="AB202" s="12"/>
      <c r="AC202" s="12"/>
      <c r="AD202" s="12"/>
      <c r="AE202" s="12"/>
      <c r="AF202" s="12"/>
      <c r="AG202" s="12"/>
      <c r="AH202" s="12"/>
      <c r="AI202" s="12"/>
      <c r="AJ202" s="12"/>
      <c r="AK202" s="12"/>
      <c r="AL202" s="12"/>
      <c r="AM202" s="12"/>
      <c r="AN202" s="12"/>
      <c r="AO202" s="12"/>
      <c r="AP202" s="12"/>
      <c r="AQ202" s="12"/>
      <c r="AR202" s="12"/>
      <c r="AS202" s="12"/>
      <c r="AT202" s="12"/>
      <c r="AU202" s="12"/>
      <c r="AV202" s="12"/>
      <c r="AW202" s="12"/>
      <c r="AX202" s="12"/>
      <c r="AY202" s="12"/>
      <c r="AZ202" s="12"/>
      <c r="BA202" s="12"/>
      <c r="BB202" s="12"/>
      <c r="BC202" s="12"/>
      <c r="BD202" s="12"/>
      <c r="BE202" s="12"/>
      <c r="BF202" s="12"/>
      <c r="BG202" s="12"/>
      <c r="BH202" s="12"/>
      <c r="BI202" s="12"/>
      <c r="BJ202" s="12"/>
      <c r="BK202" s="12"/>
      <c r="BL202" s="12"/>
      <c r="BM202" s="12"/>
      <c r="BN202" s="12"/>
      <c r="BO202" s="12"/>
      <c r="BP202" s="12"/>
      <c r="BQ202" s="12"/>
      <c r="BR202" s="12"/>
      <c r="BS202" s="12"/>
      <c r="BT202" s="12"/>
      <c r="BU202" s="12"/>
      <c r="BV202" s="12"/>
      <c r="BW202" s="12"/>
      <c r="BX202" s="12"/>
      <c r="BY202" s="12"/>
      <c r="BZ202" s="12"/>
      <c r="CA202" s="12"/>
      <c r="CB202" s="12"/>
      <c r="CC202" s="12"/>
      <c r="CD202" s="12"/>
      <c r="CE202" s="12"/>
      <c r="CF202" s="12"/>
      <c r="CG202" s="12"/>
      <c r="CH202" s="12"/>
      <c r="CI202" s="12"/>
      <c r="CJ202" s="12"/>
      <c r="CK202" s="12"/>
      <c r="CL202" s="12"/>
      <c r="CM202" s="12"/>
      <c r="CN202" s="12"/>
      <c r="CO202" s="12"/>
      <c r="CP202" s="12"/>
      <c r="CQ202" s="12"/>
      <c r="CR202" s="12"/>
      <c r="CS202" s="12"/>
      <c r="CT202" s="12"/>
      <c r="CU202" s="12"/>
      <c r="CV202" s="12"/>
      <c r="CW202" s="12"/>
      <c r="CX202" s="12"/>
      <c r="CY202" s="12"/>
      <c r="CZ202" s="12"/>
      <c r="DA202" s="12"/>
      <c r="DB202" s="12"/>
      <c r="DC202" s="12"/>
      <c r="DD202" s="12"/>
      <c r="DE202" s="12"/>
      <c r="DF202" s="12"/>
      <c r="DG202" s="12"/>
      <c r="DH202" s="12"/>
      <c r="DI202" s="12"/>
      <c r="DJ202" s="12"/>
      <c r="DK202" s="12"/>
      <c r="DL202" s="12"/>
      <c r="DM202" s="12"/>
      <c r="DN202" s="12"/>
      <c r="DO202" s="12"/>
      <c r="DP202" s="12"/>
      <c r="DQ202" s="12"/>
      <c r="DR202" s="12"/>
      <c r="DS202" s="12"/>
      <c r="DT202" s="12"/>
      <c r="DU202" s="12"/>
      <c r="DV202" s="12"/>
      <c r="DW202" s="12"/>
      <c r="DX202" s="12"/>
      <c r="DY202" s="12"/>
      <c r="DZ202" s="12"/>
      <c r="EA202" s="12"/>
      <c r="EB202" s="12"/>
    </row>
    <row r="203" spans="1:132" ht="15.75" customHeight="1">
      <c r="A203" s="12"/>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12"/>
      <c r="AB203" s="12"/>
      <c r="AC203" s="12"/>
      <c r="AD203" s="12"/>
      <c r="AE203" s="12"/>
      <c r="AF203" s="12"/>
      <c r="AG203" s="12"/>
      <c r="AH203" s="12"/>
      <c r="AI203" s="12"/>
      <c r="AJ203" s="12"/>
      <c r="AK203" s="12"/>
      <c r="AL203" s="12"/>
      <c r="AM203" s="12"/>
      <c r="AN203" s="12"/>
      <c r="AO203" s="12"/>
      <c r="AP203" s="12"/>
      <c r="AQ203" s="12"/>
      <c r="AR203" s="12"/>
      <c r="AS203" s="12"/>
      <c r="AT203" s="12"/>
      <c r="AU203" s="12"/>
      <c r="AV203" s="12"/>
      <c r="AW203" s="12"/>
      <c r="AX203" s="12"/>
      <c r="AY203" s="12"/>
      <c r="AZ203" s="12"/>
      <c r="BA203" s="12"/>
      <c r="BB203" s="12"/>
      <c r="BC203" s="12"/>
      <c r="BD203" s="12"/>
      <c r="BE203" s="12"/>
      <c r="BF203" s="12"/>
      <c r="BG203" s="12"/>
      <c r="BH203" s="12"/>
      <c r="BI203" s="12"/>
      <c r="BJ203" s="12"/>
      <c r="BK203" s="12"/>
      <c r="BL203" s="12"/>
      <c r="BM203" s="12"/>
      <c r="BN203" s="12"/>
      <c r="BO203" s="12"/>
      <c r="BP203" s="12"/>
      <c r="BQ203" s="12"/>
      <c r="BR203" s="12"/>
      <c r="BS203" s="12"/>
      <c r="BT203" s="12"/>
      <c r="BU203" s="12"/>
      <c r="BV203" s="12"/>
      <c r="BW203" s="12"/>
      <c r="BX203" s="12"/>
      <c r="BY203" s="12"/>
      <c r="BZ203" s="12"/>
      <c r="CA203" s="12"/>
      <c r="CB203" s="12"/>
      <c r="CC203" s="12"/>
      <c r="CD203" s="12"/>
      <c r="CE203" s="12"/>
      <c r="CF203" s="12"/>
      <c r="CG203" s="12"/>
      <c r="CH203" s="12"/>
      <c r="CI203" s="12"/>
      <c r="CJ203" s="12"/>
      <c r="CK203" s="12"/>
      <c r="CL203" s="12"/>
      <c r="CM203" s="12"/>
      <c r="CN203" s="12"/>
      <c r="CO203" s="12"/>
      <c r="CP203" s="12"/>
      <c r="CQ203" s="12"/>
      <c r="CR203" s="12"/>
      <c r="CS203" s="12"/>
      <c r="CT203" s="12"/>
      <c r="CU203" s="12"/>
      <c r="CV203" s="12"/>
      <c r="CW203" s="12"/>
      <c r="CX203" s="12"/>
      <c r="CY203" s="12"/>
      <c r="CZ203" s="12"/>
      <c r="DA203" s="12"/>
      <c r="DB203" s="12"/>
      <c r="DC203" s="12"/>
      <c r="DD203" s="12"/>
      <c r="DE203" s="12"/>
      <c r="DF203" s="12"/>
      <c r="DG203" s="12"/>
      <c r="DH203" s="12"/>
      <c r="DI203" s="12"/>
      <c r="DJ203" s="12"/>
      <c r="DK203" s="12"/>
      <c r="DL203" s="12"/>
      <c r="DM203" s="12"/>
      <c r="DN203" s="12"/>
      <c r="DO203" s="12"/>
      <c r="DP203" s="12"/>
      <c r="DQ203" s="12"/>
      <c r="DR203" s="12"/>
      <c r="DS203" s="12"/>
      <c r="DT203" s="12"/>
      <c r="DU203" s="12"/>
      <c r="DV203" s="12"/>
      <c r="DW203" s="12"/>
      <c r="DX203" s="12"/>
      <c r="DY203" s="12"/>
      <c r="DZ203" s="12"/>
      <c r="EA203" s="12"/>
      <c r="EB203" s="12"/>
    </row>
    <row r="204" spans="1:132" ht="15.75" customHeight="1">
      <c r="A204" s="12"/>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12"/>
      <c r="AB204" s="12"/>
      <c r="AC204" s="12"/>
      <c r="AD204" s="12"/>
      <c r="AE204" s="12"/>
      <c r="AF204" s="12"/>
      <c r="AG204" s="12"/>
      <c r="AH204" s="12"/>
      <c r="AI204" s="12"/>
      <c r="AJ204" s="12"/>
      <c r="AK204" s="12"/>
      <c r="AL204" s="12"/>
      <c r="AM204" s="12"/>
      <c r="AN204" s="12"/>
      <c r="AO204" s="12"/>
      <c r="AP204" s="12"/>
      <c r="AQ204" s="12"/>
      <c r="AR204" s="12"/>
      <c r="AS204" s="12"/>
      <c r="AT204" s="12"/>
      <c r="AU204" s="12"/>
      <c r="AV204" s="12"/>
      <c r="AW204" s="12"/>
      <c r="AX204" s="12"/>
      <c r="AY204" s="12"/>
      <c r="AZ204" s="12"/>
      <c r="BA204" s="12"/>
      <c r="BB204" s="12"/>
      <c r="BC204" s="12"/>
      <c r="BD204" s="12"/>
      <c r="BE204" s="12"/>
      <c r="BF204" s="12"/>
      <c r="BG204" s="12"/>
      <c r="BH204" s="12"/>
      <c r="BI204" s="12"/>
      <c r="BJ204" s="12"/>
      <c r="BK204" s="12"/>
      <c r="BL204" s="12"/>
      <c r="BM204" s="12"/>
      <c r="BN204" s="12"/>
      <c r="BO204" s="12"/>
      <c r="BP204" s="12"/>
      <c r="BQ204" s="12"/>
      <c r="BR204" s="12"/>
      <c r="BS204" s="12"/>
      <c r="BT204" s="12"/>
      <c r="BU204" s="12"/>
      <c r="BV204" s="12"/>
      <c r="BW204" s="12"/>
      <c r="BX204" s="12"/>
      <c r="BY204" s="12"/>
      <c r="BZ204" s="12"/>
      <c r="CA204" s="12"/>
      <c r="CB204" s="12"/>
      <c r="CC204" s="12"/>
      <c r="CD204" s="12"/>
      <c r="CE204" s="12"/>
      <c r="CF204" s="12"/>
      <c r="CG204" s="12"/>
      <c r="CH204" s="12"/>
      <c r="CI204" s="12"/>
      <c r="CJ204" s="12"/>
      <c r="CK204" s="12"/>
      <c r="CL204" s="12"/>
      <c r="CM204" s="12"/>
      <c r="CN204" s="12"/>
      <c r="CO204" s="12"/>
      <c r="CP204" s="12"/>
      <c r="CQ204" s="12"/>
      <c r="CR204" s="12"/>
      <c r="CS204" s="12"/>
      <c r="CT204" s="12"/>
      <c r="CU204" s="12"/>
      <c r="CV204" s="12"/>
      <c r="CW204" s="12"/>
      <c r="CX204" s="12"/>
      <c r="CY204" s="12"/>
      <c r="CZ204" s="12"/>
      <c r="DA204" s="12"/>
      <c r="DB204" s="12"/>
      <c r="DC204" s="12"/>
      <c r="DD204" s="12"/>
      <c r="DE204" s="12"/>
      <c r="DF204" s="12"/>
      <c r="DG204" s="12"/>
      <c r="DH204" s="12"/>
      <c r="DI204" s="12"/>
      <c r="DJ204" s="12"/>
      <c r="DK204" s="12"/>
      <c r="DL204" s="12"/>
      <c r="DM204" s="12"/>
      <c r="DN204" s="12"/>
      <c r="DO204" s="12"/>
      <c r="DP204" s="12"/>
      <c r="DQ204" s="12"/>
      <c r="DR204" s="12"/>
      <c r="DS204" s="12"/>
      <c r="DT204" s="12"/>
      <c r="DU204" s="12"/>
      <c r="DV204" s="12"/>
      <c r="DW204" s="12"/>
      <c r="DX204" s="12"/>
      <c r="DY204" s="12"/>
      <c r="DZ204" s="12"/>
      <c r="EA204" s="12"/>
      <c r="EB204" s="12"/>
    </row>
    <row r="205" spans="1:132" ht="15.75" customHeight="1">
      <c r="A205" s="12"/>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12"/>
      <c r="AB205" s="12"/>
      <c r="AC205" s="12"/>
      <c r="AD205" s="12"/>
      <c r="AE205" s="12"/>
      <c r="AF205" s="12"/>
      <c r="AG205" s="12"/>
      <c r="AH205" s="12"/>
      <c r="AI205" s="12"/>
      <c r="AJ205" s="12"/>
      <c r="AK205" s="12"/>
      <c r="AL205" s="12"/>
      <c r="AM205" s="12"/>
      <c r="AN205" s="12"/>
      <c r="AO205" s="12"/>
      <c r="AP205" s="12"/>
      <c r="AQ205" s="12"/>
      <c r="AR205" s="12"/>
      <c r="AS205" s="12"/>
      <c r="AT205" s="12"/>
      <c r="AU205" s="12"/>
      <c r="AV205" s="12"/>
      <c r="AW205" s="12"/>
      <c r="AX205" s="12"/>
      <c r="AY205" s="12"/>
      <c r="AZ205" s="12"/>
      <c r="BA205" s="12"/>
      <c r="BB205" s="12"/>
      <c r="BC205" s="12"/>
      <c r="BD205" s="12"/>
      <c r="BE205" s="12"/>
      <c r="BF205" s="12"/>
      <c r="BG205" s="12"/>
      <c r="BH205" s="12"/>
      <c r="BI205" s="12"/>
      <c r="BJ205" s="12"/>
      <c r="BK205" s="12"/>
      <c r="BL205" s="12"/>
      <c r="BM205" s="12"/>
      <c r="BN205" s="12"/>
      <c r="BO205" s="12"/>
      <c r="BP205" s="12"/>
      <c r="BQ205" s="12"/>
      <c r="BR205" s="12"/>
      <c r="BS205" s="12"/>
      <c r="BT205" s="12"/>
      <c r="BU205" s="12"/>
      <c r="BV205" s="12"/>
      <c r="BW205" s="12"/>
      <c r="BX205" s="12"/>
      <c r="BY205" s="12"/>
      <c r="BZ205" s="12"/>
      <c r="CA205" s="12"/>
      <c r="CB205" s="12"/>
      <c r="CC205" s="12"/>
      <c r="CD205" s="12"/>
      <c r="CE205" s="12"/>
      <c r="CF205" s="12"/>
      <c r="CG205" s="12"/>
      <c r="CH205" s="12"/>
      <c r="CI205" s="12"/>
      <c r="CJ205" s="12"/>
      <c r="CK205" s="12"/>
      <c r="CL205" s="12"/>
      <c r="CM205" s="12"/>
      <c r="CN205" s="12"/>
      <c r="CO205" s="12"/>
      <c r="CP205" s="12"/>
      <c r="CQ205" s="12"/>
      <c r="CR205" s="12"/>
      <c r="CS205" s="12"/>
      <c r="CT205" s="12"/>
      <c r="CU205" s="12"/>
      <c r="CV205" s="12"/>
      <c r="CW205" s="12"/>
      <c r="CX205" s="12"/>
      <c r="CY205" s="12"/>
      <c r="CZ205" s="12"/>
      <c r="DA205" s="12"/>
      <c r="DB205" s="12"/>
      <c r="DC205" s="12"/>
      <c r="DD205" s="12"/>
      <c r="DE205" s="12"/>
      <c r="DF205" s="12"/>
      <c r="DG205" s="12"/>
      <c r="DH205" s="12"/>
      <c r="DI205" s="12"/>
      <c r="DJ205" s="12"/>
      <c r="DK205" s="12"/>
      <c r="DL205" s="12"/>
      <c r="DM205" s="12"/>
      <c r="DN205" s="12"/>
      <c r="DO205" s="12"/>
      <c r="DP205" s="12"/>
      <c r="DQ205" s="12"/>
      <c r="DR205" s="12"/>
      <c r="DS205" s="12"/>
      <c r="DT205" s="12"/>
      <c r="DU205" s="12"/>
      <c r="DV205" s="12"/>
      <c r="DW205" s="12"/>
      <c r="DX205" s="12"/>
      <c r="DY205" s="12"/>
      <c r="DZ205" s="12"/>
      <c r="EA205" s="12"/>
      <c r="EB205" s="12"/>
    </row>
    <row r="206" spans="1:132" ht="15.75" customHeight="1">
      <c r="A206" s="12"/>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12"/>
      <c r="AB206" s="12"/>
      <c r="AC206" s="12"/>
      <c r="AD206" s="12"/>
      <c r="AE206" s="12"/>
      <c r="AF206" s="12"/>
      <c r="AG206" s="12"/>
      <c r="AH206" s="12"/>
      <c r="AI206" s="12"/>
      <c r="AJ206" s="12"/>
      <c r="AK206" s="12"/>
      <c r="AL206" s="12"/>
      <c r="AM206" s="12"/>
      <c r="AN206" s="12"/>
      <c r="AO206" s="12"/>
      <c r="AP206" s="12"/>
      <c r="AQ206" s="12"/>
      <c r="AR206" s="12"/>
      <c r="AS206" s="12"/>
      <c r="AT206" s="12"/>
      <c r="AU206" s="12"/>
      <c r="AV206" s="12"/>
      <c r="AW206" s="12"/>
      <c r="AX206" s="12"/>
      <c r="AY206" s="12"/>
      <c r="AZ206" s="12"/>
      <c r="BA206" s="12"/>
      <c r="BB206" s="12"/>
      <c r="BC206" s="12"/>
      <c r="BD206" s="12"/>
      <c r="BE206" s="12"/>
      <c r="BF206" s="12"/>
      <c r="BG206" s="12"/>
      <c r="BH206" s="12"/>
      <c r="BI206" s="12"/>
      <c r="BJ206" s="12"/>
      <c r="BK206" s="12"/>
      <c r="BL206" s="12"/>
      <c r="BM206" s="12"/>
      <c r="BN206" s="12"/>
      <c r="BO206" s="12"/>
      <c r="BP206" s="12"/>
      <c r="BQ206" s="12"/>
      <c r="BR206" s="12"/>
      <c r="BS206" s="12"/>
      <c r="BT206" s="12"/>
      <c r="BU206" s="12"/>
      <c r="BV206" s="12"/>
      <c r="BW206" s="12"/>
      <c r="BX206" s="12"/>
      <c r="BY206" s="12"/>
      <c r="BZ206" s="12"/>
      <c r="CA206" s="12"/>
      <c r="CB206" s="12"/>
      <c r="CC206" s="12"/>
      <c r="CD206" s="12"/>
      <c r="CE206" s="12"/>
      <c r="CF206" s="12"/>
      <c r="CG206" s="12"/>
      <c r="CH206" s="12"/>
      <c r="CI206" s="12"/>
      <c r="CJ206" s="12"/>
      <c r="CK206" s="12"/>
      <c r="CL206" s="12"/>
      <c r="CM206" s="12"/>
      <c r="CN206" s="12"/>
      <c r="CO206" s="12"/>
      <c r="CP206" s="12"/>
      <c r="CQ206" s="12"/>
      <c r="CR206" s="12"/>
      <c r="CS206" s="12"/>
      <c r="CT206" s="12"/>
      <c r="CU206" s="12"/>
      <c r="CV206" s="12"/>
      <c r="CW206" s="12"/>
      <c r="CX206" s="12"/>
      <c r="CY206" s="12"/>
      <c r="CZ206" s="12"/>
      <c r="DA206" s="12"/>
      <c r="DB206" s="12"/>
      <c r="DC206" s="12"/>
      <c r="DD206" s="12"/>
      <c r="DE206" s="12"/>
      <c r="DF206" s="12"/>
      <c r="DG206" s="12"/>
      <c r="DH206" s="12"/>
      <c r="DI206" s="12"/>
      <c r="DJ206" s="12"/>
      <c r="DK206" s="12"/>
      <c r="DL206" s="12"/>
      <c r="DM206" s="12"/>
      <c r="DN206" s="12"/>
      <c r="DO206" s="12"/>
      <c r="DP206" s="12"/>
      <c r="DQ206" s="12"/>
      <c r="DR206" s="12"/>
      <c r="DS206" s="12"/>
      <c r="DT206" s="12"/>
      <c r="DU206" s="12"/>
      <c r="DV206" s="12"/>
      <c r="DW206" s="12"/>
      <c r="DX206" s="12"/>
      <c r="DY206" s="12"/>
      <c r="DZ206" s="12"/>
      <c r="EA206" s="12"/>
      <c r="EB206" s="12"/>
    </row>
    <row r="207" spans="1:132" ht="15.75" customHeight="1">
      <c r="A207" s="12"/>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12"/>
      <c r="AB207" s="12"/>
      <c r="AC207" s="12"/>
      <c r="AD207" s="12"/>
      <c r="AE207" s="12"/>
      <c r="AF207" s="12"/>
      <c r="AG207" s="12"/>
      <c r="AH207" s="12"/>
      <c r="AI207" s="12"/>
      <c r="AJ207" s="12"/>
      <c r="AK207" s="12"/>
      <c r="AL207" s="12"/>
      <c r="AM207" s="12"/>
      <c r="AN207" s="12"/>
      <c r="AO207" s="12"/>
      <c r="AP207" s="12"/>
      <c r="AQ207" s="12"/>
      <c r="AR207" s="12"/>
      <c r="AS207" s="12"/>
      <c r="AT207" s="12"/>
      <c r="AU207" s="12"/>
      <c r="AV207" s="12"/>
      <c r="AW207" s="12"/>
      <c r="AX207" s="12"/>
      <c r="AY207" s="12"/>
      <c r="AZ207" s="12"/>
      <c r="BA207" s="12"/>
      <c r="BB207" s="12"/>
      <c r="BC207" s="12"/>
      <c r="BD207" s="12"/>
      <c r="BE207" s="12"/>
      <c r="BF207" s="12"/>
      <c r="BG207" s="12"/>
      <c r="BH207" s="12"/>
      <c r="BI207" s="12"/>
      <c r="BJ207" s="12"/>
      <c r="BK207" s="12"/>
      <c r="BL207" s="12"/>
      <c r="BM207" s="12"/>
      <c r="BN207" s="12"/>
      <c r="BO207" s="12"/>
      <c r="BP207" s="12"/>
      <c r="BQ207" s="12"/>
      <c r="BR207" s="12"/>
      <c r="BS207" s="12"/>
      <c r="BT207" s="12"/>
      <c r="BU207" s="12"/>
      <c r="BV207" s="12"/>
      <c r="BW207" s="12"/>
      <c r="BX207" s="12"/>
      <c r="BY207" s="12"/>
      <c r="BZ207" s="12"/>
      <c r="CA207" s="12"/>
      <c r="CB207" s="12"/>
      <c r="CC207" s="12"/>
      <c r="CD207" s="12"/>
      <c r="CE207" s="12"/>
      <c r="CF207" s="12"/>
      <c r="CG207" s="12"/>
      <c r="CH207" s="12"/>
      <c r="CI207" s="12"/>
      <c r="CJ207" s="12"/>
      <c r="CK207" s="12"/>
      <c r="CL207" s="12"/>
      <c r="CM207" s="12"/>
      <c r="CN207" s="12"/>
      <c r="CO207" s="12"/>
      <c r="CP207" s="12"/>
      <c r="CQ207" s="12"/>
      <c r="CR207" s="12"/>
      <c r="CS207" s="12"/>
      <c r="CT207" s="12"/>
      <c r="CU207" s="12"/>
      <c r="CV207" s="12"/>
      <c r="CW207" s="12"/>
      <c r="CX207" s="12"/>
      <c r="CY207" s="12"/>
      <c r="CZ207" s="12"/>
      <c r="DA207" s="12"/>
      <c r="DB207" s="12"/>
      <c r="DC207" s="12"/>
      <c r="DD207" s="12"/>
      <c r="DE207" s="12"/>
      <c r="DF207" s="12"/>
      <c r="DG207" s="12"/>
      <c r="DH207" s="12"/>
      <c r="DI207" s="12"/>
      <c r="DJ207" s="12"/>
      <c r="DK207" s="12"/>
      <c r="DL207" s="12"/>
      <c r="DM207" s="12"/>
      <c r="DN207" s="12"/>
      <c r="DO207" s="12"/>
      <c r="DP207" s="12"/>
      <c r="DQ207" s="12"/>
      <c r="DR207" s="12"/>
      <c r="DS207" s="12"/>
      <c r="DT207" s="12"/>
      <c r="DU207" s="12"/>
      <c r="DV207" s="12"/>
      <c r="DW207" s="12"/>
      <c r="DX207" s="12"/>
      <c r="DY207" s="12"/>
      <c r="DZ207" s="12"/>
      <c r="EA207" s="12"/>
      <c r="EB207" s="12"/>
    </row>
    <row r="208" spans="1:132" ht="15.75" customHeight="1">
      <c r="A208" s="12"/>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12"/>
      <c r="AB208" s="12"/>
      <c r="AC208" s="12"/>
      <c r="AD208" s="12"/>
      <c r="AE208" s="12"/>
      <c r="AF208" s="12"/>
      <c r="AG208" s="12"/>
      <c r="AH208" s="12"/>
      <c r="AI208" s="12"/>
      <c r="AJ208" s="12"/>
      <c r="AK208" s="12"/>
      <c r="AL208" s="12"/>
      <c r="AM208" s="12"/>
      <c r="AN208" s="12"/>
      <c r="AO208" s="12"/>
      <c r="AP208" s="12"/>
      <c r="AQ208" s="12"/>
      <c r="AR208" s="12"/>
      <c r="AS208" s="12"/>
      <c r="AT208" s="12"/>
      <c r="AU208" s="12"/>
      <c r="AV208" s="12"/>
      <c r="AW208" s="12"/>
      <c r="AX208" s="12"/>
      <c r="AY208" s="12"/>
      <c r="AZ208" s="12"/>
      <c r="BA208" s="12"/>
      <c r="BB208" s="12"/>
      <c r="BC208" s="12"/>
      <c r="BD208" s="12"/>
      <c r="BE208" s="12"/>
      <c r="BF208" s="12"/>
      <c r="BG208" s="12"/>
      <c r="BH208" s="12"/>
      <c r="BI208" s="12"/>
      <c r="BJ208" s="12"/>
      <c r="BK208" s="12"/>
      <c r="BL208" s="12"/>
      <c r="BM208" s="12"/>
      <c r="BN208" s="12"/>
      <c r="BO208" s="12"/>
      <c r="BP208" s="12"/>
      <c r="BQ208" s="12"/>
      <c r="BR208" s="12"/>
      <c r="BS208" s="12"/>
      <c r="BT208" s="12"/>
      <c r="BU208" s="12"/>
      <c r="BV208" s="12"/>
      <c r="BW208" s="12"/>
      <c r="BX208" s="12"/>
      <c r="BY208" s="12"/>
      <c r="BZ208" s="12"/>
      <c r="CA208" s="12"/>
      <c r="CB208" s="12"/>
      <c r="CC208" s="12"/>
      <c r="CD208" s="12"/>
      <c r="CE208" s="12"/>
      <c r="CF208" s="12"/>
      <c r="CG208" s="12"/>
      <c r="CH208" s="12"/>
      <c r="CI208" s="12"/>
      <c r="CJ208" s="12"/>
      <c r="CK208" s="12"/>
      <c r="CL208" s="12"/>
      <c r="CM208" s="12"/>
      <c r="CN208" s="12"/>
      <c r="CO208" s="12"/>
      <c r="CP208" s="12"/>
      <c r="CQ208" s="12"/>
      <c r="CR208" s="12"/>
      <c r="CS208" s="12"/>
      <c r="CT208" s="12"/>
      <c r="CU208" s="12"/>
      <c r="CV208" s="12"/>
      <c r="CW208" s="12"/>
      <c r="CX208" s="12"/>
      <c r="CY208" s="12"/>
      <c r="CZ208" s="12"/>
      <c r="DA208" s="12"/>
      <c r="DB208" s="12"/>
      <c r="DC208" s="12"/>
      <c r="DD208" s="12"/>
      <c r="DE208" s="12"/>
      <c r="DF208" s="12"/>
      <c r="DG208" s="12"/>
      <c r="DH208" s="12"/>
      <c r="DI208" s="12"/>
      <c r="DJ208" s="12"/>
      <c r="DK208" s="12"/>
      <c r="DL208" s="12"/>
      <c r="DM208" s="12"/>
      <c r="DN208" s="12"/>
      <c r="DO208" s="12"/>
      <c r="DP208" s="12"/>
      <c r="DQ208" s="12"/>
      <c r="DR208" s="12"/>
      <c r="DS208" s="12"/>
      <c r="DT208" s="12"/>
      <c r="DU208" s="12"/>
      <c r="DV208" s="12"/>
      <c r="DW208" s="12"/>
      <c r="DX208" s="12"/>
      <c r="DY208" s="12"/>
      <c r="DZ208" s="12"/>
      <c r="EA208" s="12"/>
      <c r="EB208" s="12"/>
    </row>
    <row r="209" spans="1:132" ht="15.75" customHeight="1">
      <c r="A209" s="12"/>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12"/>
      <c r="AB209" s="12"/>
      <c r="AC209" s="12"/>
      <c r="AD209" s="12"/>
      <c r="AE209" s="12"/>
      <c r="AF209" s="12"/>
      <c r="AG209" s="12"/>
      <c r="AH209" s="12"/>
      <c r="AI209" s="12"/>
      <c r="AJ209" s="12"/>
      <c r="AK209" s="12"/>
      <c r="AL209" s="12"/>
      <c r="AM209" s="12"/>
      <c r="AN209" s="12"/>
      <c r="AO209" s="12"/>
      <c r="AP209" s="12"/>
      <c r="AQ209" s="12"/>
      <c r="AR209" s="12"/>
      <c r="AS209" s="12"/>
      <c r="AT209" s="12"/>
      <c r="AU209" s="12"/>
      <c r="AV209" s="12"/>
      <c r="AW209" s="12"/>
      <c r="AX209" s="12"/>
      <c r="AY209" s="12"/>
      <c r="AZ209" s="12"/>
      <c r="BA209" s="12"/>
      <c r="BB209" s="12"/>
      <c r="BC209" s="12"/>
      <c r="BD209" s="12"/>
      <c r="BE209" s="12"/>
      <c r="BF209" s="12"/>
      <c r="BG209" s="12"/>
      <c r="BH209" s="12"/>
      <c r="BI209" s="12"/>
      <c r="BJ209" s="12"/>
      <c r="BK209" s="12"/>
      <c r="BL209" s="12"/>
      <c r="BM209" s="12"/>
      <c r="BN209" s="12"/>
      <c r="BO209" s="12"/>
      <c r="BP209" s="12"/>
      <c r="BQ209" s="12"/>
      <c r="BR209" s="12"/>
      <c r="BS209" s="12"/>
      <c r="BT209" s="12"/>
      <c r="BU209" s="12"/>
      <c r="BV209" s="12"/>
      <c r="BW209" s="12"/>
      <c r="BX209" s="12"/>
      <c r="BY209" s="12"/>
      <c r="BZ209" s="12"/>
      <c r="CA209" s="12"/>
      <c r="CB209" s="12"/>
      <c r="CC209" s="12"/>
      <c r="CD209" s="12"/>
      <c r="CE209" s="12"/>
      <c r="CF209" s="12"/>
      <c r="CG209" s="12"/>
      <c r="CH209" s="12"/>
      <c r="CI209" s="12"/>
      <c r="CJ209" s="12"/>
      <c r="CK209" s="12"/>
      <c r="CL209" s="12"/>
      <c r="CM209" s="12"/>
      <c r="CN209" s="12"/>
      <c r="CO209" s="12"/>
      <c r="CP209" s="12"/>
      <c r="CQ209" s="12"/>
      <c r="CR209" s="12"/>
      <c r="CS209" s="12"/>
      <c r="CT209" s="12"/>
      <c r="CU209" s="12"/>
      <c r="CV209" s="12"/>
      <c r="CW209" s="12"/>
      <c r="CX209" s="12"/>
      <c r="CY209" s="12"/>
      <c r="CZ209" s="12"/>
      <c r="DA209" s="12"/>
      <c r="DB209" s="12"/>
      <c r="DC209" s="12"/>
      <c r="DD209" s="12"/>
      <c r="DE209" s="12"/>
      <c r="DF209" s="12"/>
      <c r="DG209" s="12"/>
      <c r="DH209" s="12"/>
      <c r="DI209" s="12"/>
      <c r="DJ209" s="12"/>
      <c r="DK209" s="12"/>
      <c r="DL209" s="12"/>
      <c r="DM209" s="12"/>
      <c r="DN209" s="12"/>
      <c r="DO209" s="12"/>
      <c r="DP209" s="12"/>
      <c r="DQ209" s="12"/>
      <c r="DR209" s="12"/>
      <c r="DS209" s="12"/>
      <c r="DT209" s="12"/>
      <c r="DU209" s="12"/>
      <c r="DV209" s="12"/>
      <c r="DW209" s="12"/>
      <c r="DX209" s="12"/>
      <c r="DY209" s="12"/>
      <c r="DZ209" s="12"/>
      <c r="EA209" s="12"/>
      <c r="EB209" s="12"/>
    </row>
    <row r="210" spans="1:132" ht="15.75" customHeight="1">
      <c r="A210" s="12"/>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12"/>
      <c r="AB210" s="12"/>
      <c r="AC210" s="12"/>
      <c r="AD210" s="12"/>
      <c r="AE210" s="12"/>
      <c r="AF210" s="12"/>
      <c r="AG210" s="12"/>
      <c r="AH210" s="12"/>
      <c r="AI210" s="12"/>
      <c r="AJ210" s="12"/>
      <c r="AK210" s="12"/>
      <c r="AL210" s="12"/>
      <c r="AM210" s="12"/>
      <c r="AN210" s="12"/>
      <c r="AO210" s="12"/>
      <c r="AP210" s="12"/>
      <c r="AQ210" s="12"/>
      <c r="AR210" s="12"/>
      <c r="AS210" s="12"/>
      <c r="AT210" s="12"/>
      <c r="AU210" s="12"/>
      <c r="AV210" s="12"/>
      <c r="AW210" s="12"/>
      <c r="AX210" s="12"/>
      <c r="AY210" s="12"/>
      <c r="AZ210" s="12"/>
      <c r="BA210" s="12"/>
      <c r="BB210" s="12"/>
      <c r="BC210" s="12"/>
      <c r="BD210" s="12"/>
      <c r="BE210" s="12"/>
      <c r="BF210" s="12"/>
      <c r="BG210" s="12"/>
      <c r="BH210" s="12"/>
      <c r="BI210" s="12"/>
      <c r="BJ210" s="12"/>
      <c r="BK210" s="12"/>
      <c r="BL210" s="12"/>
      <c r="BM210" s="12"/>
      <c r="BN210" s="12"/>
      <c r="BO210" s="12"/>
      <c r="BP210" s="12"/>
      <c r="BQ210" s="12"/>
      <c r="BR210" s="12"/>
      <c r="BS210" s="12"/>
      <c r="BT210" s="12"/>
      <c r="BU210" s="12"/>
      <c r="BV210" s="12"/>
      <c r="BW210" s="12"/>
      <c r="BX210" s="12"/>
      <c r="BY210" s="12"/>
      <c r="BZ210" s="12"/>
      <c r="CA210" s="12"/>
      <c r="CB210" s="12"/>
      <c r="CC210" s="12"/>
      <c r="CD210" s="12"/>
      <c r="CE210" s="12"/>
      <c r="CF210" s="12"/>
      <c r="CG210" s="12"/>
      <c r="CH210" s="12"/>
      <c r="CI210" s="12"/>
      <c r="CJ210" s="12"/>
      <c r="CK210" s="12"/>
      <c r="CL210" s="12"/>
      <c r="CM210" s="12"/>
      <c r="CN210" s="12"/>
      <c r="CO210" s="12"/>
      <c r="CP210" s="12"/>
      <c r="CQ210" s="12"/>
      <c r="CR210" s="12"/>
      <c r="CS210" s="12"/>
      <c r="CT210" s="12"/>
      <c r="CU210" s="12"/>
      <c r="CV210" s="12"/>
      <c r="CW210" s="12"/>
      <c r="CX210" s="12"/>
      <c r="CY210" s="12"/>
      <c r="CZ210" s="12"/>
      <c r="DA210" s="12"/>
      <c r="DB210" s="12"/>
      <c r="DC210" s="12"/>
      <c r="DD210" s="12"/>
      <c r="DE210" s="12"/>
      <c r="DF210" s="12"/>
      <c r="DG210" s="12"/>
      <c r="DH210" s="12"/>
      <c r="DI210" s="12"/>
      <c r="DJ210" s="12"/>
      <c r="DK210" s="12"/>
      <c r="DL210" s="12"/>
      <c r="DM210" s="12"/>
      <c r="DN210" s="12"/>
      <c r="DO210" s="12"/>
      <c r="DP210" s="12"/>
      <c r="DQ210" s="12"/>
      <c r="DR210" s="12"/>
      <c r="DS210" s="12"/>
      <c r="DT210" s="12"/>
      <c r="DU210" s="12"/>
      <c r="DV210" s="12"/>
      <c r="DW210" s="12"/>
      <c r="DX210" s="12"/>
      <c r="DY210" s="12"/>
      <c r="DZ210" s="12"/>
      <c r="EA210" s="12"/>
      <c r="EB210" s="12"/>
    </row>
    <row r="211" spans="1:132" ht="15.75" customHeight="1">
      <c r="A211" s="12"/>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12"/>
      <c r="AB211" s="12"/>
      <c r="AC211" s="12"/>
      <c r="AD211" s="12"/>
      <c r="AE211" s="12"/>
      <c r="AF211" s="12"/>
      <c r="AG211" s="12"/>
      <c r="AH211" s="12"/>
      <c r="AI211" s="12"/>
      <c r="AJ211" s="12"/>
      <c r="AK211" s="12"/>
      <c r="AL211" s="12"/>
      <c r="AM211" s="12"/>
      <c r="AN211" s="12"/>
      <c r="AO211" s="12"/>
      <c r="AP211" s="12"/>
      <c r="AQ211" s="12"/>
      <c r="AR211" s="12"/>
      <c r="AS211" s="12"/>
      <c r="AT211" s="12"/>
      <c r="AU211" s="12"/>
      <c r="AV211" s="12"/>
      <c r="AW211" s="12"/>
      <c r="AX211" s="12"/>
      <c r="AY211" s="12"/>
      <c r="AZ211" s="12"/>
      <c r="BA211" s="12"/>
      <c r="BB211" s="12"/>
      <c r="BC211" s="12"/>
      <c r="BD211" s="12"/>
      <c r="BE211" s="12"/>
      <c r="BF211" s="12"/>
      <c r="BG211" s="12"/>
      <c r="BH211" s="12"/>
      <c r="BI211" s="12"/>
      <c r="BJ211" s="12"/>
      <c r="BK211" s="12"/>
      <c r="BL211" s="12"/>
      <c r="BM211" s="12"/>
      <c r="BN211" s="12"/>
      <c r="BO211" s="12"/>
      <c r="BP211" s="12"/>
      <c r="BQ211" s="12"/>
      <c r="BR211" s="12"/>
      <c r="BS211" s="12"/>
      <c r="BT211" s="12"/>
      <c r="BU211" s="12"/>
      <c r="BV211" s="12"/>
      <c r="BW211" s="12"/>
      <c r="BX211" s="12"/>
      <c r="BY211" s="12"/>
      <c r="BZ211" s="12"/>
      <c r="CA211" s="12"/>
      <c r="CB211" s="12"/>
      <c r="CC211" s="12"/>
      <c r="CD211" s="12"/>
      <c r="CE211" s="12"/>
      <c r="CF211" s="12"/>
      <c r="CG211" s="12"/>
      <c r="CH211" s="12"/>
      <c r="CI211" s="12"/>
      <c r="CJ211" s="12"/>
      <c r="CK211" s="12"/>
      <c r="CL211" s="12"/>
      <c r="CM211" s="12"/>
      <c r="CN211" s="12"/>
      <c r="CO211" s="12"/>
      <c r="CP211" s="12"/>
      <c r="CQ211" s="12"/>
      <c r="CR211" s="12"/>
      <c r="CS211" s="12"/>
      <c r="CT211" s="12"/>
      <c r="CU211" s="12"/>
      <c r="CV211" s="12"/>
      <c r="CW211" s="12"/>
      <c r="CX211" s="12"/>
      <c r="CY211" s="12"/>
      <c r="CZ211" s="12"/>
      <c r="DA211" s="12"/>
      <c r="DB211" s="12"/>
      <c r="DC211" s="12"/>
      <c r="DD211" s="12"/>
      <c r="DE211" s="12"/>
      <c r="DF211" s="12"/>
      <c r="DG211" s="12"/>
      <c r="DH211" s="12"/>
      <c r="DI211" s="12"/>
      <c r="DJ211" s="12"/>
      <c r="DK211" s="12"/>
      <c r="DL211" s="12"/>
      <c r="DM211" s="12"/>
      <c r="DN211" s="12"/>
      <c r="DO211" s="12"/>
      <c r="DP211" s="12"/>
      <c r="DQ211" s="12"/>
      <c r="DR211" s="12"/>
      <c r="DS211" s="12"/>
      <c r="DT211" s="12"/>
      <c r="DU211" s="12"/>
      <c r="DV211" s="12"/>
      <c r="DW211" s="12"/>
      <c r="DX211" s="12"/>
      <c r="DY211" s="12"/>
      <c r="DZ211" s="12"/>
      <c r="EA211" s="12"/>
      <c r="EB211" s="12"/>
    </row>
    <row r="212" spans="1:132" ht="15.75" customHeight="1">
      <c r="A212" s="12"/>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12"/>
      <c r="AB212" s="12"/>
      <c r="AC212" s="12"/>
      <c r="AD212" s="12"/>
      <c r="AE212" s="12"/>
      <c r="AF212" s="12"/>
      <c r="AG212" s="12"/>
      <c r="AH212" s="12"/>
      <c r="AI212" s="12"/>
      <c r="AJ212" s="12"/>
      <c r="AK212" s="12"/>
      <c r="AL212" s="12"/>
      <c r="AM212" s="12"/>
      <c r="AN212" s="12"/>
      <c r="AO212" s="12"/>
      <c r="AP212" s="12"/>
      <c r="AQ212" s="12"/>
      <c r="AR212" s="12"/>
      <c r="AS212" s="12"/>
      <c r="AT212" s="12"/>
      <c r="AU212" s="12"/>
      <c r="AV212" s="12"/>
      <c r="AW212" s="12"/>
      <c r="AX212" s="12"/>
      <c r="AY212" s="12"/>
      <c r="AZ212" s="12"/>
      <c r="BA212" s="12"/>
      <c r="BB212" s="12"/>
      <c r="BC212" s="12"/>
      <c r="BD212" s="12"/>
      <c r="BE212" s="12"/>
      <c r="BF212" s="12"/>
      <c r="BG212" s="12"/>
      <c r="BH212" s="12"/>
      <c r="BI212" s="12"/>
      <c r="BJ212" s="12"/>
      <c r="BK212" s="12"/>
      <c r="BL212" s="12"/>
      <c r="BM212" s="12"/>
      <c r="BN212" s="12"/>
      <c r="BO212" s="12"/>
      <c r="BP212" s="12"/>
      <c r="BQ212" s="12"/>
      <c r="BR212" s="12"/>
      <c r="BS212" s="12"/>
      <c r="BT212" s="12"/>
      <c r="BU212" s="12"/>
      <c r="BV212" s="12"/>
      <c r="BW212" s="12"/>
      <c r="BX212" s="12"/>
      <c r="BY212" s="12"/>
      <c r="BZ212" s="12"/>
      <c r="CA212" s="12"/>
      <c r="CB212" s="12"/>
      <c r="CC212" s="12"/>
      <c r="CD212" s="12"/>
      <c r="CE212" s="12"/>
      <c r="CF212" s="12"/>
      <c r="CG212" s="12"/>
      <c r="CH212" s="12"/>
      <c r="CI212" s="12"/>
      <c r="CJ212" s="12"/>
      <c r="CK212" s="12"/>
      <c r="CL212" s="12"/>
      <c r="CM212" s="12"/>
      <c r="CN212" s="12"/>
      <c r="CO212" s="12"/>
      <c r="CP212" s="12"/>
      <c r="CQ212" s="12"/>
      <c r="CR212" s="12"/>
      <c r="CS212" s="12"/>
      <c r="CT212" s="12"/>
      <c r="CU212" s="12"/>
      <c r="CV212" s="12"/>
      <c r="CW212" s="12"/>
      <c r="CX212" s="12"/>
      <c r="CY212" s="12"/>
      <c r="CZ212" s="12"/>
      <c r="DA212" s="12"/>
      <c r="DB212" s="12"/>
      <c r="DC212" s="12"/>
      <c r="DD212" s="12"/>
      <c r="DE212" s="12"/>
      <c r="DF212" s="12"/>
      <c r="DG212" s="12"/>
      <c r="DH212" s="12"/>
      <c r="DI212" s="12"/>
      <c r="DJ212" s="12"/>
      <c r="DK212" s="12"/>
      <c r="DL212" s="12"/>
      <c r="DM212" s="12"/>
      <c r="DN212" s="12"/>
      <c r="DO212" s="12"/>
      <c r="DP212" s="12"/>
      <c r="DQ212" s="12"/>
      <c r="DR212" s="12"/>
      <c r="DS212" s="12"/>
      <c r="DT212" s="12"/>
      <c r="DU212" s="12"/>
      <c r="DV212" s="12"/>
      <c r="DW212" s="12"/>
      <c r="DX212" s="12"/>
      <c r="DY212" s="12"/>
      <c r="DZ212" s="12"/>
      <c r="EA212" s="12"/>
      <c r="EB212" s="12"/>
    </row>
    <row r="213" spans="1:132" ht="15.75" customHeight="1">
      <c r="A213" s="12"/>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12"/>
      <c r="AB213" s="12"/>
      <c r="AC213" s="12"/>
      <c r="AD213" s="12"/>
      <c r="AE213" s="12"/>
      <c r="AF213" s="12"/>
      <c r="AG213" s="12"/>
      <c r="AH213" s="12"/>
      <c r="AI213" s="12"/>
      <c r="AJ213" s="12"/>
      <c r="AK213" s="12"/>
      <c r="AL213" s="12"/>
      <c r="AM213" s="12"/>
      <c r="AN213" s="12"/>
      <c r="AO213" s="12"/>
      <c r="AP213" s="12"/>
      <c r="AQ213" s="12"/>
      <c r="AR213" s="12"/>
      <c r="AS213" s="12"/>
      <c r="AT213" s="12"/>
      <c r="AU213" s="12"/>
      <c r="AV213" s="12"/>
      <c r="AW213" s="12"/>
      <c r="AX213" s="12"/>
      <c r="AY213" s="12"/>
      <c r="AZ213" s="12"/>
      <c r="BA213" s="12"/>
      <c r="BB213" s="12"/>
      <c r="BC213" s="12"/>
      <c r="BD213" s="12"/>
      <c r="BE213" s="12"/>
      <c r="BF213" s="12"/>
      <c r="BG213" s="12"/>
      <c r="BH213" s="12"/>
      <c r="BI213" s="12"/>
      <c r="BJ213" s="12"/>
      <c r="BK213" s="12"/>
      <c r="BL213" s="12"/>
      <c r="BM213" s="12"/>
      <c r="BN213" s="12"/>
      <c r="BO213" s="12"/>
      <c r="BP213" s="12"/>
      <c r="BQ213" s="12"/>
      <c r="BR213" s="12"/>
      <c r="BS213" s="12"/>
      <c r="BT213" s="12"/>
      <c r="BU213" s="12"/>
      <c r="BV213" s="12"/>
      <c r="BW213" s="12"/>
      <c r="BX213" s="12"/>
      <c r="BY213" s="12"/>
      <c r="BZ213" s="12"/>
      <c r="CA213" s="12"/>
      <c r="CB213" s="12"/>
      <c r="CC213" s="12"/>
      <c r="CD213" s="12"/>
      <c r="CE213" s="12"/>
      <c r="CF213" s="12"/>
      <c r="CG213" s="12"/>
      <c r="CH213" s="12"/>
      <c r="CI213" s="12"/>
      <c r="CJ213" s="12"/>
      <c r="CK213" s="12"/>
      <c r="CL213" s="12"/>
      <c r="CM213" s="12"/>
      <c r="CN213" s="12"/>
      <c r="CO213" s="12"/>
      <c r="CP213" s="12"/>
      <c r="CQ213" s="12"/>
      <c r="CR213" s="12"/>
      <c r="CS213" s="12"/>
      <c r="CT213" s="12"/>
      <c r="CU213" s="12"/>
      <c r="CV213" s="12"/>
      <c r="CW213" s="12"/>
      <c r="CX213" s="12"/>
      <c r="CY213" s="12"/>
      <c r="CZ213" s="12"/>
      <c r="DA213" s="12"/>
      <c r="DB213" s="12"/>
      <c r="DC213" s="12"/>
      <c r="DD213" s="12"/>
      <c r="DE213" s="12"/>
      <c r="DF213" s="12"/>
      <c r="DG213" s="12"/>
      <c r="DH213" s="12"/>
      <c r="DI213" s="12"/>
      <c r="DJ213" s="12"/>
      <c r="DK213" s="12"/>
      <c r="DL213" s="12"/>
      <c r="DM213" s="12"/>
      <c r="DN213" s="12"/>
      <c r="DO213" s="12"/>
      <c r="DP213" s="12"/>
      <c r="DQ213" s="12"/>
      <c r="DR213" s="12"/>
      <c r="DS213" s="12"/>
      <c r="DT213" s="12"/>
      <c r="DU213" s="12"/>
      <c r="DV213" s="12"/>
      <c r="DW213" s="12"/>
      <c r="DX213" s="12"/>
      <c r="DY213" s="12"/>
      <c r="DZ213" s="12"/>
      <c r="EA213" s="12"/>
      <c r="EB213" s="12"/>
    </row>
    <row r="214" spans="1:132" ht="15.75" customHeight="1">
      <c r="A214" s="12"/>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12"/>
      <c r="AB214" s="12"/>
      <c r="AC214" s="12"/>
      <c r="AD214" s="12"/>
      <c r="AE214" s="12"/>
      <c r="AF214" s="12"/>
      <c r="AG214" s="12"/>
      <c r="AH214" s="12"/>
      <c r="AI214" s="12"/>
      <c r="AJ214" s="12"/>
      <c r="AK214" s="12"/>
      <c r="AL214" s="12"/>
      <c r="AM214" s="12"/>
      <c r="AN214" s="12"/>
      <c r="AO214" s="12"/>
      <c r="AP214" s="12"/>
      <c r="AQ214" s="12"/>
      <c r="AR214" s="12"/>
      <c r="AS214" s="12"/>
      <c r="AT214" s="12"/>
      <c r="AU214" s="12"/>
      <c r="AV214" s="12"/>
      <c r="AW214" s="12"/>
      <c r="AX214" s="12"/>
      <c r="AY214" s="12"/>
      <c r="AZ214" s="12"/>
      <c r="BA214" s="12"/>
      <c r="BB214" s="12"/>
      <c r="BC214" s="12"/>
      <c r="BD214" s="12"/>
      <c r="BE214" s="12"/>
      <c r="BF214" s="12"/>
      <c r="BG214" s="12"/>
      <c r="BH214" s="12"/>
      <c r="BI214" s="12"/>
      <c r="BJ214" s="12"/>
      <c r="BK214" s="12"/>
      <c r="BL214" s="12"/>
      <c r="BM214" s="12"/>
      <c r="BN214" s="12"/>
      <c r="BO214" s="12"/>
      <c r="BP214" s="12"/>
      <c r="BQ214" s="12"/>
      <c r="BR214" s="12"/>
      <c r="BS214" s="12"/>
      <c r="BT214" s="12"/>
      <c r="BU214" s="12"/>
      <c r="BV214" s="12"/>
      <c r="BW214" s="12"/>
      <c r="BX214" s="12"/>
      <c r="BY214" s="12"/>
      <c r="BZ214" s="12"/>
      <c r="CA214" s="12"/>
      <c r="CB214" s="12"/>
      <c r="CC214" s="12"/>
      <c r="CD214" s="12"/>
      <c r="CE214" s="12"/>
      <c r="CF214" s="12"/>
      <c r="CG214" s="12"/>
      <c r="CH214" s="12"/>
      <c r="CI214" s="12"/>
      <c r="CJ214" s="12"/>
      <c r="CK214" s="12"/>
      <c r="CL214" s="12"/>
      <c r="CM214" s="12"/>
      <c r="CN214" s="12"/>
      <c r="CO214" s="12"/>
      <c r="CP214" s="12"/>
      <c r="CQ214" s="12"/>
      <c r="CR214" s="12"/>
      <c r="CS214" s="12"/>
      <c r="CT214" s="12"/>
      <c r="CU214" s="12"/>
      <c r="CV214" s="12"/>
      <c r="CW214" s="12"/>
      <c r="CX214" s="12"/>
      <c r="CY214" s="12"/>
      <c r="CZ214" s="12"/>
      <c r="DA214" s="12"/>
      <c r="DB214" s="12"/>
      <c r="DC214" s="12"/>
      <c r="DD214" s="12"/>
      <c r="DE214" s="12"/>
      <c r="DF214" s="12"/>
      <c r="DG214" s="12"/>
      <c r="DH214" s="12"/>
      <c r="DI214" s="12"/>
      <c r="DJ214" s="12"/>
      <c r="DK214" s="12"/>
      <c r="DL214" s="12"/>
      <c r="DM214" s="12"/>
      <c r="DN214" s="12"/>
      <c r="DO214" s="12"/>
      <c r="DP214" s="12"/>
      <c r="DQ214" s="12"/>
      <c r="DR214" s="12"/>
      <c r="DS214" s="12"/>
      <c r="DT214" s="12"/>
      <c r="DU214" s="12"/>
      <c r="DV214" s="12"/>
      <c r="DW214" s="12"/>
      <c r="DX214" s="12"/>
      <c r="DY214" s="12"/>
      <c r="DZ214" s="12"/>
      <c r="EA214" s="12"/>
      <c r="EB214" s="12"/>
    </row>
    <row r="215" spans="1:132" ht="15.75" customHeight="1">
      <c r="A215" s="12"/>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12"/>
      <c r="AB215" s="12"/>
      <c r="AC215" s="12"/>
      <c r="AD215" s="12"/>
      <c r="AE215" s="12"/>
      <c r="AF215" s="12"/>
      <c r="AG215" s="12"/>
      <c r="AH215" s="12"/>
      <c r="AI215" s="12"/>
      <c r="AJ215" s="12"/>
      <c r="AK215" s="12"/>
      <c r="AL215" s="12"/>
      <c r="AM215" s="12"/>
      <c r="AN215" s="12"/>
      <c r="AO215" s="12"/>
      <c r="AP215" s="12"/>
      <c r="AQ215" s="12"/>
      <c r="AR215" s="12"/>
      <c r="AS215" s="12"/>
      <c r="AT215" s="12"/>
      <c r="AU215" s="12"/>
      <c r="AV215" s="12"/>
      <c r="AW215" s="12"/>
      <c r="AX215" s="12"/>
      <c r="AY215" s="12"/>
      <c r="AZ215" s="12"/>
      <c r="BA215" s="12"/>
      <c r="BB215" s="12"/>
      <c r="BC215" s="12"/>
      <c r="BD215" s="12"/>
      <c r="BE215" s="12"/>
      <c r="BF215" s="12"/>
      <c r="BG215" s="12"/>
      <c r="BH215" s="12"/>
      <c r="BI215" s="12"/>
      <c r="BJ215" s="12"/>
      <c r="BK215" s="12"/>
      <c r="BL215" s="12"/>
      <c r="BM215" s="12"/>
      <c r="BN215" s="12"/>
      <c r="BO215" s="12"/>
      <c r="BP215" s="12"/>
      <c r="BQ215" s="12"/>
      <c r="BR215" s="12"/>
      <c r="BS215" s="12"/>
      <c r="BT215" s="12"/>
      <c r="BU215" s="12"/>
      <c r="BV215" s="12"/>
      <c r="BW215" s="12"/>
      <c r="BX215" s="12"/>
      <c r="BY215" s="12"/>
      <c r="BZ215" s="12"/>
      <c r="CA215" s="12"/>
      <c r="CB215" s="12"/>
      <c r="CC215" s="12"/>
      <c r="CD215" s="12"/>
      <c r="CE215" s="12"/>
      <c r="CF215" s="12"/>
      <c r="CG215" s="12"/>
      <c r="CH215" s="12"/>
      <c r="CI215" s="12"/>
      <c r="CJ215" s="12"/>
      <c r="CK215" s="12"/>
      <c r="CL215" s="12"/>
      <c r="CM215" s="12"/>
      <c r="CN215" s="12"/>
      <c r="CO215" s="12"/>
      <c r="CP215" s="12"/>
      <c r="CQ215" s="12"/>
      <c r="CR215" s="12"/>
      <c r="CS215" s="12"/>
      <c r="CT215" s="12"/>
      <c r="CU215" s="12"/>
      <c r="CV215" s="12"/>
      <c r="CW215" s="12"/>
      <c r="CX215" s="12"/>
      <c r="CY215" s="12"/>
      <c r="CZ215" s="12"/>
      <c r="DA215" s="12"/>
      <c r="DB215" s="12"/>
      <c r="DC215" s="12"/>
      <c r="DD215" s="12"/>
      <c r="DE215" s="12"/>
      <c r="DF215" s="12"/>
      <c r="DG215" s="12"/>
      <c r="DH215" s="12"/>
      <c r="DI215" s="12"/>
      <c r="DJ215" s="12"/>
      <c r="DK215" s="12"/>
      <c r="DL215" s="12"/>
      <c r="DM215" s="12"/>
      <c r="DN215" s="12"/>
      <c r="DO215" s="12"/>
      <c r="DP215" s="12"/>
      <c r="DQ215" s="12"/>
      <c r="DR215" s="12"/>
      <c r="DS215" s="12"/>
      <c r="DT215" s="12"/>
      <c r="DU215" s="12"/>
      <c r="DV215" s="12"/>
      <c r="DW215" s="12"/>
      <c r="DX215" s="12"/>
      <c r="DY215" s="12"/>
      <c r="DZ215" s="12"/>
      <c r="EA215" s="12"/>
      <c r="EB215" s="12"/>
    </row>
    <row r="216" spans="1:132" ht="15.75" customHeight="1">
      <c r="A216" s="12"/>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12"/>
      <c r="AJ216" s="12"/>
      <c r="AK216" s="12"/>
      <c r="AL216" s="12"/>
      <c r="AM216" s="12"/>
      <c r="AN216" s="12"/>
      <c r="AO216" s="12"/>
      <c r="AP216" s="12"/>
      <c r="AQ216" s="12"/>
      <c r="AR216" s="12"/>
      <c r="AS216" s="12"/>
      <c r="AT216" s="12"/>
      <c r="AU216" s="12"/>
      <c r="AV216" s="12"/>
      <c r="AW216" s="12"/>
      <c r="AX216" s="12"/>
      <c r="AY216" s="12"/>
      <c r="AZ216" s="12"/>
      <c r="BA216" s="12"/>
      <c r="BB216" s="12"/>
      <c r="BC216" s="12"/>
      <c r="BD216" s="12"/>
      <c r="BE216" s="12"/>
      <c r="BF216" s="12"/>
      <c r="BG216" s="12"/>
      <c r="BH216" s="12"/>
      <c r="BI216" s="12"/>
      <c r="BJ216" s="12"/>
      <c r="BK216" s="12"/>
      <c r="BL216" s="12"/>
      <c r="BM216" s="12"/>
      <c r="BN216" s="12"/>
      <c r="BO216" s="12"/>
      <c r="BP216" s="12"/>
      <c r="BQ216" s="12"/>
      <c r="BR216" s="12"/>
      <c r="BS216" s="12"/>
      <c r="BT216" s="12"/>
      <c r="BU216" s="12"/>
      <c r="BV216" s="12"/>
      <c r="BW216" s="12"/>
      <c r="BX216" s="12"/>
      <c r="BY216" s="12"/>
      <c r="BZ216" s="12"/>
      <c r="CA216" s="12"/>
      <c r="CB216" s="12"/>
      <c r="CC216" s="12"/>
      <c r="CD216" s="12"/>
      <c r="CE216" s="12"/>
      <c r="CF216" s="12"/>
      <c r="CG216" s="12"/>
      <c r="CH216" s="12"/>
      <c r="CI216" s="12"/>
      <c r="CJ216" s="12"/>
      <c r="CK216" s="12"/>
      <c r="CL216" s="12"/>
      <c r="CM216" s="12"/>
      <c r="CN216" s="12"/>
      <c r="CO216" s="12"/>
      <c r="CP216" s="12"/>
      <c r="CQ216" s="12"/>
      <c r="CR216" s="12"/>
      <c r="CS216" s="12"/>
      <c r="CT216" s="12"/>
      <c r="CU216" s="12"/>
      <c r="CV216" s="12"/>
      <c r="CW216" s="12"/>
      <c r="CX216" s="12"/>
      <c r="CY216" s="12"/>
      <c r="CZ216" s="12"/>
      <c r="DA216" s="12"/>
      <c r="DB216" s="12"/>
      <c r="DC216" s="12"/>
      <c r="DD216" s="12"/>
      <c r="DE216" s="12"/>
      <c r="DF216" s="12"/>
      <c r="DG216" s="12"/>
      <c r="DH216" s="12"/>
      <c r="DI216" s="12"/>
      <c r="DJ216" s="12"/>
      <c r="DK216" s="12"/>
      <c r="DL216" s="12"/>
      <c r="DM216" s="12"/>
      <c r="DN216" s="12"/>
      <c r="DO216" s="12"/>
      <c r="DP216" s="12"/>
      <c r="DQ216" s="12"/>
      <c r="DR216" s="12"/>
      <c r="DS216" s="12"/>
      <c r="DT216" s="12"/>
      <c r="DU216" s="12"/>
      <c r="DV216" s="12"/>
      <c r="DW216" s="12"/>
      <c r="DX216" s="12"/>
      <c r="DY216" s="12"/>
      <c r="DZ216" s="12"/>
      <c r="EA216" s="12"/>
      <c r="EB216" s="12"/>
    </row>
    <row r="217" spans="1:132" ht="15.75" customHeight="1">
      <c r="A217" s="12"/>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12"/>
      <c r="AB217" s="12"/>
      <c r="AC217" s="12"/>
      <c r="AD217" s="12"/>
      <c r="AE217" s="12"/>
      <c r="AF217" s="12"/>
      <c r="AG217" s="12"/>
      <c r="AH217" s="12"/>
      <c r="AI217" s="12"/>
      <c r="AJ217" s="12"/>
      <c r="AK217" s="12"/>
      <c r="AL217" s="12"/>
      <c r="AM217" s="12"/>
      <c r="AN217" s="12"/>
      <c r="AO217" s="12"/>
      <c r="AP217" s="12"/>
      <c r="AQ217" s="12"/>
      <c r="AR217" s="12"/>
      <c r="AS217" s="12"/>
      <c r="AT217" s="12"/>
      <c r="AU217" s="12"/>
      <c r="AV217" s="12"/>
      <c r="AW217" s="12"/>
      <c r="AX217" s="12"/>
      <c r="AY217" s="12"/>
      <c r="AZ217" s="12"/>
      <c r="BA217" s="12"/>
      <c r="BB217" s="12"/>
      <c r="BC217" s="12"/>
      <c r="BD217" s="12"/>
      <c r="BE217" s="12"/>
      <c r="BF217" s="12"/>
      <c r="BG217" s="12"/>
      <c r="BH217" s="12"/>
      <c r="BI217" s="12"/>
      <c r="BJ217" s="12"/>
      <c r="BK217" s="12"/>
      <c r="BL217" s="12"/>
      <c r="BM217" s="12"/>
      <c r="BN217" s="12"/>
      <c r="BO217" s="12"/>
      <c r="BP217" s="12"/>
      <c r="BQ217" s="12"/>
      <c r="BR217" s="12"/>
      <c r="BS217" s="12"/>
      <c r="BT217" s="12"/>
      <c r="BU217" s="12"/>
      <c r="BV217" s="12"/>
      <c r="BW217" s="12"/>
      <c r="BX217" s="12"/>
      <c r="BY217" s="12"/>
      <c r="BZ217" s="12"/>
      <c r="CA217" s="12"/>
      <c r="CB217" s="12"/>
      <c r="CC217" s="12"/>
      <c r="CD217" s="12"/>
      <c r="CE217" s="12"/>
      <c r="CF217" s="12"/>
      <c r="CG217" s="12"/>
      <c r="CH217" s="12"/>
      <c r="CI217" s="12"/>
      <c r="CJ217" s="12"/>
      <c r="CK217" s="12"/>
      <c r="CL217" s="12"/>
      <c r="CM217" s="12"/>
      <c r="CN217" s="12"/>
      <c r="CO217" s="12"/>
      <c r="CP217" s="12"/>
      <c r="CQ217" s="12"/>
      <c r="CR217" s="12"/>
      <c r="CS217" s="12"/>
      <c r="CT217" s="12"/>
      <c r="CU217" s="12"/>
      <c r="CV217" s="12"/>
      <c r="CW217" s="12"/>
      <c r="CX217" s="12"/>
      <c r="CY217" s="12"/>
      <c r="CZ217" s="12"/>
      <c r="DA217" s="12"/>
      <c r="DB217" s="12"/>
      <c r="DC217" s="12"/>
      <c r="DD217" s="12"/>
      <c r="DE217" s="12"/>
      <c r="DF217" s="12"/>
      <c r="DG217" s="12"/>
      <c r="DH217" s="12"/>
      <c r="DI217" s="12"/>
      <c r="DJ217" s="12"/>
      <c r="DK217" s="12"/>
      <c r="DL217" s="12"/>
      <c r="DM217" s="12"/>
      <c r="DN217" s="12"/>
      <c r="DO217" s="12"/>
      <c r="DP217" s="12"/>
      <c r="DQ217" s="12"/>
      <c r="DR217" s="12"/>
      <c r="DS217" s="12"/>
      <c r="DT217" s="12"/>
      <c r="DU217" s="12"/>
      <c r="DV217" s="12"/>
      <c r="DW217" s="12"/>
      <c r="DX217" s="12"/>
      <c r="DY217" s="12"/>
      <c r="DZ217" s="12"/>
      <c r="EA217" s="12"/>
      <c r="EB217" s="12"/>
    </row>
    <row r="218" spans="1:132" ht="15.75" customHeight="1">
      <c r="A218" s="12"/>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12"/>
      <c r="AB218" s="12"/>
      <c r="AC218" s="12"/>
      <c r="AD218" s="12"/>
      <c r="AE218" s="12"/>
      <c r="AF218" s="12"/>
      <c r="AG218" s="12"/>
      <c r="AH218" s="12"/>
      <c r="AI218" s="12"/>
      <c r="AJ218" s="12"/>
      <c r="AK218" s="12"/>
      <c r="AL218" s="12"/>
      <c r="AM218" s="12"/>
      <c r="AN218" s="12"/>
      <c r="AO218" s="12"/>
      <c r="AP218" s="12"/>
      <c r="AQ218" s="12"/>
      <c r="AR218" s="12"/>
      <c r="AS218" s="12"/>
      <c r="AT218" s="12"/>
      <c r="AU218" s="12"/>
      <c r="AV218" s="12"/>
      <c r="AW218" s="12"/>
      <c r="AX218" s="12"/>
      <c r="AY218" s="12"/>
      <c r="AZ218" s="12"/>
      <c r="BA218" s="12"/>
      <c r="BB218" s="12"/>
      <c r="BC218" s="12"/>
      <c r="BD218" s="12"/>
      <c r="BE218" s="12"/>
      <c r="BF218" s="12"/>
      <c r="BG218" s="12"/>
      <c r="BH218" s="12"/>
      <c r="BI218" s="12"/>
      <c r="BJ218" s="12"/>
      <c r="BK218" s="12"/>
      <c r="BL218" s="12"/>
      <c r="BM218" s="12"/>
      <c r="BN218" s="12"/>
      <c r="BO218" s="12"/>
      <c r="BP218" s="12"/>
      <c r="BQ218" s="12"/>
      <c r="BR218" s="12"/>
      <c r="BS218" s="12"/>
      <c r="BT218" s="12"/>
      <c r="BU218" s="12"/>
      <c r="BV218" s="12"/>
      <c r="BW218" s="12"/>
      <c r="BX218" s="12"/>
      <c r="BY218" s="12"/>
      <c r="BZ218" s="12"/>
      <c r="CA218" s="12"/>
      <c r="CB218" s="12"/>
      <c r="CC218" s="12"/>
      <c r="CD218" s="12"/>
      <c r="CE218" s="12"/>
      <c r="CF218" s="12"/>
      <c r="CG218" s="12"/>
      <c r="CH218" s="12"/>
      <c r="CI218" s="12"/>
      <c r="CJ218" s="12"/>
      <c r="CK218" s="12"/>
      <c r="CL218" s="12"/>
      <c r="CM218" s="12"/>
      <c r="CN218" s="12"/>
      <c r="CO218" s="12"/>
      <c r="CP218" s="12"/>
      <c r="CQ218" s="12"/>
      <c r="CR218" s="12"/>
      <c r="CS218" s="12"/>
      <c r="CT218" s="12"/>
      <c r="CU218" s="12"/>
      <c r="CV218" s="12"/>
      <c r="CW218" s="12"/>
      <c r="CX218" s="12"/>
      <c r="CY218" s="12"/>
      <c r="CZ218" s="12"/>
      <c r="DA218" s="12"/>
      <c r="DB218" s="12"/>
      <c r="DC218" s="12"/>
      <c r="DD218" s="12"/>
      <c r="DE218" s="12"/>
      <c r="DF218" s="12"/>
      <c r="DG218" s="12"/>
      <c r="DH218" s="12"/>
      <c r="DI218" s="12"/>
      <c r="DJ218" s="12"/>
      <c r="DK218" s="12"/>
      <c r="DL218" s="12"/>
      <c r="DM218" s="12"/>
      <c r="DN218" s="12"/>
      <c r="DO218" s="12"/>
      <c r="DP218" s="12"/>
      <c r="DQ218" s="12"/>
      <c r="DR218" s="12"/>
      <c r="DS218" s="12"/>
      <c r="DT218" s="12"/>
      <c r="DU218" s="12"/>
      <c r="DV218" s="12"/>
      <c r="DW218" s="12"/>
      <c r="DX218" s="12"/>
      <c r="DY218" s="12"/>
      <c r="DZ218" s="12"/>
      <c r="EA218" s="12"/>
      <c r="EB218" s="12"/>
    </row>
    <row r="219" spans="1:132" ht="15.75" customHeight="1">
      <c r="A219" s="12"/>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12"/>
      <c r="AB219" s="12"/>
      <c r="AC219" s="12"/>
      <c r="AD219" s="12"/>
      <c r="AE219" s="12"/>
      <c r="AF219" s="12"/>
      <c r="AG219" s="12"/>
      <c r="AH219" s="12"/>
      <c r="AI219" s="12"/>
      <c r="AJ219" s="12"/>
      <c r="AK219" s="12"/>
      <c r="AL219" s="12"/>
      <c r="AM219" s="12"/>
      <c r="AN219" s="12"/>
      <c r="AO219" s="12"/>
      <c r="AP219" s="12"/>
      <c r="AQ219" s="12"/>
      <c r="AR219" s="12"/>
      <c r="AS219" s="12"/>
      <c r="AT219" s="12"/>
      <c r="AU219" s="12"/>
      <c r="AV219" s="12"/>
      <c r="AW219" s="12"/>
      <c r="AX219" s="12"/>
      <c r="AY219" s="12"/>
      <c r="AZ219" s="12"/>
      <c r="BA219" s="12"/>
      <c r="BB219" s="12"/>
      <c r="BC219" s="12"/>
      <c r="BD219" s="12"/>
      <c r="BE219" s="12"/>
      <c r="BF219" s="12"/>
      <c r="BG219" s="12"/>
      <c r="BH219" s="12"/>
      <c r="BI219" s="12"/>
      <c r="BJ219" s="12"/>
      <c r="BK219" s="12"/>
      <c r="BL219" s="12"/>
      <c r="BM219" s="12"/>
      <c r="BN219" s="12"/>
      <c r="BO219" s="12"/>
      <c r="BP219" s="12"/>
      <c r="BQ219" s="12"/>
      <c r="BR219" s="12"/>
      <c r="BS219" s="12"/>
      <c r="BT219" s="12"/>
      <c r="BU219" s="12"/>
      <c r="BV219" s="12"/>
      <c r="BW219" s="12"/>
      <c r="BX219" s="12"/>
      <c r="BY219" s="12"/>
      <c r="BZ219" s="12"/>
      <c r="CA219" s="12"/>
      <c r="CB219" s="12"/>
      <c r="CC219" s="12"/>
      <c r="CD219" s="12"/>
      <c r="CE219" s="12"/>
      <c r="CF219" s="12"/>
      <c r="CG219" s="12"/>
      <c r="CH219" s="12"/>
      <c r="CI219" s="12"/>
      <c r="CJ219" s="12"/>
      <c r="CK219" s="12"/>
      <c r="CL219" s="12"/>
      <c r="CM219" s="12"/>
      <c r="CN219" s="12"/>
      <c r="CO219" s="12"/>
      <c r="CP219" s="12"/>
      <c r="CQ219" s="12"/>
      <c r="CR219" s="12"/>
      <c r="CS219" s="12"/>
      <c r="CT219" s="12"/>
      <c r="CU219" s="12"/>
      <c r="CV219" s="12"/>
      <c r="CW219" s="12"/>
      <c r="CX219" s="12"/>
      <c r="CY219" s="12"/>
      <c r="CZ219" s="12"/>
      <c r="DA219" s="12"/>
      <c r="DB219" s="12"/>
      <c r="DC219" s="12"/>
      <c r="DD219" s="12"/>
      <c r="DE219" s="12"/>
      <c r="DF219" s="12"/>
      <c r="DG219" s="12"/>
      <c r="DH219" s="12"/>
      <c r="DI219" s="12"/>
      <c r="DJ219" s="12"/>
      <c r="DK219" s="12"/>
      <c r="DL219" s="12"/>
      <c r="DM219" s="12"/>
      <c r="DN219" s="12"/>
      <c r="DO219" s="12"/>
      <c r="DP219" s="12"/>
      <c r="DQ219" s="12"/>
      <c r="DR219" s="12"/>
      <c r="DS219" s="12"/>
      <c r="DT219" s="12"/>
      <c r="DU219" s="12"/>
      <c r="DV219" s="12"/>
      <c r="DW219" s="12"/>
      <c r="DX219" s="12"/>
      <c r="DY219" s="12"/>
      <c r="DZ219" s="12"/>
      <c r="EA219" s="12"/>
      <c r="EB219" s="12"/>
    </row>
    <row r="220" spans="1:132" ht="15.75" customHeight="1">
      <c r="A220" s="12"/>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12"/>
      <c r="AB220" s="12"/>
      <c r="AC220" s="12"/>
      <c r="AD220" s="12"/>
      <c r="AE220" s="12"/>
      <c r="AF220" s="12"/>
      <c r="AG220" s="12"/>
      <c r="AH220" s="12"/>
      <c r="AI220" s="12"/>
      <c r="AJ220" s="12"/>
      <c r="AK220" s="12"/>
      <c r="AL220" s="12"/>
      <c r="AM220" s="12"/>
      <c r="AN220" s="12"/>
      <c r="AO220" s="12"/>
      <c r="AP220" s="12"/>
      <c r="AQ220" s="12"/>
      <c r="AR220" s="12"/>
      <c r="AS220" s="12"/>
      <c r="AT220" s="12"/>
      <c r="AU220" s="12"/>
      <c r="AV220" s="12"/>
      <c r="AW220" s="12"/>
      <c r="AX220" s="12"/>
      <c r="AY220" s="12"/>
      <c r="AZ220" s="12"/>
      <c r="BA220" s="12"/>
      <c r="BB220" s="12"/>
      <c r="BC220" s="12"/>
      <c r="BD220" s="12"/>
      <c r="BE220" s="12"/>
      <c r="BF220" s="12"/>
      <c r="BG220" s="12"/>
      <c r="BH220" s="12"/>
      <c r="BI220" s="12"/>
      <c r="BJ220" s="12"/>
      <c r="BK220" s="12"/>
      <c r="BL220" s="12"/>
      <c r="BM220" s="12"/>
      <c r="BN220" s="12"/>
      <c r="BO220" s="12"/>
      <c r="BP220" s="12"/>
      <c r="BQ220" s="12"/>
      <c r="BR220" s="12"/>
      <c r="BS220" s="12"/>
      <c r="BT220" s="12"/>
      <c r="BU220" s="12"/>
      <c r="BV220" s="12"/>
      <c r="BW220" s="12"/>
      <c r="BX220" s="12"/>
      <c r="BY220" s="12"/>
      <c r="BZ220" s="12"/>
      <c r="CA220" s="12"/>
      <c r="CB220" s="12"/>
      <c r="CC220" s="12"/>
      <c r="CD220" s="12"/>
      <c r="CE220" s="12"/>
      <c r="CF220" s="12"/>
      <c r="CG220" s="12"/>
      <c r="CH220" s="12"/>
      <c r="CI220" s="12"/>
      <c r="CJ220" s="12"/>
      <c r="CK220" s="12"/>
      <c r="CL220" s="12"/>
      <c r="CM220" s="12"/>
      <c r="CN220" s="12"/>
      <c r="CO220" s="12"/>
      <c r="CP220" s="12"/>
      <c r="CQ220" s="12"/>
      <c r="CR220" s="12"/>
      <c r="CS220" s="12"/>
      <c r="CT220" s="12"/>
      <c r="CU220" s="12"/>
      <c r="CV220" s="12"/>
      <c r="CW220" s="12"/>
      <c r="CX220" s="12"/>
      <c r="CY220" s="12"/>
      <c r="CZ220" s="12"/>
      <c r="DA220" s="12"/>
      <c r="DB220" s="12"/>
      <c r="DC220" s="12"/>
      <c r="DD220" s="12"/>
      <c r="DE220" s="12"/>
      <c r="DF220" s="12"/>
      <c r="DG220" s="12"/>
      <c r="DH220" s="12"/>
      <c r="DI220" s="12"/>
      <c r="DJ220" s="12"/>
      <c r="DK220" s="12"/>
      <c r="DL220" s="12"/>
      <c r="DM220" s="12"/>
      <c r="DN220" s="12"/>
      <c r="DO220" s="12"/>
      <c r="DP220" s="12"/>
      <c r="DQ220" s="12"/>
      <c r="DR220" s="12"/>
      <c r="DS220" s="12"/>
      <c r="DT220" s="12"/>
      <c r="DU220" s="12"/>
      <c r="DV220" s="12"/>
      <c r="DW220" s="12"/>
      <c r="DX220" s="12"/>
      <c r="DY220" s="12"/>
      <c r="DZ220" s="12"/>
      <c r="EA220" s="12"/>
      <c r="EB220" s="12"/>
    </row>
    <row r="221" spans="1:132" ht="15.75" customHeight="1">
      <c r="A221" s="12"/>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12"/>
      <c r="AB221" s="12"/>
      <c r="AC221" s="12"/>
      <c r="AD221" s="12"/>
      <c r="AE221" s="12"/>
      <c r="AF221" s="12"/>
      <c r="AG221" s="12"/>
      <c r="AH221" s="12"/>
      <c r="AI221" s="12"/>
      <c r="AJ221" s="12"/>
      <c r="AK221" s="12"/>
      <c r="AL221" s="12"/>
      <c r="AM221" s="12"/>
      <c r="AN221" s="12"/>
      <c r="AO221" s="12"/>
      <c r="AP221" s="12"/>
      <c r="AQ221" s="12"/>
      <c r="AR221" s="12"/>
      <c r="AS221" s="12"/>
      <c r="AT221" s="12"/>
      <c r="AU221" s="12"/>
      <c r="AV221" s="12"/>
      <c r="AW221" s="12"/>
      <c r="AX221" s="12"/>
      <c r="AY221" s="12"/>
      <c r="AZ221" s="12"/>
      <c r="BA221" s="12"/>
      <c r="BB221" s="12"/>
      <c r="BC221" s="12"/>
      <c r="BD221" s="12"/>
      <c r="BE221" s="12"/>
      <c r="BF221" s="12"/>
      <c r="BG221" s="12"/>
      <c r="BH221" s="12"/>
      <c r="BI221" s="12"/>
      <c r="BJ221" s="12"/>
      <c r="BK221" s="12"/>
      <c r="BL221" s="12"/>
      <c r="BM221" s="12"/>
      <c r="BN221" s="12"/>
      <c r="BO221" s="12"/>
      <c r="BP221" s="12"/>
      <c r="BQ221" s="12"/>
      <c r="BR221" s="12"/>
      <c r="BS221" s="12"/>
      <c r="BT221" s="12"/>
      <c r="BU221" s="12"/>
      <c r="BV221" s="12"/>
      <c r="BW221" s="12"/>
      <c r="BX221" s="12"/>
      <c r="BY221" s="12"/>
      <c r="BZ221" s="12"/>
      <c r="CA221" s="12"/>
      <c r="CB221" s="12"/>
      <c r="CC221" s="12"/>
      <c r="CD221" s="12"/>
      <c r="CE221" s="12"/>
      <c r="CF221" s="12"/>
      <c r="CG221" s="12"/>
      <c r="CH221" s="12"/>
      <c r="CI221" s="12"/>
      <c r="CJ221" s="12"/>
      <c r="CK221" s="12"/>
      <c r="CL221" s="12"/>
      <c r="CM221" s="12"/>
      <c r="CN221" s="12"/>
      <c r="CO221" s="12"/>
      <c r="CP221" s="12"/>
      <c r="CQ221" s="12"/>
      <c r="CR221" s="12"/>
      <c r="CS221" s="12"/>
      <c r="CT221" s="12"/>
      <c r="CU221" s="12"/>
      <c r="CV221" s="12"/>
      <c r="CW221" s="12"/>
      <c r="CX221" s="12"/>
      <c r="CY221" s="12"/>
      <c r="CZ221" s="12"/>
      <c r="DA221" s="12"/>
      <c r="DB221" s="12"/>
      <c r="DC221" s="12"/>
      <c r="DD221" s="12"/>
      <c r="DE221" s="12"/>
      <c r="DF221" s="12"/>
      <c r="DG221" s="12"/>
      <c r="DH221" s="12"/>
      <c r="DI221" s="12"/>
      <c r="DJ221" s="12"/>
      <c r="DK221" s="12"/>
      <c r="DL221" s="12"/>
      <c r="DM221" s="12"/>
      <c r="DN221" s="12"/>
      <c r="DO221" s="12"/>
      <c r="DP221" s="12"/>
      <c r="DQ221" s="12"/>
      <c r="DR221" s="12"/>
      <c r="DS221" s="12"/>
      <c r="DT221" s="12"/>
      <c r="DU221" s="12"/>
      <c r="DV221" s="12"/>
      <c r="DW221" s="12"/>
      <c r="DX221" s="12"/>
      <c r="DY221" s="12"/>
      <c r="DZ221" s="12"/>
      <c r="EA221" s="12"/>
      <c r="EB221" s="12"/>
    </row>
    <row r="222" spans="1:132" ht="15.75" customHeight="1">
      <c r="A222" s="12"/>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12"/>
      <c r="AB222" s="12"/>
      <c r="AC222" s="12"/>
      <c r="AD222" s="12"/>
      <c r="AE222" s="12"/>
      <c r="AF222" s="12"/>
      <c r="AG222" s="12"/>
      <c r="AH222" s="12"/>
      <c r="AI222" s="12"/>
      <c r="AJ222" s="12"/>
      <c r="AK222" s="12"/>
      <c r="AL222" s="12"/>
      <c r="AM222" s="12"/>
      <c r="AN222" s="12"/>
      <c r="AO222" s="12"/>
      <c r="AP222" s="12"/>
      <c r="AQ222" s="12"/>
      <c r="AR222" s="12"/>
      <c r="AS222" s="12"/>
      <c r="AT222" s="12"/>
      <c r="AU222" s="12"/>
      <c r="AV222" s="12"/>
      <c r="AW222" s="12"/>
      <c r="AX222" s="12"/>
      <c r="AY222" s="12"/>
      <c r="AZ222" s="12"/>
      <c r="BA222" s="12"/>
      <c r="BB222" s="12"/>
      <c r="BC222" s="12"/>
      <c r="BD222" s="12"/>
      <c r="BE222" s="12"/>
      <c r="BF222" s="12"/>
      <c r="BG222" s="12"/>
      <c r="BH222" s="12"/>
      <c r="BI222" s="12"/>
      <c r="BJ222" s="12"/>
      <c r="BK222" s="12"/>
      <c r="BL222" s="12"/>
      <c r="BM222" s="12"/>
      <c r="BN222" s="12"/>
      <c r="BO222" s="12"/>
      <c r="BP222" s="12"/>
      <c r="BQ222" s="12"/>
      <c r="BR222" s="12"/>
      <c r="BS222" s="12"/>
      <c r="BT222" s="12"/>
      <c r="BU222" s="12"/>
      <c r="BV222" s="12"/>
      <c r="BW222" s="12"/>
      <c r="BX222" s="12"/>
      <c r="BY222" s="12"/>
      <c r="BZ222" s="12"/>
      <c r="CA222" s="12"/>
      <c r="CB222" s="12"/>
      <c r="CC222" s="12"/>
      <c r="CD222" s="12"/>
      <c r="CE222" s="12"/>
      <c r="CF222" s="12"/>
      <c r="CG222" s="12"/>
      <c r="CH222" s="12"/>
      <c r="CI222" s="12"/>
      <c r="CJ222" s="12"/>
      <c r="CK222" s="12"/>
      <c r="CL222" s="12"/>
      <c r="CM222" s="12"/>
      <c r="CN222" s="12"/>
      <c r="CO222" s="12"/>
      <c r="CP222" s="12"/>
      <c r="CQ222" s="12"/>
      <c r="CR222" s="12"/>
      <c r="CS222" s="12"/>
      <c r="CT222" s="12"/>
      <c r="CU222" s="12"/>
      <c r="CV222" s="12"/>
      <c r="CW222" s="12"/>
      <c r="CX222" s="12"/>
      <c r="CY222" s="12"/>
      <c r="CZ222" s="12"/>
      <c r="DA222" s="12"/>
      <c r="DB222" s="12"/>
      <c r="DC222" s="12"/>
      <c r="DD222" s="12"/>
      <c r="DE222" s="12"/>
      <c r="DF222" s="12"/>
      <c r="DG222" s="12"/>
      <c r="DH222" s="12"/>
      <c r="DI222" s="12"/>
      <c r="DJ222" s="12"/>
      <c r="DK222" s="12"/>
      <c r="DL222" s="12"/>
      <c r="DM222" s="12"/>
      <c r="DN222" s="12"/>
      <c r="DO222" s="12"/>
      <c r="DP222" s="12"/>
      <c r="DQ222" s="12"/>
      <c r="DR222" s="12"/>
      <c r="DS222" s="12"/>
      <c r="DT222" s="12"/>
      <c r="DU222" s="12"/>
      <c r="DV222" s="12"/>
      <c r="DW222" s="12"/>
      <c r="DX222" s="12"/>
      <c r="DY222" s="12"/>
      <c r="DZ222" s="12"/>
      <c r="EA222" s="12"/>
      <c r="EB222" s="12"/>
    </row>
    <row r="223" spans="1:132" ht="15.75" customHeight="1">
      <c r="A223" s="12"/>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12"/>
      <c r="AB223" s="12"/>
      <c r="AC223" s="12"/>
      <c r="AD223" s="12"/>
      <c r="AE223" s="12"/>
      <c r="AF223" s="12"/>
      <c r="AG223" s="12"/>
      <c r="AH223" s="12"/>
      <c r="AI223" s="12"/>
      <c r="AJ223" s="12"/>
      <c r="AK223" s="12"/>
      <c r="AL223" s="12"/>
      <c r="AM223" s="12"/>
      <c r="AN223" s="12"/>
      <c r="AO223" s="12"/>
      <c r="AP223" s="12"/>
      <c r="AQ223" s="12"/>
      <c r="AR223" s="12"/>
      <c r="AS223" s="12"/>
      <c r="AT223" s="12"/>
      <c r="AU223" s="12"/>
      <c r="AV223" s="12"/>
      <c r="AW223" s="12"/>
      <c r="AX223" s="12"/>
      <c r="AY223" s="12"/>
      <c r="AZ223" s="12"/>
      <c r="BA223" s="12"/>
      <c r="BB223" s="12"/>
      <c r="BC223" s="12"/>
      <c r="BD223" s="12"/>
      <c r="BE223" s="12"/>
      <c r="BF223" s="12"/>
      <c r="BG223" s="12"/>
      <c r="BH223" s="12"/>
      <c r="BI223" s="12"/>
      <c r="BJ223" s="12"/>
      <c r="BK223" s="12"/>
      <c r="BL223" s="12"/>
      <c r="BM223" s="12"/>
      <c r="BN223" s="12"/>
      <c r="BO223" s="12"/>
      <c r="BP223" s="12"/>
      <c r="BQ223" s="12"/>
      <c r="BR223" s="12"/>
      <c r="BS223" s="12"/>
      <c r="BT223" s="12"/>
      <c r="BU223" s="12"/>
      <c r="BV223" s="12"/>
      <c r="BW223" s="12"/>
      <c r="BX223" s="12"/>
      <c r="BY223" s="12"/>
      <c r="BZ223" s="12"/>
      <c r="CA223" s="12"/>
      <c r="CB223" s="12"/>
      <c r="CC223" s="12"/>
      <c r="CD223" s="12"/>
      <c r="CE223" s="12"/>
      <c r="CF223" s="12"/>
      <c r="CG223" s="12"/>
      <c r="CH223" s="12"/>
      <c r="CI223" s="12"/>
      <c r="CJ223" s="12"/>
      <c r="CK223" s="12"/>
      <c r="CL223" s="12"/>
      <c r="CM223" s="12"/>
      <c r="CN223" s="12"/>
      <c r="CO223" s="12"/>
      <c r="CP223" s="12"/>
      <c r="CQ223" s="12"/>
      <c r="CR223" s="12"/>
      <c r="CS223" s="12"/>
      <c r="CT223" s="12"/>
      <c r="CU223" s="12"/>
      <c r="CV223" s="12"/>
      <c r="CW223" s="12"/>
      <c r="CX223" s="12"/>
      <c r="CY223" s="12"/>
      <c r="CZ223" s="12"/>
      <c r="DA223" s="12"/>
      <c r="DB223" s="12"/>
      <c r="DC223" s="12"/>
      <c r="DD223" s="12"/>
      <c r="DE223" s="12"/>
      <c r="DF223" s="12"/>
      <c r="DG223" s="12"/>
      <c r="DH223" s="12"/>
      <c r="DI223" s="12"/>
      <c r="DJ223" s="12"/>
      <c r="DK223" s="12"/>
      <c r="DL223" s="12"/>
      <c r="DM223" s="12"/>
      <c r="DN223" s="12"/>
      <c r="DO223" s="12"/>
      <c r="DP223" s="12"/>
      <c r="DQ223" s="12"/>
      <c r="DR223" s="12"/>
      <c r="DS223" s="12"/>
      <c r="DT223" s="12"/>
      <c r="DU223" s="12"/>
      <c r="DV223" s="12"/>
      <c r="DW223" s="12"/>
      <c r="DX223" s="12"/>
      <c r="DY223" s="12"/>
      <c r="DZ223" s="12"/>
      <c r="EA223" s="12"/>
      <c r="EB223" s="12"/>
    </row>
    <row r="224" spans="1:132" ht="15.75" customHeight="1">
      <c r="A224" s="12"/>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12"/>
      <c r="AB224" s="12"/>
      <c r="AC224" s="12"/>
      <c r="AD224" s="12"/>
      <c r="AE224" s="12"/>
      <c r="AF224" s="12"/>
      <c r="AG224" s="12"/>
      <c r="AH224" s="12"/>
      <c r="AI224" s="12"/>
      <c r="AJ224" s="12"/>
      <c r="AK224" s="12"/>
      <c r="AL224" s="12"/>
      <c r="AM224" s="12"/>
      <c r="AN224" s="12"/>
      <c r="AO224" s="12"/>
      <c r="AP224" s="12"/>
      <c r="AQ224" s="12"/>
      <c r="AR224" s="12"/>
      <c r="AS224" s="12"/>
      <c r="AT224" s="12"/>
      <c r="AU224" s="12"/>
      <c r="AV224" s="12"/>
      <c r="AW224" s="12"/>
      <c r="AX224" s="12"/>
      <c r="AY224" s="12"/>
      <c r="AZ224" s="12"/>
      <c r="BA224" s="12"/>
      <c r="BB224" s="12"/>
      <c r="BC224" s="12"/>
      <c r="BD224" s="12"/>
      <c r="BE224" s="12"/>
      <c r="BF224" s="12"/>
      <c r="BG224" s="12"/>
      <c r="BH224" s="12"/>
      <c r="BI224" s="12"/>
      <c r="BJ224" s="12"/>
      <c r="BK224" s="12"/>
      <c r="BL224" s="12"/>
      <c r="BM224" s="12"/>
      <c r="BN224" s="12"/>
      <c r="BO224" s="12"/>
      <c r="BP224" s="12"/>
      <c r="BQ224" s="12"/>
      <c r="BR224" s="12"/>
      <c r="BS224" s="12"/>
      <c r="BT224" s="12"/>
      <c r="BU224" s="12"/>
      <c r="BV224" s="12"/>
      <c r="BW224" s="12"/>
      <c r="BX224" s="12"/>
      <c r="BY224" s="12"/>
      <c r="BZ224" s="12"/>
      <c r="CA224" s="12"/>
      <c r="CB224" s="12"/>
      <c r="CC224" s="12"/>
      <c r="CD224" s="12"/>
      <c r="CE224" s="12"/>
      <c r="CF224" s="12"/>
      <c r="CG224" s="12"/>
      <c r="CH224" s="12"/>
      <c r="CI224" s="12"/>
      <c r="CJ224" s="12"/>
      <c r="CK224" s="12"/>
      <c r="CL224" s="12"/>
      <c r="CM224" s="12"/>
      <c r="CN224" s="12"/>
      <c r="CO224" s="12"/>
      <c r="CP224" s="12"/>
      <c r="CQ224" s="12"/>
      <c r="CR224" s="12"/>
      <c r="CS224" s="12"/>
      <c r="CT224" s="12"/>
      <c r="CU224" s="12"/>
      <c r="CV224" s="12"/>
      <c r="CW224" s="12"/>
      <c r="CX224" s="12"/>
      <c r="CY224" s="12"/>
      <c r="CZ224" s="12"/>
      <c r="DA224" s="12"/>
      <c r="DB224" s="12"/>
      <c r="DC224" s="12"/>
      <c r="DD224" s="12"/>
      <c r="DE224" s="12"/>
      <c r="DF224" s="12"/>
      <c r="DG224" s="12"/>
      <c r="DH224" s="12"/>
      <c r="DI224" s="12"/>
      <c r="DJ224" s="12"/>
      <c r="DK224" s="12"/>
      <c r="DL224" s="12"/>
      <c r="DM224" s="12"/>
      <c r="DN224" s="12"/>
      <c r="DO224" s="12"/>
      <c r="DP224" s="12"/>
      <c r="DQ224" s="12"/>
      <c r="DR224" s="12"/>
      <c r="DS224" s="12"/>
      <c r="DT224" s="12"/>
      <c r="DU224" s="12"/>
      <c r="DV224" s="12"/>
      <c r="DW224" s="12"/>
      <c r="DX224" s="12"/>
      <c r="DY224" s="12"/>
      <c r="DZ224" s="12"/>
      <c r="EA224" s="12"/>
      <c r="EB224" s="12"/>
    </row>
    <row r="225" spans="1:132" ht="15.75" customHeight="1">
      <c r="A225" s="12"/>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12"/>
      <c r="AB225" s="12"/>
      <c r="AC225" s="12"/>
      <c r="AD225" s="12"/>
      <c r="AE225" s="12"/>
      <c r="AF225" s="12"/>
      <c r="AG225" s="12"/>
      <c r="AH225" s="12"/>
      <c r="AI225" s="12"/>
      <c r="AJ225" s="12"/>
      <c r="AK225" s="12"/>
      <c r="AL225" s="12"/>
      <c r="AM225" s="12"/>
      <c r="AN225" s="12"/>
      <c r="AO225" s="12"/>
      <c r="AP225" s="12"/>
      <c r="AQ225" s="12"/>
      <c r="AR225" s="12"/>
      <c r="AS225" s="12"/>
      <c r="AT225" s="12"/>
      <c r="AU225" s="12"/>
      <c r="AV225" s="12"/>
      <c r="AW225" s="12"/>
      <c r="AX225" s="12"/>
      <c r="AY225" s="12"/>
      <c r="AZ225" s="12"/>
      <c r="BA225" s="12"/>
      <c r="BB225" s="12"/>
      <c r="BC225" s="12"/>
      <c r="BD225" s="12"/>
      <c r="BE225" s="12"/>
      <c r="BF225" s="12"/>
      <c r="BG225" s="12"/>
      <c r="BH225" s="12"/>
      <c r="BI225" s="12"/>
      <c r="BJ225" s="12"/>
      <c r="BK225" s="12"/>
      <c r="BL225" s="12"/>
      <c r="BM225" s="12"/>
      <c r="BN225" s="12"/>
      <c r="BO225" s="12"/>
      <c r="BP225" s="12"/>
      <c r="BQ225" s="12"/>
      <c r="BR225" s="12"/>
      <c r="BS225" s="12"/>
      <c r="BT225" s="12"/>
      <c r="BU225" s="12"/>
      <c r="BV225" s="12"/>
      <c r="BW225" s="12"/>
      <c r="BX225" s="12"/>
      <c r="BY225" s="12"/>
      <c r="BZ225" s="12"/>
      <c r="CA225" s="12"/>
      <c r="CB225" s="12"/>
      <c r="CC225" s="12"/>
      <c r="CD225" s="12"/>
      <c r="CE225" s="12"/>
      <c r="CF225" s="12"/>
      <c r="CG225" s="12"/>
      <c r="CH225" s="12"/>
      <c r="CI225" s="12"/>
      <c r="CJ225" s="12"/>
      <c r="CK225" s="12"/>
      <c r="CL225" s="12"/>
      <c r="CM225" s="12"/>
      <c r="CN225" s="12"/>
      <c r="CO225" s="12"/>
      <c r="CP225" s="12"/>
      <c r="CQ225" s="12"/>
      <c r="CR225" s="12"/>
      <c r="CS225" s="12"/>
      <c r="CT225" s="12"/>
      <c r="CU225" s="12"/>
      <c r="CV225" s="12"/>
      <c r="CW225" s="12"/>
      <c r="CX225" s="12"/>
      <c r="CY225" s="12"/>
      <c r="CZ225" s="12"/>
      <c r="DA225" s="12"/>
      <c r="DB225" s="12"/>
      <c r="DC225" s="12"/>
      <c r="DD225" s="12"/>
      <c r="DE225" s="12"/>
      <c r="DF225" s="12"/>
      <c r="DG225" s="12"/>
      <c r="DH225" s="12"/>
      <c r="DI225" s="12"/>
      <c r="DJ225" s="12"/>
      <c r="DK225" s="12"/>
      <c r="DL225" s="12"/>
      <c r="DM225" s="12"/>
      <c r="DN225" s="12"/>
      <c r="DO225" s="12"/>
      <c r="DP225" s="12"/>
      <c r="DQ225" s="12"/>
      <c r="DR225" s="12"/>
      <c r="DS225" s="12"/>
      <c r="DT225" s="12"/>
      <c r="DU225" s="12"/>
      <c r="DV225" s="12"/>
      <c r="DW225" s="12"/>
      <c r="DX225" s="12"/>
      <c r="DY225" s="12"/>
      <c r="DZ225" s="12"/>
      <c r="EA225" s="12"/>
      <c r="EB225" s="12"/>
    </row>
    <row r="226" spans="1:132" ht="15.75" customHeight="1">
      <c r="A226" s="12"/>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12"/>
      <c r="AB226" s="12"/>
      <c r="AC226" s="12"/>
      <c r="AD226" s="12"/>
      <c r="AE226" s="12"/>
      <c r="AF226" s="12"/>
      <c r="AG226" s="12"/>
      <c r="AH226" s="12"/>
      <c r="AI226" s="12"/>
      <c r="AJ226" s="12"/>
      <c r="AK226" s="12"/>
      <c r="AL226" s="12"/>
      <c r="AM226" s="12"/>
      <c r="AN226" s="12"/>
      <c r="AO226" s="12"/>
      <c r="AP226" s="12"/>
      <c r="AQ226" s="12"/>
      <c r="AR226" s="12"/>
      <c r="AS226" s="12"/>
      <c r="AT226" s="12"/>
      <c r="AU226" s="12"/>
      <c r="AV226" s="12"/>
      <c r="AW226" s="12"/>
      <c r="AX226" s="12"/>
      <c r="AY226" s="12"/>
      <c r="AZ226" s="12"/>
      <c r="BA226" s="12"/>
      <c r="BB226" s="12"/>
      <c r="BC226" s="12"/>
      <c r="BD226" s="12"/>
      <c r="BE226" s="12"/>
      <c r="BF226" s="12"/>
      <c r="BG226" s="12"/>
      <c r="BH226" s="12"/>
      <c r="BI226" s="12"/>
      <c r="BJ226" s="12"/>
      <c r="BK226" s="12"/>
      <c r="BL226" s="12"/>
      <c r="BM226" s="12"/>
      <c r="BN226" s="12"/>
      <c r="BO226" s="12"/>
      <c r="BP226" s="12"/>
      <c r="BQ226" s="12"/>
      <c r="BR226" s="12"/>
      <c r="BS226" s="12"/>
      <c r="BT226" s="12"/>
      <c r="BU226" s="12"/>
      <c r="BV226" s="12"/>
      <c r="BW226" s="12"/>
      <c r="BX226" s="12"/>
      <c r="BY226" s="12"/>
      <c r="BZ226" s="12"/>
      <c r="CA226" s="12"/>
      <c r="CB226" s="12"/>
      <c r="CC226" s="12"/>
      <c r="CD226" s="12"/>
      <c r="CE226" s="12"/>
      <c r="CF226" s="12"/>
      <c r="CG226" s="12"/>
      <c r="CH226" s="12"/>
      <c r="CI226" s="12"/>
      <c r="CJ226" s="12"/>
      <c r="CK226" s="12"/>
      <c r="CL226" s="12"/>
      <c r="CM226" s="12"/>
      <c r="CN226" s="12"/>
      <c r="CO226" s="12"/>
      <c r="CP226" s="12"/>
      <c r="CQ226" s="12"/>
      <c r="CR226" s="12"/>
      <c r="CS226" s="12"/>
      <c r="CT226" s="12"/>
      <c r="CU226" s="12"/>
      <c r="CV226" s="12"/>
      <c r="CW226" s="12"/>
      <c r="CX226" s="12"/>
      <c r="CY226" s="12"/>
      <c r="CZ226" s="12"/>
      <c r="DA226" s="12"/>
      <c r="DB226" s="12"/>
      <c r="DC226" s="12"/>
      <c r="DD226" s="12"/>
      <c r="DE226" s="12"/>
      <c r="DF226" s="12"/>
      <c r="DG226" s="12"/>
      <c r="DH226" s="12"/>
      <c r="DI226" s="12"/>
      <c r="DJ226" s="12"/>
      <c r="DK226" s="12"/>
      <c r="DL226" s="12"/>
      <c r="DM226" s="12"/>
      <c r="DN226" s="12"/>
      <c r="DO226" s="12"/>
      <c r="DP226" s="12"/>
      <c r="DQ226" s="12"/>
      <c r="DR226" s="12"/>
      <c r="DS226" s="12"/>
      <c r="DT226" s="12"/>
      <c r="DU226" s="12"/>
      <c r="DV226" s="12"/>
      <c r="DW226" s="12"/>
      <c r="DX226" s="12"/>
      <c r="DY226" s="12"/>
      <c r="DZ226" s="12"/>
      <c r="EA226" s="12"/>
      <c r="EB226" s="12"/>
    </row>
    <row r="227" spans="1:132" ht="15.75" customHeight="1">
      <c r="A227" s="12"/>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12"/>
      <c r="AB227" s="12"/>
      <c r="AC227" s="12"/>
      <c r="AD227" s="12"/>
      <c r="AE227" s="12"/>
      <c r="AF227" s="12"/>
      <c r="AG227" s="12"/>
      <c r="AH227" s="12"/>
      <c r="AI227" s="12"/>
      <c r="AJ227" s="12"/>
      <c r="AK227" s="12"/>
      <c r="AL227" s="12"/>
      <c r="AM227" s="12"/>
      <c r="AN227" s="12"/>
      <c r="AO227" s="12"/>
      <c r="AP227" s="12"/>
      <c r="AQ227" s="12"/>
      <c r="AR227" s="12"/>
      <c r="AS227" s="12"/>
      <c r="AT227" s="12"/>
      <c r="AU227" s="12"/>
      <c r="AV227" s="12"/>
      <c r="AW227" s="12"/>
      <c r="AX227" s="12"/>
      <c r="AY227" s="12"/>
      <c r="AZ227" s="12"/>
      <c r="BA227" s="12"/>
      <c r="BB227" s="12"/>
      <c r="BC227" s="12"/>
      <c r="BD227" s="12"/>
      <c r="BE227" s="12"/>
      <c r="BF227" s="12"/>
      <c r="BG227" s="12"/>
      <c r="BH227" s="12"/>
      <c r="BI227" s="12"/>
      <c r="BJ227" s="12"/>
      <c r="BK227" s="12"/>
      <c r="BL227" s="12"/>
      <c r="BM227" s="12"/>
      <c r="BN227" s="12"/>
      <c r="BO227" s="12"/>
      <c r="BP227" s="12"/>
      <c r="BQ227" s="12"/>
      <c r="BR227" s="12"/>
      <c r="BS227" s="12"/>
      <c r="BT227" s="12"/>
      <c r="BU227" s="12"/>
      <c r="BV227" s="12"/>
      <c r="BW227" s="12"/>
      <c r="BX227" s="12"/>
      <c r="BY227" s="12"/>
      <c r="BZ227" s="12"/>
      <c r="CA227" s="12"/>
      <c r="CB227" s="12"/>
      <c r="CC227" s="12"/>
      <c r="CD227" s="12"/>
      <c r="CE227" s="12"/>
      <c r="CF227" s="12"/>
      <c r="CG227" s="12"/>
      <c r="CH227" s="12"/>
      <c r="CI227" s="12"/>
      <c r="CJ227" s="12"/>
      <c r="CK227" s="12"/>
      <c r="CL227" s="12"/>
      <c r="CM227" s="12"/>
      <c r="CN227" s="12"/>
      <c r="CO227" s="12"/>
      <c r="CP227" s="12"/>
      <c r="CQ227" s="12"/>
      <c r="CR227" s="12"/>
      <c r="CS227" s="12"/>
      <c r="CT227" s="12"/>
      <c r="CU227" s="12"/>
      <c r="CV227" s="12"/>
      <c r="CW227" s="12"/>
      <c r="CX227" s="12"/>
      <c r="CY227" s="12"/>
      <c r="CZ227" s="12"/>
      <c r="DA227" s="12"/>
      <c r="DB227" s="12"/>
      <c r="DC227" s="12"/>
      <c r="DD227" s="12"/>
      <c r="DE227" s="12"/>
      <c r="DF227" s="12"/>
      <c r="DG227" s="12"/>
      <c r="DH227" s="12"/>
      <c r="DI227" s="12"/>
      <c r="DJ227" s="12"/>
      <c r="DK227" s="12"/>
      <c r="DL227" s="12"/>
      <c r="DM227" s="12"/>
      <c r="DN227" s="12"/>
      <c r="DO227" s="12"/>
      <c r="DP227" s="12"/>
      <c r="DQ227" s="12"/>
      <c r="DR227" s="12"/>
      <c r="DS227" s="12"/>
      <c r="DT227" s="12"/>
      <c r="DU227" s="12"/>
      <c r="DV227" s="12"/>
      <c r="DW227" s="12"/>
      <c r="DX227" s="12"/>
      <c r="DY227" s="12"/>
      <c r="DZ227" s="12"/>
      <c r="EA227" s="12"/>
      <c r="EB227" s="12"/>
    </row>
    <row r="228" spans="1:132" ht="15.75" customHeight="1">
      <c r="A228" s="12"/>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12"/>
      <c r="AB228" s="12"/>
      <c r="AC228" s="12"/>
      <c r="AD228" s="12"/>
      <c r="AE228" s="12"/>
      <c r="AF228" s="12"/>
      <c r="AG228" s="12"/>
      <c r="AH228" s="12"/>
      <c r="AI228" s="12"/>
      <c r="AJ228" s="12"/>
      <c r="AK228" s="12"/>
      <c r="AL228" s="12"/>
      <c r="AM228" s="12"/>
      <c r="AN228" s="12"/>
      <c r="AO228" s="12"/>
      <c r="AP228" s="12"/>
      <c r="AQ228" s="12"/>
      <c r="AR228" s="12"/>
      <c r="AS228" s="12"/>
      <c r="AT228" s="12"/>
      <c r="AU228" s="12"/>
      <c r="AV228" s="12"/>
      <c r="AW228" s="12"/>
      <c r="AX228" s="12"/>
      <c r="AY228" s="12"/>
      <c r="AZ228" s="12"/>
      <c r="BA228" s="12"/>
      <c r="BB228" s="12"/>
      <c r="BC228" s="12"/>
      <c r="BD228" s="12"/>
      <c r="BE228" s="12"/>
      <c r="BF228" s="12"/>
      <c r="BG228" s="12"/>
      <c r="BH228" s="12"/>
      <c r="BI228" s="12"/>
      <c r="BJ228" s="12"/>
      <c r="BK228" s="12"/>
      <c r="BL228" s="12"/>
      <c r="BM228" s="12"/>
      <c r="BN228" s="12"/>
      <c r="BO228" s="12"/>
      <c r="BP228" s="12"/>
      <c r="BQ228" s="12"/>
      <c r="BR228" s="12"/>
      <c r="BS228" s="12"/>
      <c r="BT228" s="12"/>
      <c r="BU228" s="12"/>
      <c r="BV228" s="12"/>
      <c r="BW228" s="12"/>
      <c r="BX228" s="12"/>
      <c r="BY228" s="12"/>
      <c r="BZ228" s="12"/>
      <c r="CA228" s="12"/>
      <c r="CB228" s="12"/>
      <c r="CC228" s="12"/>
      <c r="CD228" s="12"/>
      <c r="CE228" s="12"/>
      <c r="CF228" s="12"/>
      <c r="CG228" s="12"/>
      <c r="CH228" s="12"/>
      <c r="CI228" s="12"/>
      <c r="CJ228" s="12"/>
      <c r="CK228" s="12"/>
      <c r="CL228" s="12"/>
      <c r="CM228" s="12"/>
      <c r="CN228" s="12"/>
      <c r="CO228" s="12"/>
      <c r="CP228" s="12"/>
      <c r="CQ228" s="12"/>
      <c r="CR228" s="12"/>
      <c r="CS228" s="12"/>
      <c r="CT228" s="12"/>
      <c r="CU228" s="12"/>
      <c r="CV228" s="12"/>
      <c r="CW228" s="12"/>
      <c r="CX228" s="12"/>
      <c r="CY228" s="12"/>
      <c r="CZ228" s="12"/>
      <c r="DA228" s="12"/>
      <c r="DB228" s="12"/>
      <c r="DC228" s="12"/>
      <c r="DD228" s="12"/>
      <c r="DE228" s="12"/>
      <c r="DF228" s="12"/>
      <c r="DG228" s="12"/>
      <c r="DH228" s="12"/>
      <c r="DI228" s="12"/>
      <c r="DJ228" s="12"/>
      <c r="DK228" s="12"/>
      <c r="DL228" s="12"/>
      <c r="DM228" s="12"/>
      <c r="DN228" s="12"/>
      <c r="DO228" s="12"/>
      <c r="DP228" s="12"/>
      <c r="DQ228" s="12"/>
      <c r="DR228" s="12"/>
      <c r="DS228" s="12"/>
      <c r="DT228" s="12"/>
      <c r="DU228" s="12"/>
      <c r="DV228" s="12"/>
      <c r="DW228" s="12"/>
      <c r="DX228" s="12"/>
      <c r="DY228" s="12"/>
      <c r="DZ228" s="12"/>
      <c r="EA228" s="12"/>
      <c r="EB228" s="12"/>
    </row>
    <row r="229" spans="1:132" ht="15.75" customHeight="1">
      <c r="A229" s="12"/>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12"/>
      <c r="AB229" s="12"/>
      <c r="AC229" s="12"/>
      <c r="AD229" s="12"/>
      <c r="AE229" s="12"/>
      <c r="AF229" s="12"/>
      <c r="AG229" s="12"/>
      <c r="AH229" s="12"/>
      <c r="AI229" s="12"/>
      <c r="AJ229" s="12"/>
      <c r="AK229" s="12"/>
      <c r="AL229" s="12"/>
      <c r="AM229" s="12"/>
      <c r="AN229" s="12"/>
      <c r="AO229" s="12"/>
      <c r="AP229" s="12"/>
      <c r="AQ229" s="12"/>
      <c r="AR229" s="12"/>
      <c r="AS229" s="12"/>
      <c r="AT229" s="12"/>
      <c r="AU229" s="12"/>
      <c r="AV229" s="12"/>
      <c r="AW229" s="12"/>
      <c r="AX229" s="12"/>
      <c r="AY229" s="12"/>
      <c r="AZ229" s="12"/>
      <c r="BA229" s="12"/>
      <c r="BB229" s="12"/>
      <c r="BC229" s="12"/>
      <c r="BD229" s="12"/>
      <c r="BE229" s="12"/>
      <c r="BF229" s="12"/>
      <c r="BG229" s="12"/>
      <c r="BH229" s="12"/>
      <c r="BI229" s="12"/>
      <c r="BJ229" s="12"/>
      <c r="BK229" s="12"/>
      <c r="BL229" s="12"/>
      <c r="BM229" s="12"/>
      <c r="BN229" s="12"/>
      <c r="BO229" s="12"/>
      <c r="BP229" s="12"/>
      <c r="BQ229" s="12"/>
      <c r="BR229" s="12"/>
      <c r="BS229" s="12"/>
      <c r="BT229" s="12"/>
      <c r="BU229" s="12"/>
      <c r="BV229" s="12"/>
      <c r="BW229" s="12"/>
      <c r="BX229" s="12"/>
      <c r="BY229" s="12"/>
      <c r="BZ229" s="12"/>
      <c r="CA229" s="12"/>
      <c r="CB229" s="12"/>
      <c r="CC229" s="12"/>
      <c r="CD229" s="12"/>
      <c r="CE229" s="12"/>
      <c r="CF229" s="12"/>
      <c r="CG229" s="12"/>
      <c r="CH229" s="12"/>
      <c r="CI229" s="12"/>
      <c r="CJ229" s="12"/>
      <c r="CK229" s="12"/>
      <c r="CL229" s="12"/>
      <c r="CM229" s="12"/>
      <c r="CN229" s="12"/>
      <c r="CO229" s="12"/>
      <c r="CP229" s="12"/>
      <c r="CQ229" s="12"/>
      <c r="CR229" s="12"/>
      <c r="CS229" s="12"/>
      <c r="CT229" s="12"/>
      <c r="CU229" s="12"/>
      <c r="CV229" s="12"/>
      <c r="CW229" s="12"/>
      <c r="CX229" s="12"/>
      <c r="CY229" s="12"/>
      <c r="CZ229" s="12"/>
      <c r="DA229" s="12"/>
      <c r="DB229" s="12"/>
      <c r="DC229" s="12"/>
      <c r="DD229" s="12"/>
      <c r="DE229" s="12"/>
      <c r="DF229" s="12"/>
      <c r="DG229" s="12"/>
      <c r="DH229" s="12"/>
      <c r="DI229" s="12"/>
      <c r="DJ229" s="12"/>
      <c r="DK229" s="12"/>
      <c r="DL229" s="12"/>
      <c r="DM229" s="12"/>
      <c r="DN229" s="12"/>
      <c r="DO229" s="12"/>
      <c r="DP229" s="12"/>
      <c r="DQ229" s="12"/>
      <c r="DR229" s="12"/>
      <c r="DS229" s="12"/>
      <c r="DT229" s="12"/>
      <c r="DU229" s="12"/>
      <c r="DV229" s="12"/>
      <c r="DW229" s="12"/>
      <c r="DX229" s="12"/>
      <c r="DY229" s="12"/>
      <c r="DZ229" s="12"/>
      <c r="EA229" s="12"/>
      <c r="EB229" s="12"/>
    </row>
    <row r="230" spans="1:132" ht="15.75" customHeight="1">
      <c r="A230" s="12"/>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12"/>
      <c r="AB230" s="12"/>
      <c r="AC230" s="12"/>
      <c r="AD230" s="12"/>
      <c r="AE230" s="12"/>
      <c r="AF230" s="12"/>
      <c r="AG230" s="12"/>
      <c r="AH230" s="12"/>
      <c r="AI230" s="12"/>
      <c r="AJ230" s="12"/>
      <c r="AK230" s="12"/>
      <c r="AL230" s="12"/>
      <c r="AM230" s="12"/>
      <c r="AN230" s="12"/>
      <c r="AO230" s="12"/>
      <c r="AP230" s="12"/>
      <c r="AQ230" s="12"/>
      <c r="AR230" s="12"/>
      <c r="AS230" s="12"/>
      <c r="AT230" s="12"/>
      <c r="AU230" s="12"/>
      <c r="AV230" s="12"/>
      <c r="AW230" s="12"/>
      <c r="AX230" s="12"/>
      <c r="AY230" s="12"/>
      <c r="AZ230" s="12"/>
      <c r="BA230" s="12"/>
      <c r="BB230" s="12"/>
      <c r="BC230" s="12"/>
      <c r="BD230" s="12"/>
      <c r="BE230" s="12"/>
      <c r="BF230" s="12"/>
      <c r="BG230" s="12"/>
      <c r="BH230" s="12"/>
      <c r="BI230" s="12"/>
      <c r="BJ230" s="12"/>
      <c r="BK230" s="12"/>
      <c r="BL230" s="12"/>
      <c r="BM230" s="12"/>
      <c r="BN230" s="12"/>
      <c r="BO230" s="12"/>
      <c r="BP230" s="12"/>
      <c r="BQ230" s="12"/>
      <c r="BR230" s="12"/>
      <c r="BS230" s="12"/>
      <c r="BT230" s="12"/>
      <c r="BU230" s="12"/>
      <c r="BV230" s="12"/>
      <c r="BW230" s="12"/>
      <c r="BX230" s="12"/>
      <c r="BY230" s="12"/>
      <c r="BZ230" s="12"/>
      <c r="CA230" s="12"/>
      <c r="CB230" s="12"/>
      <c r="CC230" s="12"/>
      <c r="CD230" s="12"/>
      <c r="CE230" s="12"/>
      <c r="CF230" s="12"/>
      <c r="CG230" s="12"/>
      <c r="CH230" s="12"/>
      <c r="CI230" s="12"/>
      <c r="CJ230" s="12"/>
      <c r="CK230" s="12"/>
      <c r="CL230" s="12"/>
      <c r="CM230" s="12"/>
      <c r="CN230" s="12"/>
      <c r="CO230" s="12"/>
      <c r="CP230" s="12"/>
      <c r="CQ230" s="12"/>
      <c r="CR230" s="12"/>
      <c r="CS230" s="12"/>
      <c r="CT230" s="12"/>
      <c r="CU230" s="12"/>
      <c r="CV230" s="12"/>
      <c r="CW230" s="12"/>
      <c r="CX230" s="12"/>
      <c r="CY230" s="12"/>
      <c r="CZ230" s="12"/>
      <c r="DA230" s="12"/>
      <c r="DB230" s="12"/>
      <c r="DC230" s="12"/>
      <c r="DD230" s="12"/>
      <c r="DE230" s="12"/>
      <c r="DF230" s="12"/>
      <c r="DG230" s="12"/>
      <c r="DH230" s="12"/>
      <c r="DI230" s="12"/>
      <c r="DJ230" s="12"/>
      <c r="DK230" s="12"/>
      <c r="DL230" s="12"/>
      <c r="DM230" s="12"/>
      <c r="DN230" s="12"/>
      <c r="DO230" s="12"/>
      <c r="DP230" s="12"/>
      <c r="DQ230" s="12"/>
      <c r="DR230" s="12"/>
      <c r="DS230" s="12"/>
      <c r="DT230" s="12"/>
      <c r="DU230" s="12"/>
      <c r="DV230" s="12"/>
      <c r="DW230" s="12"/>
      <c r="DX230" s="12"/>
      <c r="DY230" s="12"/>
      <c r="DZ230" s="12"/>
      <c r="EA230" s="12"/>
      <c r="EB230" s="12"/>
    </row>
    <row r="231" spans="1:132" ht="15.75" customHeight="1">
      <c r="A231" s="12"/>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12"/>
      <c r="AB231" s="12"/>
      <c r="AC231" s="12"/>
      <c r="AD231" s="12"/>
      <c r="AE231" s="12"/>
      <c r="AF231" s="12"/>
      <c r="AG231" s="12"/>
      <c r="AH231" s="12"/>
      <c r="AI231" s="12"/>
      <c r="AJ231" s="12"/>
      <c r="AK231" s="12"/>
      <c r="AL231" s="12"/>
      <c r="AM231" s="12"/>
      <c r="AN231" s="12"/>
      <c r="AO231" s="12"/>
      <c r="AP231" s="12"/>
      <c r="AQ231" s="12"/>
      <c r="AR231" s="12"/>
      <c r="AS231" s="12"/>
      <c r="AT231" s="12"/>
      <c r="AU231" s="12"/>
      <c r="AV231" s="12"/>
      <c r="AW231" s="12"/>
      <c r="AX231" s="12"/>
      <c r="AY231" s="12"/>
      <c r="AZ231" s="12"/>
      <c r="BA231" s="12"/>
      <c r="BB231" s="12"/>
      <c r="BC231" s="12"/>
      <c r="BD231" s="12"/>
      <c r="BE231" s="12"/>
      <c r="BF231" s="12"/>
      <c r="BG231" s="12"/>
      <c r="BH231" s="12"/>
      <c r="BI231" s="12"/>
      <c r="BJ231" s="12"/>
      <c r="BK231" s="12"/>
      <c r="BL231" s="12"/>
      <c r="BM231" s="12"/>
      <c r="BN231" s="12"/>
      <c r="BO231" s="12"/>
      <c r="BP231" s="12"/>
      <c r="BQ231" s="12"/>
      <c r="BR231" s="12"/>
      <c r="BS231" s="12"/>
      <c r="BT231" s="12"/>
      <c r="BU231" s="12"/>
      <c r="BV231" s="12"/>
      <c r="BW231" s="12"/>
      <c r="BX231" s="12"/>
      <c r="BY231" s="12"/>
      <c r="BZ231" s="12"/>
      <c r="CA231" s="12"/>
      <c r="CB231" s="12"/>
      <c r="CC231" s="12"/>
      <c r="CD231" s="12"/>
      <c r="CE231" s="12"/>
      <c r="CF231" s="12"/>
      <c r="CG231" s="12"/>
      <c r="CH231" s="12"/>
      <c r="CI231" s="12"/>
      <c r="CJ231" s="12"/>
      <c r="CK231" s="12"/>
      <c r="CL231" s="12"/>
      <c r="CM231" s="12"/>
      <c r="CN231" s="12"/>
      <c r="CO231" s="12"/>
      <c r="CP231" s="12"/>
      <c r="CQ231" s="12"/>
      <c r="CR231" s="12"/>
      <c r="CS231" s="12"/>
      <c r="CT231" s="12"/>
      <c r="CU231" s="12"/>
      <c r="CV231" s="12"/>
      <c r="CW231" s="12"/>
      <c r="CX231" s="12"/>
      <c r="CY231" s="12"/>
      <c r="CZ231" s="12"/>
      <c r="DA231" s="12"/>
      <c r="DB231" s="12"/>
      <c r="DC231" s="12"/>
      <c r="DD231" s="12"/>
      <c r="DE231" s="12"/>
      <c r="DF231" s="12"/>
      <c r="DG231" s="12"/>
      <c r="DH231" s="12"/>
      <c r="DI231" s="12"/>
      <c r="DJ231" s="12"/>
      <c r="DK231" s="12"/>
      <c r="DL231" s="12"/>
      <c r="DM231" s="12"/>
      <c r="DN231" s="12"/>
      <c r="DO231" s="12"/>
      <c r="DP231" s="12"/>
      <c r="DQ231" s="12"/>
      <c r="DR231" s="12"/>
      <c r="DS231" s="12"/>
      <c r="DT231" s="12"/>
      <c r="DU231" s="12"/>
      <c r="DV231" s="12"/>
      <c r="DW231" s="12"/>
      <c r="DX231" s="12"/>
      <c r="DY231" s="12"/>
      <c r="DZ231" s="12"/>
      <c r="EA231" s="12"/>
      <c r="EB231" s="12"/>
    </row>
    <row r="232" spans="1:132" ht="15.75" customHeight="1">
      <c r="A232" s="12"/>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12"/>
      <c r="AB232" s="12"/>
      <c r="AC232" s="12"/>
      <c r="AD232" s="12"/>
      <c r="AE232" s="12"/>
      <c r="AF232" s="12"/>
      <c r="AG232" s="12"/>
      <c r="AH232" s="12"/>
      <c r="AI232" s="12"/>
      <c r="AJ232" s="12"/>
      <c r="AK232" s="12"/>
      <c r="AL232" s="12"/>
      <c r="AM232" s="12"/>
      <c r="AN232" s="12"/>
      <c r="AO232" s="12"/>
      <c r="AP232" s="12"/>
      <c r="AQ232" s="12"/>
      <c r="AR232" s="12"/>
      <c r="AS232" s="12"/>
      <c r="AT232" s="12"/>
      <c r="AU232" s="12"/>
      <c r="AV232" s="12"/>
      <c r="AW232" s="12"/>
      <c r="AX232" s="12"/>
      <c r="AY232" s="12"/>
      <c r="AZ232" s="12"/>
      <c r="BA232" s="12"/>
      <c r="BB232" s="12"/>
      <c r="BC232" s="12"/>
      <c r="BD232" s="12"/>
      <c r="BE232" s="12"/>
      <c r="BF232" s="12"/>
      <c r="BG232" s="12"/>
      <c r="BH232" s="12"/>
      <c r="BI232" s="12"/>
      <c r="BJ232" s="12"/>
      <c r="BK232" s="12"/>
      <c r="BL232" s="12"/>
      <c r="BM232" s="12"/>
      <c r="BN232" s="12"/>
      <c r="BO232" s="12"/>
      <c r="BP232" s="12"/>
      <c r="BQ232" s="12"/>
      <c r="BR232" s="12"/>
      <c r="BS232" s="12"/>
      <c r="BT232" s="12"/>
      <c r="BU232" s="12"/>
      <c r="BV232" s="12"/>
      <c r="BW232" s="12"/>
      <c r="BX232" s="12"/>
      <c r="BY232" s="12"/>
      <c r="BZ232" s="12"/>
      <c r="CA232" s="12"/>
      <c r="CB232" s="12"/>
      <c r="CC232" s="12"/>
      <c r="CD232" s="12"/>
      <c r="CE232" s="12"/>
      <c r="CF232" s="12"/>
      <c r="CG232" s="12"/>
      <c r="CH232" s="12"/>
      <c r="CI232" s="12"/>
      <c r="CJ232" s="12"/>
      <c r="CK232" s="12"/>
      <c r="CL232" s="12"/>
      <c r="CM232" s="12"/>
      <c r="CN232" s="12"/>
      <c r="CO232" s="12"/>
      <c r="CP232" s="12"/>
      <c r="CQ232" s="12"/>
      <c r="CR232" s="12"/>
      <c r="CS232" s="12"/>
      <c r="CT232" s="12"/>
      <c r="CU232" s="12"/>
      <c r="CV232" s="12"/>
      <c r="CW232" s="12"/>
      <c r="CX232" s="12"/>
      <c r="CY232" s="12"/>
      <c r="CZ232" s="12"/>
      <c r="DA232" s="12"/>
      <c r="DB232" s="12"/>
      <c r="DC232" s="12"/>
      <c r="DD232" s="12"/>
      <c r="DE232" s="12"/>
      <c r="DF232" s="12"/>
      <c r="DG232" s="12"/>
      <c r="DH232" s="12"/>
      <c r="DI232" s="12"/>
      <c r="DJ232" s="12"/>
      <c r="DK232" s="12"/>
      <c r="DL232" s="12"/>
      <c r="DM232" s="12"/>
      <c r="DN232" s="12"/>
      <c r="DO232" s="12"/>
      <c r="DP232" s="12"/>
      <c r="DQ232" s="12"/>
      <c r="DR232" s="12"/>
      <c r="DS232" s="12"/>
      <c r="DT232" s="12"/>
      <c r="DU232" s="12"/>
      <c r="DV232" s="12"/>
      <c r="DW232" s="12"/>
      <c r="DX232" s="12"/>
      <c r="DY232" s="12"/>
      <c r="DZ232" s="12"/>
      <c r="EA232" s="12"/>
      <c r="EB232" s="12"/>
    </row>
    <row r="233" spans="1:132" ht="15.75" customHeight="1">
      <c r="A233" s="12"/>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12"/>
      <c r="AB233" s="12"/>
      <c r="AC233" s="12"/>
      <c r="AD233" s="12"/>
      <c r="AE233" s="12"/>
      <c r="AF233" s="12"/>
      <c r="AG233" s="12"/>
      <c r="AH233" s="12"/>
      <c r="AI233" s="12"/>
      <c r="AJ233" s="12"/>
      <c r="AK233" s="12"/>
      <c r="AL233" s="12"/>
      <c r="AM233" s="12"/>
      <c r="AN233" s="12"/>
      <c r="AO233" s="12"/>
      <c r="AP233" s="12"/>
      <c r="AQ233" s="12"/>
      <c r="AR233" s="12"/>
      <c r="AS233" s="12"/>
      <c r="AT233" s="12"/>
      <c r="AU233" s="12"/>
      <c r="AV233" s="12"/>
      <c r="AW233" s="12"/>
      <c r="AX233" s="12"/>
      <c r="AY233" s="12"/>
      <c r="AZ233" s="12"/>
      <c r="BA233" s="12"/>
      <c r="BB233" s="12"/>
      <c r="BC233" s="12"/>
      <c r="BD233" s="12"/>
      <c r="BE233" s="12"/>
      <c r="BF233" s="12"/>
      <c r="BG233" s="12"/>
      <c r="BH233" s="12"/>
      <c r="BI233" s="12"/>
      <c r="BJ233" s="12"/>
      <c r="BK233" s="12"/>
      <c r="BL233" s="12"/>
      <c r="BM233" s="12"/>
      <c r="BN233" s="12"/>
      <c r="BO233" s="12"/>
      <c r="BP233" s="12"/>
      <c r="BQ233" s="12"/>
      <c r="BR233" s="12"/>
      <c r="BS233" s="12"/>
      <c r="BT233" s="12"/>
      <c r="BU233" s="12"/>
      <c r="BV233" s="12"/>
      <c r="BW233" s="12"/>
      <c r="BX233" s="12"/>
      <c r="BY233" s="12"/>
      <c r="BZ233" s="12"/>
      <c r="CA233" s="12"/>
      <c r="CB233" s="12"/>
      <c r="CC233" s="12"/>
      <c r="CD233" s="12"/>
      <c r="CE233" s="12"/>
      <c r="CF233" s="12"/>
      <c r="CG233" s="12"/>
      <c r="CH233" s="12"/>
      <c r="CI233" s="12"/>
      <c r="CJ233" s="12"/>
      <c r="CK233" s="12"/>
      <c r="CL233" s="12"/>
      <c r="CM233" s="12"/>
      <c r="CN233" s="12"/>
      <c r="CO233" s="12"/>
      <c r="CP233" s="12"/>
      <c r="CQ233" s="12"/>
      <c r="CR233" s="12"/>
      <c r="CS233" s="12"/>
      <c r="CT233" s="12"/>
      <c r="CU233" s="12"/>
      <c r="CV233" s="12"/>
      <c r="CW233" s="12"/>
      <c r="CX233" s="12"/>
      <c r="CY233" s="12"/>
      <c r="CZ233" s="12"/>
      <c r="DA233" s="12"/>
      <c r="DB233" s="12"/>
      <c r="DC233" s="12"/>
      <c r="DD233" s="12"/>
      <c r="DE233" s="12"/>
      <c r="DF233" s="12"/>
      <c r="DG233" s="12"/>
      <c r="DH233" s="12"/>
      <c r="DI233" s="12"/>
      <c r="DJ233" s="12"/>
      <c r="DK233" s="12"/>
      <c r="DL233" s="12"/>
      <c r="DM233" s="12"/>
      <c r="DN233" s="12"/>
      <c r="DO233" s="12"/>
      <c r="DP233" s="12"/>
      <c r="DQ233" s="12"/>
      <c r="DR233" s="12"/>
      <c r="DS233" s="12"/>
      <c r="DT233" s="12"/>
      <c r="DU233" s="12"/>
      <c r="DV233" s="12"/>
      <c r="DW233" s="12"/>
      <c r="DX233" s="12"/>
      <c r="DY233" s="12"/>
      <c r="DZ233" s="12"/>
      <c r="EA233" s="12"/>
      <c r="EB233" s="12"/>
    </row>
    <row r="234" spans="1:132" ht="15.75" customHeight="1">
      <c r="A234" s="12"/>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12"/>
      <c r="AB234" s="12"/>
      <c r="AC234" s="12"/>
      <c r="AD234" s="12"/>
      <c r="AE234" s="12"/>
      <c r="AF234" s="12"/>
      <c r="AG234" s="12"/>
      <c r="AH234" s="12"/>
      <c r="AI234" s="12"/>
      <c r="AJ234" s="12"/>
      <c r="AK234" s="12"/>
      <c r="AL234" s="12"/>
      <c r="AM234" s="12"/>
      <c r="AN234" s="12"/>
      <c r="AO234" s="12"/>
      <c r="AP234" s="12"/>
      <c r="AQ234" s="12"/>
      <c r="AR234" s="12"/>
      <c r="AS234" s="12"/>
      <c r="AT234" s="12"/>
      <c r="AU234" s="12"/>
      <c r="AV234" s="12"/>
      <c r="AW234" s="12"/>
      <c r="AX234" s="12"/>
      <c r="AY234" s="12"/>
      <c r="AZ234" s="12"/>
      <c r="BA234" s="12"/>
      <c r="BB234" s="12"/>
      <c r="BC234" s="12"/>
      <c r="BD234" s="12"/>
      <c r="BE234" s="12"/>
      <c r="BF234" s="12"/>
      <c r="BG234" s="12"/>
      <c r="BH234" s="12"/>
      <c r="BI234" s="12"/>
      <c r="BJ234" s="12"/>
      <c r="BK234" s="12"/>
      <c r="BL234" s="12"/>
      <c r="BM234" s="12"/>
      <c r="BN234" s="12"/>
      <c r="BO234" s="12"/>
      <c r="BP234" s="12"/>
      <c r="BQ234" s="12"/>
      <c r="BR234" s="12"/>
      <c r="BS234" s="12"/>
      <c r="BT234" s="12"/>
      <c r="BU234" s="12"/>
      <c r="BV234" s="12"/>
      <c r="BW234" s="12"/>
      <c r="BX234" s="12"/>
      <c r="BY234" s="12"/>
      <c r="BZ234" s="12"/>
      <c r="CA234" s="12"/>
      <c r="CB234" s="12"/>
      <c r="CC234" s="12"/>
      <c r="CD234" s="12"/>
      <c r="CE234" s="12"/>
      <c r="CF234" s="12"/>
      <c r="CG234" s="12"/>
      <c r="CH234" s="12"/>
      <c r="CI234" s="12"/>
      <c r="CJ234" s="12"/>
      <c r="CK234" s="12"/>
      <c r="CL234" s="12"/>
      <c r="CM234" s="12"/>
      <c r="CN234" s="12"/>
      <c r="CO234" s="12"/>
      <c r="CP234" s="12"/>
      <c r="CQ234" s="12"/>
      <c r="CR234" s="12"/>
      <c r="CS234" s="12"/>
      <c r="CT234" s="12"/>
      <c r="CU234" s="12"/>
      <c r="CV234" s="12"/>
      <c r="CW234" s="12"/>
      <c r="CX234" s="12"/>
      <c r="CY234" s="12"/>
      <c r="CZ234" s="12"/>
      <c r="DA234" s="12"/>
      <c r="DB234" s="12"/>
      <c r="DC234" s="12"/>
      <c r="DD234" s="12"/>
      <c r="DE234" s="12"/>
      <c r="DF234" s="12"/>
      <c r="DG234" s="12"/>
      <c r="DH234" s="12"/>
      <c r="DI234" s="12"/>
      <c r="DJ234" s="12"/>
      <c r="DK234" s="12"/>
      <c r="DL234" s="12"/>
      <c r="DM234" s="12"/>
      <c r="DN234" s="12"/>
      <c r="DO234" s="12"/>
      <c r="DP234" s="12"/>
      <c r="DQ234" s="12"/>
      <c r="DR234" s="12"/>
      <c r="DS234" s="12"/>
      <c r="DT234" s="12"/>
      <c r="DU234" s="12"/>
      <c r="DV234" s="12"/>
      <c r="DW234" s="12"/>
      <c r="DX234" s="12"/>
      <c r="DY234" s="12"/>
      <c r="DZ234" s="12"/>
      <c r="EA234" s="12"/>
      <c r="EB234" s="12"/>
    </row>
    <row r="235" spans="1:132" ht="15.75" customHeight="1">
      <c r="A235" s="12"/>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12"/>
      <c r="AB235" s="12"/>
      <c r="AC235" s="12"/>
      <c r="AD235" s="12"/>
      <c r="AE235" s="12"/>
      <c r="AF235" s="12"/>
      <c r="AG235" s="12"/>
      <c r="AH235" s="12"/>
      <c r="AI235" s="12"/>
      <c r="AJ235" s="12"/>
      <c r="AK235" s="12"/>
      <c r="AL235" s="12"/>
      <c r="AM235" s="12"/>
      <c r="AN235" s="12"/>
      <c r="AO235" s="12"/>
      <c r="AP235" s="12"/>
      <c r="AQ235" s="12"/>
      <c r="AR235" s="12"/>
      <c r="AS235" s="12"/>
      <c r="AT235" s="12"/>
      <c r="AU235" s="12"/>
      <c r="AV235" s="12"/>
      <c r="AW235" s="12"/>
      <c r="AX235" s="12"/>
      <c r="AY235" s="12"/>
      <c r="AZ235" s="12"/>
      <c r="BA235" s="12"/>
      <c r="BB235" s="12"/>
      <c r="BC235" s="12"/>
      <c r="BD235" s="12"/>
      <c r="BE235" s="12"/>
      <c r="BF235" s="12"/>
      <c r="BG235" s="12"/>
      <c r="BH235" s="12"/>
      <c r="BI235" s="12"/>
      <c r="BJ235" s="12"/>
      <c r="BK235" s="12"/>
      <c r="BL235" s="12"/>
      <c r="BM235" s="12"/>
      <c r="BN235" s="12"/>
      <c r="BO235" s="12"/>
      <c r="BP235" s="12"/>
      <c r="BQ235" s="12"/>
      <c r="BR235" s="12"/>
      <c r="BS235" s="12"/>
      <c r="BT235" s="12"/>
      <c r="BU235" s="12"/>
      <c r="BV235" s="12"/>
      <c r="BW235" s="12"/>
      <c r="BX235" s="12"/>
      <c r="BY235" s="12"/>
      <c r="BZ235" s="12"/>
      <c r="CA235" s="12"/>
      <c r="CB235" s="12"/>
      <c r="CC235" s="12"/>
      <c r="CD235" s="12"/>
      <c r="CE235" s="12"/>
      <c r="CF235" s="12"/>
      <c r="CG235" s="12"/>
      <c r="CH235" s="12"/>
      <c r="CI235" s="12"/>
      <c r="CJ235" s="12"/>
      <c r="CK235" s="12"/>
      <c r="CL235" s="12"/>
      <c r="CM235" s="12"/>
      <c r="CN235" s="12"/>
      <c r="CO235" s="12"/>
      <c r="CP235" s="12"/>
      <c r="CQ235" s="12"/>
      <c r="CR235" s="12"/>
      <c r="CS235" s="12"/>
      <c r="CT235" s="12"/>
      <c r="CU235" s="12"/>
      <c r="CV235" s="12"/>
      <c r="CW235" s="12"/>
      <c r="CX235" s="12"/>
      <c r="CY235" s="12"/>
      <c r="CZ235" s="12"/>
      <c r="DA235" s="12"/>
      <c r="DB235" s="12"/>
      <c r="DC235" s="12"/>
      <c r="DD235" s="12"/>
      <c r="DE235" s="12"/>
      <c r="DF235" s="12"/>
      <c r="DG235" s="12"/>
      <c r="DH235" s="12"/>
      <c r="DI235" s="12"/>
      <c r="DJ235" s="12"/>
      <c r="DK235" s="12"/>
      <c r="DL235" s="12"/>
      <c r="DM235" s="12"/>
      <c r="DN235" s="12"/>
      <c r="DO235" s="12"/>
      <c r="DP235" s="12"/>
      <c r="DQ235" s="12"/>
      <c r="DR235" s="12"/>
      <c r="DS235" s="12"/>
      <c r="DT235" s="12"/>
      <c r="DU235" s="12"/>
      <c r="DV235" s="12"/>
      <c r="DW235" s="12"/>
      <c r="DX235" s="12"/>
      <c r="DY235" s="12"/>
      <c r="DZ235" s="12"/>
      <c r="EA235" s="12"/>
      <c r="EB235" s="12"/>
    </row>
    <row r="236" spans="1:132" ht="15.75" customHeight="1">
      <c r="A236" s="12"/>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12"/>
      <c r="AB236" s="12"/>
      <c r="AC236" s="12"/>
      <c r="AD236" s="12"/>
      <c r="AE236" s="12"/>
      <c r="AF236" s="12"/>
      <c r="AG236" s="12"/>
      <c r="AH236" s="12"/>
      <c r="AI236" s="12"/>
      <c r="AJ236" s="12"/>
      <c r="AK236" s="12"/>
      <c r="AL236" s="12"/>
      <c r="AM236" s="12"/>
      <c r="AN236" s="12"/>
      <c r="AO236" s="12"/>
      <c r="AP236" s="12"/>
      <c r="AQ236" s="12"/>
      <c r="AR236" s="12"/>
      <c r="AS236" s="12"/>
      <c r="AT236" s="12"/>
      <c r="AU236" s="12"/>
      <c r="AV236" s="12"/>
      <c r="AW236" s="12"/>
      <c r="AX236" s="12"/>
      <c r="AY236" s="12"/>
      <c r="AZ236" s="12"/>
      <c r="BA236" s="12"/>
      <c r="BB236" s="12"/>
      <c r="BC236" s="12"/>
      <c r="BD236" s="12"/>
      <c r="BE236" s="12"/>
      <c r="BF236" s="12"/>
      <c r="BG236" s="12"/>
      <c r="BH236" s="12"/>
      <c r="BI236" s="12"/>
      <c r="BJ236" s="12"/>
      <c r="BK236" s="12"/>
      <c r="BL236" s="12"/>
      <c r="BM236" s="12"/>
      <c r="BN236" s="12"/>
      <c r="BO236" s="12"/>
      <c r="BP236" s="12"/>
      <c r="BQ236" s="12"/>
      <c r="BR236" s="12"/>
      <c r="BS236" s="12"/>
      <c r="BT236" s="12"/>
      <c r="BU236" s="12"/>
      <c r="BV236" s="12"/>
      <c r="BW236" s="12"/>
      <c r="BX236" s="12"/>
      <c r="BY236" s="12"/>
      <c r="BZ236" s="12"/>
      <c r="CA236" s="12"/>
      <c r="CB236" s="12"/>
      <c r="CC236" s="12"/>
      <c r="CD236" s="12"/>
      <c r="CE236" s="12"/>
      <c r="CF236" s="12"/>
      <c r="CG236" s="12"/>
      <c r="CH236" s="12"/>
      <c r="CI236" s="12"/>
      <c r="CJ236" s="12"/>
      <c r="CK236" s="12"/>
      <c r="CL236" s="12"/>
      <c r="CM236" s="12"/>
      <c r="CN236" s="12"/>
      <c r="CO236" s="12"/>
      <c r="CP236" s="12"/>
      <c r="CQ236" s="12"/>
      <c r="CR236" s="12"/>
      <c r="CS236" s="12"/>
      <c r="CT236" s="12"/>
      <c r="CU236" s="12"/>
      <c r="CV236" s="12"/>
      <c r="CW236" s="12"/>
      <c r="CX236" s="12"/>
      <c r="CY236" s="12"/>
      <c r="CZ236" s="12"/>
      <c r="DA236" s="12"/>
      <c r="DB236" s="12"/>
      <c r="DC236" s="12"/>
      <c r="DD236" s="12"/>
      <c r="DE236" s="12"/>
      <c r="DF236" s="12"/>
      <c r="DG236" s="12"/>
      <c r="DH236" s="12"/>
      <c r="DI236" s="12"/>
      <c r="DJ236" s="12"/>
      <c r="DK236" s="12"/>
      <c r="DL236" s="12"/>
      <c r="DM236" s="12"/>
      <c r="DN236" s="12"/>
      <c r="DO236" s="12"/>
      <c r="DP236" s="12"/>
      <c r="DQ236" s="12"/>
      <c r="DR236" s="12"/>
      <c r="DS236" s="12"/>
      <c r="DT236" s="12"/>
      <c r="DU236" s="12"/>
      <c r="DV236" s="12"/>
      <c r="DW236" s="12"/>
      <c r="DX236" s="12"/>
      <c r="DY236" s="12"/>
      <c r="DZ236" s="12"/>
      <c r="EA236" s="12"/>
      <c r="EB236" s="12"/>
    </row>
    <row r="237" spans="1:132" ht="15.75" customHeight="1">
      <c r="A237" s="12"/>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12"/>
      <c r="AB237" s="12"/>
      <c r="AC237" s="12"/>
      <c r="AD237" s="12"/>
      <c r="AE237" s="12"/>
      <c r="AF237" s="12"/>
      <c r="AG237" s="12"/>
      <c r="AH237" s="12"/>
      <c r="AI237" s="12"/>
      <c r="AJ237" s="12"/>
      <c r="AK237" s="12"/>
      <c r="AL237" s="12"/>
      <c r="AM237" s="12"/>
      <c r="AN237" s="12"/>
      <c r="AO237" s="12"/>
      <c r="AP237" s="12"/>
      <c r="AQ237" s="12"/>
      <c r="AR237" s="12"/>
      <c r="AS237" s="12"/>
      <c r="AT237" s="12"/>
      <c r="AU237" s="12"/>
      <c r="AV237" s="12"/>
      <c r="AW237" s="12"/>
      <c r="AX237" s="12"/>
      <c r="AY237" s="12"/>
      <c r="AZ237" s="12"/>
      <c r="BA237" s="12"/>
      <c r="BB237" s="12"/>
      <c r="BC237" s="12"/>
      <c r="BD237" s="12"/>
      <c r="BE237" s="12"/>
      <c r="BF237" s="12"/>
      <c r="BG237" s="12"/>
      <c r="BH237" s="12"/>
      <c r="BI237" s="12"/>
      <c r="BJ237" s="12"/>
      <c r="BK237" s="12"/>
      <c r="BL237" s="12"/>
      <c r="BM237" s="12"/>
      <c r="BN237" s="12"/>
      <c r="BO237" s="12"/>
      <c r="BP237" s="12"/>
      <c r="BQ237" s="12"/>
      <c r="BR237" s="12"/>
      <c r="BS237" s="12"/>
      <c r="BT237" s="12"/>
      <c r="BU237" s="12"/>
      <c r="BV237" s="12"/>
      <c r="BW237" s="12"/>
      <c r="BX237" s="12"/>
      <c r="BY237" s="12"/>
      <c r="BZ237" s="12"/>
      <c r="CA237" s="12"/>
      <c r="CB237" s="12"/>
      <c r="CC237" s="12"/>
      <c r="CD237" s="12"/>
      <c r="CE237" s="12"/>
      <c r="CF237" s="12"/>
      <c r="CG237" s="12"/>
      <c r="CH237" s="12"/>
      <c r="CI237" s="12"/>
      <c r="CJ237" s="12"/>
      <c r="CK237" s="12"/>
      <c r="CL237" s="12"/>
      <c r="CM237" s="12"/>
      <c r="CN237" s="12"/>
      <c r="CO237" s="12"/>
      <c r="CP237" s="12"/>
      <c r="CQ237" s="12"/>
      <c r="CR237" s="12"/>
      <c r="CS237" s="12"/>
      <c r="CT237" s="12"/>
      <c r="CU237" s="12"/>
      <c r="CV237" s="12"/>
      <c r="CW237" s="12"/>
      <c r="CX237" s="12"/>
      <c r="CY237" s="12"/>
      <c r="CZ237" s="12"/>
      <c r="DA237" s="12"/>
      <c r="DB237" s="12"/>
      <c r="DC237" s="12"/>
      <c r="DD237" s="12"/>
      <c r="DE237" s="12"/>
      <c r="DF237" s="12"/>
      <c r="DG237" s="12"/>
      <c r="DH237" s="12"/>
      <c r="DI237" s="12"/>
      <c r="DJ237" s="12"/>
      <c r="DK237" s="12"/>
      <c r="DL237" s="12"/>
      <c r="DM237" s="12"/>
      <c r="DN237" s="12"/>
      <c r="DO237" s="12"/>
      <c r="DP237" s="12"/>
      <c r="DQ237" s="12"/>
      <c r="DR237" s="12"/>
      <c r="DS237" s="12"/>
      <c r="DT237" s="12"/>
      <c r="DU237" s="12"/>
      <c r="DV237" s="12"/>
      <c r="DW237" s="12"/>
      <c r="DX237" s="12"/>
      <c r="DY237" s="12"/>
      <c r="DZ237" s="12"/>
      <c r="EA237" s="12"/>
      <c r="EB237" s="12"/>
    </row>
    <row r="238" spans="1:132" ht="15.75" customHeight="1">
      <c r="A238" s="12"/>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12"/>
      <c r="AB238" s="12"/>
      <c r="AC238" s="12"/>
      <c r="AD238" s="12"/>
      <c r="AE238" s="12"/>
      <c r="AF238" s="12"/>
      <c r="AG238" s="12"/>
      <c r="AH238" s="12"/>
      <c r="AI238" s="12"/>
      <c r="AJ238" s="12"/>
      <c r="AK238" s="12"/>
      <c r="AL238" s="12"/>
      <c r="AM238" s="12"/>
      <c r="AN238" s="12"/>
      <c r="AO238" s="12"/>
      <c r="AP238" s="12"/>
      <c r="AQ238" s="12"/>
      <c r="AR238" s="12"/>
      <c r="AS238" s="12"/>
      <c r="AT238" s="12"/>
      <c r="AU238" s="12"/>
      <c r="AV238" s="12"/>
      <c r="AW238" s="12"/>
      <c r="AX238" s="12"/>
      <c r="AY238" s="12"/>
      <c r="AZ238" s="12"/>
      <c r="BA238" s="12"/>
      <c r="BB238" s="12"/>
      <c r="BC238" s="12"/>
      <c r="BD238" s="12"/>
      <c r="BE238" s="12"/>
      <c r="BF238" s="12"/>
      <c r="BG238" s="12"/>
      <c r="BH238" s="12"/>
      <c r="BI238" s="12"/>
      <c r="BJ238" s="12"/>
      <c r="BK238" s="12"/>
      <c r="BL238" s="12"/>
      <c r="BM238" s="12"/>
      <c r="BN238" s="12"/>
      <c r="BO238" s="12"/>
      <c r="BP238" s="12"/>
      <c r="BQ238" s="12"/>
      <c r="BR238" s="12"/>
      <c r="BS238" s="12"/>
      <c r="BT238" s="12"/>
      <c r="BU238" s="12"/>
      <c r="BV238" s="12"/>
      <c r="BW238" s="12"/>
      <c r="BX238" s="12"/>
      <c r="BY238" s="12"/>
      <c r="BZ238" s="12"/>
      <c r="CA238" s="12"/>
      <c r="CB238" s="12"/>
      <c r="CC238" s="12"/>
      <c r="CD238" s="12"/>
      <c r="CE238" s="12"/>
      <c r="CF238" s="12"/>
      <c r="CG238" s="12"/>
      <c r="CH238" s="12"/>
      <c r="CI238" s="12"/>
      <c r="CJ238" s="12"/>
      <c r="CK238" s="12"/>
      <c r="CL238" s="12"/>
      <c r="CM238" s="12"/>
      <c r="CN238" s="12"/>
      <c r="CO238" s="12"/>
      <c r="CP238" s="12"/>
      <c r="CQ238" s="12"/>
      <c r="CR238" s="12"/>
      <c r="CS238" s="12"/>
      <c r="CT238" s="12"/>
      <c r="CU238" s="12"/>
      <c r="CV238" s="12"/>
      <c r="CW238" s="12"/>
      <c r="CX238" s="12"/>
      <c r="CY238" s="12"/>
      <c r="CZ238" s="12"/>
      <c r="DA238" s="12"/>
      <c r="DB238" s="12"/>
      <c r="DC238" s="12"/>
      <c r="DD238" s="12"/>
      <c r="DE238" s="12"/>
      <c r="DF238" s="12"/>
      <c r="DG238" s="12"/>
      <c r="DH238" s="12"/>
      <c r="DI238" s="12"/>
      <c r="DJ238" s="12"/>
      <c r="DK238" s="12"/>
      <c r="DL238" s="12"/>
      <c r="DM238" s="12"/>
      <c r="DN238" s="12"/>
      <c r="DO238" s="12"/>
      <c r="DP238" s="12"/>
      <c r="DQ238" s="12"/>
      <c r="DR238" s="12"/>
      <c r="DS238" s="12"/>
      <c r="DT238" s="12"/>
      <c r="DU238" s="12"/>
      <c r="DV238" s="12"/>
      <c r="DW238" s="12"/>
      <c r="DX238" s="12"/>
      <c r="DY238" s="12"/>
      <c r="DZ238" s="12"/>
      <c r="EA238" s="12"/>
      <c r="EB238" s="12"/>
    </row>
    <row r="239" spans="1:132" ht="15.75" customHeight="1">
      <c r="A239" s="12"/>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12"/>
      <c r="AB239" s="12"/>
      <c r="AC239" s="12"/>
      <c r="AD239" s="12"/>
      <c r="AE239" s="12"/>
      <c r="AF239" s="12"/>
      <c r="AG239" s="12"/>
      <c r="AH239" s="12"/>
      <c r="AI239" s="12"/>
      <c r="AJ239" s="12"/>
      <c r="AK239" s="12"/>
      <c r="AL239" s="12"/>
      <c r="AM239" s="12"/>
      <c r="AN239" s="12"/>
      <c r="AO239" s="12"/>
      <c r="AP239" s="12"/>
      <c r="AQ239" s="12"/>
      <c r="AR239" s="12"/>
      <c r="AS239" s="12"/>
      <c r="AT239" s="12"/>
      <c r="AU239" s="12"/>
      <c r="AV239" s="12"/>
      <c r="AW239" s="12"/>
      <c r="AX239" s="12"/>
      <c r="AY239" s="12"/>
      <c r="AZ239" s="12"/>
      <c r="BA239" s="12"/>
      <c r="BB239" s="12"/>
      <c r="BC239" s="12"/>
      <c r="BD239" s="12"/>
      <c r="BE239" s="12"/>
      <c r="BF239" s="12"/>
      <c r="BG239" s="12"/>
      <c r="BH239" s="12"/>
      <c r="BI239" s="12"/>
      <c r="BJ239" s="12"/>
      <c r="BK239" s="12"/>
      <c r="BL239" s="12"/>
      <c r="BM239" s="12"/>
      <c r="BN239" s="12"/>
      <c r="BO239" s="12"/>
      <c r="BP239" s="12"/>
      <c r="BQ239" s="12"/>
      <c r="BR239" s="12"/>
      <c r="BS239" s="12"/>
      <c r="BT239" s="12"/>
      <c r="BU239" s="12"/>
      <c r="BV239" s="12"/>
      <c r="BW239" s="12"/>
      <c r="BX239" s="12"/>
      <c r="BY239" s="12"/>
      <c r="BZ239" s="12"/>
      <c r="CA239" s="12"/>
      <c r="CB239" s="12"/>
      <c r="CC239" s="12"/>
      <c r="CD239" s="12"/>
      <c r="CE239" s="12"/>
      <c r="CF239" s="12"/>
      <c r="CG239" s="12"/>
      <c r="CH239" s="12"/>
      <c r="CI239" s="12"/>
      <c r="CJ239" s="12"/>
      <c r="CK239" s="12"/>
      <c r="CL239" s="12"/>
      <c r="CM239" s="12"/>
      <c r="CN239" s="12"/>
      <c r="CO239" s="12"/>
      <c r="CP239" s="12"/>
      <c r="CQ239" s="12"/>
      <c r="CR239" s="12"/>
      <c r="CS239" s="12"/>
      <c r="CT239" s="12"/>
      <c r="CU239" s="12"/>
      <c r="CV239" s="12"/>
      <c r="CW239" s="12"/>
      <c r="CX239" s="12"/>
      <c r="CY239" s="12"/>
      <c r="CZ239" s="12"/>
      <c r="DA239" s="12"/>
      <c r="DB239" s="12"/>
      <c r="DC239" s="12"/>
      <c r="DD239" s="12"/>
      <c r="DE239" s="12"/>
      <c r="DF239" s="12"/>
      <c r="DG239" s="12"/>
      <c r="DH239" s="12"/>
      <c r="DI239" s="12"/>
      <c r="DJ239" s="12"/>
      <c r="DK239" s="12"/>
      <c r="DL239" s="12"/>
      <c r="DM239" s="12"/>
      <c r="DN239" s="12"/>
      <c r="DO239" s="12"/>
      <c r="DP239" s="12"/>
      <c r="DQ239" s="12"/>
      <c r="DR239" s="12"/>
      <c r="DS239" s="12"/>
      <c r="DT239" s="12"/>
      <c r="DU239" s="12"/>
      <c r="DV239" s="12"/>
      <c r="DW239" s="12"/>
      <c r="DX239" s="12"/>
      <c r="DY239" s="12"/>
      <c r="DZ239" s="12"/>
      <c r="EA239" s="12"/>
      <c r="EB239" s="12"/>
    </row>
    <row r="240" spans="1:132" ht="15.75" customHeight="1">
      <c r="A240" s="12"/>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12"/>
      <c r="AB240" s="12"/>
      <c r="AC240" s="12"/>
      <c r="AD240" s="12"/>
      <c r="AE240" s="12"/>
      <c r="AF240" s="12"/>
      <c r="AG240" s="12"/>
      <c r="AH240" s="12"/>
      <c r="AI240" s="12"/>
      <c r="AJ240" s="12"/>
      <c r="AK240" s="12"/>
      <c r="AL240" s="12"/>
      <c r="AM240" s="12"/>
      <c r="AN240" s="12"/>
      <c r="AO240" s="12"/>
      <c r="AP240" s="12"/>
      <c r="AQ240" s="12"/>
      <c r="AR240" s="12"/>
      <c r="AS240" s="12"/>
      <c r="AT240" s="12"/>
      <c r="AU240" s="12"/>
      <c r="AV240" s="12"/>
      <c r="AW240" s="12"/>
      <c r="AX240" s="12"/>
      <c r="AY240" s="12"/>
      <c r="AZ240" s="12"/>
      <c r="BA240" s="12"/>
      <c r="BB240" s="12"/>
      <c r="BC240" s="12"/>
      <c r="BD240" s="12"/>
      <c r="BE240" s="12"/>
      <c r="BF240" s="12"/>
      <c r="BG240" s="12"/>
      <c r="BH240" s="12"/>
      <c r="BI240" s="12"/>
      <c r="BJ240" s="12"/>
      <c r="BK240" s="12"/>
      <c r="BL240" s="12"/>
      <c r="BM240" s="12"/>
      <c r="BN240" s="12"/>
      <c r="BO240" s="12"/>
      <c r="BP240" s="12"/>
      <c r="BQ240" s="12"/>
      <c r="BR240" s="12"/>
      <c r="BS240" s="12"/>
      <c r="BT240" s="12"/>
      <c r="BU240" s="12"/>
      <c r="BV240" s="12"/>
      <c r="BW240" s="12"/>
      <c r="BX240" s="12"/>
      <c r="BY240" s="12"/>
      <c r="BZ240" s="12"/>
      <c r="CA240" s="12"/>
      <c r="CB240" s="12"/>
      <c r="CC240" s="12"/>
      <c r="CD240" s="12"/>
      <c r="CE240" s="12"/>
      <c r="CF240" s="12"/>
      <c r="CG240" s="12"/>
      <c r="CH240" s="12"/>
      <c r="CI240" s="12"/>
      <c r="CJ240" s="12"/>
      <c r="CK240" s="12"/>
      <c r="CL240" s="12"/>
      <c r="CM240" s="12"/>
      <c r="CN240" s="12"/>
      <c r="CO240" s="12"/>
      <c r="CP240" s="12"/>
      <c r="CQ240" s="12"/>
      <c r="CR240" s="12"/>
      <c r="CS240" s="12"/>
      <c r="CT240" s="12"/>
      <c r="CU240" s="12"/>
      <c r="CV240" s="12"/>
      <c r="CW240" s="12"/>
      <c r="CX240" s="12"/>
      <c r="CY240" s="12"/>
      <c r="CZ240" s="12"/>
      <c r="DA240" s="12"/>
      <c r="DB240" s="12"/>
      <c r="DC240" s="12"/>
      <c r="DD240" s="12"/>
      <c r="DE240" s="12"/>
      <c r="DF240" s="12"/>
      <c r="DG240" s="12"/>
      <c r="DH240" s="12"/>
      <c r="DI240" s="12"/>
      <c r="DJ240" s="12"/>
      <c r="DK240" s="12"/>
      <c r="DL240" s="12"/>
      <c r="DM240" s="12"/>
      <c r="DN240" s="12"/>
      <c r="DO240" s="12"/>
      <c r="DP240" s="12"/>
      <c r="DQ240" s="12"/>
      <c r="DR240" s="12"/>
      <c r="DS240" s="12"/>
      <c r="DT240" s="12"/>
      <c r="DU240" s="12"/>
      <c r="DV240" s="12"/>
      <c r="DW240" s="12"/>
      <c r="DX240" s="12"/>
      <c r="DY240" s="12"/>
      <c r="DZ240" s="12"/>
      <c r="EA240" s="12"/>
      <c r="EB240" s="12"/>
    </row>
    <row r="241" spans="1:132" ht="15.75" customHeight="1">
      <c r="A241" s="12"/>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12"/>
      <c r="AB241" s="12"/>
      <c r="AC241" s="12"/>
      <c r="AD241" s="12"/>
      <c r="AE241" s="12"/>
      <c r="AF241" s="12"/>
      <c r="AG241" s="12"/>
      <c r="AH241" s="12"/>
      <c r="AI241" s="12"/>
      <c r="AJ241" s="12"/>
      <c r="AK241" s="12"/>
      <c r="AL241" s="12"/>
      <c r="AM241" s="12"/>
      <c r="AN241" s="12"/>
      <c r="AO241" s="12"/>
      <c r="AP241" s="12"/>
      <c r="AQ241" s="12"/>
      <c r="AR241" s="12"/>
      <c r="AS241" s="12"/>
      <c r="AT241" s="12"/>
      <c r="AU241" s="12"/>
      <c r="AV241" s="12"/>
      <c r="AW241" s="12"/>
      <c r="AX241" s="12"/>
      <c r="AY241" s="12"/>
      <c r="AZ241" s="12"/>
      <c r="BA241" s="12"/>
      <c r="BB241" s="12"/>
      <c r="BC241" s="12"/>
      <c r="BD241" s="12"/>
      <c r="BE241" s="12"/>
      <c r="BF241" s="12"/>
      <c r="BG241" s="12"/>
      <c r="BH241" s="12"/>
      <c r="BI241" s="12"/>
      <c r="BJ241" s="12"/>
      <c r="BK241" s="12"/>
      <c r="BL241" s="12"/>
      <c r="BM241" s="12"/>
      <c r="BN241" s="12"/>
      <c r="BO241" s="12"/>
      <c r="BP241" s="12"/>
      <c r="BQ241" s="12"/>
      <c r="BR241" s="12"/>
      <c r="BS241" s="12"/>
      <c r="BT241" s="12"/>
      <c r="BU241" s="12"/>
      <c r="BV241" s="12"/>
      <c r="BW241" s="12"/>
      <c r="BX241" s="12"/>
      <c r="BY241" s="12"/>
      <c r="BZ241" s="12"/>
      <c r="CA241" s="12"/>
      <c r="CB241" s="12"/>
      <c r="CC241" s="12"/>
      <c r="CD241" s="12"/>
      <c r="CE241" s="12"/>
      <c r="CF241" s="12"/>
      <c r="CG241" s="12"/>
      <c r="CH241" s="12"/>
      <c r="CI241" s="12"/>
      <c r="CJ241" s="12"/>
      <c r="CK241" s="12"/>
      <c r="CL241" s="12"/>
      <c r="CM241" s="12"/>
      <c r="CN241" s="12"/>
      <c r="CO241" s="12"/>
      <c r="CP241" s="12"/>
      <c r="CQ241" s="12"/>
      <c r="CR241" s="12"/>
      <c r="CS241" s="12"/>
      <c r="CT241" s="12"/>
      <c r="CU241" s="12"/>
      <c r="CV241" s="12"/>
      <c r="CW241" s="12"/>
      <c r="CX241" s="12"/>
      <c r="CY241" s="12"/>
      <c r="CZ241" s="12"/>
      <c r="DA241" s="12"/>
      <c r="DB241" s="12"/>
      <c r="DC241" s="12"/>
      <c r="DD241" s="12"/>
      <c r="DE241" s="12"/>
      <c r="DF241" s="12"/>
      <c r="DG241" s="12"/>
      <c r="DH241" s="12"/>
      <c r="DI241" s="12"/>
      <c r="DJ241" s="12"/>
      <c r="DK241" s="12"/>
      <c r="DL241" s="12"/>
      <c r="DM241" s="12"/>
      <c r="DN241" s="12"/>
      <c r="DO241" s="12"/>
      <c r="DP241" s="12"/>
      <c r="DQ241" s="12"/>
      <c r="DR241" s="12"/>
      <c r="DS241" s="12"/>
      <c r="DT241" s="12"/>
      <c r="DU241" s="12"/>
      <c r="DV241" s="12"/>
      <c r="DW241" s="12"/>
      <c r="DX241" s="12"/>
      <c r="DY241" s="12"/>
      <c r="DZ241" s="12"/>
      <c r="EA241" s="12"/>
      <c r="EB241" s="12"/>
    </row>
    <row r="242" spans="1:132" ht="15.75" customHeight="1">
      <c r="A242" s="12"/>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12"/>
      <c r="AB242" s="12"/>
      <c r="AC242" s="12"/>
      <c r="AD242" s="12"/>
      <c r="AE242" s="12"/>
      <c r="AF242" s="12"/>
      <c r="AG242" s="12"/>
      <c r="AH242" s="12"/>
      <c r="AI242" s="12"/>
      <c r="AJ242" s="12"/>
      <c r="AK242" s="12"/>
      <c r="AL242" s="12"/>
      <c r="AM242" s="12"/>
      <c r="AN242" s="12"/>
      <c r="AO242" s="12"/>
      <c r="AP242" s="12"/>
      <c r="AQ242" s="12"/>
      <c r="AR242" s="12"/>
      <c r="AS242" s="12"/>
      <c r="AT242" s="12"/>
      <c r="AU242" s="12"/>
      <c r="AV242" s="12"/>
      <c r="AW242" s="12"/>
      <c r="AX242" s="12"/>
      <c r="AY242" s="12"/>
      <c r="AZ242" s="12"/>
      <c r="BA242" s="12"/>
      <c r="BB242" s="12"/>
      <c r="BC242" s="12"/>
      <c r="BD242" s="12"/>
      <c r="BE242" s="12"/>
      <c r="BF242" s="12"/>
      <c r="BG242" s="12"/>
      <c r="BH242" s="12"/>
      <c r="BI242" s="12"/>
      <c r="BJ242" s="12"/>
      <c r="BK242" s="12"/>
      <c r="BL242" s="12"/>
      <c r="BM242" s="12"/>
      <c r="BN242" s="12"/>
      <c r="BO242" s="12"/>
      <c r="BP242" s="12"/>
      <c r="BQ242" s="12"/>
      <c r="BR242" s="12"/>
      <c r="BS242" s="12"/>
      <c r="BT242" s="12"/>
      <c r="BU242" s="12"/>
      <c r="BV242" s="12"/>
      <c r="BW242" s="12"/>
      <c r="BX242" s="12"/>
      <c r="BY242" s="12"/>
      <c r="BZ242" s="12"/>
      <c r="CA242" s="12"/>
      <c r="CB242" s="12"/>
      <c r="CC242" s="12"/>
      <c r="CD242" s="12"/>
      <c r="CE242" s="12"/>
      <c r="CF242" s="12"/>
      <c r="CG242" s="12"/>
      <c r="CH242" s="12"/>
      <c r="CI242" s="12"/>
      <c r="CJ242" s="12"/>
      <c r="CK242" s="12"/>
      <c r="CL242" s="12"/>
      <c r="CM242" s="12"/>
      <c r="CN242" s="12"/>
      <c r="CO242" s="12"/>
      <c r="CP242" s="12"/>
      <c r="CQ242" s="12"/>
      <c r="CR242" s="12"/>
      <c r="CS242" s="12"/>
      <c r="CT242" s="12"/>
      <c r="CU242" s="12"/>
      <c r="CV242" s="12"/>
      <c r="CW242" s="12"/>
      <c r="CX242" s="12"/>
      <c r="CY242" s="12"/>
      <c r="CZ242" s="12"/>
      <c r="DA242" s="12"/>
      <c r="DB242" s="12"/>
      <c r="DC242" s="12"/>
      <c r="DD242" s="12"/>
      <c r="DE242" s="12"/>
      <c r="DF242" s="12"/>
      <c r="DG242" s="12"/>
      <c r="DH242" s="12"/>
      <c r="DI242" s="12"/>
      <c r="DJ242" s="12"/>
      <c r="DK242" s="12"/>
      <c r="DL242" s="12"/>
      <c r="DM242" s="12"/>
      <c r="DN242" s="12"/>
      <c r="DO242" s="12"/>
      <c r="DP242" s="12"/>
      <c r="DQ242" s="12"/>
      <c r="DR242" s="12"/>
      <c r="DS242" s="12"/>
      <c r="DT242" s="12"/>
      <c r="DU242" s="12"/>
      <c r="DV242" s="12"/>
      <c r="DW242" s="12"/>
      <c r="DX242" s="12"/>
      <c r="DY242" s="12"/>
      <c r="DZ242" s="12"/>
      <c r="EA242" s="12"/>
      <c r="EB242" s="12"/>
    </row>
    <row r="243" spans="1:132" ht="15.75" customHeight="1">
      <c r="A243" s="12"/>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c r="AK243" s="12"/>
      <c r="AL243" s="12"/>
      <c r="AM243" s="12"/>
      <c r="AN243" s="12"/>
      <c r="AO243" s="12"/>
      <c r="AP243" s="12"/>
      <c r="AQ243" s="12"/>
      <c r="AR243" s="12"/>
      <c r="AS243" s="12"/>
      <c r="AT243" s="12"/>
      <c r="AU243" s="12"/>
      <c r="AV243" s="12"/>
      <c r="AW243" s="12"/>
      <c r="AX243" s="12"/>
      <c r="AY243" s="12"/>
      <c r="AZ243" s="12"/>
      <c r="BA243" s="12"/>
      <c r="BB243" s="12"/>
      <c r="BC243" s="12"/>
      <c r="BD243" s="12"/>
      <c r="BE243" s="12"/>
      <c r="BF243" s="12"/>
      <c r="BG243" s="12"/>
      <c r="BH243" s="12"/>
      <c r="BI243" s="12"/>
      <c r="BJ243" s="12"/>
      <c r="BK243" s="12"/>
      <c r="BL243" s="12"/>
      <c r="BM243" s="12"/>
      <c r="BN243" s="12"/>
      <c r="BO243" s="12"/>
      <c r="BP243" s="12"/>
      <c r="BQ243" s="12"/>
      <c r="BR243" s="12"/>
      <c r="BS243" s="12"/>
      <c r="BT243" s="12"/>
      <c r="BU243" s="12"/>
      <c r="BV243" s="12"/>
      <c r="BW243" s="12"/>
      <c r="BX243" s="12"/>
      <c r="BY243" s="12"/>
      <c r="BZ243" s="12"/>
      <c r="CA243" s="12"/>
      <c r="CB243" s="12"/>
      <c r="CC243" s="12"/>
      <c r="CD243" s="12"/>
      <c r="CE243" s="12"/>
      <c r="CF243" s="12"/>
      <c r="CG243" s="12"/>
      <c r="CH243" s="12"/>
      <c r="CI243" s="12"/>
      <c r="CJ243" s="12"/>
      <c r="CK243" s="12"/>
      <c r="CL243" s="12"/>
      <c r="CM243" s="12"/>
      <c r="CN243" s="12"/>
      <c r="CO243" s="12"/>
      <c r="CP243" s="12"/>
      <c r="CQ243" s="12"/>
      <c r="CR243" s="12"/>
      <c r="CS243" s="12"/>
      <c r="CT243" s="12"/>
      <c r="CU243" s="12"/>
      <c r="CV243" s="12"/>
      <c r="CW243" s="12"/>
      <c r="CX243" s="12"/>
      <c r="CY243" s="12"/>
      <c r="CZ243" s="12"/>
      <c r="DA243" s="12"/>
      <c r="DB243" s="12"/>
      <c r="DC243" s="12"/>
      <c r="DD243" s="12"/>
      <c r="DE243" s="12"/>
      <c r="DF243" s="12"/>
      <c r="DG243" s="12"/>
      <c r="DH243" s="12"/>
      <c r="DI243" s="12"/>
      <c r="DJ243" s="12"/>
      <c r="DK243" s="12"/>
      <c r="DL243" s="12"/>
      <c r="DM243" s="12"/>
      <c r="DN243" s="12"/>
      <c r="DO243" s="12"/>
      <c r="DP243" s="12"/>
      <c r="DQ243" s="12"/>
      <c r="DR243" s="12"/>
      <c r="DS243" s="12"/>
      <c r="DT243" s="12"/>
      <c r="DU243" s="12"/>
      <c r="DV243" s="12"/>
      <c r="DW243" s="12"/>
      <c r="DX243" s="12"/>
      <c r="DY243" s="12"/>
      <c r="DZ243" s="12"/>
      <c r="EA243" s="12"/>
      <c r="EB243" s="12"/>
    </row>
    <row r="244" spans="1:132" ht="15.75" customHeight="1">
      <c r="A244" s="12"/>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12"/>
      <c r="AB244" s="12"/>
      <c r="AC244" s="12"/>
      <c r="AD244" s="12"/>
      <c r="AE244" s="12"/>
      <c r="AF244" s="12"/>
      <c r="AG244" s="12"/>
      <c r="AH244" s="12"/>
      <c r="AI244" s="12"/>
      <c r="AJ244" s="12"/>
      <c r="AK244" s="12"/>
      <c r="AL244" s="12"/>
      <c r="AM244" s="12"/>
      <c r="AN244" s="12"/>
      <c r="AO244" s="12"/>
      <c r="AP244" s="12"/>
      <c r="AQ244" s="12"/>
      <c r="AR244" s="12"/>
      <c r="AS244" s="12"/>
      <c r="AT244" s="12"/>
      <c r="AU244" s="12"/>
      <c r="AV244" s="12"/>
      <c r="AW244" s="12"/>
      <c r="AX244" s="12"/>
      <c r="AY244" s="12"/>
      <c r="AZ244" s="12"/>
      <c r="BA244" s="12"/>
      <c r="BB244" s="12"/>
      <c r="BC244" s="12"/>
      <c r="BD244" s="12"/>
      <c r="BE244" s="12"/>
      <c r="BF244" s="12"/>
      <c r="BG244" s="12"/>
      <c r="BH244" s="12"/>
      <c r="BI244" s="12"/>
      <c r="BJ244" s="12"/>
      <c r="BK244" s="12"/>
      <c r="BL244" s="12"/>
      <c r="BM244" s="12"/>
      <c r="BN244" s="12"/>
      <c r="BO244" s="12"/>
      <c r="BP244" s="12"/>
      <c r="BQ244" s="12"/>
      <c r="BR244" s="12"/>
      <c r="BS244" s="12"/>
      <c r="BT244" s="12"/>
      <c r="BU244" s="12"/>
      <c r="BV244" s="12"/>
      <c r="BW244" s="12"/>
      <c r="BX244" s="12"/>
      <c r="BY244" s="12"/>
      <c r="BZ244" s="12"/>
      <c r="CA244" s="12"/>
      <c r="CB244" s="12"/>
      <c r="CC244" s="12"/>
      <c r="CD244" s="12"/>
      <c r="CE244" s="12"/>
      <c r="CF244" s="12"/>
      <c r="CG244" s="12"/>
      <c r="CH244" s="12"/>
      <c r="CI244" s="12"/>
      <c r="CJ244" s="12"/>
      <c r="CK244" s="12"/>
      <c r="CL244" s="12"/>
      <c r="CM244" s="12"/>
      <c r="CN244" s="12"/>
      <c r="CO244" s="12"/>
      <c r="CP244" s="12"/>
      <c r="CQ244" s="12"/>
      <c r="CR244" s="12"/>
      <c r="CS244" s="12"/>
      <c r="CT244" s="12"/>
      <c r="CU244" s="12"/>
      <c r="CV244" s="12"/>
      <c r="CW244" s="12"/>
      <c r="CX244" s="12"/>
      <c r="CY244" s="12"/>
      <c r="CZ244" s="12"/>
      <c r="DA244" s="12"/>
      <c r="DB244" s="12"/>
      <c r="DC244" s="12"/>
      <c r="DD244" s="12"/>
      <c r="DE244" s="12"/>
      <c r="DF244" s="12"/>
      <c r="DG244" s="12"/>
      <c r="DH244" s="12"/>
      <c r="DI244" s="12"/>
      <c r="DJ244" s="12"/>
      <c r="DK244" s="12"/>
      <c r="DL244" s="12"/>
      <c r="DM244" s="12"/>
      <c r="DN244" s="12"/>
      <c r="DO244" s="12"/>
      <c r="DP244" s="12"/>
      <c r="DQ244" s="12"/>
      <c r="DR244" s="12"/>
      <c r="DS244" s="12"/>
      <c r="DT244" s="12"/>
      <c r="DU244" s="12"/>
      <c r="DV244" s="12"/>
      <c r="DW244" s="12"/>
      <c r="DX244" s="12"/>
      <c r="DY244" s="12"/>
      <c r="DZ244" s="12"/>
      <c r="EA244" s="12"/>
      <c r="EB244" s="12"/>
    </row>
    <row r="245" spans="1:132" ht="15.75" customHeight="1">
      <c r="A245" s="12"/>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12"/>
      <c r="AB245" s="12"/>
      <c r="AC245" s="12"/>
      <c r="AD245" s="12"/>
      <c r="AE245" s="12"/>
      <c r="AF245" s="12"/>
      <c r="AG245" s="12"/>
      <c r="AH245" s="12"/>
      <c r="AI245" s="12"/>
      <c r="AJ245" s="12"/>
      <c r="AK245" s="12"/>
      <c r="AL245" s="12"/>
      <c r="AM245" s="12"/>
      <c r="AN245" s="12"/>
      <c r="AO245" s="12"/>
      <c r="AP245" s="12"/>
      <c r="AQ245" s="12"/>
      <c r="AR245" s="12"/>
      <c r="AS245" s="12"/>
      <c r="AT245" s="12"/>
      <c r="AU245" s="12"/>
      <c r="AV245" s="12"/>
      <c r="AW245" s="12"/>
      <c r="AX245" s="12"/>
      <c r="AY245" s="12"/>
      <c r="AZ245" s="12"/>
      <c r="BA245" s="12"/>
      <c r="BB245" s="12"/>
      <c r="BC245" s="12"/>
      <c r="BD245" s="12"/>
      <c r="BE245" s="12"/>
      <c r="BF245" s="12"/>
      <c r="BG245" s="12"/>
      <c r="BH245" s="12"/>
      <c r="BI245" s="12"/>
      <c r="BJ245" s="12"/>
      <c r="BK245" s="12"/>
      <c r="BL245" s="12"/>
      <c r="BM245" s="12"/>
      <c r="BN245" s="12"/>
      <c r="BO245" s="12"/>
      <c r="BP245" s="12"/>
      <c r="BQ245" s="12"/>
      <c r="BR245" s="12"/>
      <c r="BS245" s="12"/>
      <c r="BT245" s="12"/>
      <c r="BU245" s="12"/>
      <c r="BV245" s="12"/>
      <c r="BW245" s="12"/>
      <c r="BX245" s="12"/>
      <c r="BY245" s="12"/>
      <c r="BZ245" s="12"/>
      <c r="CA245" s="12"/>
      <c r="CB245" s="12"/>
      <c r="CC245" s="12"/>
      <c r="CD245" s="12"/>
      <c r="CE245" s="12"/>
      <c r="CF245" s="12"/>
      <c r="CG245" s="12"/>
      <c r="CH245" s="12"/>
      <c r="CI245" s="12"/>
      <c r="CJ245" s="12"/>
      <c r="CK245" s="12"/>
      <c r="CL245" s="12"/>
      <c r="CM245" s="12"/>
      <c r="CN245" s="12"/>
      <c r="CO245" s="12"/>
      <c r="CP245" s="12"/>
      <c r="CQ245" s="12"/>
      <c r="CR245" s="12"/>
      <c r="CS245" s="12"/>
      <c r="CT245" s="12"/>
      <c r="CU245" s="12"/>
      <c r="CV245" s="12"/>
      <c r="CW245" s="12"/>
      <c r="CX245" s="12"/>
      <c r="CY245" s="12"/>
      <c r="CZ245" s="12"/>
      <c r="DA245" s="12"/>
      <c r="DB245" s="12"/>
      <c r="DC245" s="12"/>
      <c r="DD245" s="12"/>
      <c r="DE245" s="12"/>
      <c r="DF245" s="12"/>
      <c r="DG245" s="12"/>
      <c r="DH245" s="12"/>
      <c r="DI245" s="12"/>
      <c r="DJ245" s="12"/>
      <c r="DK245" s="12"/>
      <c r="DL245" s="12"/>
      <c r="DM245" s="12"/>
      <c r="DN245" s="12"/>
      <c r="DO245" s="12"/>
      <c r="DP245" s="12"/>
      <c r="DQ245" s="12"/>
      <c r="DR245" s="12"/>
      <c r="DS245" s="12"/>
      <c r="DT245" s="12"/>
      <c r="DU245" s="12"/>
      <c r="DV245" s="12"/>
      <c r="DW245" s="12"/>
      <c r="DX245" s="12"/>
      <c r="DY245" s="12"/>
      <c r="DZ245" s="12"/>
      <c r="EA245" s="12"/>
      <c r="EB245" s="12"/>
    </row>
    <row r="246" spans="1:132" ht="15.75" customHeight="1">
      <c r="A246" s="12"/>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12"/>
      <c r="AB246" s="12"/>
      <c r="AC246" s="12"/>
      <c r="AD246" s="12"/>
      <c r="AE246" s="12"/>
      <c r="AF246" s="12"/>
      <c r="AG246" s="12"/>
      <c r="AH246" s="12"/>
      <c r="AI246" s="12"/>
      <c r="AJ246" s="12"/>
      <c r="AK246" s="12"/>
      <c r="AL246" s="12"/>
      <c r="AM246" s="12"/>
      <c r="AN246" s="12"/>
      <c r="AO246" s="12"/>
      <c r="AP246" s="12"/>
      <c r="AQ246" s="12"/>
      <c r="AR246" s="12"/>
      <c r="AS246" s="12"/>
      <c r="AT246" s="12"/>
      <c r="AU246" s="12"/>
      <c r="AV246" s="12"/>
      <c r="AW246" s="12"/>
      <c r="AX246" s="12"/>
      <c r="AY246" s="12"/>
      <c r="AZ246" s="12"/>
      <c r="BA246" s="12"/>
      <c r="BB246" s="12"/>
      <c r="BC246" s="12"/>
      <c r="BD246" s="12"/>
      <c r="BE246" s="12"/>
      <c r="BF246" s="12"/>
      <c r="BG246" s="12"/>
      <c r="BH246" s="12"/>
      <c r="BI246" s="12"/>
      <c r="BJ246" s="12"/>
      <c r="BK246" s="12"/>
      <c r="BL246" s="12"/>
      <c r="BM246" s="12"/>
      <c r="BN246" s="12"/>
      <c r="BO246" s="12"/>
      <c r="BP246" s="12"/>
      <c r="BQ246" s="12"/>
      <c r="BR246" s="12"/>
      <c r="BS246" s="12"/>
      <c r="BT246" s="12"/>
      <c r="BU246" s="12"/>
      <c r="BV246" s="12"/>
      <c r="BW246" s="12"/>
      <c r="BX246" s="12"/>
      <c r="BY246" s="12"/>
      <c r="BZ246" s="12"/>
      <c r="CA246" s="12"/>
      <c r="CB246" s="12"/>
      <c r="CC246" s="12"/>
      <c r="CD246" s="12"/>
      <c r="CE246" s="12"/>
      <c r="CF246" s="12"/>
      <c r="CG246" s="12"/>
      <c r="CH246" s="12"/>
      <c r="CI246" s="12"/>
      <c r="CJ246" s="12"/>
      <c r="CK246" s="12"/>
      <c r="CL246" s="12"/>
      <c r="CM246" s="12"/>
      <c r="CN246" s="12"/>
      <c r="CO246" s="12"/>
      <c r="CP246" s="12"/>
      <c r="CQ246" s="12"/>
      <c r="CR246" s="12"/>
      <c r="CS246" s="12"/>
      <c r="CT246" s="12"/>
      <c r="CU246" s="12"/>
      <c r="CV246" s="12"/>
      <c r="CW246" s="12"/>
      <c r="CX246" s="12"/>
      <c r="CY246" s="12"/>
      <c r="CZ246" s="12"/>
      <c r="DA246" s="12"/>
      <c r="DB246" s="12"/>
      <c r="DC246" s="12"/>
      <c r="DD246" s="12"/>
      <c r="DE246" s="12"/>
      <c r="DF246" s="12"/>
      <c r="DG246" s="12"/>
      <c r="DH246" s="12"/>
      <c r="DI246" s="12"/>
      <c r="DJ246" s="12"/>
      <c r="DK246" s="12"/>
      <c r="DL246" s="12"/>
      <c r="DM246" s="12"/>
      <c r="DN246" s="12"/>
      <c r="DO246" s="12"/>
      <c r="DP246" s="12"/>
      <c r="DQ246" s="12"/>
      <c r="DR246" s="12"/>
      <c r="DS246" s="12"/>
      <c r="DT246" s="12"/>
      <c r="DU246" s="12"/>
      <c r="DV246" s="12"/>
      <c r="DW246" s="12"/>
      <c r="DX246" s="12"/>
      <c r="DY246" s="12"/>
      <c r="DZ246" s="12"/>
      <c r="EA246" s="12"/>
      <c r="EB246" s="12"/>
    </row>
    <row r="247" spans="1:132" ht="15.75" customHeight="1">
      <c r="A247" s="12"/>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12"/>
      <c r="AB247" s="12"/>
      <c r="AC247" s="12"/>
      <c r="AD247" s="12"/>
      <c r="AE247" s="12"/>
      <c r="AF247" s="12"/>
      <c r="AG247" s="12"/>
      <c r="AH247" s="12"/>
      <c r="AI247" s="12"/>
      <c r="AJ247" s="12"/>
      <c r="AK247" s="12"/>
      <c r="AL247" s="12"/>
      <c r="AM247" s="12"/>
      <c r="AN247" s="12"/>
      <c r="AO247" s="12"/>
      <c r="AP247" s="12"/>
      <c r="AQ247" s="12"/>
      <c r="AR247" s="12"/>
      <c r="AS247" s="12"/>
      <c r="AT247" s="12"/>
      <c r="AU247" s="12"/>
      <c r="AV247" s="12"/>
      <c r="AW247" s="12"/>
      <c r="AX247" s="12"/>
      <c r="AY247" s="12"/>
      <c r="AZ247" s="12"/>
      <c r="BA247" s="12"/>
      <c r="BB247" s="12"/>
      <c r="BC247" s="12"/>
      <c r="BD247" s="12"/>
      <c r="BE247" s="12"/>
      <c r="BF247" s="12"/>
      <c r="BG247" s="12"/>
      <c r="BH247" s="12"/>
      <c r="BI247" s="12"/>
      <c r="BJ247" s="12"/>
      <c r="BK247" s="12"/>
      <c r="BL247" s="12"/>
      <c r="BM247" s="12"/>
      <c r="BN247" s="12"/>
      <c r="BO247" s="12"/>
      <c r="BP247" s="12"/>
      <c r="BQ247" s="12"/>
      <c r="BR247" s="12"/>
      <c r="BS247" s="12"/>
      <c r="BT247" s="12"/>
      <c r="BU247" s="12"/>
      <c r="BV247" s="12"/>
      <c r="BW247" s="12"/>
      <c r="BX247" s="12"/>
      <c r="BY247" s="12"/>
      <c r="BZ247" s="12"/>
      <c r="CA247" s="12"/>
      <c r="CB247" s="12"/>
      <c r="CC247" s="12"/>
      <c r="CD247" s="12"/>
      <c r="CE247" s="12"/>
      <c r="CF247" s="12"/>
      <c r="CG247" s="12"/>
      <c r="CH247" s="12"/>
      <c r="CI247" s="12"/>
      <c r="CJ247" s="12"/>
      <c r="CK247" s="12"/>
      <c r="CL247" s="12"/>
      <c r="CM247" s="12"/>
      <c r="CN247" s="12"/>
      <c r="CO247" s="12"/>
      <c r="CP247" s="12"/>
      <c r="CQ247" s="12"/>
      <c r="CR247" s="12"/>
      <c r="CS247" s="12"/>
      <c r="CT247" s="12"/>
      <c r="CU247" s="12"/>
      <c r="CV247" s="12"/>
      <c r="CW247" s="12"/>
      <c r="CX247" s="12"/>
      <c r="CY247" s="12"/>
      <c r="CZ247" s="12"/>
      <c r="DA247" s="12"/>
      <c r="DB247" s="12"/>
      <c r="DC247" s="12"/>
      <c r="DD247" s="12"/>
      <c r="DE247" s="12"/>
      <c r="DF247" s="12"/>
      <c r="DG247" s="12"/>
      <c r="DH247" s="12"/>
      <c r="DI247" s="12"/>
      <c r="DJ247" s="12"/>
      <c r="DK247" s="12"/>
      <c r="DL247" s="12"/>
      <c r="DM247" s="12"/>
      <c r="DN247" s="12"/>
      <c r="DO247" s="12"/>
      <c r="DP247" s="12"/>
      <c r="DQ247" s="12"/>
      <c r="DR247" s="12"/>
      <c r="DS247" s="12"/>
      <c r="DT247" s="12"/>
      <c r="DU247" s="12"/>
      <c r="DV247" s="12"/>
      <c r="DW247" s="12"/>
      <c r="DX247" s="12"/>
      <c r="DY247" s="12"/>
      <c r="DZ247" s="12"/>
      <c r="EA247" s="12"/>
      <c r="EB247" s="12"/>
    </row>
    <row r="248" spans="1:132" ht="15.75" customHeight="1">
      <c r="A248" s="12"/>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12"/>
      <c r="AB248" s="12"/>
      <c r="AC248" s="12"/>
      <c r="AD248" s="12"/>
      <c r="AE248" s="12"/>
      <c r="AF248" s="12"/>
      <c r="AG248" s="12"/>
      <c r="AH248" s="12"/>
      <c r="AI248" s="12"/>
      <c r="AJ248" s="12"/>
      <c r="AK248" s="12"/>
      <c r="AL248" s="12"/>
      <c r="AM248" s="12"/>
      <c r="AN248" s="12"/>
      <c r="AO248" s="12"/>
      <c r="AP248" s="12"/>
      <c r="AQ248" s="12"/>
      <c r="AR248" s="12"/>
      <c r="AS248" s="12"/>
      <c r="AT248" s="12"/>
      <c r="AU248" s="12"/>
      <c r="AV248" s="12"/>
      <c r="AW248" s="12"/>
      <c r="AX248" s="12"/>
      <c r="AY248" s="12"/>
      <c r="AZ248" s="12"/>
      <c r="BA248" s="12"/>
      <c r="BB248" s="12"/>
      <c r="BC248" s="12"/>
      <c r="BD248" s="12"/>
      <c r="BE248" s="12"/>
      <c r="BF248" s="12"/>
      <c r="BG248" s="12"/>
      <c r="BH248" s="12"/>
      <c r="BI248" s="12"/>
      <c r="BJ248" s="12"/>
      <c r="BK248" s="12"/>
      <c r="BL248" s="12"/>
      <c r="BM248" s="12"/>
      <c r="BN248" s="12"/>
      <c r="BO248" s="12"/>
      <c r="BP248" s="12"/>
      <c r="BQ248" s="12"/>
      <c r="BR248" s="12"/>
      <c r="BS248" s="12"/>
      <c r="BT248" s="12"/>
      <c r="BU248" s="12"/>
      <c r="BV248" s="12"/>
      <c r="BW248" s="12"/>
      <c r="BX248" s="12"/>
      <c r="BY248" s="12"/>
      <c r="BZ248" s="12"/>
      <c r="CA248" s="12"/>
      <c r="CB248" s="12"/>
      <c r="CC248" s="12"/>
      <c r="CD248" s="12"/>
      <c r="CE248" s="12"/>
      <c r="CF248" s="12"/>
      <c r="CG248" s="12"/>
      <c r="CH248" s="12"/>
      <c r="CI248" s="12"/>
      <c r="CJ248" s="12"/>
      <c r="CK248" s="12"/>
      <c r="CL248" s="12"/>
      <c r="CM248" s="12"/>
      <c r="CN248" s="12"/>
      <c r="CO248" s="12"/>
      <c r="CP248" s="12"/>
      <c r="CQ248" s="12"/>
      <c r="CR248" s="12"/>
      <c r="CS248" s="12"/>
      <c r="CT248" s="12"/>
      <c r="CU248" s="12"/>
      <c r="CV248" s="12"/>
      <c r="CW248" s="12"/>
      <c r="CX248" s="12"/>
      <c r="CY248" s="12"/>
      <c r="CZ248" s="12"/>
      <c r="DA248" s="12"/>
      <c r="DB248" s="12"/>
      <c r="DC248" s="12"/>
      <c r="DD248" s="12"/>
      <c r="DE248" s="12"/>
      <c r="DF248" s="12"/>
      <c r="DG248" s="12"/>
      <c r="DH248" s="12"/>
      <c r="DI248" s="12"/>
      <c r="DJ248" s="12"/>
      <c r="DK248" s="12"/>
      <c r="DL248" s="12"/>
      <c r="DM248" s="12"/>
      <c r="DN248" s="12"/>
      <c r="DO248" s="12"/>
      <c r="DP248" s="12"/>
      <c r="DQ248" s="12"/>
      <c r="DR248" s="12"/>
      <c r="DS248" s="12"/>
      <c r="DT248" s="12"/>
      <c r="DU248" s="12"/>
      <c r="DV248" s="12"/>
      <c r="DW248" s="12"/>
      <c r="DX248" s="12"/>
      <c r="DY248" s="12"/>
      <c r="DZ248" s="12"/>
      <c r="EA248" s="12"/>
      <c r="EB248" s="12"/>
    </row>
    <row r="249" spans="1:132" ht="15.75" customHeight="1">
      <c r="A249" s="12"/>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12"/>
      <c r="AB249" s="12"/>
      <c r="AC249" s="12"/>
      <c r="AD249" s="12"/>
      <c r="AE249" s="12"/>
      <c r="AF249" s="12"/>
      <c r="AG249" s="12"/>
      <c r="AH249" s="12"/>
      <c r="AI249" s="12"/>
      <c r="AJ249" s="12"/>
      <c r="AK249" s="12"/>
      <c r="AL249" s="12"/>
      <c r="AM249" s="12"/>
      <c r="AN249" s="12"/>
      <c r="AO249" s="12"/>
      <c r="AP249" s="12"/>
      <c r="AQ249" s="12"/>
      <c r="AR249" s="12"/>
      <c r="AS249" s="12"/>
      <c r="AT249" s="12"/>
      <c r="AU249" s="12"/>
      <c r="AV249" s="12"/>
      <c r="AW249" s="12"/>
      <c r="AX249" s="12"/>
      <c r="AY249" s="12"/>
      <c r="AZ249" s="12"/>
      <c r="BA249" s="12"/>
      <c r="BB249" s="12"/>
      <c r="BC249" s="12"/>
      <c r="BD249" s="12"/>
      <c r="BE249" s="12"/>
      <c r="BF249" s="12"/>
      <c r="BG249" s="12"/>
      <c r="BH249" s="12"/>
      <c r="BI249" s="12"/>
      <c r="BJ249" s="12"/>
      <c r="BK249" s="12"/>
      <c r="BL249" s="12"/>
      <c r="BM249" s="12"/>
      <c r="BN249" s="12"/>
      <c r="BO249" s="12"/>
      <c r="BP249" s="12"/>
      <c r="BQ249" s="12"/>
      <c r="BR249" s="12"/>
      <c r="BS249" s="12"/>
      <c r="BT249" s="12"/>
      <c r="BU249" s="12"/>
      <c r="BV249" s="12"/>
      <c r="BW249" s="12"/>
      <c r="BX249" s="12"/>
      <c r="BY249" s="12"/>
      <c r="BZ249" s="12"/>
      <c r="CA249" s="12"/>
      <c r="CB249" s="12"/>
      <c r="CC249" s="12"/>
      <c r="CD249" s="12"/>
      <c r="CE249" s="12"/>
      <c r="CF249" s="12"/>
      <c r="CG249" s="12"/>
      <c r="CH249" s="12"/>
      <c r="CI249" s="12"/>
      <c r="CJ249" s="12"/>
      <c r="CK249" s="12"/>
      <c r="CL249" s="12"/>
      <c r="CM249" s="12"/>
      <c r="CN249" s="12"/>
      <c r="CO249" s="12"/>
      <c r="CP249" s="12"/>
      <c r="CQ249" s="12"/>
      <c r="CR249" s="12"/>
      <c r="CS249" s="12"/>
      <c r="CT249" s="12"/>
      <c r="CU249" s="12"/>
      <c r="CV249" s="12"/>
      <c r="CW249" s="12"/>
      <c r="CX249" s="12"/>
      <c r="CY249" s="12"/>
      <c r="CZ249" s="12"/>
      <c r="DA249" s="12"/>
      <c r="DB249" s="12"/>
      <c r="DC249" s="12"/>
      <c r="DD249" s="12"/>
      <c r="DE249" s="12"/>
      <c r="DF249" s="12"/>
      <c r="DG249" s="12"/>
      <c r="DH249" s="12"/>
      <c r="DI249" s="12"/>
      <c r="DJ249" s="12"/>
      <c r="DK249" s="12"/>
      <c r="DL249" s="12"/>
      <c r="DM249" s="12"/>
      <c r="DN249" s="12"/>
      <c r="DO249" s="12"/>
      <c r="DP249" s="12"/>
      <c r="DQ249" s="12"/>
      <c r="DR249" s="12"/>
      <c r="DS249" s="12"/>
      <c r="DT249" s="12"/>
      <c r="DU249" s="12"/>
      <c r="DV249" s="12"/>
      <c r="DW249" s="12"/>
      <c r="DX249" s="12"/>
      <c r="DY249" s="12"/>
      <c r="DZ249" s="12"/>
      <c r="EA249" s="12"/>
      <c r="EB249" s="12"/>
    </row>
    <row r="250" spans="1:132" ht="15.75" customHeight="1">
      <c r="A250" s="12"/>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12"/>
      <c r="AB250" s="12"/>
      <c r="AC250" s="12"/>
      <c r="AD250" s="12"/>
      <c r="AE250" s="12"/>
      <c r="AF250" s="12"/>
      <c r="AG250" s="12"/>
      <c r="AH250" s="12"/>
      <c r="AI250" s="12"/>
      <c r="AJ250" s="12"/>
      <c r="AK250" s="12"/>
      <c r="AL250" s="12"/>
      <c r="AM250" s="12"/>
      <c r="AN250" s="12"/>
      <c r="AO250" s="12"/>
      <c r="AP250" s="12"/>
      <c r="AQ250" s="12"/>
      <c r="AR250" s="12"/>
      <c r="AS250" s="12"/>
      <c r="AT250" s="12"/>
      <c r="AU250" s="12"/>
      <c r="AV250" s="12"/>
      <c r="AW250" s="12"/>
      <c r="AX250" s="12"/>
      <c r="AY250" s="12"/>
      <c r="AZ250" s="12"/>
      <c r="BA250" s="12"/>
      <c r="BB250" s="12"/>
      <c r="BC250" s="12"/>
      <c r="BD250" s="12"/>
      <c r="BE250" s="12"/>
      <c r="BF250" s="12"/>
      <c r="BG250" s="12"/>
      <c r="BH250" s="12"/>
      <c r="BI250" s="12"/>
      <c r="BJ250" s="12"/>
      <c r="BK250" s="12"/>
      <c r="BL250" s="12"/>
      <c r="BM250" s="12"/>
      <c r="BN250" s="12"/>
      <c r="BO250" s="12"/>
      <c r="BP250" s="12"/>
      <c r="BQ250" s="12"/>
      <c r="BR250" s="12"/>
      <c r="BS250" s="12"/>
      <c r="BT250" s="12"/>
      <c r="BU250" s="12"/>
      <c r="BV250" s="12"/>
      <c r="BW250" s="12"/>
      <c r="BX250" s="12"/>
      <c r="BY250" s="12"/>
      <c r="BZ250" s="12"/>
      <c r="CA250" s="12"/>
      <c r="CB250" s="12"/>
      <c r="CC250" s="12"/>
      <c r="CD250" s="12"/>
      <c r="CE250" s="12"/>
      <c r="CF250" s="12"/>
      <c r="CG250" s="12"/>
      <c r="CH250" s="12"/>
      <c r="CI250" s="12"/>
      <c r="CJ250" s="12"/>
      <c r="CK250" s="12"/>
      <c r="CL250" s="12"/>
      <c r="CM250" s="12"/>
      <c r="CN250" s="12"/>
      <c r="CO250" s="12"/>
      <c r="CP250" s="12"/>
      <c r="CQ250" s="12"/>
      <c r="CR250" s="12"/>
      <c r="CS250" s="12"/>
      <c r="CT250" s="12"/>
      <c r="CU250" s="12"/>
      <c r="CV250" s="12"/>
      <c r="CW250" s="12"/>
      <c r="CX250" s="12"/>
      <c r="CY250" s="12"/>
      <c r="CZ250" s="12"/>
      <c r="DA250" s="12"/>
      <c r="DB250" s="12"/>
      <c r="DC250" s="12"/>
      <c r="DD250" s="12"/>
      <c r="DE250" s="12"/>
      <c r="DF250" s="12"/>
      <c r="DG250" s="12"/>
      <c r="DH250" s="12"/>
      <c r="DI250" s="12"/>
      <c r="DJ250" s="12"/>
      <c r="DK250" s="12"/>
      <c r="DL250" s="12"/>
      <c r="DM250" s="12"/>
      <c r="DN250" s="12"/>
      <c r="DO250" s="12"/>
      <c r="DP250" s="12"/>
      <c r="DQ250" s="12"/>
      <c r="DR250" s="12"/>
      <c r="DS250" s="12"/>
      <c r="DT250" s="12"/>
      <c r="DU250" s="12"/>
      <c r="DV250" s="12"/>
      <c r="DW250" s="12"/>
      <c r="DX250" s="12"/>
      <c r="DY250" s="12"/>
      <c r="DZ250" s="12"/>
      <c r="EA250" s="12"/>
      <c r="EB250" s="12"/>
    </row>
    <row r="251" spans="1:132" ht="15.75" customHeight="1">
      <c r="A251" s="12"/>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12"/>
      <c r="AB251" s="12"/>
      <c r="AC251" s="12"/>
      <c r="AD251" s="12"/>
      <c r="AE251" s="12"/>
      <c r="AF251" s="12"/>
      <c r="AG251" s="12"/>
      <c r="AH251" s="12"/>
      <c r="AI251" s="12"/>
      <c r="AJ251" s="12"/>
      <c r="AK251" s="12"/>
      <c r="AL251" s="12"/>
      <c r="AM251" s="12"/>
      <c r="AN251" s="12"/>
      <c r="AO251" s="12"/>
      <c r="AP251" s="12"/>
      <c r="AQ251" s="12"/>
      <c r="AR251" s="12"/>
      <c r="AS251" s="12"/>
      <c r="AT251" s="12"/>
      <c r="AU251" s="12"/>
      <c r="AV251" s="12"/>
      <c r="AW251" s="12"/>
      <c r="AX251" s="12"/>
      <c r="AY251" s="12"/>
      <c r="AZ251" s="12"/>
      <c r="BA251" s="12"/>
      <c r="BB251" s="12"/>
      <c r="BC251" s="12"/>
      <c r="BD251" s="12"/>
      <c r="BE251" s="12"/>
      <c r="BF251" s="12"/>
      <c r="BG251" s="12"/>
      <c r="BH251" s="12"/>
      <c r="BI251" s="12"/>
      <c r="BJ251" s="12"/>
      <c r="BK251" s="12"/>
      <c r="BL251" s="12"/>
      <c r="BM251" s="12"/>
      <c r="BN251" s="12"/>
      <c r="BO251" s="12"/>
      <c r="BP251" s="12"/>
      <c r="BQ251" s="12"/>
      <c r="BR251" s="12"/>
      <c r="BS251" s="12"/>
      <c r="BT251" s="12"/>
      <c r="BU251" s="12"/>
      <c r="BV251" s="12"/>
      <c r="BW251" s="12"/>
      <c r="BX251" s="12"/>
      <c r="BY251" s="12"/>
      <c r="BZ251" s="12"/>
      <c r="CA251" s="12"/>
      <c r="CB251" s="12"/>
      <c r="CC251" s="12"/>
      <c r="CD251" s="12"/>
      <c r="CE251" s="12"/>
      <c r="CF251" s="12"/>
      <c r="CG251" s="12"/>
      <c r="CH251" s="12"/>
      <c r="CI251" s="12"/>
      <c r="CJ251" s="12"/>
      <c r="CK251" s="12"/>
      <c r="CL251" s="12"/>
      <c r="CM251" s="12"/>
      <c r="CN251" s="12"/>
      <c r="CO251" s="12"/>
      <c r="CP251" s="12"/>
      <c r="CQ251" s="12"/>
      <c r="CR251" s="12"/>
      <c r="CS251" s="12"/>
      <c r="CT251" s="12"/>
      <c r="CU251" s="12"/>
      <c r="CV251" s="12"/>
      <c r="CW251" s="12"/>
      <c r="CX251" s="12"/>
      <c r="CY251" s="12"/>
      <c r="CZ251" s="12"/>
      <c r="DA251" s="12"/>
      <c r="DB251" s="12"/>
      <c r="DC251" s="12"/>
      <c r="DD251" s="12"/>
      <c r="DE251" s="12"/>
      <c r="DF251" s="12"/>
      <c r="DG251" s="12"/>
      <c r="DH251" s="12"/>
      <c r="DI251" s="12"/>
      <c r="DJ251" s="12"/>
      <c r="DK251" s="12"/>
      <c r="DL251" s="12"/>
      <c r="DM251" s="12"/>
      <c r="DN251" s="12"/>
      <c r="DO251" s="12"/>
      <c r="DP251" s="12"/>
      <c r="DQ251" s="12"/>
      <c r="DR251" s="12"/>
      <c r="DS251" s="12"/>
      <c r="DT251" s="12"/>
      <c r="DU251" s="12"/>
      <c r="DV251" s="12"/>
      <c r="DW251" s="12"/>
      <c r="DX251" s="12"/>
      <c r="DY251" s="12"/>
      <c r="DZ251" s="12"/>
      <c r="EA251" s="12"/>
      <c r="EB251" s="12"/>
    </row>
    <row r="252" spans="1:132" ht="15.75" customHeight="1">
      <c r="A252" s="12"/>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12"/>
      <c r="AB252" s="12"/>
      <c r="AC252" s="12"/>
      <c r="AD252" s="12"/>
      <c r="AE252" s="12"/>
      <c r="AF252" s="12"/>
      <c r="AG252" s="12"/>
      <c r="AH252" s="12"/>
      <c r="AI252" s="12"/>
      <c r="AJ252" s="12"/>
      <c r="AK252" s="12"/>
      <c r="AL252" s="12"/>
      <c r="AM252" s="12"/>
      <c r="AN252" s="12"/>
      <c r="AO252" s="12"/>
      <c r="AP252" s="12"/>
      <c r="AQ252" s="12"/>
      <c r="AR252" s="12"/>
      <c r="AS252" s="12"/>
      <c r="AT252" s="12"/>
      <c r="AU252" s="12"/>
      <c r="AV252" s="12"/>
      <c r="AW252" s="12"/>
      <c r="AX252" s="12"/>
      <c r="AY252" s="12"/>
      <c r="AZ252" s="12"/>
      <c r="BA252" s="12"/>
      <c r="BB252" s="12"/>
      <c r="BC252" s="12"/>
      <c r="BD252" s="12"/>
      <c r="BE252" s="12"/>
      <c r="BF252" s="12"/>
      <c r="BG252" s="12"/>
      <c r="BH252" s="12"/>
      <c r="BI252" s="12"/>
      <c r="BJ252" s="12"/>
      <c r="BK252" s="12"/>
      <c r="BL252" s="12"/>
      <c r="BM252" s="12"/>
      <c r="BN252" s="12"/>
      <c r="BO252" s="12"/>
      <c r="BP252" s="12"/>
      <c r="BQ252" s="12"/>
      <c r="BR252" s="12"/>
      <c r="BS252" s="12"/>
      <c r="BT252" s="12"/>
      <c r="BU252" s="12"/>
      <c r="BV252" s="12"/>
      <c r="BW252" s="12"/>
      <c r="BX252" s="12"/>
      <c r="BY252" s="12"/>
      <c r="BZ252" s="12"/>
      <c r="CA252" s="12"/>
      <c r="CB252" s="12"/>
      <c r="CC252" s="12"/>
      <c r="CD252" s="12"/>
      <c r="CE252" s="12"/>
      <c r="CF252" s="12"/>
      <c r="CG252" s="12"/>
      <c r="CH252" s="12"/>
      <c r="CI252" s="12"/>
      <c r="CJ252" s="12"/>
      <c r="CK252" s="12"/>
      <c r="CL252" s="12"/>
      <c r="CM252" s="12"/>
      <c r="CN252" s="12"/>
      <c r="CO252" s="12"/>
      <c r="CP252" s="12"/>
      <c r="CQ252" s="12"/>
      <c r="CR252" s="12"/>
      <c r="CS252" s="12"/>
      <c r="CT252" s="12"/>
      <c r="CU252" s="12"/>
      <c r="CV252" s="12"/>
      <c r="CW252" s="12"/>
      <c r="CX252" s="12"/>
      <c r="CY252" s="12"/>
      <c r="CZ252" s="12"/>
      <c r="DA252" s="12"/>
      <c r="DB252" s="12"/>
      <c r="DC252" s="12"/>
      <c r="DD252" s="12"/>
      <c r="DE252" s="12"/>
      <c r="DF252" s="12"/>
      <c r="DG252" s="12"/>
      <c r="DH252" s="12"/>
      <c r="DI252" s="12"/>
      <c r="DJ252" s="12"/>
      <c r="DK252" s="12"/>
      <c r="DL252" s="12"/>
      <c r="DM252" s="12"/>
      <c r="DN252" s="12"/>
      <c r="DO252" s="12"/>
      <c r="DP252" s="12"/>
      <c r="DQ252" s="12"/>
      <c r="DR252" s="12"/>
      <c r="DS252" s="12"/>
      <c r="DT252" s="12"/>
      <c r="DU252" s="12"/>
      <c r="DV252" s="12"/>
      <c r="DW252" s="12"/>
      <c r="DX252" s="12"/>
      <c r="DY252" s="12"/>
      <c r="DZ252" s="12"/>
      <c r="EA252" s="12"/>
      <c r="EB252" s="12"/>
    </row>
    <row r="253" spans="1:132" ht="15.75" customHeight="1">
      <c r="A253" s="12"/>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12"/>
      <c r="AB253" s="12"/>
      <c r="AC253" s="12"/>
      <c r="AD253" s="12"/>
      <c r="AE253" s="12"/>
      <c r="AF253" s="12"/>
      <c r="AG253" s="12"/>
      <c r="AH253" s="12"/>
      <c r="AI253" s="12"/>
      <c r="AJ253" s="12"/>
      <c r="AK253" s="12"/>
      <c r="AL253" s="12"/>
      <c r="AM253" s="12"/>
      <c r="AN253" s="12"/>
      <c r="AO253" s="12"/>
      <c r="AP253" s="12"/>
      <c r="AQ253" s="12"/>
      <c r="AR253" s="12"/>
      <c r="AS253" s="12"/>
      <c r="AT253" s="12"/>
      <c r="AU253" s="12"/>
      <c r="AV253" s="12"/>
      <c r="AW253" s="12"/>
      <c r="AX253" s="12"/>
      <c r="AY253" s="12"/>
      <c r="AZ253" s="12"/>
      <c r="BA253" s="12"/>
      <c r="BB253" s="12"/>
      <c r="BC253" s="12"/>
      <c r="BD253" s="12"/>
      <c r="BE253" s="12"/>
      <c r="BF253" s="12"/>
      <c r="BG253" s="12"/>
      <c r="BH253" s="12"/>
      <c r="BI253" s="12"/>
      <c r="BJ253" s="12"/>
      <c r="BK253" s="12"/>
      <c r="BL253" s="12"/>
      <c r="BM253" s="12"/>
      <c r="BN253" s="12"/>
      <c r="BO253" s="12"/>
      <c r="BP253" s="12"/>
      <c r="BQ253" s="12"/>
      <c r="BR253" s="12"/>
      <c r="BS253" s="12"/>
      <c r="BT253" s="12"/>
      <c r="BU253" s="12"/>
      <c r="BV253" s="12"/>
      <c r="BW253" s="12"/>
      <c r="BX253" s="12"/>
      <c r="BY253" s="12"/>
      <c r="BZ253" s="12"/>
      <c r="CA253" s="12"/>
      <c r="CB253" s="12"/>
      <c r="CC253" s="12"/>
      <c r="CD253" s="12"/>
      <c r="CE253" s="12"/>
      <c r="CF253" s="12"/>
      <c r="CG253" s="12"/>
      <c r="CH253" s="12"/>
      <c r="CI253" s="12"/>
      <c r="CJ253" s="12"/>
      <c r="CK253" s="12"/>
      <c r="CL253" s="12"/>
      <c r="CM253" s="12"/>
      <c r="CN253" s="12"/>
      <c r="CO253" s="12"/>
      <c r="CP253" s="12"/>
      <c r="CQ253" s="12"/>
      <c r="CR253" s="12"/>
      <c r="CS253" s="12"/>
      <c r="CT253" s="12"/>
      <c r="CU253" s="12"/>
      <c r="CV253" s="12"/>
      <c r="CW253" s="12"/>
      <c r="CX253" s="12"/>
      <c r="CY253" s="12"/>
      <c r="CZ253" s="12"/>
      <c r="DA253" s="12"/>
      <c r="DB253" s="12"/>
      <c r="DC253" s="12"/>
      <c r="DD253" s="12"/>
      <c r="DE253" s="12"/>
      <c r="DF253" s="12"/>
      <c r="DG253" s="12"/>
      <c r="DH253" s="12"/>
      <c r="DI253" s="12"/>
      <c r="DJ253" s="12"/>
      <c r="DK253" s="12"/>
      <c r="DL253" s="12"/>
      <c r="DM253" s="12"/>
      <c r="DN253" s="12"/>
      <c r="DO253" s="12"/>
      <c r="DP253" s="12"/>
      <c r="DQ253" s="12"/>
      <c r="DR253" s="12"/>
      <c r="DS253" s="12"/>
      <c r="DT253" s="12"/>
      <c r="DU253" s="12"/>
      <c r="DV253" s="12"/>
      <c r="DW253" s="12"/>
      <c r="DX253" s="12"/>
      <c r="DY253" s="12"/>
      <c r="DZ253" s="12"/>
      <c r="EA253" s="12"/>
      <c r="EB253" s="12"/>
    </row>
    <row r="254" spans="1:132" ht="15.75" customHeight="1">
      <c r="A254" s="12"/>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12"/>
      <c r="AB254" s="12"/>
      <c r="AC254" s="12"/>
      <c r="AD254" s="12"/>
      <c r="AE254" s="12"/>
      <c r="AF254" s="12"/>
      <c r="AG254" s="12"/>
      <c r="AH254" s="12"/>
      <c r="AI254" s="12"/>
      <c r="AJ254" s="12"/>
      <c r="AK254" s="12"/>
      <c r="AL254" s="12"/>
      <c r="AM254" s="12"/>
      <c r="AN254" s="12"/>
      <c r="AO254" s="12"/>
      <c r="AP254" s="12"/>
      <c r="AQ254" s="12"/>
      <c r="AR254" s="12"/>
      <c r="AS254" s="12"/>
      <c r="AT254" s="12"/>
      <c r="AU254" s="12"/>
      <c r="AV254" s="12"/>
      <c r="AW254" s="12"/>
      <c r="AX254" s="12"/>
      <c r="AY254" s="12"/>
      <c r="AZ254" s="12"/>
      <c r="BA254" s="12"/>
      <c r="BB254" s="12"/>
      <c r="BC254" s="12"/>
      <c r="BD254" s="12"/>
      <c r="BE254" s="12"/>
      <c r="BF254" s="12"/>
      <c r="BG254" s="12"/>
      <c r="BH254" s="12"/>
      <c r="BI254" s="12"/>
      <c r="BJ254" s="12"/>
      <c r="BK254" s="12"/>
      <c r="BL254" s="12"/>
      <c r="BM254" s="12"/>
      <c r="BN254" s="12"/>
      <c r="BO254" s="12"/>
      <c r="BP254" s="12"/>
      <c r="BQ254" s="12"/>
      <c r="BR254" s="12"/>
      <c r="BS254" s="12"/>
      <c r="BT254" s="12"/>
      <c r="BU254" s="12"/>
      <c r="BV254" s="12"/>
      <c r="BW254" s="12"/>
      <c r="BX254" s="12"/>
      <c r="BY254" s="12"/>
      <c r="BZ254" s="12"/>
      <c r="CA254" s="12"/>
      <c r="CB254" s="12"/>
      <c r="CC254" s="12"/>
      <c r="CD254" s="12"/>
      <c r="CE254" s="12"/>
      <c r="CF254" s="12"/>
      <c r="CG254" s="12"/>
      <c r="CH254" s="12"/>
      <c r="CI254" s="12"/>
      <c r="CJ254" s="12"/>
      <c r="CK254" s="12"/>
      <c r="CL254" s="12"/>
      <c r="CM254" s="12"/>
      <c r="CN254" s="12"/>
      <c r="CO254" s="12"/>
      <c r="CP254" s="12"/>
      <c r="CQ254" s="12"/>
      <c r="CR254" s="12"/>
      <c r="CS254" s="12"/>
      <c r="CT254" s="12"/>
      <c r="CU254" s="12"/>
      <c r="CV254" s="12"/>
      <c r="CW254" s="12"/>
      <c r="CX254" s="12"/>
      <c r="CY254" s="12"/>
      <c r="CZ254" s="12"/>
      <c r="DA254" s="12"/>
      <c r="DB254" s="12"/>
      <c r="DC254" s="12"/>
      <c r="DD254" s="12"/>
      <c r="DE254" s="12"/>
      <c r="DF254" s="12"/>
      <c r="DG254" s="12"/>
      <c r="DH254" s="12"/>
      <c r="DI254" s="12"/>
      <c r="DJ254" s="12"/>
      <c r="DK254" s="12"/>
      <c r="DL254" s="12"/>
      <c r="DM254" s="12"/>
      <c r="DN254" s="12"/>
      <c r="DO254" s="12"/>
      <c r="DP254" s="12"/>
      <c r="DQ254" s="12"/>
      <c r="DR254" s="12"/>
      <c r="DS254" s="12"/>
      <c r="DT254" s="12"/>
      <c r="DU254" s="12"/>
      <c r="DV254" s="12"/>
      <c r="DW254" s="12"/>
      <c r="DX254" s="12"/>
      <c r="DY254" s="12"/>
      <c r="DZ254" s="12"/>
      <c r="EA254" s="12"/>
      <c r="EB254" s="12"/>
    </row>
    <row r="255" spans="1:132" ht="15.75" customHeight="1">
      <c r="A255" s="12"/>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12"/>
      <c r="AB255" s="12"/>
      <c r="AC255" s="12"/>
      <c r="AD255" s="12"/>
      <c r="AE255" s="12"/>
      <c r="AF255" s="12"/>
      <c r="AG255" s="12"/>
      <c r="AH255" s="12"/>
      <c r="AI255" s="12"/>
      <c r="AJ255" s="12"/>
      <c r="AK255" s="12"/>
      <c r="AL255" s="12"/>
      <c r="AM255" s="12"/>
      <c r="AN255" s="12"/>
      <c r="AO255" s="12"/>
      <c r="AP255" s="12"/>
      <c r="AQ255" s="12"/>
      <c r="AR255" s="12"/>
      <c r="AS255" s="12"/>
      <c r="AT255" s="12"/>
      <c r="AU255" s="12"/>
      <c r="AV255" s="12"/>
      <c r="AW255" s="12"/>
      <c r="AX255" s="12"/>
      <c r="AY255" s="12"/>
      <c r="AZ255" s="12"/>
      <c r="BA255" s="12"/>
      <c r="BB255" s="12"/>
      <c r="BC255" s="12"/>
      <c r="BD255" s="12"/>
      <c r="BE255" s="12"/>
      <c r="BF255" s="12"/>
      <c r="BG255" s="12"/>
      <c r="BH255" s="12"/>
      <c r="BI255" s="12"/>
      <c r="BJ255" s="12"/>
      <c r="BK255" s="12"/>
      <c r="BL255" s="12"/>
      <c r="BM255" s="12"/>
      <c r="BN255" s="12"/>
      <c r="BO255" s="12"/>
      <c r="BP255" s="12"/>
      <c r="BQ255" s="12"/>
      <c r="BR255" s="12"/>
      <c r="BS255" s="12"/>
      <c r="BT255" s="12"/>
      <c r="BU255" s="12"/>
      <c r="BV255" s="12"/>
      <c r="BW255" s="12"/>
      <c r="BX255" s="12"/>
      <c r="BY255" s="12"/>
      <c r="BZ255" s="12"/>
      <c r="CA255" s="12"/>
      <c r="CB255" s="12"/>
      <c r="CC255" s="12"/>
      <c r="CD255" s="12"/>
      <c r="CE255" s="12"/>
      <c r="CF255" s="12"/>
      <c r="CG255" s="12"/>
      <c r="CH255" s="12"/>
      <c r="CI255" s="12"/>
      <c r="CJ255" s="12"/>
      <c r="CK255" s="12"/>
      <c r="CL255" s="12"/>
      <c r="CM255" s="12"/>
      <c r="CN255" s="12"/>
      <c r="CO255" s="12"/>
      <c r="CP255" s="12"/>
      <c r="CQ255" s="12"/>
      <c r="CR255" s="12"/>
      <c r="CS255" s="12"/>
      <c r="CT255" s="12"/>
      <c r="CU255" s="12"/>
      <c r="CV255" s="12"/>
      <c r="CW255" s="12"/>
      <c r="CX255" s="12"/>
      <c r="CY255" s="12"/>
      <c r="CZ255" s="12"/>
      <c r="DA255" s="12"/>
      <c r="DB255" s="12"/>
      <c r="DC255" s="12"/>
      <c r="DD255" s="12"/>
      <c r="DE255" s="12"/>
      <c r="DF255" s="12"/>
      <c r="DG255" s="12"/>
      <c r="DH255" s="12"/>
      <c r="DI255" s="12"/>
      <c r="DJ255" s="12"/>
      <c r="DK255" s="12"/>
      <c r="DL255" s="12"/>
      <c r="DM255" s="12"/>
      <c r="DN255" s="12"/>
      <c r="DO255" s="12"/>
      <c r="DP255" s="12"/>
      <c r="DQ255" s="12"/>
      <c r="DR255" s="12"/>
      <c r="DS255" s="12"/>
      <c r="DT255" s="12"/>
      <c r="DU255" s="12"/>
      <c r="DV255" s="12"/>
      <c r="DW255" s="12"/>
      <c r="DX255" s="12"/>
      <c r="DY255" s="12"/>
      <c r="DZ255" s="12"/>
      <c r="EA255" s="12"/>
      <c r="EB255" s="12"/>
    </row>
    <row r="256" spans="1:132" ht="15.75" customHeight="1">
      <c r="A256" s="12"/>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12"/>
      <c r="AB256" s="12"/>
      <c r="AC256" s="12"/>
      <c r="AD256" s="12"/>
      <c r="AE256" s="12"/>
      <c r="AF256" s="12"/>
      <c r="AG256" s="12"/>
      <c r="AH256" s="12"/>
      <c r="AI256" s="12"/>
      <c r="AJ256" s="12"/>
      <c r="AK256" s="12"/>
      <c r="AL256" s="12"/>
      <c r="AM256" s="12"/>
      <c r="AN256" s="12"/>
      <c r="AO256" s="12"/>
      <c r="AP256" s="12"/>
      <c r="AQ256" s="12"/>
      <c r="AR256" s="12"/>
      <c r="AS256" s="12"/>
      <c r="AT256" s="12"/>
      <c r="AU256" s="12"/>
      <c r="AV256" s="12"/>
      <c r="AW256" s="12"/>
      <c r="AX256" s="12"/>
      <c r="AY256" s="12"/>
      <c r="AZ256" s="12"/>
      <c r="BA256" s="12"/>
      <c r="BB256" s="12"/>
      <c r="BC256" s="12"/>
      <c r="BD256" s="12"/>
      <c r="BE256" s="12"/>
      <c r="BF256" s="12"/>
      <c r="BG256" s="12"/>
      <c r="BH256" s="12"/>
      <c r="BI256" s="12"/>
      <c r="BJ256" s="12"/>
      <c r="BK256" s="12"/>
      <c r="BL256" s="12"/>
      <c r="BM256" s="12"/>
      <c r="BN256" s="12"/>
      <c r="BO256" s="12"/>
      <c r="BP256" s="12"/>
      <c r="BQ256" s="12"/>
      <c r="BR256" s="12"/>
      <c r="BS256" s="12"/>
      <c r="BT256" s="12"/>
      <c r="BU256" s="12"/>
      <c r="BV256" s="12"/>
      <c r="BW256" s="12"/>
      <c r="BX256" s="12"/>
      <c r="BY256" s="12"/>
      <c r="BZ256" s="12"/>
      <c r="CA256" s="12"/>
      <c r="CB256" s="12"/>
      <c r="CC256" s="12"/>
      <c r="CD256" s="12"/>
      <c r="CE256" s="12"/>
      <c r="CF256" s="12"/>
      <c r="CG256" s="12"/>
      <c r="CH256" s="12"/>
      <c r="CI256" s="12"/>
      <c r="CJ256" s="12"/>
      <c r="CK256" s="12"/>
      <c r="CL256" s="12"/>
      <c r="CM256" s="12"/>
      <c r="CN256" s="12"/>
      <c r="CO256" s="12"/>
      <c r="CP256" s="12"/>
      <c r="CQ256" s="12"/>
      <c r="CR256" s="12"/>
      <c r="CS256" s="12"/>
      <c r="CT256" s="12"/>
      <c r="CU256" s="12"/>
      <c r="CV256" s="12"/>
      <c r="CW256" s="12"/>
      <c r="CX256" s="12"/>
      <c r="CY256" s="12"/>
      <c r="CZ256" s="12"/>
      <c r="DA256" s="12"/>
      <c r="DB256" s="12"/>
      <c r="DC256" s="12"/>
      <c r="DD256" s="12"/>
      <c r="DE256" s="12"/>
      <c r="DF256" s="12"/>
      <c r="DG256" s="12"/>
      <c r="DH256" s="12"/>
      <c r="DI256" s="12"/>
      <c r="DJ256" s="12"/>
      <c r="DK256" s="12"/>
      <c r="DL256" s="12"/>
      <c r="DM256" s="12"/>
      <c r="DN256" s="12"/>
      <c r="DO256" s="12"/>
      <c r="DP256" s="12"/>
      <c r="DQ256" s="12"/>
      <c r="DR256" s="12"/>
      <c r="DS256" s="12"/>
      <c r="DT256" s="12"/>
      <c r="DU256" s="12"/>
      <c r="DV256" s="12"/>
      <c r="DW256" s="12"/>
      <c r="DX256" s="12"/>
      <c r="DY256" s="12"/>
      <c r="DZ256" s="12"/>
      <c r="EA256" s="12"/>
      <c r="EB256" s="12"/>
    </row>
    <row r="257" spans="1:132" ht="15.75" customHeight="1">
      <c r="A257" s="12"/>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12"/>
      <c r="AB257" s="12"/>
      <c r="AC257" s="12"/>
      <c r="AD257" s="12"/>
      <c r="AE257" s="12"/>
      <c r="AF257" s="12"/>
      <c r="AG257" s="12"/>
      <c r="AH257" s="12"/>
      <c r="AI257" s="12"/>
      <c r="AJ257" s="12"/>
      <c r="AK257" s="12"/>
      <c r="AL257" s="12"/>
      <c r="AM257" s="12"/>
      <c r="AN257" s="12"/>
      <c r="AO257" s="12"/>
      <c r="AP257" s="12"/>
      <c r="AQ257" s="12"/>
      <c r="AR257" s="12"/>
      <c r="AS257" s="12"/>
      <c r="AT257" s="12"/>
      <c r="AU257" s="12"/>
      <c r="AV257" s="12"/>
      <c r="AW257" s="12"/>
      <c r="AX257" s="12"/>
      <c r="AY257" s="12"/>
      <c r="AZ257" s="12"/>
      <c r="BA257" s="12"/>
      <c r="BB257" s="12"/>
      <c r="BC257" s="12"/>
      <c r="BD257" s="12"/>
      <c r="BE257" s="12"/>
      <c r="BF257" s="12"/>
      <c r="BG257" s="12"/>
      <c r="BH257" s="12"/>
      <c r="BI257" s="12"/>
      <c r="BJ257" s="12"/>
      <c r="BK257" s="12"/>
      <c r="BL257" s="12"/>
      <c r="BM257" s="12"/>
      <c r="BN257" s="12"/>
      <c r="BO257" s="12"/>
      <c r="BP257" s="12"/>
      <c r="BQ257" s="12"/>
      <c r="BR257" s="12"/>
      <c r="BS257" s="12"/>
      <c r="BT257" s="12"/>
      <c r="BU257" s="12"/>
      <c r="BV257" s="12"/>
      <c r="BW257" s="12"/>
      <c r="BX257" s="12"/>
      <c r="BY257" s="12"/>
      <c r="BZ257" s="12"/>
      <c r="CA257" s="12"/>
      <c r="CB257" s="12"/>
      <c r="CC257" s="12"/>
      <c r="CD257" s="12"/>
      <c r="CE257" s="12"/>
      <c r="CF257" s="12"/>
      <c r="CG257" s="12"/>
      <c r="CH257" s="12"/>
      <c r="CI257" s="12"/>
      <c r="CJ257" s="12"/>
      <c r="CK257" s="12"/>
      <c r="CL257" s="12"/>
      <c r="CM257" s="12"/>
      <c r="CN257" s="12"/>
      <c r="CO257" s="12"/>
      <c r="CP257" s="12"/>
      <c r="CQ257" s="12"/>
      <c r="CR257" s="12"/>
      <c r="CS257" s="12"/>
      <c r="CT257" s="12"/>
      <c r="CU257" s="12"/>
      <c r="CV257" s="12"/>
      <c r="CW257" s="12"/>
      <c r="CX257" s="12"/>
      <c r="CY257" s="12"/>
      <c r="CZ257" s="12"/>
      <c r="DA257" s="12"/>
      <c r="DB257" s="12"/>
      <c r="DC257" s="12"/>
      <c r="DD257" s="12"/>
      <c r="DE257" s="12"/>
      <c r="DF257" s="12"/>
      <c r="DG257" s="12"/>
      <c r="DH257" s="12"/>
      <c r="DI257" s="12"/>
      <c r="DJ257" s="12"/>
      <c r="DK257" s="12"/>
      <c r="DL257" s="12"/>
      <c r="DM257" s="12"/>
      <c r="DN257" s="12"/>
      <c r="DO257" s="12"/>
      <c r="DP257" s="12"/>
      <c r="DQ257" s="12"/>
      <c r="DR257" s="12"/>
      <c r="DS257" s="12"/>
      <c r="DT257" s="12"/>
      <c r="DU257" s="12"/>
      <c r="DV257" s="12"/>
      <c r="DW257" s="12"/>
      <c r="DX257" s="12"/>
      <c r="DY257" s="12"/>
      <c r="DZ257" s="12"/>
      <c r="EA257" s="12"/>
      <c r="EB257" s="12"/>
    </row>
    <row r="258" spans="1:132" ht="15.75" customHeight="1">
      <c r="A258" s="12"/>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12"/>
      <c r="AB258" s="12"/>
      <c r="AC258" s="12"/>
      <c r="AD258" s="12"/>
      <c r="AE258" s="12"/>
      <c r="AF258" s="12"/>
      <c r="AG258" s="12"/>
      <c r="AH258" s="12"/>
      <c r="AI258" s="12"/>
      <c r="AJ258" s="12"/>
      <c r="AK258" s="12"/>
      <c r="AL258" s="12"/>
      <c r="AM258" s="12"/>
      <c r="AN258" s="12"/>
      <c r="AO258" s="12"/>
      <c r="AP258" s="12"/>
      <c r="AQ258" s="12"/>
      <c r="AR258" s="12"/>
      <c r="AS258" s="12"/>
      <c r="AT258" s="12"/>
      <c r="AU258" s="12"/>
      <c r="AV258" s="12"/>
      <c r="AW258" s="12"/>
      <c r="AX258" s="12"/>
      <c r="AY258" s="12"/>
      <c r="AZ258" s="12"/>
      <c r="BA258" s="12"/>
      <c r="BB258" s="12"/>
      <c r="BC258" s="12"/>
      <c r="BD258" s="12"/>
      <c r="BE258" s="12"/>
      <c r="BF258" s="12"/>
      <c r="BG258" s="12"/>
      <c r="BH258" s="12"/>
      <c r="BI258" s="12"/>
      <c r="BJ258" s="12"/>
      <c r="BK258" s="12"/>
      <c r="BL258" s="12"/>
      <c r="BM258" s="12"/>
      <c r="BN258" s="12"/>
      <c r="BO258" s="12"/>
      <c r="BP258" s="12"/>
      <c r="BQ258" s="12"/>
      <c r="BR258" s="12"/>
      <c r="BS258" s="12"/>
      <c r="BT258" s="12"/>
      <c r="BU258" s="12"/>
      <c r="BV258" s="12"/>
      <c r="BW258" s="12"/>
      <c r="BX258" s="12"/>
      <c r="BY258" s="12"/>
      <c r="BZ258" s="12"/>
      <c r="CA258" s="12"/>
      <c r="CB258" s="12"/>
      <c r="CC258" s="12"/>
      <c r="CD258" s="12"/>
      <c r="CE258" s="12"/>
      <c r="CF258" s="12"/>
      <c r="CG258" s="12"/>
      <c r="CH258" s="12"/>
      <c r="CI258" s="12"/>
      <c r="CJ258" s="12"/>
      <c r="CK258" s="12"/>
      <c r="CL258" s="12"/>
      <c r="CM258" s="12"/>
      <c r="CN258" s="12"/>
      <c r="CO258" s="12"/>
      <c r="CP258" s="12"/>
      <c r="CQ258" s="12"/>
      <c r="CR258" s="12"/>
      <c r="CS258" s="12"/>
      <c r="CT258" s="12"/>
      <c r="CU258" s="12"/>
      <c r="CV258" s="12"/>
      <c r="CW258" s="12"/>
      <c r="CX258" s="12"/>
      <c r="CY258" s="12"/>
      <c r="CZ258" s="12"/>
      <c r="DA258" s="12"/>
      <c r="DB258" s="12"/>
      <c r="DC258" s="12"/>
      <c r="DD258" s="12"/>
      <c r="DE258" s="12"/>
      <c r="DF258" s="12"/>
      <c r="DG258" s="12"/>
      <c r="DH258" s="12"/>
      <c r="DI258" s="12"/>
      <c r="DJ258" s="12"/>
      <c r="DK258" s="12"/>
      <c r="DL258" s="12"/>
      <c r="DM258" s="12"/>
      <c r="DN258" s="12"/>
      <c r="DO258" s="12"/>
      <c r="DP258" s="12"/>
      <c r="DQ258" s="12"/>
      <c r="DR258" s="12"/>
      <c r="DS258" s="12"/>
      <c r="DT258" s="12"/>
      <c r="DU258" s="12"/>
      <c r="DV258" s="12"/>
      <c r="DW258" s="12"/>
      <c r="DX258" s="12"/>
      <c r="DY258" s="12"/>
      <c r="DZ258" s="12"/>
      <c r="EA258" s="12"/>
      <c r="EB258" s="12"/>
    </row>
    <row r="259" spans="1:132" ht="15.75" customHeight="1">
      <c r="A259" s="12"/>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12"/>
      <c r="AB259" s="12"/>
      <c r="AC259" s="12"/>
      <c r="AD259" s="12"/>
      <c r="AE259" s="12"/>
      <c r="AF259" s="12"/>
      <c r="AG259" s="12"/>
      <c r="AH259" s="12"/>
      <c r="AI259" s="12"/>
      <c r="AJ259" s="12"/>
      <c r="AK259" s="12"/>
      <c r="AL259" s="12"/>
      <c r="AM259" s="12"/>
      <c r="AN259" s="12"/>
      <c r="AO259" s="12"/>
      <c r="AP259" s="12"/>
      <c r="AQ259" s="12"/>
      <c r="AR259" s="12"/>
      <c r="AS259" s="12"/>
      <c r="AT259" s="12"/>
      <c r="AU259" s="12"/>
      <c r="AV259" s="12"/>
      <c r="AW259" s="12"/>
      <c r="AX259" s="12"/>
      <c r="AY259" s="12"/>
      <c r="AZ259" s="12"/>
      <c r="BA259" s="12"/>
      <c r="BB259" s="12"/>
      <c r="BC259" s="12"/>
      <c r="BD259" s="12"/>
      <c r="BE259" s="12"/>
      <c r="BF259" s="12"/>
      <c r="BG259" s="12"/>
      <c r="BH259" s="12"/>
      <c r="BI259" s="12"/>
      <c r="BJ259" s="12"/>
      <c r="BK259" s="12"/>
      <c r="BL259" s="12"/>
      <c r="BM259" s="12"/>
      <c r="BN259" s="12"/>
      <c r="BO259" s="12"/>
      <c r="BP259" s="12"/>
      <c r="BQ259" s="12"/>
      <c r="BR259" s="12"/>
      <c r="BS259" s="12"/>
      <c r="BT259" s="12"/>
      <c r="BU259" s="12"/>
      <c r="BV259" s="12"/>
      <c r="BW259" s="12"/>
      <c r="BX259" s="12"/>
      <c r="BY259" s="12"/>
      <c r="BZ259" s="12"/>
      <c r="CA259" s="12"/>
      <c r="CB259" s="12"/>
      <c r="CC259" s="12"/>
      <c r="CD259" s="12"/>
      <c r="CE259" s="12"/>
      <c r="CF259" s="12"/>
      <c r="CG259" s="12"/>
      <c r="CH259" s="12"/>
      <c r="CI259" s="12"/>
      <c r="CJ259" s="12"/>
      <c r="CK259" s="12"/>
      <c r="CL259" s="12"/>
      <c r="CM259" s="12"/>
      <c r="CN259" s="12"/>
      <c r="CO259" s="12"/>
      <c r="CP259" s="12"/>
      <c r="CQ259" s="12"/>
      <c r="CR259" s="12"/>
      <c r="CS259" s="12"/>
      <c r="CT259" s="12"/>
      <c r="CU259" s="12"/>
      <c r="CV259" s="12"/>
      <c r="CW259" s="12"/>
      <c r="CX259" s="12"/>
      <c r="CY259" s="12"/>
      <c r="CZ259" s="12"/>
      <c r="DA259" s="12"/>
      <c r="DB259" s="12"/>
      <c r="DC259" s="12"/>
      <c r="DD259" s="12"/>
      <c r="DE259" s="12"/>
      <c r="DF259" s="12"/>
      <c r="DG259" s="12"/>
      <c r="DH259" s="12"/>
      <c r="DI259" s="12"/>
      <c r="DJ259" s="12"/>
      <c r="DK259" s="12"/>
      <c r="DL259" s="12"/>
      <c r="DM259" s="12"/>
      <c r="DN259" s="12"/>
      <c r="DO259" s="12"/>
      <c r="DP259" s="12"/>
      <c r="DQ259" s="12"/>
      <c r="DR259" s="12"/>
      <c r="DS259" s="12"/>
      <c r="DT259" s="12"/>
      <c r="DU259" s="12"/>
      <c r="DV259" s="12"/>
      <c r="DW259" s="12"/>
      <c r="DX259" s="12"/>
      <c r="DY259" s="12"/>
      <c r="DZ259" s="12"/>
      <c r="EA259" s="12"/>
      <c r="EB259" s="12"/>
    </row>
    <row r="260" spans="1:132" ht="15.75" customHeight="1">
      <c r="A260" s="12"/>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12"/>
      <c r="AB260" s="12"/>
      <c r="AC260" s="12"/>
      <c r="AD260" s="12"/>
      <c r="AE260" s="12"/>
      <c r="AF260" s="12"/>
      <c r="AG260" s="12"/>
      <c r="AH260" s="12"/>
      <c r="AI260" s="12"/>
      <c r="AJ260" s="12"/>
      <c r="AK260" s="12"/>
      <c r="AL260" s="12"/>
      <c r="AM260" s="12"/>
      <c r="AN260" s="12"/>
      <c r="AO260" s="12"/>
      <c r="AP260" s="12"/>
      <c r="AQ260" s="12"/>
      <c r="AR260" s="12"/>
      <c r="AS260" s="12"/>
      <c r="AT260" s="12"/>
      <c r="AU260" s="12"/>
      <c r="AV260" s="12"/>
      <c r="AW260" s="12"/>
      <c r="AX260" s="12"/>
      <c r="AY260" s="12"/>
      <c r="AZ260" s="12"/>
      <c r="BA260" s="12"/>
      <c r="BB260" s="12"/>
      <c r="BC260" s="12"/>
      <c r="BD260" s="12"/>
      <c r="BE260" s="12"/>
      <c r="BF260" s="12"/>
      <c r="BG260" s="12"/>
      <c r="BH260" s="12"/>
      <c r="BI260" s="12"/>
      <c r="BJ260" s="12"/>
      <c r="BK260" s="12"/>
      <c r="BL260" s="12"/>
      <c r="BM260" s="12"/>
      <c r="BN260" s="12"/>
      <c r="BO260" s="12"/>
      <c r="BP260" s="12"/>
      <c r="BQ260" s="12"/>
      <c r="BR260" s="12"/>
      <c r="BS260" s="12"/>
      <c r="BT260" s="12"/>
      <c r="BU260" s="12"/>
      <c r="BV260" s="12"/>
      <c r="BW260" s="12"/>
      <c r="BX260" s="12"/>
      <c r="BY260" s="12"/>
      <c r="BZ260" s="12"/>
      <c r="CA260" s="12"/>
      <c r="CB260" s="12"/>
      <c r="CC260" s="12"/>
      <c r="CD260" s="12"/>
      <c r="CE260" s="12"/>
      <c r="CF260" s="12"/>
      <c r="CG260" s="12"/>
      <c r="CH260" s="12"/>
      <c r="CI260" s="12"/>
      <c r="CJ260" s="12"/>
      <c r="CK260" s="12"/>
      <c r="CL260" s="12"/>
      <c r="CM260" s="12"/>
      <c r="CN260" s="12"/>
      <c r="CO260" s="12"/>
      <c r="CP260" s="12"/>
      <c r="CQ260" s="12"/>
      <c r="CR260" s="12"/>
      <c r="CS260" s="12"/>
      <c r="CT260" s="12"/>
      <c r="CU260" s="12"/>
      <c r="CV260" s="12"/>
      <c r="CW260" s="12"/>
      <c r="CX260" s="12"/>
      <c r="CY260" s="12"/>
      <c r="CZ260" s="12"/>
      <c r="DA260" s="12"/>
      <c r="DB260" s="12"/>
      <c r="DC260" s="12"/>
      <c r="DD260" s="12"/>
      <c r="DE260" s="12"/>
      <c r="DF260" s="12"/>
      <c r="DG260" s="12"/>
      <c r="DH260" s="12"/>
      <c r="DI260" s="12"/>
      <c r="DJ260" s="12"/>
      <c r="DK260" s="12"/>
      <c r="DL260" s="12"/>
      <c r="DM260" s="12"/>
      <c r="DN260" s="12"/>
      <c r="DO260" s="12"/>
      <c r="DP260" s="12"/>
      <c r="DQ260" s="12"/>
      <c r="DR260" s="12"/>
      <c r="DS260" s="12"/>
      <c r="DT260" s="12"/>
      <c r="DU260" s="12"/>
      <c r="DV260" s="12"/>
      <c r="DW260" s="12"/>
      <c r="DX260" s="12"/>
      <c r="DY260" s="12"/>
      <c r="DZ260" s="12"/>
      <c r="EA260" s="12"/>
      <c r="EB260" s="12"/>
    </row>
    <row r="261" spans="1:132" ht="15.75" customHeight="1">
      <c r="A261" s="12"/>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12"/>
      <c r="AB261" s="12"/>
      <c r="AC261" s="12"/>
      <c r="AD261" s="12"/>
      <c r="AE261" s="12"/>
      <c r="AF261" s="12"/>
      <c r="AG261" s="12"/>
      <c r="AH261" s="12"/>
      <c r="AI261" s="12"/>
      <c r="AJ261" s="12"/>
      <c r="AK261" s="12"/>
      <c r="AL261" s="12"/>
      <c r="AM261" s="12"/>
      <c r="AN261" s="12"/>
      <c r="AO261" s="12"/>
      <c r="AP261" s="12"/>
      <c r="AQ261" s="12"/>
      <c r="AR261" s="12"/>
      <c r="AS261" s="12"/>
      <c r="AT261" s="12"/>
      <c r="AU261" s="12"/>
      <c r="AV261" s="12"/>
      <c r="AW261" s="12"/>
      <c r="AX261" s="12"/>
      <c r="AY261" s="12"/>
      <c r="AZ261" s="12"/>
      <c r="BA261" s="12"/>
      <c r="BB261" s="12"/>
      <c r="BC261" s="12"/>
      <c r="BD261" s="12"/>
      <c r="BE261" s="12"/>
      <c r="BF261" s="12"/>
      <c r="BG261" s="12"/>
      <c r="BH261" s="12"/>
      <c r="BI261" s="12"/>
      <c r="BJ261" s="12"/>
      <c r="BK261" s="12"/>
      <c r="BL261" s="12"/>
      <c r="BM261" s="12"/>
      <c r="BN261" s="12"/>
      <c r="BO261" s="12"/>
      <c r="BP261" s="12"/>
      <c r="BQ261" s="12"/>
      <c r="BR261" s="12"/>
      <c r="BS261" s="12"/>
      <c r="BT261" s="12"/>
      <c r="BU261" s="12"/>
      <c r="BV261" s="12"/>
      <c r="BW261" s="12"/>
      <c r="BX261" s="12"/>
      <c r="BY261" s="12"/>
      <c r="BZ261" s="12"/>
      <c r="CA261" s="12"/>
      <c r="CB261" s="12"/>
      <c r="CC261" s="12"/>
      <c r="CD261" s="12"/>
      <c r="CE261" s="12"/>
      <c r="CF261" s="12"/>
      <c r="CG261" s="12"/>
      <c r="CH261" s="12"/>
      <c r="CI261" s="12"/>
      <c r="CJ261" s="12"/>
      <c r="CK261" s="12"/>
      <c r="CL261" s="12"/>
      <c r="CM261" s="12"/>
      <c r="CN261" s="12"/>
      <c r="CO261" s="12"/>
      <c r="CP261" s="12"/>
      <c r="CQ261" s="12"/>
      <c r="CR261" s="12"/>
      <c r="CS261" s="12"/>
      <c r="CT261" s="12"/>
      <c r="CU261" s="12"/>
      <c r="CV261" s="12"/>
      <c r="CW261" s="12"/>
      <c r="CX261" s="12"/>
      <c r="CY261" s="12"/>
      <c r="CZ261" s="12"/>
      <c r="DA261" s="12"/>
      <c r="DB261" s="12"/>
      <c r="DC261" s="12"/>
      <c r="DD261" s="12"/>
      <c r="DE261" s="12"/>
      <c r="DF261" s="12"/>
      <c r="DG261" s="12"/>
      <c r="DH261" s="12"/>
      <c r="DI261" s="12"/>
      <c r="DJ261" s="12"/>
      <c r="DK261" s="12"/>
      <c r="DL261" s="12"/>
      <c r="DM261" s="12"/>
      <c r="DN261" s="12"/>
      <c r="DO261" s="12"/>
      <c r="DP261" s="12"/>
      <c r="DQ261" s="12"/>
      <c r="DR261" s="12"/>
      <c r="DS261" s="12"/>
      <c r="DT261" s="12"/>
      <c r="DU261" s="12"/>
      <c r="DV261" s="12"/>
      <c r="DW261" s="12"/>
      <c r="DX261" s="12"/>
      <c r="DY261" s="12"/>
      <c r="DZ261" s="12"/>
      <c r="EA261" s="12"/>
      <c r="EB261" s="12"/>
    </row>
    <row r="262" spans="1:132" ht="15.75" customHeight="1">
      <c r="A262" s="12"/>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12"/>
      <c r="AB262" s="12"/>
      <c r="AC262" s="12"/>
      <c r="AD262" s="12"/>
      <c r="AE262" s="12"/>
      <c r="AF262" s="12"/>
      <c r="AG262" s="12"/>
      <c r="AH262" s="12"/>
      <c r="AI262" s="12"/>
      <c r="AJ262" s="12"/>
      <c r="AK262" s="12"/>
      <c r="AL262" s="12"/>
      <c r="AM262" s="12"/>
      <c r="AN262" s="12"/>
      <c r="AO262" s="12"/>
      <c r="AP262" s="12"/>
      <c r="AQ262" s="12"/>
      <c r="AR262" s="12"/>
      <c r="AS262" s="12"/>
      <c r="AT262" s="12"/>
      <c r="AU262" s="12"/>
      <c r="AV262" s="12"/>
      <c r="AW262" s="12"/>
      <c r="AX262" s="12"/>
      <c r="AY262" s="12"/>
      <c r="AZ262" s="12"/>
      <c r="BA262" s="12"/>
      <c r="BB262" s="12"/>
      <c r="BC262" s="12"/>
      <c r="BD262" s="12"/>
      <c r="BE262" s="12"/>
      <c r="BF262" s="12"/>
      <c r="BG262" s="12"/>
      <c r="BH262" s="12"/>
      <c r="BI262" s="12"/>
      <c r="BJ262" s="12"/>
      <c r="BK262" s="12"/>
      <c r="BL262" s="12"/>
      <c r="BM262" s="12"/>
      <c r="BN262" s="12"/>
      <c r="BO262" s="12"/>
      <c r="BP262" s="12"/>
      <c r="BQ262" s="12"/>
      <c r="BR262" s="12"/>
      <c r="BS262" s="12"/>
      <c r="BT262" s="12"/>
      <c r="BU262" s="12"/>
      <c r="BV262" s="12"/>
      <c r="BW262" s="12"/>
      <c r="BX262" s="12"/>
      <c r="BY262" s="12"/>
      <c r="BZ262" s="12"/>
      <c r="CA262" s="12"/>
      <c r="CB262" s="12"/>
      <c r="CC262" s="12"/>
      <c r="CD262" s="12"/>
      <c r="CE262" s="12"/>
      <c r="CF262" s="12"/>
      <c r="CG262" s="12"/>
      <c r="CH262" s="12"/>
      <c r="CI262" s="12"/>
      <c r="CJ262" s="12"/>
      <c r="CK262" s="12"/>
      <c r="CL262" s="12"/>
      <c r="CM262" s="12"/>
      <c r="CN262" s="12"/>
      <c r="CO262" s="12"/>
      <c r="CP262" s="12"/>
      <c r="CQ262" s="12"/>
      <c r="CR262" s="12"/>
      <c r="CS262" s="12"/>
      <c r="CT262" s="12"/>
      <c r="CU262" s="12"/>
      <c r="CV262" s="12"/>
      <c r="CW262" s="12"/>
      <c r="CX262" s="12"/>
      <c r="CY262" s="12"/>
      <c r="CZ262" s="12"/>
      <c r="DA262" s="12"/>
      <c r="DB262" s="12"/>
      <c r="DC262" s="12"/>
      <c r="DD262" s="12"/>
      <c r="DE262" s="12"/>
      <c r="DF262" s="12"/>
      <c r="DG262" s="12"/>
      <c r="DH262" s="12"/>
      <c r="DI262" s="12"/>
      <c r="DJ262" s="12"/>
      <c r="DK262" s="12"/>
      <c r="DL262" s="12"/>
      <c r="DM262" s="12"/>
      <c r="DN262" s="12"/>
      <c r="DO262" s="12"/>
      <c r="DP262" s="12"/>
      <c r="DQ262" s="12"/>
      <c r="DR262" s="12"/>
      <c r="DS262" s="12"/>
      <c r="DT262" s="12"/>
      <c r="DU262" s="12"/>
      <c r="DV262" s="12"/>
      <c r="DW262" s="12"/>
      <c r="DX262" s="12"/>
      <c r="DY262" s="12"/>
      <c r="DZ262" s="12"/>
      <c r="EA262" s="12"/>
      <c r="EB262" s="12"/>
    </row>
    <row r="263" spans="1:132" ht="15.75" customHeight="1">
      <c r="A263" s="12"/>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12"/>
      <c r="AB263" s="12"/>
      <c r="AC263" s="12"/>
      <c r="AD263" s="12"/>
      <c r="AE263" s="12"/>
      <c r="AF263" s="12"/>
      <c r="AG263" s="12"/>
      <c r="AH263" s="12"/>
      <c r="AI263" s="12"/>
      <c r="AJ263" s="12"/>
      <c r="AK263" s="12"/>
      <c r="AL263" s="12"/>
      <c r="AM263" s="12"/>
      <c r="AN263" s="12"/>
      <c r="AO263" s="12"/>
      <c r="AP263" s="12"/>
      <c r="AQ263" s="12"/>
      <c r="AR263" s="12"/>
      <c r="AS263" s="12"/>
      <c r="AT263" s="12"/>
      <c r="AU263" s="12"/>
      <c r="AV263" s="12"/>
      <c r="AW263" s="12"/>
      <c r="AX263" s="12"/>
      <c r="AY263" s="12"/>
      <c r="AZ263" s="12"/>
      <c r="BA263" s="12"/>
      <c r="BB263" s="12"/>
      <c r="BC263" s="12"/>
      <c r="BD263" s="12"/>
      <c r="BE263" s="12"/>
      <c r="BF263" s="12"/>
      <c r="BG263" s="12"/>
      <c r="BH263" s="12"/>
      <c r="BI263" s="12"/>
      <c r="BJ263" s="12"/>
      <c r="BK263" s="12"/>
      <c r="BL263" s="12"/>
      <c r="BM263" s="12"/>
      <c r="BN263" s="12"/>
      <c r="BO263" s="12"/>
      <c r="BP263" s="12"/>
      <c r="BQ263" s="12"/>
      <c r="BR263" s="12"/>
      <c r="BS263" s="12"/>
      <c r="BT263" s="12"/>
      <c r="BU263" s="12"/>
      <c r="BV263" s="12"/>
      <c r="BW263" s="12"/>
      <c r="BX263" s="12"/>
      <c r="BY263" s="12"/>
      <c r="BZ263" s="12"/>
      <c r="CA263" s="12"/>
      <c r="CB263" s="12"/>
      <c r="CC263" s="12"/>
      <c r="CD263" s="12"/>
      <c r="CE263" s="12"/>
      <c r="CF263" s="12"/>
      <c r="CG263" s="12"/>
      <c r="CH263" s="12"/>
      <c r="CI263" s="12"/>
      <c r="CJ263" s="12"/>
      <c r="CK263" s="12"/>
      <c r="CL263" s="12"/>
      <c r="CM263" s="12"/>
      <c r="CN263" s="12"/>
      <c r="CO263" s="12"/>
      <c r="CP263" s="12"/>
      <c r="CQ263" s="12"/>
      <c r="CR263" s="12"/>
      <c r="CS263" s="12"/>
      <c r="CT263" s="12"/>
      <c r="CU263" s="12"/>
      <c r="CV263" s="12"/>
      <c r="CW263" s="12"/>
      <c r="CX263" s="12"/>
      <c r="CY263" s="12"/>
      <c r="CZ263" s="12"/>
      <c r="DA263" s="12"/>
      <c r="DB263" s="12"/>
      <c r="DC263" s="12"/>
      <c r="DD263" s="12"/>
      <c r="DE263" s="12"/>
      <c r="DF263" s="12"/>
      <c r="DG263" s="12"/>
      <c r="DH263" s="12"/>
      <c r="DI263" s="12"/>
      <c r="DJ263" s="12"/>
      <c r="DK263" s="12"/>
      <c r="DL263" s="12"/>
      <c r="DM263" s="12"/>
      <c r="DN263" s="12"/>
      <c r="DO263" s="12"/>
      <c r="DP263" s="12"/>
      <c r="DQ263" s="12"/>
      <c r="DR263" s="12"/>
      <c r="DS263" s="12"/>
      <c r="DT263" s="12"/>
      <c r="DU263" s="12"/>
      <c r="DV263" s="12"/>
      <c r="DW263" s="12"/>
      <c r="DX263" s="12"/>
      <c r="DY263" s="12"/>
      <c r="DZ263" s="12"/>
      <c r="EA263" s="12"/>
      <c r="EB263" s="12"/>
    </row>
    <row r="264" spans="1:132" ht="15.75" customHeight="1">
      <c r="A264" s="12"/>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12"/>
      <c r="AB264" s="12"/>
      <c r="AC264" s="12"/>
      <c r="AD264" s="12"/>
      <c r="AE264" s="12"/>
      <c r="AF264" s="12"/>
      <c r="AG264" s="12"/>
      <c r="AH264" s="12"/>
      <c r="AI264" s="12"/>
      <c r="AJ264" s="12"/>
      <c r="AK264" s="12"/>
      <c r="AL264" s="12"/>
      <c r="AM264" s="12"/>
      <c r="AN264" s="12"/>
      <c r="AO264" s="12"/>
      <c r="AP264" s="12"/>
      <c r="AQ264" s="12"/>
      <c r="AR264" s="12"/>
      <c r="AS264" s="12"/>
      <c r="AT264" s="12"/>
      <c r="AU264" s="12"/>
      <c r="AV264" s="12"/>
      <c r="AW264" s="12"/>
      <c r="AX264" s="12"/>
      <c r="AY264" s="12"/>
      <c r="AZ264" s="12"/>
      <c r="BA264" s="12"/>
      <c r="BB264" s="12"/>
      <c r="BC264" s="12"/>
      <c r="BD264" s="12"/>
      <c r="BE264" s="12"/>
      <c r="BF264" s="12"/>
      <c r="BG264" s="12"/>
      <c r="BH264" s="12"/>
      <c r="BI264" s="12"/>
      <c r="BJ264" s="12"/>
      <c r="BK264" s="12"/>
      <c r="BL264" s="12"/>
      <c r="BM264" s="12"/>
      <c r="BN264" s="12"/>
      <c r="BO264" s="12"/>
      <c r="BP264" s="12"/>
      <c r="BQ264" s="12"/>
      <c r="BR264" s="12"/>
      <c r="BS264" s="12"/>
      <c r="BT264" s="12"/>
      <c r="BU264" s="12"/>
      <c r="BV264" s="12"/>
      <c r="BW264" s="12"/>
      <c r="BX264" s="12"/>
      <c r="BY264" s="12"/>
      <c r="BZ264" s="12"/>
      <c r="CA264" s="12"/>
      <c r="CB264" s="12"/>
      <c r="CC264" s="12"/>
      <c r="CD264" s="12"/>
      <c r="CE264" s="12"/>
      <c r="CF264" s="12"/>
      <c r="CG264" s="12"/>
      <c r="CH264" s="12"/>
      <c r="CI264" s="12"/>
      <c r="CJ264" s="12"/>
      <c r="CK264" s="12"/>
      <c r="CL264" s="12"/>
      <c r="CM264" s="12"/>
      <c r="CN264" s="12"/>
      <c r="CO264" s="12"/>
      <c r="CP264" s="12"/>
      <c r="CQ264" s="12"/>
      <c r="CR264" s="12"/>
      <c r="CS264" s="12"/>
      <c r="CT264" s="12"/>
      <c r="CU264" s="12"/>
      <c r="CV264" s="12"/>
      <c r="CW264" s="12"/>
      <c r="CX264" s="12"/>
      <c r="CY264" s="12"/>
      <c r="CZ264" s="12"/>
      <c r="DA264" s="12"/>
      <c r="DB264" s="12"/>
      <c r="DC264" s="12"/>
      <c r="DD264" s="12"/>
      <c r="DE264" s="12"/>
      <c r="DF264" s="12"/>
      <c r="DG264" s="12"/>
      <c r="DH264" s="12"/>
      <c r="DI264" s="12"/>
      <c r="DJ264" s="12"/>
      <c r="DK264" s="12"/>
      <c r="DL264" s="12"/>
      <c r="DM264" s="12"/>
      <c r="DN264" s="12"/>
      <c r="DO264" s="12"/>
      <c r="DP264" s="12"/>
      <c r="DQ264" s="12"/>
      <c r="DR264" s="12"/>
      <c r="DS264" s="12"/>
      <c r="DT264" s="12"/>
      <c r="DU264" s="12"/>
      <c r="DV264" s="12"/>
      <c r="DW264" s="12"/>
      <c r="DX264" s="12"/>
      <c r="DY264" s="12"/>
      <c r="DZ264" s="12"/>
      <c r="EA264" s="12"/>
      <c r="EB264" s="12"/>
    </row>
    <row r="265" spans="1:132" ht="15.75" customHeight="1">
      <c r="A265" s="12"/>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12"/>
      <c r="AB265" s="12"/>
      <c r="AC265" s="12"/>
      <c r="AD265" s="12"/>
      <c r="AE265" s="12"/>
      <c r="AF265" s="12"/>
      <c r="AG265" s="12"/>
      <c r="AH265" s="12"/>
      <c r="AI265" s="12"/>
      <c r="AJ265" s="12"/>
      <c r="AK265" s="12"/>
      <c r="AL265" s="12"/>
      <c r="AM265" s="12"/>
      <c r="AN265" s="12"/>
      <c r="AO265" s="12"/>
      <c r="AP265" s="12"/>
      <c r="AQ265" s="12"/>
      <c r="AR265" s="12"/>
      <c r="AS265" s="12"/>
      <c r="AT265" s="12"/>
      <c r="AU265" s="12"/>
      <c r="AV265" s="12"/>
      <c r="AW265" s="12"/>
      <c r="AX265" s="12"/>
      <c r="AY265" s="12"/>
      <c r="AZ265" s="12"/>
      <c r="BA265" s="12"/>
      <c r="BB265" s="12"/>
      <c r="BC265" s="12"/>
      <c r="BD265" s="12"/>
      <c r="BE265" s="12"/>
      <c r="BF265" s="12"/>
      <c r="BG265" s="12"/>
      <c r="BH265" s="12"/>
      <c r="BI265" s="12"/>
      <c r="BJ265" s="12"/>
      <c r="BK265" s="12"/>
      <c r="BL265" s="12"/>
      <c r="BM265" s="12"/>
      <c r="BN265" s="12"/>
      <c r="BO265" s="12"/>
      <c r="BP265" s="12"/>
      <c r="BQ265" s="12"/>
      <c r="BR265" s="12"/>
      <c r="BS265" s="12"/>
      <c r="BT265" s="12"/>
      <c r="BU265" s="12"/>
      <c r="BV265" s="12"/>
      <c r="BW265" s="12"/>
      <c r="BX265" s="12"/>
      <c r="BY265" s="12"/>
      <c r="BZ265" s="12"/>
      <c r="CA265" s="12"/>
      <c r="CB265" s="12"/>
      <c r="CC265" s="12"/>
      <c r="CD265" s="12"/>
      <c r="CE265" s="12"/>
      <c r="CF265" s="12"/>
      <c r="CG265" s="12"/>
      <c r="CH265" s="12"/>
      <c r="CI265" s="12"/>
      <c r="CJ265" s="12"/>
      <c r="CK265" s="12"/>
      <c r="CL265" s="12"/>
      <c r="CM265" s="12"/>
      <c r="CN265" s="12"/>
      <c r="CO265" s="12"/>
      <c r="CP265" s="12"/>
      <c r="CQ265" s="12"/>
      <c r="CR265" s="12"/>
      <c r="CS265" s="12"/>
      <c r="CT265" s="12"/>
      <c r="CU265" s="12"/>
      <c r="CV265" s="12"/>
      <c r="CW265" s="12"/>
      <c r="CX265" s="12"/>
      <c r="CY265" s="12"/>
      <c r="CZ265" s="12"/>
      <c r="DA265" s="12"/>
      <c r="DB265" s="12"/>
      <c r="DC265" s="12"/>
      <c r="DD265" s="12"/>
      <c r="DE265" s="12"/>
      <c r="DF265" s="12"/>
      <c r="DG265" s="12"/>
      <c r="DH265" s="12"/>
      <c r="DI265" s="12"/>
      <c r="DJ265" s="12"/>
      <c r="DK265" s="12"/>
      <c r="DL265" s="12"/>
      <c r="DM265" s="12"/>
      <c r="DN265" s="12"/>
      <c r="DO265" s="12"/>
      <c r="DP265" s="12"/>
      <c r="DQ265" s="12"/>
      <c r="DR265" s="12"/>
      <c r="DS265" s="12"/>
      <c r="DT265" s="12"/>
      <c r="DU265" s="12"/>
      <c r="DV265" s="12"/>
      <c r="DW265" s="12"/>
      <c r="DX265" s="12"/>
      <c r="DY265" s="12"/>
      <c r="DZ265" s="12"/>
      <c r="EA265" s="12"/>
      <c r="EB265" s="12"/>
    </row>
    <row r="266" spans="1:132" ht="15.75" customHeight="1">
      <c r="A266" s="12"/>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12"/>
      <c r="AB266" s="12"/>
      <c r="AC266" s="12"/>
      <c r="AD266" s="12"/>
      <c r="AE266" s="12"/>
      <c r="AF266" s="12"/>
      <c r="AG266" s="12"/>
      <c r="AH266" s="12"/>
      <c r="AI266" s="12"/>
      <c r="AJ266" s="12"/>
      <c r="AK266" s="12"/>
      <c r="AL266" s="12"/>
      <c r="AM266" s="12"/>
      <c r="AN266" s="12"/>
      <c r="AO266" s="12"/>
      <c r="AP266" s="12"/>
      <c r="AQ266" s="12"/>
      <c r="AR266" s="12"/>
      <c r="AS266" s="12"/>
      <c r="AT266" s="12"/>
      <c r="AU266" s="12"/>
      <c r="AV266" s="12"/>
      <c r="AW266" s="12"/>
      <c r="AX266" s="12"/>
      <c r="AY266" s="12"/>
      <c r="AZ266" s="12"/>
      <c r="BA266" s="12"/>
      <c r="BB266" s="12"/>
      <c r="BC266" s="12"/>
      <c r="BD266" s="12"/>
      <c r="BE266" s="12"/>
      <c r="BF266" s="12"/>
      <c r="BG266" s="12"/>
      <c r="BH266" s="12"/>
      <c r="BI266" s="12"/>
      <c r="BJ266" s="12"/>
      <c r="BK266" s="12"/>
      <c r="BL266" s="12"/>
      <c r="BM266" s="12"/>
      <c r="BN266" s="12"/>
      <c r="BO266" s="12"/>
      <c r="BP266" s="12"/>
      <c r="BQ266" s="12"/>
      <c r="BR266" s="12"/>
      <c r="BS266" s="12"/>
      <c r="BT266" s="12"/>
      <c r="BU266" s="12"/>
      <c r="BV266" s="12"/>
      <c r="BW266" s="12"/>
      <c r="BX266" s="12"/>
      <c r="BY266" s="12"/>
      <c r="BZ266" s="12"/>
      <c r="CA266" s="12"/>
      <c r="CB266" s="12"/>
      <c r="CC266" s="12"/>
      <c r="CD266" s="12"/>
      <c r="CE266" s="12"/>
      <c r="CF266" s="12"/>
      <c r="CG266" s="12"/>
      <c r="CH266" s="12"/>
      <c r="CI266" s="12"/>
      <c r="CJ266" s="12"/>
      <c r="CK266" s="12"/>
      <c r="CL266" s="12"/>
      <c r="CM266" s="12"/>
      <c r="CN266" s="12"/>
      <c r="CO266" s="12"/>
      <c r="CP266" s="12"/>
      <c r="CQ266" s="12"/>
      <c r="CR266" s="12"/>
      <c r="CS266" s="12"/>
      <c r="CT266" s="12"/>
      <c r="CU266" s="12"/>
      <c r="CV266" s="12"/>
      <c r="CW266" s="12"/>
      <c r="CX266" s="12"/>
      <c r="CY266" s="12"/>
      <c r="CZ266" s="12"/>
      <c r="DA266" s="12"/>
      <c r="DB266" s="12"/>
      <c r="DC266" s="12"/>
      <c r="DD266" s="12"/>
      <c r="DE266" s="12"/>
      <c r="DF266" s="12"/>
      <c r="DG266" s="12"/>
      <c r="DH266" s="12"/>
      <c r="DI266" s="12"/>
      <c r="DJ266" s="12"/>
      <c r="DK266" s="12"/>
      <c r="DL266" s="12"/>
      <c r="DM266" s="12"/>
      <c r="DN266" s="12"/>
      <c r="DO266" s="12"/>
      <c r="DP266" s="12"/>
      <c r="DQ266" s="12"/>
      <c r="DR266" s="12"/>
      <c r="DS266" s="12"/>
      <c r="DT266" s="12"/>
      <c r="DU266" s="12"/>
      <c r="DV266" s="12"/>
      <c r="DW266" s="12"/>
      <c r="DX266" s="12"/>
      <c r="DY266" s="12"/>
      <c r="DZ266" s="12"/>
      <c r="EA266" s="12"/>
      <c r="EB266" s="12"/>
    </row>
    <row r="267" spans="1:132" ht="15.75" customHeight="1">
      <c r="A267" s="12"/>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12"/>
      <c r="AB267" s="12"/>
      <c r="AC267" s="12"/>
      <c r="AD267" s="12"/>
      <c r="AE267" s="12"/>
      <c r="AF267" s="12"/>
      <c r="AG267" s="12"/>
      <c r="AH267" s="12"/>
      <c r="AI267" s="12"/>
      <c r="AJ267" s="12"/>
      <c r="AK267" s="12"/>
      <c r="AL267" s="12"/>
      <c r="AM267" s="12"/>
      <c r="AN267" s="12"/>
      <c r="AO267" s="12"/>
      <c r="AP267" s="12"/>
      <c r="AQ267" s="12"/>
      <c r="AR267" s="12"/>
      <c r="AS267" s="12"/>
      <c r="AT267" s="12"/>
      <c r="AU267" s="12"/>
      <c r="AV267" s="12"/>
      <c r="AW267" s="12"/>
      <c r="AX267" s="12"/>
      <c r="AY267" s="12"/>
      <c r="AZ267" s="12"/>
      <c r="BA267" s="12"/>
      <c r="BB267" s="12"/>
      <c r="BC267" s="12"/>
      <c r="BD267" s="12"/>
      <c r="BE267" s="12"/>
      <c r="BF267" s="12"/>
      <c r="BG267" s="12"/>
      <c r="BH267" s="12"/>
      <c r="BI267" s="12"/>
      <c r="BJ267" s="12"/>
      <c r="BK267" s="12"/>
      <c r="BL267" s="12"/>
      <c r="BM267" s="12"/>
      <c r="BN267" s="12"/>
      <c r="BO267" s="12"/>
      <c r="BP267" s="12"/>
      <c r="BQ267" s="12"/>
      <c r="BR267" s="12"/>
      <c r="BS267" s="12"/>
      <c r="BT267" s="12"/>
      <c r="BU267" s="12"/>
      <c r="BV267" s="12"/>
      <c r="BW267" s="12"/>
      <c r="BX267" s="12"/>
      <c r="BY267" s="12"/>
      <c r="BZ267" s="12"/>
      <c r="CA267" s="12"/>
      <c r="CB267" s="12"/>
      <c r="CC267" s="12"/>
      <c r="CD267" s="12"/>
      <c r="CE267" s="12"/>
      <c r="CF267" s="12"/>
      <c r="CG267" s="12"/>
      <c r="CH267" s="12"/>
      <c r="CI267" s="12"/>
      <c r="CJ267" s="12"/>
      <c r="CK267" s="12"/>
      <c r="CL267" s="12"/>
      <c r="CM267" s="12"/>
      <c r="CN267" s="12"/>
      <c r="CO267" s="12"/>
      <c r="CP267" s="12"/>
      <c r="CQ267" s="12"/>
      <c r="CR267" s="12"/>
      <c r="CS267" s="12"/>
      <c r="CT267" s="12"/>
      <c r="CU267" s="12"/>
      <c r="CV267" s="12"/>
      <c r="CW267" s="12"/>
      <c r="CX267" s="12"/>
      <c r="CY267" s="12"/>
      <c r="CZ267" s="12"/>
      <c r="DA267" s="12"/>
      <c r="DB267" s="12"/>
      <c r="DC267" s="12"/>
      <c r="DD267" s="12"/>
      <c r="DE267" s="12"/>
      <c r="DF267" s="12"/>
      <c r="DG267" s="12"/>
      <c r="DH267" s="12"/>
      <c r="DI267" s="12"/>
      <c r="DJ267" s="12"/>
      <c r="DK267" s="12"/>
      <c r="DL267" s="12"/>
      <c r="DM267" s="12"/>
      <c r="DN267" s="12"/>
      <c r="DO267" s="12"/>
      <c r="DP267" s="12"/>
      <c r="DQ267" s="12"/>
      <c r="DR267" s="12"/>
      <c r="DS267" s="12"/>
      <c r="DT267" s="12"/>
      <c r="DU267" s="12"/>
      <c r="DV267" s="12"/>
      <c r="DW267" s="12"/>
      <c r="DX267" s="12"/>
      <c r="DY267" s="12"/>
      <c r="DZ267" s="12"/>
      <c r="EA267" s="12"/>
      <c r="EB267" s="12"/>
    </row>
    <row r="268" spans="1:132" ht="15.75" customHeight="1">
      <c r="A268" s="12"/>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12"/>
      <c r="AB268" s="12"/>
      <c r="AC268" s="12"/>
      <c r="AD268" s="12"/>
      <c r="AE268" s="12"/>
      <c r="AF268" s="12"/>
      <c r="AG268" s="12"/>
      <c r="AH268" s="12"/>
      <c r="AI268" s="12"/>
      <c r="AJ268" s="12"/>
      <c r="AK268" s="12"/>
      <c r="AL268" s="12"/>
      <c r="AM268" s="12"/>
      <c r="AN268" s="12"/>
      <c r="AO268" s="12"/>
      <c r="AP268" s="12"/>
      <c r="AQ268" s="12"/>
      <c r="AR268" s="12"/>
      <c r="AS268" s="12"/>
      <c r="AT268" s="12"/>
      <c r="AU268" s="12"/>
      <c r="AV268" s="12"/>
      <c r="AW268" s="12"/>
      <c r="AX268" s="12"/>
      <c r="AY268" s="12"/>
      <c r="AZ268" s="12"/>
      <c r="BA268" s="12"/>
      <c r="BB268" s="12"/>
      <c r="BC268" s="12"/>
      <c r="BD268" s="12"/>
      <c r="BE268" s="12"/>
      <c r="BF268" s="12"/>
      <c r="BG268" s="12"/>
      <c r="BH268" s="12"/>
      <c r="BI268" s="12"/>
      <c r="BJ268" s="12"/>
      <c r="BK268" s="12"/>
      <c r="BL268" s="12"/>
      <c r="BM268" s="12"/>
      <c r="BN268" s="12"/>
      <c r="BO268" s="12"/>
      <c r="BP268" s="12"/>
      <c r="BQ268" s="12"/>
      <c r="BR268" s="12"/>
      <c r="BS268" s="12"/>
      <c r="BT268" s="12"/>
      <c r="BU268" s="12"/>
      <c r="BV268" s="12"/>
      <c r="BW268" s="12"/>
      <c r="BX268" s="12"/>
      <c r="BY268" s="12"/>
      <c r="BZ268" s="12"/>
      <c r="CA268" s="12"/>
      <c r="CB268" s="12"/>
      <c r="CC268" s="12"/>
      <c r="CD268" s="12"/>
      <c r="CE268" s="12"/>
      <c r="CF268" s="12"/>
      <c r="CG268" s="12"/>
      <c r="CH268" s="12"/>
      <c r="CI268" s="12"/>
      <c r="CJ268" s="12"/>
      <c r="CK268" s="12"/>
      <c r="CL268" s="12"/>
      <c r="CM268" s="12"/>
      <c r="CN268" s="12"/>
      <c r="CO268" s="12"/>
      <c r="CP268" s="12"/>
      <c r="CQ268" s="12"/>
      <c r="CR268" s="12"/>
      <c r="CS268" s="12"/>
      <c r="CT268" s="12"/>
      <c r="CU268" s="12"/>
      <c r="CV268" s="12"/>
      <c r="CW268" s="12"/>
      <c r="CX268" s="12"/>
      <c r="CY268" s="12"/>
      <c r="CZ268" s="12"/>
      <c r="DA268" s="12"/>
      <c r="DB268" s="12"/>
      <c r="DC268" s="12"/>
      <c r="DD268" s="12"/>
      <c r="DE268" s="12"/>
      <c r="DF268" s="12"/>
      <c r="DG268" s="12"/>
      <c r="DH268" s="12"/>
      <c r="DI268" s="12"/>
      <c r="DJ268" s="12"/>
      <c r="DK268" s="12"/>
      <c r="DL268" s="12"/>
      <c r="DM268" s="12"/>
      <c r="DN268" s="12"/>
      <c r="DO268" s="12"/>
      <c r="DP268" s="12"/>
      <c r="DQ268" s="12"/>
      <c r="DR268" s="12"/>
      <c r="DS268" s="12"/>
      <c r="DT268" s="12"/>
      <c r="DU268" s="12"/>
      <c r="DV268" s="12"/>
      <c r="DW268" s="12"/>
      <c r="DX268" s="12"/>
      <c r="DY268" s="12"/>
      <c r="DZ268" s="12"/>
      <c r="EA268" s="12"/>
      <c r="EB268" s="12"/>
    </row>
    <row r="269" spans="1:132" ht="15.75" customHeight="1">
      <c r="A269" s="12"/>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12"/>
      <c r="AB269" s="12"/>
      <c r="AC269" s="12"/>
      <c r="AD269" s="12"/>
      <c r="AE269" s="12"/>
      <c r="AF269" s="12"/>
      <c r="AG269" s="12"/>
      <c r="AH269" s="12"/>
      <c r="AI269" s="12"/>
      <c r="AJ269" s="12"/>
      <c r="AK269" s="12"/>
      <c r="AL269" s="12"/>
      <c r="AM269" s="12"/>
      <c r="AN269" s="12"/>
      <c r="AO269" s="12"/>
      <c r="AP269" s="12"/>
      <c r="AQ269" s="12"/>
      <c r="AR269" s="12"/>
      <c r="AS269" s="12"/>
      <c r="AT269" s="12"/>
      <c r="AU269" s="12"/>
      <c r="AV269" s="12"/>
      <c r="AW269" s="12"/>
      <c r="AX269" s="12"/>
      <c r="AY269" s="12"/>
      <c r="AZ269" s="12"/>
      <c r="BA269" s="12"/>
      <c r="BB269" s="12"/>
      <c r="BC269" s="12"/>
      <c r="BD269" s="12"/>
      <c r="BE269" s="12"/>
      <c r="BF269" s="12"/>
      <c r="BG269" s="12"/>
      <c r="BH269" s="12"/>
      <c r="BI269" s="12"/>
      <c r="BJ269" s="12"/>
      <c r="BK269" s="12"/>
      <c r="BL269" s="12"/>
      <c r="BM269" s="12"/>
      <c r="BN269" s="12"/>
      <c r="BO269" s="12"/>
      <c r="BP269" s="12"/>
      <c r="BQ269" s="12"/>
      <c r="BR269" s="12"/>
      <c r="BS269" s="12"/>
      <c r="BT269" s="12"/>
      <c r="BU269" s="12"/>
      <c r="BV269" s="12"/>
      <c r="BW269" s="12"/>
      <c r="BX269" s="12"/>
      <c r="BY269" s="12"/>
      <c r="BZ269" s="12"/>
      <c r="CA269" s="12"/>
      <c r="CB269" s="12"/>
      <c r="CC269" s="12"/>
      <c r="CD269" s="12"/>
      <c r="CE269" s="12"/>
      <c r="CF269" s="12"/>
      <c r="CG269" s="12"/>
      <c r="CH269" s="12"/>
      <c r="CI269" s="12"/>
      <c r="CJ269" s="12"/>
      <c r="CK269" s="12"/>
      <c r="CL269" s="12"/>
      <c r="CM269" s="12"/>
      <c r="CN269" s="12"/>
      <c r="CO269" s="12"/>
      <c r="CP269" s="12"/>
      <c r="CQ269" s="12"/>
      <c r="CR269" s="12"/>
      <c r="CS269" s="12"/>
      <c r="CT269" s="12"/>
      <c r="CU269" s="12"/>
      <c r="CV269" s="12"/>
      <c r="CW269" s="12"/>
      <c r="CX269" s="12"/>
      <c r="CY269" s="12"/>
      <c r="CZ269" s="12"/>
      <c r="DA269" s="12"/>
      <c r="DB269" s="12"/>
      <c r="DC269" s="12"/>
      <c r="DD269" s="12"/>
      <c r="DE269" s="12"/>
      <c r="DF269" s="12"/>
      <c r="DG269" s="12"/>
      <c r="DH269" s="12"/>
      <c r="DI269" s="12"/>
      <c r="DJ269" s="12"/>
      <c r="DK269" s="12"/>
      <c r="DL269" s="12"/>
      <c r="DM269" s="12"/>
      <c r="DN269" s="12"/>
      <c r="DO269" s="12"/>
      <c r="DP269" s="12"/>
      <c r="DQ269" s="12"/>
      <c r="DR269" s="12"/>
      <c r="DS269" s="12"/>
      <c r="DT269" s="12"/>
      <c r="DU269" s="12"/>
      <c r="DV269" s="12"/>
      <c r="DW269" s="12"/>
      <c r="DX269" s="12"/>
      <c r="DY269" s="12"/>
      <c r="DZ269" s="12"/>
      <c r="EA269" s="12"/>
      <c r="EB269" s="12"/>
    </row>
    <row r="270" spans="1:132" ht="15.75" customHeight="1">
      <c r="A270" s="12"/>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12"/>
      <c r="AB270" s="12"/>
      <c r="AC270" s="12"/>
      <c r="AD270" s="12"/>
      <c r="AE270" s="12"/>
      <c r="AF270" s="12"/>
      <c r="AG270" s="12"/>
      <c r="AH270" s="12"/>
      <c r="AI270" s="12"/>
      <c r="AJ270" s="12"/>
      <c r="AK270" s="12"/>
      <c r="AL270" s="12"/>
      <c r="AM270" s="12"/>
      <c r="AN270" s="12"/>
      <c r="AO270" s="12"/>
      <c r="AP270" s="12"/>
      <c r="AQ270" s="12"/>
      <c r="AR270" s="12"/>
      <c r="AS270" s="12"/>
      <c r="AT270" s="12"/>
      <c r="AU270" s="12"/>
      <c r="AV270" s="12"/>
      <c r="AW270" s="12"/>
      <c r="AX270" s="12"/>
      <c r="AY270" s="12"/>
      <c r="AZ270" s="12"/>
      <c r="BA270" s="12"/>
      <c r="BB270" s="12"/>
      <c r="BC270" s="12"/>
      <c r="BD270" s="12"/>
      <c r="BE270" s="12"/>
      <c r="BF270" s="12"/>
      <c r="BG270" s="12"/>
      <c r="BH270" s="12"/>
      <c r="BI270" s="12"/>
      <c r="BJ270" s="12"/>
      <c r="BK270" s="12"/>
      <c r="BL270" s="12"/>
      <c r="BM270" s="12"/>
      <c r="BN270" s="12"/>
      <c r="BO270" s="12"/>
      <c r="BP270" s="12"/>
      <c r="BQ270" s="12"/>
      <c r="BR270" s="12"/>
      <c r="BS270" s="12"/>
      <c r="BT270" s="12"/>
      <c r="BU270" s="12"/>
      <c r="BV270" s="12"/>
      <c r="BW270" s="12"/>
      <c r="BX270" s="12"/>
      <c r="BY270" s="12"/>
      <c r="BZ270" s="12"/>
      <c r="CA270" s="12"/>
      <c r="CB270" s="12"/>
      <c r="CC270" s="12"/>
      <c r="CD270" s="12"/>
      <c r="CE270" s="12"/>
      <c r="CF270" s="12"/>
      <c r="CG270" s="12"/>
      <c r="CH270" s="12"/>
      <c r="CI270" s="12"/>
      <c r="CJ270" s="12"/>
      <c r="CK270" s="12"/>
      <c r="CL270" s="12"/>
      <c r="CM270" s="12"/>
      <c r="CN270" s="12"/>
      <c r="CO270" s="12"/>
      <c r="CP270" s="12"/>
      <c r="CQ270" s="12"/>
      <c r="CR270" s="12"/>
      <c r="CS270" s="12"/>
      <c r="CT270" s="12"/>
      <c r="CU270" s="12"/>
      <c r="CV270" s="12"/>
      <c r="CW270" s="12"/>
      <c r="CX270" s="12"/>
      <c r="CY270" s="12"/>
      <c r="CZ270" s="12"/>
      <c r="DA270" s="12"/>
      <c r="DB270" s="12"/>
      <c r="DC270" s="12"/>
      <c r="DD270" s="12"/>
      <c r="DE270" s="12"/>
      <c r="DF270" s="12"/>
      <c r="DG270" s="12"/>
      <c r="DH270" s="12"/>
      <c r="DI270" s="12"/>
      <c r="DJ270" s="12"/>
      <c r="DK270" s="12"/>
      <c r="DL270" s="12"/>
      <c r="DM270" s="12"/>
      <c r="DN270" s="12"/>
      <c r="DO270" s="12"/>
      <c r="DP270" s="12"/>
      <c r="DQ270" s="12"/>
      <c r="DR270" s="12"/>
      <c r="DS270" s="12"/>
      <c r="DT270" s="12"/>
      <c r="DU270" s="12"/>
      <c r="DV270" s="12"/>
      <c r="DW270" s="12"/>
      <c r="DX270" s="12"/>
      <c r="DY270" s="12"/>
      <c r="DZ270" s="12"/>
      <c r="EA270" s="12"/>
      <c r="EB270" s="12"/>
    </row>
    <row r="271" spans="1:132" ht="15.75" customHeight="1">
      <c r="A271" s="12"/>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12"/>
      <c r="AB271" s="12"/>
      <c r="AC271" s="12"/>
      <c r="AD271" s="12"/>
      <c r="AE271" s="12"/>
      <c r="AF271" s="12"/>
      <c r="AG271" s="12"/>
      <c r="AH271" s="12"/>
      <c r="AI271" s="12"/>
      <c r="AJ271" s="12"/>
      <c r="AK271" s="12"/>
      <c r="AL271" s="12"/>
      <c r="AM271" s="12"/>
      <c r="AN271" s="12"/>
      <c r="AO271" s="12"/>
      <c r="AP271" s="12"/>
      <c r="AQ271" s="12"/>
      <c r="AR271" s="12"/>
      <c r="AS271" s="12"/>
      <c r="AT271" s="12"/>
      <c r="AU271" s="12"/>
      <c r="AV271" s="12"/>
      <c r="AW271" s="12"/>
      <c r="AX271" s="12"/>
      <c r="AY271" s="12"/>
      <c r="AZ271" s="12"/>
      <c r="BA271" s="12"/>
      <c r="BB271" s="12"/>
      <c r="BC271" s="12"/>
      <c r="BD271" s="12"/>
      <c r="BE271" s="12"/>
      <c r="BF271" s="12"/>
      <c r="BG271" s="12"/>
      <c r="BH271" s="12"/>
      <c r="BI271" s="12"/>
      <c r="BJ271" s="12"/>
      <c r="BK271" s="12"/>
      <c r="BL271" s="12"/>
      <c r="BM271" s="12"/>
      <c r="BN271" s="12"/>
      <c r="BO271" s="12"/>
      <c r="BP271" s="12"/>
      <c r="BQ271" s="12"/>
      <c r="BR271" s="12"/>
      <c r="BS271" s="12"/>
      <c r="BT271" s="12"/>
      <c r="BU271" s="12"/>
      <c r="BV271" s="12"/>
      <c r="BW271" s="12"/>
      <c r="BX271" s="12"/>
      <c r="BY271" s="12"/>
      <c r="BZ271" s="12"/>
      <c r="CA271" s="12"/>
      <c r="CB271" s="12"/>
      <c r="CC271" s="12"/>
      <c r="CD271" s="12"/>
      <c r="CE271" s="12"/>
      <c r="CF271" s="12"/>
      <c r="CG271" s="12"/>
      <c r="CH271" s="12"/>
      <c r="CI271" s="12"/>
      <c r="CJ271" s="12"/>
      <c r="CK271" s="12"/>
      <c r="CL271" s="12"/>
      <c r="CM271" s="12"/>
      <c r="CN271" s="12"/>
      <c r="CO271" s="12"/>
      <c r="CP271" s="12"/>
      <c r="CQ271" s="12"/>
      <c r="CR271" s="12"/>
      <c r="CS271" s="12"/>
      <c r="CT271" s="12"/>
      <c r="CU271" s="12"/>
      <c r="CV271" s="12"/>
      <c r="CW271" s="12"/>
      <c r="CX271" s="12"/>
      <c r="CY271" s="12"/>
      <c r="CZ271" s="12"/>
      <c r="DA271" s="12"/>
      <c r="DB271" s="12"/>
      <c r="DC271" s="12"/>
      <c r="DD271" s="12"/>
      <c r="DE271" s="12"/>
      <c r="DF271" s="12"/>
      <c r="DG271" s="12"/>
      <c r="DH271" s="12"/>
      <c r="DI271" s="12"/>
      <c r="DJ271" s="12"/>
      <c r="DK271" s="12"/>
      <c r="DL271" s="12"/>
      <c r="DM271" s="12"/>
      <c r="DN271" s="12"/>
      <c r="DO271" s="12"/>
      <c r="DP271" s="12"/>
      <c r="DQ271" s="12"/>
      <c r="DR271" s="12"/>
      <c r="DS271" s="12"/>
      <c r="DT271" s="12"/>
      <c r="DU271" s="12"/>
      <c r="DV271" s="12"/>
      <c r="DW271" s="12"/>
      <c r="DX271" s="12"/>
      <c r="DY271" s="12"/>
      <c r="DZ271" s="12"/>
      <c r="EA271" s="12"/>
      <c r="EB271" s="12"/>
    </row>
    <row r="272" spans="1:132" ht="15.75" customHeight="1">
      <c r="A272" s="12"/>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12"/>
      <c r="AB272" s="12"/>
      <c r="AC272" s="12"/>
      <c r="AD272" s="12"/>
      <c r="AE272" s="12"/>
      <c r="AF272" s="12"/>
      <c r="AG272" s="12"/>
      <c r="AH272" s="12"/>
      <c r="AI272" s="12"/>
      <c r="AJ272" s="12"/>
      <c r="AK272" s="12"/>
      <c r="AL272" s="12"/>
      <c r="AM272" s="12"/>
      <c r="AN272" s="12"/>
      <c r="AO272" s="12"/>
      <c r="AP272" s="12"/>
      <c r="AQ272" s="12"/>
      <c r="AR272" s="12"/>
      <c r="AS272" s="12"/>
      <c r="AT272" s="12"/>
      <c r="AU272" s="12"/>
      <c r="AV272" s="12"/>
      <c r="AW272" s="12"/>
      <c r="AX272" s="12"/>
      <c r="AY272" s="12"/>
      <c r="AZ272" s="12"/>
      <c r="BA272" s="12"/>
      <c r="BB272" s="12"/>
      <c r="BC272" s="12"/>
      <c r="BD272" s="12"/>
      <c r="BE272" s="12"/>
      <c r="BF272" s="12"/>
      <c r="BG272" s="12"/>
      <c r="BH272" s="12"/>
      <c r="BI272" s="12"/>
      <c r="BJ272" s="12"/>
      <c r="BK272" s="12"/>
      <c r="BL272" s="12"/>
      <c r="BM272" s="12"/>
      <c r="BN272" s="12"/>
      <c r="BO272" s="12"/>
      <c r="BP272" s="12"/>
      <c r="BQ272" s="12"/>
      <c r="BR272" s="12"/>
      <c r="BS272" s="12"/>
      <c r="BT272" s="12"/>
      <c r="BU272" s="12"/>
      <c r="BV272" s="12"/>
      <c r="BW272" s="12"/>
      <c r="BX272" s="12"/>
      <c r="BY272" s="12"/>
      <c r="BZ272" s="12"/>
      <c r="CA272" s="12"/>
      <c r="CB272" s="12"/>
      <c r="CC272" s="12"/>
      <c r="CD272" s="12"/>
      <c r="CE272" s="12"/>
      <c r="CF272" s="12"/>
      <c r="CG272" s="12"/>
      <c r="CH272" s="12"/>
      <c r="CI272" s="12"/>
      <c r="CJ272" s="12"/>
      <c r="CK272" s="12"/>
      <c r="CL272" s="12"/>
      <c r="CM272" s="12"/>
      <c r="CN272" s="12"/>
      <c r="CO272" s="12"/>
      <c r="CP272" s="12"/>
      <c r="CQ272" s="12"/>
      <c r="CR272" s="12"/>
      <c r="CS272" s="12"/>
      <c r="CT272" s="12"/>
      <c r="CU272" s="12"/>
      <c r="CV272" s="12"/>
      <c r="CW272" s="12"/>
      <c r="CX272" s="12"/>
      <c r="CY272" s="12"/>
      <c r="CZ272" s="12"/>
      <c r="DA272" s="12"/>
      <c r="DB272" s="12"/>
      <c r="DC272" s="12"/>
      <c r="DD272" s="12"/>
      <c r="DE272" s="12"/>
      <c r="DF272" s="12"/>
      <c r="DG272" s="12"/>
      <c r="DH272" s="12"/>
      <c r="DI272" s="12"/>
      <c r="DJ272" s="12"/>
      <c r="DK272" s="12"/>
      <c r="DL272" s="12"/>
      <c r="DM272" s="12"/>
      <c r="DN272" s="12"/>
      <c r="DO272" s="12"/>
      <c r="DP272" s="12"/>
      <c r="DQ272" s="12"/>
      <c r="DR272" s="12"/>
      <c r="DS272" s="12"/>
      <c r="DT272" s="12"/>
      <c r="DU272" s="12"/>
      <c r="DV272" s="12"/>
      <c r="DW272" s="12"/>
      <c r="DX272" s="12"/>
      <c r="DY272" s="12"/>
      <c r="DZ272" s="12"/>
      <c r="EA272" s="12"/>
      <c r="EB272" s="12"/>
    </row>
    <row r="273" spans="1:132" ht="15.75" customHeight="1">
      <c r="A273" s="12"/>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12"/>
      <c r="AB273" s="12"/>
      <c r="AC273" s="12"/>
      <c r="AD273" s="12"/>
      <c r="AE273" s="12"/>
      <c r="AF273" s="12"/>
      <c r="AG273" s="12"/>
      <c r="AH273" s="12"/>
      <c r="AI273" s="12"/>
      <c r="AJ273" s="12"/>
      <c r="AK273" s="12"/>
      <c r="AL273" s="12"/>
      <c r="AM273" s="12"/>
      <c r="AN273" s="12"/>
      <c r="AO273" s="12"/>
      <c r="AP273" s="12"/>
      <c r="AQ273" s="12"/>
      <c r="AR273" s="12"/>
      <c r="AS273" s="12"/>
      <c r="AT273" s="12"/>
      <c r="AU273" s="12"/>
      <c r="AV273" s="12"/>
      <c r="AW273" s="12"/>
      <c r="AX273" s="12"/>
      <c r="AY273" s="12"/>
      <c r="AZ273" s="12"/>
      <c r="BA273" s="12"/>
      <c r="BB273" s="12"/>
      <c r="BC273" s="12"/>
      <c r="BD273" s="12"/>
      <c r="BE273" s="12"/>
      <c r="BF273" s="12"/>
      <c r="BG273" s="12"/>
      <c r="BH273" s="12"/>
      <c r="BI273" s="12"/>
      <c r="BJ273" s="12"/>
      <c r="BK273" s="12"/>
      <c r="BL273" s="12"/>
      <c r="BM273" s="12"/>
      <c r="BN273" s="12"/>
      <c r="BO273" s="12"/>
      <c r="BP273" s="12"/>
      <c r="BQ273" s="12"/>
      <c r="BR273" s="12"/>
      <c r="BS273" s="12"/>
      <c r="BT273" s="12"/>
      <c r="BU273" s="12"/>
      <c r="BV273" s="12"/>
      <c r="BW273" s="12"/>
      <c r="BX273" s="12"/>
      <c r="BY273" s="12"/>
      <c r="BZ273" s="12"/>
      <c r="CA273" s="12"/>
      <c r="CB273" s="12"/>
      <c r="CC273" s="12"/>
      <c r="CD273" s="12"/>
      <c r="CE273" s="12"/>
      <c r="CF273" s="12"/>
      <c r="CG273" s="12"/>
      <c r="CH273" s="12"/>
      <c r="CI273" s="12"/>
      <c r="CJ273" s="12"/>
      <c r="CK273" s="12"/>
      <c r="CL273" s="12"/>
      <c r="CM273" s="12"/>
      <c r="CN273" s="12"/>
      <c r="CO273" s="12"/>
      <c r="CP273" s="12"/>
      <c r="CQ273" s="12"/>
      <c r="CR273" s="12"/>
      <c r="CS273" s="12"/>
      <c r="CT273" s="12"/>
      <c r="CU273" s="12"/>
      <c r="CV273" s="12"/>
      <c r="CW273" s="12"/>
      <c r="CX273" s="12"/>
      <c r="CY273" s="12"/>
      <c r="CZ273" s="12"/>
      <c r="DA273" s="12"/>
      <c r="DB273" s="12"/>
      <c r="DC273" s="12"/>
      <c r="DD273" s="12"/>
      <c r="DE273" s="12"/>
      <c r="DF273" s="12"/>
      <c r="DG273" s="12"/>
      <c r="DH273" s="12"/>
      <c r="DI273" s="12"/>
      <c r="DJ273" s="12"/>
      <c r="DK273" s="12"/>
      <c r="DL273" s="12"/>
      <c r="DM273" s="12"/>
      <c r="DN273" s="12"/>
      <c r="DO273" s="12"/>
      <c r="DP273" s="12"/>
      <c r="DQ273" s="12"/>
      <c r="DR273" s="12"/>
      <c r="DS273" s="12"/>
      <c r="DT273" s="12"/>
      <c r="DU273" s="12"/>
      <c r="DV273" s="12"/>
      <c r="DW273" s="12"/>
      <c r="DX273" s="12"/>
      <c r="DY273" s="12"/>
      <c r="DZ273" s="12"/>
      <c r="EA273" s="12"/>
      <c r="EB273" s="12"/>
    </row>
    <row r="274" spans="1:132" ht="15.75" customHeight="1">
      <c r="A274" s="12"/>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12"/>
      <c r="AB274" s="12"/>
      <c r="AC274" s="12"/>
      <c r="AD274" s="12"/>
      <c r="AE274" s="12"/>
      <c r="AF274" s="12"/>
      <c r="AG274" s="12"/>
      <c r="AH274" s="12"/>
      <c r="AI274" s="12"/>
      <c r="AJ274" s="12"/>
      <c r="AK274" s="12"/>
      <c r="AL274" s="12"/>
      <c r="AM274" s="12"/>
      <c r="AN274" s="12"/>
      <c r="AO274" s="12"/>
      <c r="AP274" s="12"/>
      <c r="AQ274" s="12"/>
      <c r="AR274" s="12"/>
      <c r="AS274" s="12"/>
      <c r="AT274" s="12"/>
      <c r="AU274" s="12"/>
      <c r="AV274" s="12"/>
      <c r="AW274" s="12"/>
      <c r="AX274" s="12"/>
      <c r="AY274" s="12"/>
      <c r="AZ274" s="12"/>
      <c r="BA274" s="12"/>
      <c r="BB274" s="12"/>
      <c r="BC274" s="12"/>
      <c r="BD274" s="12"/>
      <c r="BE274" s="12"/>
      <c r="BF274" s="12"/>
      <c r="BG274" s="12"/>
      <c r="BH274" s="12"/>
      <c r="BI274" s="12"/>
      <c r="BJ274" s="12"/>
      <c r="BK274" s="12"/>
      <c r="BL274" s="12"/>
      <c r="BM274" s="12"/>
      <c r="BN274" s="12"/>
      <c r="BO274" s="12"/>
      <c r="BP274" s="12"/>
      <c r="BQ274" s="12"/>
      <c r="BR274" s="12"/>
      <c r="BS274" s="12"/>
      <c r="BT274" s="12"/>
      <c r="BU274" s="12"/>
      <c r="BV274" s="12"/>
      <c r="BW274" s="12"/>
      <c r="BX274" s="12"/>
      <c r="BY274" s="12"/>
      <c r="BZ274" s="12"/>
      <c r="CA274" s="12"/>
      <c r="CB274" s="12"/>
      <c r="CC274" s="12"/>
      <c r="CD274" s="12"/>
      <c r="CE274" s="12"/>
      <c r="CF274" s="12"/>
      <c r="CG274" s="12"/>
      <c r="CH274" s="12"/>
      <c r="CI274" s="12"/>
      <c r="CJ274" s="12"/>
      <c r="CK274" s="12"/>
      <c r="CL274" s="12"/>
      <c r="CM274" s="12"/>
      <c r="CN274" s="12"/>
      <c r="CO274" s="12"/>
      <c r="CP274" s="12"/>
      <c r="CQ274" s="12"/>
      <c r="CR274" s="12"/>
      <c r="CS274" s="12"/>
      <c r="CT274" s="12"/>
      <c r="CU274" s="12"/>
      <c r="CV274" s="12"/>
      <c r="CW274" s="12"/>
      <c r="CX274" s="12"/>
      <c r="CY274" s="12"/>
      <c r="CZ274" s="12"/>
      <c r="DA274" s="12"/>
      <c r="DB274" s="12"/>
      <c r="DC274" s="12"/>
      <c r="DD274" s="12"/>
      <c r="DE274" s="12"/>
      <c r="DF274" s="12"/>
      <c r="DG274" s="12"/>
      <c r="DH274" s="12"/>
      <c r="DI274" s="12"/>
      <c r="DJ274" s="12"/>
      <c r="DK274" s="12"/>
      <c r="DL274" s="12"/>
      <c r="DM274" s="12"/>
      <c r="DN274" s="12"/>
      <c r="DO274" s="12"/>
      <c r="DP274" s="12"/>
      <c r="DQ274" s="12"/>
      <c r="DR274" s="12"/>
      <c r="DS274" s="12"/>
      <c r="DT274" s="12"/>
      <c r="DU274" s="12"/>
      <c r="DV274" s="12"/>
      <c r="DW274" s="12"/>
      <c r="DX274" s="12"/>
      <c r="DY274" s="12"/>
      <c r="DZ274" s="12"/>
      <c r="EA274" s="12"/>
      <c r="EB274" s="12"/>
    </row>
    <row r="275" spans="1:132" ht="15.75" customHeight="1">
      <c r="A275" s="12"/>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12"/>
      <c r="AB275" s="12"/>
      <c r="AC275" s="12"/>
      <c r="AD275" s="12"/>
      <c r="AE275" s="12"/>
      <c r="AF275" s="12"/>
      <c r="AG275" s="12"/>
      <c r="AH275" s="12"/>
      <c r="AI275" s="12"/>
      <c r="AJ275" s="12"/>
      <c r="AK275" s="12"/>
      <c r="AL275" s="12"/>
      <c r="AM275" s="12"/>
      <c r="AN275" s="12"/>
      <c r="AO275" s="12"/>
      <c r="AP275" s="12"/>
      <c r="AQ275" s="12"/>
      <c r="AR275" s="12"/>
      <c r="AS275" s="12"/>
      <c r="AT275" s="12"/>
      <c r="AU275" s="12"/>
      <c r="AV275" s="12"/>
      <c r="AW275" s="12"/>
      <c r="AX275" s="12"/>
      <c r="AY275" s="12"/>
      <c r="AZ275" s="12"/>
      <c r="BA275" s="12"/>
      <c r="BB275" s="12"/>
      <c r="BC275" s="12"/>
      <c r="BD275" s="12"/>
      <c r="BE275" s="12"/>
      <c r="BF275" s="12"/>
      <c r="BG275" s="12"/>
      <c r="BH275" s="12"/>
      <c r="BI275" s="12"/>
      <c r="BJ275" s="12"/>
      <c r="BK275" s="12"/>
      <c r="BL275" s="12"/>
      <c r="BM275" s="12"/>
      <c r="BN275" s="12"/>
      <c r="BO275" s="12"/>
      <c r="BP275" s="12"/>
      <c r="BQ275" s="12"/>
      <c r="BR275" s="12"/>
      <c r="BS275" s="12"/>
      <c r="BT275" s="12"/>
      <c r="BU275" s="12"/>
      <c r="BV275" s="12"/>
      <c r="BW275" s="12"/>
      <c r="BX275" s="12"/>
      <c r="BY275" s="12"/>
      <c r="BZ275" s="12"/>
      <c r="CA275" s="12"/>
      <c r="CB275" s="12"/>
      <c r="CC275" s="12"/>
      <c r="CD275" s="12"/>
      <c r="CE275" s="12"/>
      <c r="CF275" s="12"/>
      <c r="CG275" s="12"/>
      <c r="CH275" s="12"/>
      <c r="CI275" s="12"/>
      <c r="CJ275" s="12"/>
      <c r="CK275" s="12"/>
      <c r="CL275" s="12"/>
      <c r="CM275" s="12"/>
      <c r="CN275" s="12"/>
      <c r="CO275" s="12"/>
      <c r="CP275" s="12"/>
      <c r="CQ275" s="12"/>
      <c r="CR275" s="12"/>
      <c r="CS275" s="12"/>
      <c r="CT275" s="12"/>
      <c r="CU275" s="12"/>
      <c r="CV275" s="12"/>
      <c r="CW275" s="12"/>
      <c r="CX275" s="12"/>
      <c r="CY275" s="12"/>
      <c r="CZ275" s="12"/>
      <c r="DA275" s="12"/>
      <c r="DB275" s="12"/>
      <c r="DC275" s="12"/>
      <c r="DD275" s="12"/>
      <c r="DE275" s="12"/>
      <c r="DF275" s="12"/>
      <c r="DG275" s="12"/>
      <c r="DH275" s="12"/>
      <c r="DI275" s="12"/>
      <c r="DJ275" s="12"/>
      <c r="DK275" s="12"/>
      <c r="DL275" s="12"/>
      <c r="DM275" s="12"/>
      <c r="DN275" s="12"/>
      <c r="DO275" s="12"/>
      <c r="DP275" s="12"/>
      <c r="DQ275" s="12"/>
      <c r="DR275" s="12"/>
      <c r="DS275" s="12"/>
      <c r="DT275" s="12"/>
      <c r="DU275" s="12"/>
      <c r="DV275" s="12"/>
      <c r="DW275" s="12"/>
      <c r="DX275" s="12"/>
      <c r="DY275" s="12"/>
      <c r="DZ275" s="12"/>
      <c r="EA275" s="12"/>
      <c r="EB275" s="12"/>
    </row>
    <row r="276" spans="1:132" ht="15.75" customHeight="1">
      <c r="A276" s="12"/>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12"/>
      <c r="AB276" s="12"/>
      <c r="AC276" s="12"/>
      <c r="AD276" s="12"/>
      <c r="AE276" s="12"/>
      <c r="AF276" s="12"/>
      <c r="AG276" s="12"/>
      <c r="AH276" s="12"/>
      <c r="AI276" s="12"/>
      <c r="AJ276" s="12"/>
      <c r="AK276" s="12"/>
      <c r="AL276" s="12"/>
      <c r="AM276" s="12"/>
      <c r="AN276" s="12"/>
      <c r="AO276" s="12"/>
      <c r="AP276" s="12"/>
      <c r="AQ276" s="12"/>
      <c r="AR276" s="12"/>
      <c r="AS276" s="12"/>
      <c r="AT276" s="12"/>
      <c r="AU276" s="12"/>
      <c r="AV276" s="12"/>
      <c r="AW276" s="12"/>
      <c r="AX276" s="12"/>
      <c r="AY276" s="12"/>
      <c r="AZ276" s="12"/>
      <c r="BA276" s="12"/>
      <c r="BB276" s="12"/>
      <c r="BC276" s="12"/>
      <c r="BD276" s="12"/>
      <c r="BE276" s="12"/>
      <c r="BF276" s="12"/>
      <c r="BG276" s="12"/>
      <c r="BH276" s="12"/>
      <c r="BI276" s="12"/>
      <c r="BJ276" s="12"/>
      <c r="BK276" s="12"/>
      <c r="BL276" s="12"/>
      <c r="BM276" s="12"/>
      <c r="BN276" s="12"/>
      <c r="BO276" s="12"/>
      <c r="BP276" s="12"/>
      <c r="BQ276" s="12"/>
      <c r="BR276" s="12"/>
      <c r="BS276" s="12"/>
      <c r="BT276" s="12"/>
      <c r="BU276" s="12"/>
      <c r="BV276" s="12"/>
      <c r="BW276" s="12"/>
      <c r="BX276" s="12"/>
      <c r="BY276" s="12"/>
      <c r="BZ276" s="12"/>
      <c r="CA276" s="12"/>
      <c r="CB276" s="12"/>
      <c r="CC276" s="12"/>
      <c r="CD276" s="12"/>
      <c r="CE276" s="12"/>
      <c r="CF276" s="12"/>
      <c r="CG276" s="12"/>
      <c r="CH276" s="12"/>
      <c r="CI276" s="12"/>
      <c r="CJ276" s="12"/>
      <c r="CK276" s="12"/>
      <c r="CL276" s="12"/>
      <c r="CM276" s="12"/>
      <c r="CN276" s="12"/>
      <c r="CO276" s="12"/>
      <c r="CP276" s="12"/>
      <c r="CQ276" s="12"/>
      <c r="CR276" s="12"/>
      <c r="CS276" s="12"/>
      <c r="CT276" s="12"/>
      <c r="CU276" s="12"/>
      <c r="CV276" s="12"/>
      <c r="CW276" s="12"/>
      <c r="CX276" s="12"/>
      <c r="CY276" s="12"/>
      <c r="CZ276" s="12"/>
      <c r="DA276" s="12"/>
      <c r="DB276" s="12"/>
      <c r="DC276" s="12"/>
      <c r="DD276" s="12"/>
      <c r="DE276" s="12"/>
      <c r="DF276" s="12"/>
      <c r="DG276" s="12"/>
      <c r="DH276" s="12"/>
      <c r="DI276" s="12"/>
      <c r="DJ276" s="12"/>
      <c r="DK276" s="12"/>
      <c r="DL276" s="12"/>
      <c r="DM276" s="12"/>
      <c r="DN276" s="12"/>
      <c r="DO276" s="12"/>
      <c r="DP276" s="12"/>
      <c r="DQ276" s="12"/>
      <c r="DR276" s="12"/>
      <c r="DS276" s="12"/>
      <c r="DT276" s="12"/>
      <c r="DU276" s="12"/>
      <c r="DV276" s="12"/>
      <c r="DW276" s="12"/>
      <c r="DX276" s="12"/>
      <c r="DY276" s="12"/>
      <c r="DZ276" s="12"/>
      <c r="EA276" s="12"/>
      <c r="EB276" s="12"/>
    </row>
    <row r="277" spans="1:132" ht="15.75" customHeight="1">
      <c r="A277" s="12"/>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12"/>
      <c r="AB277" s="12"/>
      <c r="AC277" s="12"/>
      <c r="AD277" s="12"/>
      <c r="AE277" s="12"/>
      <c r="AF277" s="12"/>
      <c r="AG277" s="12"/>
      <c r="AH277" s="12"/>
      <c r="AI277" s="12"/>
      <c r="AJ277" s="12"/>
      <c r="AK277" s="12"/>
      <c r="AL277" s="12"/>
      <c r="AM277" s="12"/>
      <c r="AN277" s="12"/>
      <c r="AO277" s="12"/>
      <c r="AP277" s="12"/>
      <c r="AQ277" s="12"/>
      <c r="AR277" s="12"/>
      <c r="AS277" s="12"/>
      <c r="AT277" s="12"/>
      <c r="AU277" s="12"/>
      <c r="AV277" s="12"/>
      <c r="AW277" s="12"/>
      <c r="AX277" s="12"/>
      <c r="AY277" s="12"/>
      <c r="AZ277" s="12"/>
      <c r="BA277" s="12"/>
      <c r="BB277" s="12"/>
      <c r="BC277" s="12"/>
      <c r="BD277" s="12"/>
      <c r="BE277" s="12"/>
      <c r="BF277" s="12"/>
      <c r="BG277" s="12"/>
      <c r="BH277" s="12"/>
      <c r="BI277" s="12"/>
      <c r="BJ277" s="12"/>
      <c r="BK277" s="12"/>
      <c r="BL277" s="12"/>
      <c r="BM277" s="12"/>
      <c r="BN277" s="12"/>
      <c r="BO277" s="12"/>
      <c r="BP277" s="12"/>
      <c r="BQ277" s="12"/>
      <c r="BR277" s="12"/>
      <c r="BS277" s="12"/>
      <c r="BT277" s="12"/>
      <c r="BU277" s="12"/>
      <c r="BV277" s="12"/>
      <c r="BW277" s="12"/>
      <c r="BX277" s="12"/>
      <c r="BY277" s="12"/>
      <c r="BZ277" s="12"/>
      <c r="CA277" s="12"/>
      <c r="CB277" s="12"/>
      <c r="CC277" s="12"/>
      <c r="CD277" s="12"/>
      <c r="CE277" s="12"/>
      <c r="CF277" s="12"/>
      <c r="CG277" s="12"/>
      <c r="CH277" s="12"/>
      <c r="CI277" s="12"/>
      <c r="CJ277" s="12"/>
      <c r="CK277" s="12"/>
      <c r="CL277" s="12"/>
      <c r="CM277" s="12"/>
      <c r="CN277" s="12"/>
      <c r="CO277" s="12"/>
      <c r="CP277" s="12"/>
      <c r="CQ277" s="12"/>
      <c r="CR277" s="12"/>
      <c r="CS277" s="12"/>
      <c r="CT277" s="12"/>
      <c r="CU277" s="12"/>
      <c r="CV277" s="12"/>
      <c r="CW277" s="12"/>
      <c r="CX277" s="12"/>
      <c r="CY277" s="12"/>
      <c r="CZ277" s="12"/>
      <c r="DA277" s="12"/>
      <c r="DB277" s="12"/>
      <c r="DC277" s="12"/>
      <c r="DD277" s="12"/>
      <c r="DE277" s="12"/>
      <c r="DF277" s="12"/>
      <c r="DG277" s="12"/>
      <c r="DH277" s="12"/>
      <c r="DI277" s="12"/>
      <c r="DJ277" s="12"/>
      <c r="DK277" s="12"/>
      <c r="DL277" s="12"/>
      <c r="DM277" s="12"/>
      <c r="DN277" s="12"/>
      <c r="DO277" s="12"/>
      <c r="DP277" s="12"/>
      <c r="DQ277" s="12"/>
      <c r="DR277" s="12"/>
      <c r="DS277" s="12"/>
      <c r="DT277" s="12"/>
      <c r="DU277" s="12"/>
      <c r="DV277" s="12"/>
      <c r="DW277" s="12"/>
      <c r="DX277" s="12"/>
      <c r="DY277" s="12"/>
      <c r="DZ277" s="12"/>
      <c r="EA277" s="12"/>
      <c r="EB277" s="12"/>
    </row>
    <row r="278" spans="1:132" ht="15.75" customHeight="1">
      <c r="A278" s="12"/>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12"/>
      <c r="AB278" s="12"/>
      <c r="AC278" s="12"/>
      <c r="AD278" s="12"/>
      <c r="AE278" s="12"/>
      <c r="AF278" s="12"/>
      <c r="AG278" s="12"/>
      <c r="AH278" s="12"/>
      <c r="AI278" s="12"/>
      <c r="AJ278" s="12"/>
      <c r="AK278" s="12"/>
      <c r="AL278" s="12"/>
      <c r="AM278" s="12"/>
      <c r="AN278" s="12"/>
      <c r="AO278" s="12"/>
      <c r="AP278" s="12"/>
      <c r="AQ278" s="12"/>
      <c r="AR278" s="12"/>
      <c r="AS278" s="12"/>
      <c r="AT278" s="12"/>
      <c r="AU278" s="12"/>
      <c r="AV278" s="12"/>
      <c r="AW278" s="12"/>
      <c r="AX278" s="12"/>
      <c r="AY278" s="12"/>
      <c r="AZ278" s="12"/>
      <c r="BA278" s="12"/>
      <c r="BB278" s="12"/>
      <c r="BC278" s="12"/>
      <c r="BD278" s="12"/>
      <c r="BE278" s="12"/>
      <c r="BF278" s="12"/>
      <c r="BG278" s="12"/>
      <c r="BH278" s="12"/>
      <c r="BI278" s="12"/>
      <c r="BJ278" s="12"/>
      <c r="BK278" s="12"/>
      <c r="BL278" s="12"/>
      <c r="BM278" s="12"/>
      <c r="BN278" s="12"/>
      <c r="BO278" s="12"/>
      <c r="BP278" s="12"/>
      <c r="BQ278" s="12"/>
      <c r="BR278" s="12"/>
      <c r="BS278" s="12"/>
      <c r="BT278" s="12"/>
      <c r="BU278" s="12"/>
      <c r="BV278" s="12"/>
      <c r="BW278" s="12"/>
      <c r="BX278" s="12"/>
      <c r="BY278" s="12"/>
      <c r="BZ278" s="12"/>
      <c r="CA278" s="12"/>
      <c r="CB278" s="12"/>
      <c r="CC278" s="12"/>
      <c r="CD278" s="12"/>
      <c r="CE278" s="12"/>
      <c r="CF278" s="12"/>
      <c r="CG278" s="12"/>
      <c r="CH278" s="12"/>
      <c r="CI278" s="12"/>
      <c r="CJ278" s="12"/>
      <c r="CK278" s="12"/>
      <c r="CL278" s="12"/>
      <c r="CM278" s="12"/>
      <c r="CN278" s="12"/>
      <c r="CO278" s="12"/>
      <c r="CP278" s="12"/>
      <c r="CQ278" s="12"/>
      <c r="CR278" s="12"/>
      <c r="CS278" s="12"/>
      <c r="CT278" s="12"/>
      <c r="CU278" s="12"/>
      <c r="CV278" s="12"/>
      <c r="CW278" s="12"/>
      <c r="CX278" s="12"/>
      <c r="CY278" s="12"/>
      <c r="CZ278" s="12"/>
      <c r="DA278" s="12"/>
      <c r="DB278" s="12"/>
      <c r="DC278" s="12"/>
      <c r="DD278" s="12"/>
      <c r="DE278" s="12"/>
      <c r="DF278" s="12"/>
      <c r="DG278" s="12"/>
      <c r="DH278" s="12"/>
      <c r="DI278" s="12"/>
      <c r="DJ278" s="12"/>
      <c r="DK278" s="12"/>
      <c r="DL278" s="12"/>
      <c r="DM278" s="12"/>
      <c r="DN278" s="12"/>
      <c r="DO278" s="12"/>
      <c r="DP278" s="12"/>
      <c r="DQ278" s="12"/>
      <c r="DR278" s="12"/>
      <c r="DS278" s="12"/>
      <c r="DT278" s="12"/>
      <c r="DU278" s="12"/>
      <c r="DV278" s="12"/>
      <c r="DW278" s="12"/>
      <c r="DX278" s="12"/>
      <c r="DY278" s="12"/>
      <c r="DZ278" s="12"/>
      <c r="EA278" s="12"/>
      <c r="EB278" s="12"/>
    </row>
    <row r="279" spans="1:132" ht="15.75" customHeight="1">
      <c r="A279" s="12"/>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12"/>
      <c r="AB279" s="12"/>
      <c r="AC279" s="12"/>
      <c r="AD279" s="12"/>
      <c r="AE279" s="12"/>
      <c r="AF279" s="12"/>
      <c r="AG279" s="12"/>
      <c r="AH279" s="12"/>
      <c r="AI279" s="12"/>
      <c r="AJ279" s="12"/>
      <c r="AK279" s="12"/>
      <c r="AL279" s="12"/>
      <c r="AM279" s="12"/>
      <c r="AN279" s="12"/>
      <c r="AO279" s="12"/>
      <c r="AP279" s="12"/>
      <c r="AQ279" s="12"/>
      <c r="AR279" s="12"/>
      <c r="AS279" s="12"/>
      <c r="AT279" s="12"/>
      <c r="AU279" s="12"/>
      <c r="AV279" s="12"/>
      <c r="AW279" s="12"/>
      <c r="AX279" s="12"/>
      <c r="AY279" s="12"/>
      <c r="AZ279" s="12"/>
      <c r="BA279" s="12"/>
      <c r="BB279" s="12"/>
      <c r="BC279" s="12"/>
      <c r="BD279" s="12"/>
      <c r="BE279" s="12"/>
      <c r="BF279" s="12"/>
      <c r="BG279" s="12"/>
      <c r="BH279" s="12"/>
      <c r="BI279" s="12"/>
      <c r="BJ279" s="12"/>
      <c r="BK279" s="12"/>
      <c r="BL279" s="12"/>
      <c r="BM279" s="12"/>
      <c r="BN279" s="12"/>
      <c r="BO279" s="12"/>
      <c r="BP279" s="12"/>
      <c r="BQ279" s="12"/>
      <c r="BR279" s="12"/>
      <c r="BS279" s="12"/>
      <c r="BT279" s="12"/>
      <c r="BU279" s="12"/>
      <c r="BV279" s="12"/>
      <c r="BW279" s="12"/>
      <c r="BX279" s="12"/>
      <c r="BY279" s="12"/>
      <c r="BZ279" s="12"/>
      <c r="CA279" s="12"/>
      <c r="CB279" s="12"/>
      <c r="CC279" s="12"/>
      <c r="CD279" s="12"/>
      <c r="CE279" s="12"/>
      <c r="CF279" s="12"/>
      <c r="CG279" s="12"/>
      <c r="CH279" s="12"/>
      <c r="CI279" s="12"/>
      <c r="CJ279" s="12"/>
      <c r="CK279" s="12"/>
      <c r="CL279" s="12"/>
      <c r="CM279" s="12"/>
      <c r="CN279" s="12"/>
      <c r="CO279" s="12"/>
      <c r="CP279" s="12"/>
      <c r="CQ279" s="12"/>
      <c r="CR279" s="12"/>
      <c r="CS279" s="12"/>
      <c r="CT279" s="12"/>
      <c r="CU279" s="12"/>
      <c r="CV279" s="12"/>
      <c r="CW279" s="12"/>
      <c r="CX279" s="12"/>
      <c r="CY279" s="12"/>
      <c r="CZ279" s="12"/>
      <c r="DA279" s="12"/>
      <c r="DB279" s="12"/>
      <c r="DC279" s="12"/>
      <c r="DD279" s="12"/>
      <c r="DE279" s="12"/>
      <c r="DF279" s="12"/>
      <c r="DG279" s="12"/>
      <c r="DH279" s="12"/>
      <c r="DI279" s="12"/>
      <c r="DJ279" s="12"/>
      <c r="DK279" s="12"/>
      <c r="DL279" s="12"/>
      <c r="DM279" s="12"/>
      <c r="DN279" s="12"/>
      <c r="DO279" s="12"/>
      <c r="DP279" s="12"/>
      <c r="DQ279" s="12"/>
      <c r="DR279" s="12"/>
      <c r="DS279" s="12"/>
      <c r="DT279" s="12"/>
      <c r="DU279" s="12"/>
      <c r="DV279" s="12"/>
      <c r="DW279" s="12"/>
      <c r="DX279" s="12"/>
      <c r="DY279" s="12"/>
      <c r="DZ279" s="12"/>
      <c r="EA279" s="12"/>
      <c r="EB279" s="12"/>
    </row>
    <row r="280" spans="1:132" ht="15.75" customHeight="1">
      <c r="A280" s="12"/>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12"/>
      <c r="AB280" s="12"/>
      <c r="AC280" s="12"/>
      <c r="AD280" s="12"/>
      <c r="AE280" s="12"/>
      <c r="AF280" s="12"/>
      <c r="AG280" s="12"/>
      <c r="AH280" s="12"/>
      <c r="AI280" s="12"/>
      <c r="AJ280" s="12"/>
      <c r="AK280" s="12"/>
      <c r="AL280" s="12"/>
      <c r="AM280" s="12"/>
      <c r="AN280" s="12"/>
      <c r="AO280" s="12"/>
      <c r="AP280" s="12"/>
      <c r="AQ280" s="12"/>
      <c r="AR280" s="12"/>
      <c r="AS280" s="12"/>
      <c r="AT280" s="12"/>
      <c r="AU280" s="12"/>
      <c r="AV280" s="12"/>
      <c r="AW280" s="12"/>
      <c r="AX280" s="12"/>
      <c r="AY280" s="12"/>
      <c r="AZ280" s="12"/>
      <c r="BA280" s="12"/>
      <c r="BB280" s="12"/>
      <c r="BC280" s="12"/>
      <c r="BD280" s="12"/>
      <c r="BE280" s="12"/>
      <c r="BF280" s="12"/>
      <c r="BG280" s="12"/>
      <c r="BH280" s="12"/>
      <c r="BI280" s="12"/>
      <c r="BJ280" s="12"/>
      <c r="BK280" s="12"/>
      <c r="BL280" s="12"/>
      <c r="BM280" s="12"/>
      <c r="BN280" s="12"/>
      <c r="BO280" s="12"/>
      <c r="BP280" s="12"/>
      <c r="BQ280" s="12"/>
      <c r="BR280" s="12"/>
      <c r="BS280" s="12"/>
      <c r="BT280" s="12"/>
      <c r="BU280" s="12"/>
      <c r="BV280" s="12"/>
      <c r="BW280" s="12"/>
      <c r="BX280" s="12"/>
      <c r="BY280" s="12"/>
      <c r="BZ280" s="12"/>
      <c r="CA280" s="12"/>
      <c r="CB280" s="12"/>
      <c r="CC280" s="12"/>
      <c r="CD280" s="12"/>
      <c r="CE280" s="12"/>
      <c r="CF280" s="12"/>
      <c r="CG280" s="12"/>
      <c r="CH280" s="12"/>
      <c r="CI280" s="12"/>
      <c r="CJ280" s="12"/>
      <c r="CK280" s="12"/>
      <c r="CL280" s="12"/>
      <c r="CM280" s="12"/>
      <c r="CN280" s="12"/>
      <c r="CO280" s="12"/>
      <c r="CP280" s="12"/>
      <c r="CQ280" s="12"/>
      <c r="CR280" s="12"/>
      <c r="CS280" s="12"/>
      <c r="CT280" s="12"/>
      <c r="CU280" s="12"/>
      <c r="CV280" s="12"/>
      <c r="CW280" s="12"/>
      <c r="CX280" s="12"/>
      <c r="CY280" s="12"/>
      <c r="CZ280" s="12"/>
      <c r="DA280" s="12"/>
      <c r="DB280" s="12"/>
      <c r="DC280" s="12"/>
      <c r="DD280" s="12"/>
      <c r="DE280" s="12"/>
      <c r="DF280" s="12"/>
      <c r="DG280" s="12"/>
      <c r="DH280" s="12"/>
      <c r="DI280" s="12"/>
      <c r="DJ280" s="12"/>
      <c r="DK280" s="12"/>
      <c r="DL280" s="12"/>
      <c r="DM280" s="12"/>
      <c r="DN280" s="12"/>
      <c r="DO280" s="12"/>
      <c r="DP280" s="12"/>
      <c r="DQ280" s="12"/>
      <c r="DR280" s="12"/>
      <c r="DS280" s="12"/>
      <c r="DT280" s="12"/>
      <c r="DU280" s="12"/>
      <c r="DV280" s="12"/>
      <c r="DW280" s="12"/>
      <c r="DX280" s="12"/>
      <c r="DY280" s="12"/>
      <c r="DZ280" s="12"/>
      <c r="EA280" s="12"/>
      <c r="EB280" s="12"/>
    </row>
    <row r="281" spans="1:132" ht="15.75" customHeight="1">
      <c r="A281" s="12"/>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12"/>
      <c r="AB281" s="12"/>
      <c r="AC281" s="12"/>
      <c r="AD281" s="12"/>
      <c r="AE281" s="12"/>
      <c r="AF281" s="12"/>
      <c r="AG281" s="12"/>
      <c r="AH281" s="12"/>
      <c r="AI281" s="12"/>
      <c r="AJ281" s="12"/>
      <c r="AK281" s="12"/>
      <c r="AL281" s="12"/>
      <c r="AM281" s="12"/>
      <c r="AN281" s="12"/>
      <c r="AO281" s="12"/>
      <c r="AP281" s="12"/>
      <c r="AQ281" s="12"/>
      <c r="AR281" s="12"/>
      <c r="AS281" s="12"/>
      <c r="AT281" s="12"/>
      <c r="AU281" s="12"/>
      <c r="AV281" s="12"/>
      <c r="AW281" s="12"/>
      <c r="AX281" s="12"/>
      <c r="AY281" s="12"/>
      <c r="AZ281" s="12"/>
      <c r="BA281" s="12"/>
      <c r="BB281" s="12"/>
      <c r="BC281" s="12"/>
      <c r="BD281" s="12"/>
      <c r="BE281" s="12"/>
      <c r="BF281" s="12"/>
      <c r="BG281" s="12"/>
      <c r="BH281" s="12"/>
      <c r="BI281" s="12"/>
      <c r="BJ281" s="12"/>
      <c r="BK281" s="12"/>
      <c r="BL281" s="12"/>
      <c r="BM281" s="12"/>
      <c r="BN281" s="12"/>
      <c r="BO281" s="12"/>
      <c r="BP281" s="12"/>
      <c r="BQ281" s="12"/>
      <c r="BR281" s="12"/>
      <c r="BS281" s="12"/>
      <c r="BT281" s="12"/>
      <c r="BU281" s="12"/>
      <c r="BV281" s="12"/>
      <c r="BW281" s="12"/>
      <c r="BX281" s="12"/>
      <c r="BY281" s="12"/>
      <c r="BZ281" s="12"/>
      <c r="CA281" s="12"/>
      <c r="CB281" s="12"/>
      <c r="CC281" s="12"/>
      <c r="CD281" s="12"/>
      <c r="CE281" s="12"/>
      <c r="CF281" s="12"/>
      <c r="CG281" s="12"/>
      <c r="CH281" s="12"/>
      <c r="CI281" s="12"/>
      <c r="CJ281" s="12"/>
      <c r="CK281" s="12"/>
      <c r="CL281" s="12"/>
      <c r="CM281" s="12"/>
      <c r="CN281" s="12"/>
      <c r="CO281" s="12"/>
      <c r="CP281" s="12"/>
      <c r="CQ281" s="12"/>
      <c r="CR281" s="12"/>
      <c r="CS281" s="12"/>
      <c r="CT281" s="12"/>
      <c r="CU281" s="12"/>
      <c r="CV281" s="12"/>
      <c r="CW281" s="12"/>
      <c r="CX281" s="12"/>
      <c r="CY281" s="12"/>
      <c r="CZ281" s="12"/>
      <c r="DA281" s="12"/>
      <c r="DB281" s="12"/>
      <c r="DC281" s="12"/>
      <c r="DD281" s="12"/>
      <c r="DE281" s="12"/>
      <c r="DF281" s="12"/>
      <c r="DG281" s="12"/>
      <c r="DH281" s="12"/>
      <c r="DI281" s="12"/>
      <c r="DJ281" s="12"/>
      <c r="DK281" s="12"/>
      <c r="DL281" s="12"/>
      <c r="DM281" s="12"/>
      <c r="DN281" s="12"/>
      <c r="DO281" s="12"/>
      <c r="DP281" s="12"/>
      <c r="DQ281" s="12"/>
      <c r="DR281" s="12"/>
      <c r="DS281" s="12"/>
      <c r="DT281" s="12"/>
      <c r="DU281" s="12"/>
      <c r="DV281" s="12"/>
      <c r="DW281" s="12"/>
      <c r="DX281" s="12"/>
      <c r="DY281" s="12"/>
      <c r="DZ281" s="12"/>
      <c r="EA281" s="12"/>
      <c r="EB281" s="12"/>
    </row>
    <row r="282" spans="1:132" ht="15.75" customHeight="1">
      <c r="A282" s="12"/>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12"/>
      <c r="AB282" s="12"/>
      <c r="AC282" s="12"/>
      <c r="AD282" s="12"/>
      <c r="AE282" s="12"/>
      <c r="AF282" s="12"/>
      <c r="AG282" s="12"/>
      <c r="AH282" s="12"/>
      <c r="AI282" s="12"/>
      <c r="AJ282" s="12"/>
      <c r="AK282" s="12"/>
      <c r="AL282" s="12"/>
      <c r="AM282" s="12"/>
      <c r="AN282" s="12"/>
      <c r="AO282" s="12"/>
      <c r="AP282" s="12"/>
      <c r="AQ282" s="12"/>
      <c r="AR282" s="12"/>
      <c r="AS282" s="12"/>
      <c r="AT282" s="12"/>
      <c r="AU282" s="12"/>
      <c r="AV282" s="12"/>
      <c r="AW282" s="12"/>
      <c r="AX282" s="12"/>
      <c r="AY282" s="12"/>
      <c r="AZ282" s="12"/>
      <c r="BA282" s="12"/>
      <c r="BB282" s="12"/>
      <c r="BC282" s="12"/>
      <c r="BD282" s="12"/>
      <c r="BE282" s="12"/>
      <c r="BF282" s="12"/>
      <c r="BG282" s="12"/>
      <c r="BH282" s="12"/>
      <c r="BI282" s="12"/>
      <c r="BJ282" s="12"/>
      <c r="BK282" s="12"/>
      <c r="BL282" s="12"/>
      <c r="BM282" s="12"/>
      <c r="BN282" s="12"/>
      <c r="BO282" s="12"/>
      <c r="BP282" s="12"/>
      <c r="BQ282" s="12"/>
      <c r="BR282" s="12"/>
      <c r="BS282" s="12"/>
      <c r="BT282" s="12"/>
      <c r="BU282" s="12"/>
      <c r="BV282" s="12"/>
      <c r="BW282" s="12"/>
      <c r="BX282" s="12"/>
      <c r="BY282" s="12"/>
      <c r="BZ282" s="12"/>
      <c r="CA282" s="12"/>
      <c r="CB282" s="12"/>
      <c r="CC282" s="12"/>
      <c r="CD282" s="12"/>
      <c r="CE282" s="12"/>
      <c r="CF282" s="12"/>
      <c r="CG282" s="12"/>
      <c r="CH282" s="12"/>
      <c r="CI282" s="12"/>
      <c r="CJ282" s="12"/>
      <c r="CK282" s="12"/>
      <c r="CL282" s="12"/>
      <c r="CM282" s="12"/>
      <c r="CN282" s="12"/>
      <c r="CO282" s="12"/>
      <c r="CP282" s="12"/>
      <c r="CQ282" s="12"/>
      <c r="CR282" s="12"/>
      <c r="CS282" s="12"/>
      <c r="CT282" s="12"/>
      <c r="CU282" s="12"/>
      <c r="CV282" s="12"/>
      <c r="CW282" s="12"/>
      <c r="CX282" s="12"/>
      <c r="CY282" s="12"/>
      <c r="CZ282" s="12"/>
      <c r="DA282" s="12"/>
      <c r="DB282" s="12"/>
      <c r="DC282" s="12"/>
      <c r="DD282" s="12"/>
      <c r="DE282" s="12"/>
      <c r="DF282" s="12"/>
      <c r="DG282" s="12"/>
      <c r="DH282" s="12"/>
      <c r="DI282" s="12"/>
      <c r="DJ282" s="12"/>
      <c r="DK282" s="12"/>
      <c r="DL282" s="12"/>
      <c r="DM282" s="12"/>
      <c r="DN282" s="12"/>
      <c r="DO282" s="12"/>
      <c r="DP282" s="12"/>
      <c r="DQ282" s="12"/>
      <c r="DR282" s="12"/>
      <c r="DS282" s="12"/>
      <c r="DT282" s="12"/>
      <c r="DU282" s="12"/>
      <c r="DV282" s="12"/>
      <c r="DW282" s="12"/>
      <c r="DX282" s="12"/>
      <c r="DY282" s="12"/>
      <c r="DZ282" s="12"/>
      <c r="EA282" s="12"/>
      <c r="EB282" s="12"/>
    </row>
    <row r="283" spans="1:132" ht="15.75" customHeight="1">
      <c r="A283" s="12"/>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12"/>
      <c r="AB283" s="12"/>
      <c r="AC283" s="12"/>
      <c r="AD283" s="12"/>
      <c r="AE283" s="12"/>
      <c r="AF283" s="12"/>
      <c r="AG283" s="12"/>
      <c r="AH283" s="12"/>
      <c r="AI283" s="12"/>
      <c r="AJ283" s="12"/>
      <c r="AK283" s="12"/>
      <c r="AL283" s="12"/>
      <c r="AM283" s="12"/>
      <c r="AN283" s="12"/>
      <c r="AO283" s="12"/>
      <c r="AP283" s="12"/>
      <c r="AQ283" s="12"/>
      <c r="AR283" s="12"/>
      <c r="AS283" s="12"/>
      <c r="AT283" s="12"/>
      <c r="AU283" s="12"/>
      <c r="AV283" s="12"/>
      <c r="AW283" s="12"/>
      <c r="AX283" s="12"/>
      <c r="AY283" s="12"/>
      <c r="AZ283" s="12"/>
      <c r="BA283" s="12"/>
      <c r="BB283" s="12"/>
      <c r="BC283" s="12"/>
      <c r="BD283" s="12"/>
      <c r="BE283" s="12"/>
      <c r="BF283" s="12"/>
      <c r="BG283" s="12"/>
      <c r="BH283" s="12"/>
      <c r="BI283" s="12"/>
      <c r="BJ283" s="12"/>
      <c r="BK283" s="12"/>
      <c r="BL283" s="12"/>
      <c r="BM283" s="12"/>
      <c r="BN283" s="12"/>
      <c r="BO283" s="12"/>
      <c r="BP283" s="12"/>
      <c r="BQ283" s="12"/>
      <c r="BR283" s="12"/>
      <c r="BS283" s="12"/>
      <c r="BT283" s="12"/>
      <c r="BU283" s="12"/>
      <c r="BV283" s="12"/>
      <c r="BW283" s="12"/>
      <c r="BX283" s="12"/>
      <c r="BY283" s="12"/>
      <c r="BZ283" s="12"/>
      <c r="CA283" s="12"/>
      <c r="CB283" s="12"/>
      <c r="CC283" s="12"/>
      <c r="CD283" s="12"/>
      <c r="CE283" s="12"/>
      <c r="CF283" s="12"/>
      <c r="CG283" s="12"/>
      <c r="CH283" s="12"/>
      <c r="CI283" s="12"/>
      <c r="CJ283" s="12"/>
      <c r="CK283" s="12"/>
      <c r="CL283" s="12"/>
      <c r="CM283" s="12"/>
      <c r="CN283" s="12"/>
      <c r="CO283" s="12"/>
      <c r="CP283" s="12"/>
      <c r="CQ283" s="12"/>
      <c r="CR283" s="12"/>
      <c r="CS283" s="12"/>
      <c r="CT283" s="12"/>
      <c r="CU283" s="12"/>
      <c r="CV283" s="12"/>
      <c r="CW283" s="12"/>
      <c r="CX283" s="12"/>
      <c r="CY283" s="12"/>
      <c r="CZ283" s="12"/>
      <c r="DA283" s="12"/>
      <c r="DB283" s="12"/>
      <c r="DC283" s="12"/>
      <c r="DD283" s="12"/>
      <c r="DE283" s="12"/>
      <c r="DF283" s="12"/>
      <c r="DG283" s="12"/>
      <c r="DH283" s="12"/>
      <c r="DI283" s="12"/>
      <c r="DJ283" s="12"/>
      <c r="DK283" s="12"/>
      <c r="DL283" s="12"/>
      <c r="DM283" s="12"/>
      <c r="DN283" s="12"/>
      <c r="DO283" s="12"/>
      <c r="DP283" s="12"/>
      <c r="DQ283" s="12"/>
      <c r="DR283" s="12"/>
      <c r="DS283" s="12"/>
      <c r="DT283" s="12"/>
      <c r="DU283" s="12"/>
      <c r="DV283" s="12"/>
      <c r="DW283" s="12"/>
      <c r="DX283" s="12"/>
      <c r="DY283" s="12"/>
      <c r="DZ283" s="12"/>
      <c r="EA283" s="12"/>
      <c r="EB283" s="12"/>
    </row>
    <row r="284" spans="1:132" ht="15.75" customHeight="1">
      <c r="A284" s="12"/>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12"/>
      <c r="AB284" s="12"/>
      <c r="AC284" s="12"/>
      <c r="AD284" s="12"/>
      <c r="AE284" s="12"/>
      <c r="AF284" s="12"/>
      <c r="AG284" s="12"/>
      <c r="AH284" s="12"/>
      <c r="AI284" s="12"/>
      <c r="AJ284" s="12"/>
      <c r="AK284" s="12"/>
      <c r="AL284" s="12"/>
      <c r="AM284" s="12"/>
      <c r="AN284" s="12"/>
      <c r="AO284" s="12"/>
      <c r="AP284" s="12"/>
      <c r="AQ284" s="12"/>
      <c r="AR284" s="12"/>
      <c r="AS284" s="12"/>
      <c r="AT284" s="12"/>
      <c r="AU284" s="12"/>
      <c r="AV284" s="12"/>
      <c r="AW284" s="12"/>
      <c r="AX284" s="12"/>
      <c r="AY284" s="12"/>
      <c r="AZ284" s="12"/>
      <c r="BA284" s="12"/>
      <c r="BB284" s="12"/>
      <c r="BC284" s="12"/>
      <c r="BD284" s="12"/>
      <c r="BE284" s="12"/>
      <c r="BF284" s="12"/>
      <c r="BG284" s="12"/>
      <c r="BH284" s="12"/>
      <c r="BI284" s="12"/>
      <c r="BJ284" s="12"/>
      <c r="BK284" s="12"/>
      <c r="BL284" s="12"/>
      <c r="BM284" s="12"/>
      <c r="BN284" s="12"/>
      <c r="BO284" s="12"/>
      <c r="BP284" s="12"/>
      <c r="BQ284" s="12"/>
      <c r="BR284" s="12"/>
      <c r="BS284" s="12"/>
      <c r="BT284" s="12"/>
      <c r="BU284" s="12"/>
      <c r="BV284" s="12"/>
      <c r="BW284" s="12"/>
      <c r="BX284" s="12"/>
      <c r="BY284" s="12"/>
      <c r="BZ284" s="12"/>
      <c r="CA284" s="12"/>
      <c r="CB284" s="12"/>
      <c r="CC284" s="12"/>
      <c r="CD284" s="12"/>
      <c r="CE284" s="12"/>
      <c r="CF284" s="12"/>
      <c r="CG284" s="12"/>
      <c r="CH284" s="12"/>
      <c r="CI284" s="12"/>
      <c r="CJ284" s="12"/>
      <c r="CK284" s="12"/>
      <c r="CL284" s="12"/>
      <c r="CM284" s="12"/>
      <c r="CN284" s="12"/>
      <c r="CO284" s="12"/>
      <c r="CP284" s="12"/>
      <c r="CQ284" s="12"/>
      <c r="CR284" s="12"/>
      <c r="CS284" s="12"/>
      <c r="CT284" s="12"/>
      <c r="CU284" s="12"/>
      <c r="CV284" s="12"/>
      <c r="CW284" s="12"/>
      <c r="CX284" s="12"/>
      <c r="CY284" s="12"/>
      <c r="CZ284" s="12"/>
      <c r="DA284" s="12"/>
      <c r="DB284" s="12"/>
      <c r="DC284" s="12"/>
      <c r="DD284" s="12"/>
      <c r="DE284" s="12"/>
      <c r="DF284" s="12"/>
      <c r="DG284" s="12"/>
      <c r="DH284" s="12"/>
      <c r="DI284" s="12"/>
      <c r="DJ284" s="12"/>
      <c r="DK284" s="12"/>
      <c r="DL284" s="12"/>
      <c r="DM284" s="12"/>
      <c r="DN284" s="12"/>
      <c r="DO284" s="12"/>
      <c r="DP284" s="12"/>
      <c r="DQ284" s="12"/>
      <c r="DR284" s="12"/>
      <c r="DS284" s="12"/>
      <c r="DT284" s="12"/>
      <c r="DU284" s="12"/>
      <c r="DV284" s="12"/>
      <c r="DW284" s="12"/>
      <c r="DX284" s="12"/>
      <c r="DY284" s="12"/>
      <c r="DZ284" s="12"/>
      <c r="EA284" s="12"/>
      <c r="EB284" s="12"/>
    </row>
    <row r="285" spans="1:132" ht="15.75" customHeight="1">
      <c r="A285" s="12"/>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12"/>
      <c r="AB285" s="12"/>
      <c r="AC285" s="12"/>
      <c r="AD285" s="12"/>
      <c r="AE285" s="12"/>
      <c r="AF285" s="12"/>
      <c r="AG285" s="12"/>
      <c r="AH285" s="12"/>
      <c r="AI285" s="12"/>
      <c r="AJ285" s="12"/>
      <c r="AK285" s="12"/>
      <c r="AL285" s="12"/>
      <c r="AM285" s="12"/>
      <c r="AN285" s="12"/>
      <c r="AO285" s="12"/>
      <c r="AP285" s="12"/>
      <c r="AQ285" s="12"/>
      <c r="AR285" s="12"/>
      <c r="AS285" s="12"/>
      <c r="AT285" s="12"/>
      <c r="AU285" s="12"/>
      <c r="AV285" s="12"/>
      <c r="AW285" s="12"/>
      <c r="AX285" s="12"/>
      <c r="AY285" s="12"/>
      <c r="AZ285" s="12"/>
      <c r="BA285" s="12"/>
      <c r="BB285" s="12"/>
      <c r="BC285" s="12"/>
      <c r="BD285" s="12"/>
      <c r="BE285" s="12"/>
      <c r="BF285" s="12"/>
      <c r="BG285" s="12"/>
      <c r="BH285" s="12"/>
      <c r="BI285" s="12"/>
      <c r="BJ285" s="12"/>
      <c r="BK285" s="12"/>
      <c r="BL285" s="12"/>
      <c r="BM285" s="12"/>
      <c r="BN285" s="12"/>
      <c r="BO285" s="12"/>
      <c r="BP285" s="12"/>
      <c r="BQ285" s="12"/>
      <c r="BR285" s="12"/>
      <c r="BS285" s="12"/>
      <c r="BT285" s="12"/>
      <c r="BU285" s="12"/>
      <c r="BV285" s="12"/>
      <c r="BW285" s="12"/>
      <c r="BX285" s="12"/>
      <c r="BY285" s="12"/>
      <c r="BZ285" s="12"/>
      <c r="CA285" s="12"/>
      <c r="CB285" s="12"/>
      <c r="CC285" s="12"/>
      <c r="CD285" s="12"/>
      <c r="CE285" s="12"/>
      <c r="CF285" s="12"/>
      <c r="CG285" s="12"/>
      <c r="CH285" s="12"/>
      <c r="CI285" s="12"/>
      <c r="CJ285" s="12"/>
      <c r="CK285" s="12"/>
      <c r="CL285" s="12"/>
      <c r="CM285" s="12"/>
      <c r="CN285" s="12"/>
      <c r="CO285" s="12"/>
      <c r="CP285" s="12"/>
      <c r="CQ285" s="12"/>
      <c r="CR285" s="12"/>
      <c r="CS285" s="12"/>
      <c r="CT285" s="12"/>
      <c r="CU285" s="12"/>
      <c r="CV285" s="12"/>
      <c r="CW285" s="12"/>
      <c r="CX285" s="12"/>
      <c r="CY285" s="12"/>
      <c r="CZ285" s="12"/>
      <c r="DA285" s="12"/>
      <c r="DB285" s="12"/>
      <c r="DC285" s="12"/>
      <c r="DD285" s="12"/>
      <c r="DE285" s="12"/>
      <c r="DF285" s="12"/>
      <c r="DG285" s="12"/>
      <c r="DH285" s="12"/>
      <c r="DI285" s="12"/>
      <c r="DJ285" s="12"/>
      <c r="DK285" s="12"/>
      <c r="DL285" s="12"/>
      <c r="DM285" s="12"/>
      <c r="DN285" s="12"/>
      <c r="DO285" s="12"/>
      <c r="DP285" s="12"/>
      <c r="DQ285" s="12"/>
      <c r="DR285" s="12"/>
      <c r="DS285" s="12"/>
      <c r="DT285" s="12"/>
      <c r="DU285" s="12"/>
      <c r="DV285" s="12"/>
      <c r="DW285" s="12"/>
      <c r="DX285" s="12"/>
      <c r="DY285" s="12"/>
      <c r="DZ285" s="12"/>
      <c r="EA285" s="12"/>
      <c r="EB285" s="12"/>
    </row>
    <row r="286" spans="1:132" ht="15.75" customHeight="1">
      <c r="A286" s="12"/>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12"/>
      <c r="AB286" s="12"/>
      <c r="AC286" s="12"/>
      <c r="AD286" s="12"/>
      <c r="AE286" s="12"/>
      <c r="AF286" s="12"/>
      <c r="AG286" s="12"/>
      <c r="AH286" s="12"/>
      <c r="AI286" s="12"/>
      <c r="AJ286" s="12"/>
      <c r="AK286" s="12"/>
      <c r="AL286" s="12"/>
      <c r="AM286" s="12"/>
      <c r="AN286" s="12"/>
      <c r="AO286" s="12"/>
      <c r="AP286" s="12"/>
      <c r="AQ286" s="12"/>
      <c r="AR286" s="12"/>
      <c r="AS286" s="12"/>
      <c r="AT286" s="12"/>
      <c r="AU286" s="12"/>
      <c r="AV286" s="12"/>
      <c r="AW286" s="12"/>
      <c r="AX286" s="12"/>
      <c r="AY286" s="12"/>
      <c r="AZ286" s="12"/>
      <c r="BA286" s="12"/>
      <c r="BB286" s="12"/>
      <c r="BC286" s="12"/>
      <c r="BD286" s="12"/>
      <c r="BE286" s="12"/>
      <c r="BF286" s="12"/>
      <c r="BG286" s="12"/>
      <c r="BH286" s="12"/>
      <c r="BI286" s="12"/>
      <c r="BJ286" s="12"/>
      <c r="BK286" s="12"/>
      <c r="BL286" s="12"/>
      <c r="BM286" s="12"/>
      <c r="BN286" s="12"/>
      <c r="BO286" s="12"/>
      <c r="BP286" s="12"/>
      <c r="BQ286" s="12"/>
      <c r="BR286" s="12"/>
      <c r="BS286" s="12"/>
      <c r="BT286" s="12"/>
      <c r="BU286" s="12"/>
      <c r="BV286" s="12"/>
      <c r="BW286" s="12"/>
      <c r="BX286" s="12"/>
      <c r="BY286" s="12"/>
      <c r="BZ286" s="12"/>
      <c r="CA286" s="12"/>
      <c r="CB286" s="12"/>
      <c r="CC286" s="12"/>
      <c r="CD286" s="12"/>
      <c r="CE286" s="12"/>
      <c r="CF286" s="12"/>
      <c r="CG286" s="12"/>
      <c r="CH286" s="12"/>
      <c r="CI286" s="12"/>
      <c r="CJ286" s="12"/>
      <c r="CK286" s="12"/>
      <c r="CL286" s="12"/>
      <c r="CM286" s="12"/>
      <c r="CN286" s="12"/>
      <c r="CO286" s="12"/>
      <c r="CP286" s="12"/>
      <c r="CQ286" s="12"/>
      <c r="CR286" s="12"/>
      <c r="CS286" s="12"/>
      <c r="CT286" s="12"/>
      <c r="CU286" s="12"/>
      <c r="CV286" s="12"/>
      <c r="CW286" s="12"/>
      <c r="CX286" s="12"/>
      <c r="CY286" s="12"/>
      <c r="CZ286" s="12"/>
      <c r="DA286" s="12"/>
      <c r="DB286" s="12"/>
      <c r="DC286" s="12"/>
      <c r="DD286" s="12"/>
      <c r="DE286" s="12"/>
      <c r="DF286" s="12"/>
      <c r="DG286" s="12"/>
      <c r="DH286" s="12"/>
      <c r="DI286" s="12"/>
      <c r="DJ286" s="12"/>
      <c r="DK286" s="12"/>
      <c r="DL286" s="12"/>
      <c r="DM286" s="12"/>
      <c r="DN286" s="12"/>
      <c r="DO286" s="12"/>
      <c r="DP286" s="12"/>
      <c r="DQ286" s="12"/>
      <c r="DR286" s="12"/>
      <c r="DS286" s="12"/>
      <c r="DT286" s="12"/>
      <c r="DU286" s="12"/>
      <c r="DV286" s="12"/>
      <c r="DW286" s="12"/>
      <c r="DX286" s="12"/>
      <c r="DY286" s="12"/>
      <c r="DZ286" s="12"/>
      <c r="EA286" s="12"/>
      <c r="EB286" s="12"/>
    </row>
    <row r="287" spans="1:132" ht="15.75" customHeight="1">
      <c r="A287" s="12"/>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12"/>
      <c r="AB287" s="12"/>
      <c r="AC287" s="12"/>
      <c r="AD287" s="12"/>
      <c r="AE287" s="12"/>
      <c r="AF287" s="12"/>
      <c r="AG287" s="12"/>
      <c r="AH287" s="12"/>
      <c r="AI287" s="12"/>
      <c r="AJ287" s="12"/>
      <c r="AK287" s="12"/>
      <c r="AL287" s="12"/>
      <c r="AM287" s="12"/>
      <c r="AN287" s="12"/>
      <c r="AO287" s="12"/>
      <c r="AP287" s="12"/>
      <c r="AQ287" s="12"/>
      <c r="AR287" s="12"/>
      <c r="AS287" s="12"/>
      <c r="AT287" s="12"/>
      <c r="AU287" s="12"/>
      <c r="AV287" s="12"/>
      <c r="AW287" s="12"/>
      <c r="AX287" s="12"/>
      <c r="AY287" s="12"/>
      <c r="AZ287" s="12"/>
      <c r="BA287" s="12"/>
      <c r="BB287" s="12"/>
      <c r="BC287" s="12"/>
      <c r="BD287" s="12"/>
      <c r="BE287" s="12"/>
      <c r="BF287" s="12"/>
      <c r="BG287" s="12"/>
      <c r="BH287" s="12"/>
      <c r="BI287" s="12"/>
      <c r="BJ287" s="12"/>
      <c r="BK287" s="12"/>
      <c r="BL287" s="12"/>
      <c r="BM287" s="12"/>
      <c r="BN287" s="12"/>
      <c r="BO287" s="12"/>
      <c r="BP287" s="12"/>
      <c r="BQ287" s="12"/>
      <c r="BR287" s="12"/>
      <c r="BS287" s="12"/>
      <c r="BT287" s="12"/>
      <c r="BU287" s="12"/>
      <c r="BV287" s="12"/>
      <c r="BW287" s="12"/>
      <c r="BX287" s="12"/>
      <c r="BY287" s="12"/>
      <c r="BZ287" s="12"/>
      <c r="CA287" s="12"/>
      <c r="CB287" s="12"/>
      <c r="CC287" s="12"/>
      <c r="CD287" s="12"/>
      <c r="CE287" s="12"/>
      <c r="CF287" s="12"/>
      <c r="CG287" s="12"/>
      <c r="CH287" s="12"/>
      <c r="CI287" s="12"/>
      <c r="CJ287" s="12"/>
      <c r="CK287" s="12"/>
      <c r="CL287" s="12"/>
      <c r="CM287" s="12"/>
      <c r="CN287" s="12"/>
      <c r="CO287" s="12"/>
      <c r="CP287" s="12"/>
      <c r="CQ287" s="12"/>
      <c r="CR287" s="12"/>
      <c r="CS287" s="12"/>
      <c r="CT287" s="12"/>
      <c r="CU287" s="12"/>
      <c r="CV287" s="12"/>
      <c r="CW287" s="12"/>
      <c r="CX287" s="12"/>
      <c r="CY287" s="12"/>
      <c r="CZ287" s="12"/>
      <c r="DA287" s="12"/>
      <c r="DB287" s="12"/>
      <c r="DC287" s="12"/>
      <c r="DD287" s="12"/>
      <c r="DE287" s="12"/>
      <c r="DF287" s="12"/>
      <c r="DG287" s="12"/>
      <c r="DH287" s="12"/>
      <c r="DI287" s="12"/>
      <c r="DJ287" s="12"/>
      <c r="DK287" s="12"/>
      <c r="DL287" s="12"/>
      <c r="DM287" s="12"/>
      <c r="DN287" s="12"/>
      <c r="DO287" s="12"/>
      <c r="DP287" s="12"/>
      <c r="DQ287" s="12"/>
      <c r="DR287" s="12"/>
      <c r="DS287" s="12"/>
      <c r="DT287" s="12"/>
      <c r="DU287" s="12"/>
      <c r="DV287" s="12"/>
      <c r="DW287" s="12"/>
      <c r="DX287" s="12"/>
      <c r="DY287" s="12"/>
      <c r="DZ287" s="12"/>
      <c r="EA287" s="12"/>
      <c r="EB287" s="12"/>
    </row>
    <row r="288" spans="1:132" ht="15.75" customHeight="1">
      <c r="A288" s="12"/>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12"/>
      <c r="AB288" s="12"/>
      <c r="AC288" s="12"/>
      <c r="AD288" s="12"/>
      <c r="AE288" s="12"/>
      <c r="AF288" s="12"/>
      <c r="AG288" s="12"/>
      <c r="AH288" s="12"/>
      <c r="AI288" s="12"/>
      <c r="AJ288" s="12"/>
      <c r="AK288" s="12"/>
      <c r="AL288" s="12"/>
      <c r="AM288" s="12"/>
      <c r="AN288" s="12"/>
      <c r="AO288" s="12"/>
      <c r="AP288" s="12"/>
      <c r="AQ288" s="12"/>
      <c r="AR288" s="12"/>
      <c r="AS288" s="12"/>
      <c r="AT288" s="12"/>
      <c r="AU288" s="12"/>
      <c r="AV288" s="12"/>
      <c r="AW288" s="12"/>
      <c r="AX288" s="12"/>
      <c r="AY288" s="12"/>
      <c r="AZ288" s="12"/>
      <c r="BA288" s="12"/>
      <c r="BB288" s="12"/>
      <c r="BC288" s="12"/>
      <c r="BD288" s="12"/>
      <c r="BE288" s="12"/>
      <c r="BF288" s="12"/>
      <c r="BG288" s="12"/>
      <c r="BH288" s="12"/>
      <c r="BI288" s="12"/>
      <c r="BJ288" s="12"/>
      <c r="BK288" s="12"/>
      <c r="BL288" s="12"/>
      <c r="BM288" s="12"/>
      <c r="BN288" s="12"/>
      <c r="BO288" s="12"/>
      <c r="BP288" s="12"/>
      <c r="BQ288" s="12"/>
      <c r="BR288" s="12"/>
      <c r="BS288" s="12"/>
      <c r="BT288" s="12"/>
      <c r="BU288" s="12"/>
      <c r="BV288" s="12"/>
      <c r="BW288" s="12"/>
      <c r="BX288" s="12"/>
      <c r="BY288" s="12"/>
      <c r="BZ288" s="12"/>
      <c r="CA288" s="12"/>
      <c r="CB288" s="12"/>
      <c r="CC288" s="12"/>
      <c r="CD288" s="12"/>
      <c r="CE288" s="12"/>
      <c r="CF288" s="12"/>
      <c r="CG288" s="12"/>
      <c r="CH288" s="12"/>
      <c r="CI288" s="12"/>
      <c r="CJ288" s="12"/>
      <c r="CK288" s="12"/>
      <c r="CL288" s="12"/>
      <c r="CM288" s="12"/>
      <c r="CN288" s="12"/>
      <c r="CO288" s="12"/>
      <c r="CP288" s="12"/>
      <c r="CQ288" s="12"/>
      <c r="CR288" s="12"/>
      <c r="CS288" s="12"/>
      <c r="CT288" s="12"/>
      <c r="CU288" s="12"/>
      <c r="CV288" s="12"/>
      <c r="CW288" s="12"/>
      <c r="CX288" s="12"/>
      <c r="CY288" s="12"/>
      <c r="CZ288" s="12"/>
      <c r="DA288" s="12"/>
      <c r="DB288" s="12"/>
      <c r="DC288" s="12"/>
      <c r="DD288" s="12"/>
      <c r="DE288" s="12"/>
      <c r="DF288" s="12"/>
      <c r="DG288" s="12"/>
      <c r="DH288" s="12"/>
      <c r="DI288" s="12"/>
      <c r="DJ288" s="12"/>
      <c r="DK288" s="12"/>
      <c r="DL288" s="12"/>
      <c r="DM288" s="12"/>
      <c r="DN288" s="12"/>
      <c r="DO288" s="12"/>
      <c r="DP288" s="12"/>
      <c r="DQ288" s="12"/>
      <c r="DR288" s="12"/>
      <c r="DS288" s="12"/>
      <c r="DT288" s="12"/>
      <c r="DU288" s="12"/>
      <c r="DV288" s="12"/>
      <c r="DW288" s="12"/>
      <c r="DX288" s="12"/>
      <c r="DY288" s="12"/>
      <c r="DZ288" s="12"/>
      <c r="EA288" s="12"/>
      <c r="EB288" s="12"/>
    </row>
    <row r="289" spans="1:132" ht="15.75" customHeight="1">
      <c r="A289" s="12"/>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12"/>
      <c r="AB289" s="12"/>
      <c r="AC289" s="12"/>
      <c r="AD289" s="12"/>
      <c r="AE289" s="12"/>
      <c r="AF289" s="12"/>
      <c r="AG289" s="12"/>
      <c r="AH289" s="12"/>
      <c r="AI289" s="12"/>
      <c r="AJ289" s="12"/>
      <c r="AK289" s="12"/>
      <c r="AL289" s="12"/>
      <c r="AM289" s="12"/>
      <c r="AN289" s="12"/>
      <c r="AO289" s="12"/>
      <c r="AP289" s="12"/>
      <c r="AQ289" s="12"/>
      <c r="AR289" s="12"/>
      <c r="AS289" s="12"/>
      <c r="AT289" s="12"/>
      <c r="AU289" s="12"/>
      <c r="AV289" s="12"/>
      <c r="AW289" s="12"/>
      <c r="AX289" s="12"/>
      <c r="AY289" s="12"/>
      <c r="AZ289" s="12"/>
      <c r="BA289" s="12"/>
      <c r="BB289" s="12"/>
      <c r="BC289" s="12"/>
      <c r="BD289" s="12"/>
      <c r="BE289" s="12"/>
      <c r="BF289" s="12"/>
      <c r="BG289" s="12"/>
      <c r="BH289" s="12"/>
      <c r="BI289" s="12"/>
      <c r="BJ289" s="12"/>
      <c r="BK289" s="12"/>
      <c r="BL289" s="12"/>
      <c r="BM289" s="12"/>
      <c r="BN289" s="12"/>
      <c r="BO289" s="12"/>
      <c r="BP289" s="12"/>
      <c r="BQ289" s="12"/>
      <c r="BR289" s="12"/>
      <c r="BS289" s="12"/>
      <c r="BT289" s="12"/>
      <c r="BU289" s="12"/>
      <c r="BV289" s="12"/>
      <c r="BW289" s="12"/>
      <c r="BX289" s="12"/>
      <c r="BY289" s="12"/>
      <c r="BZ289" s="12"/>
      <c r="CA289" s="12"/>
      <c r="CB289" s="12"/>
      <c r="CC289" s="12"/>
      <c r="CD289" s="12"/>
      <c r="CE289" s="12"/>
      <c r="CF289" s="12"/>
      <c r="CG289" s="12"/>
      <c r="CH289" s="12"/>
      <c r="CI289" s="12"/>
      <c r="CJ289" s="12"/>
      <c r="CK289" s="12"/>
      <c r="CL289" s="12"/>
      <c r="CM289" s="12"/>
      <c r="CN289" s="12"/>
      <c r="CO289" s="12"/>
      <c r="CP289" s="12"/>
      <c r="CQ289" s="12"/>
      <c r="CR289" s="12"/>
      <c r="CS289" s="12"/>
      <c r="CT289" s="12"/>
      <c r="CU289" s="12"/>
      <c r="CV289" s="12"/>
      <c r="CW289" s="12"/>
      <c r="CX289" s="12"/>
      <c r="CY289" s="12"/>
      <c r="CZ289" s="12"/>
      <c r="DA289" s="12"/>
      <c r="DB289" s="12"/>
      <c r="DC289" s="12"/>
      <c r="DD289" s="12"/>
      <c r="DE289" s="12"/>
      <c r="DF289" s="12"/>
      <c r="DG289" s="12"/>
      <c r="DH289" s="12"/>
      <c r="DI289" s="12"/>
      <c r="DJ289" s="12"/>
      <c r="DK289" s="12"/>
      <c r="DL289" s="12"/>
      <c r="DM289" s="12"/>
      <c r="DN289" s="12"/>
      <c r="DO289" s="12"/>
      <c r="DP289" s="12"/>
      <c r="DQ289" s="12"/>
      <c r="DR289" s="12"/>
      <c r="DS289" s="12"/>
      <c r="DT289" s="12"/>
      <c r="DU289" s="12"/>
      <c r="DV289" s="12"/>
      <c r="DW289" s="12"/>
      <c r="DX289" s="12"/>
      <c r="DY289" s="12"/>
      <c r="DZ289" s="12"/>
      <c r="EA289" s="12"/>
      <c r="EB289" s="12"/>
    </row>
    <row r="290" spans="1:132" ht="15.75" customHeight="1">
      <c r="A290" s="12"/>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12"/>
      <c r="AB290" s="12"/>
      <c r="AC290" s="12"/>
      <c r="AD290" s="12"/>
      <c r="AE290" s="12"/>
      <c r="AF290" s="12"/>
      <c r="AG290" s="12"/>
      <c r="AH290" s="12"/>
      <c r="AI290" s="12"/>
      <c r="AJ290" s="12"/>
      <c r="AK290" s="12"/>
      <c r="AL290" s="12"/>
      <c r="AM290" s="12"/>
      <c r="AN290" s="12"/>
      <c r="AO290" s="12"/>
      <c r="AP290" s="12"/>
      <c r="AQ290" s="12"/>
      <c r="AR290" s="12"/>
      <c r="AS290" s="12"/>
      <c r="AT290" s="12"/>
      <c r="AU290" s="12"/>
      <c r="AV290" s="12"/>
      <c r="AW290" s="12"/>
      <c r="AX290" s="12"/>
      <c r="AY290" s="12"/>
      <c r="AZ290" s="12"/>
      <c r="BA290" s="12"/>
      <c r="BB290" s="12"/>
      <c r="BC290" s="12"/>
      <c r="BD290" s="12"/>
      <c r="BE290" s="12"/>
      <c r="BF290" s="12"/>
      <c r="BG290" s="12"/>
      <c r="BH290" s="12"/>
      <c r="BI290" s="12"/>
      <c r="BJ290" s="12"/>
      <c r="BK290" s="12"/>
      <c r="BL290" s="12"/>
      <c r="BM290" s="12"/>
      <c r="BN290" s="12"/>
      <c r="BO290" s="12"/>
      <c r="BP290" s="12"/>
      <c r="BQ290" s="12"/>
      <c r="BR290" s="12"/>
      <c r="BS290" s="12"/>
      <c r="BT290" s="12"/>
      <c r="BU290" s="12"/>
      <c r="BV290" s="12"/>
      <c r="BW290" s="12"/>
      <c r="BX290" s="12"/>
      <c r="BY290" s="12"/>
      <c r="BZ290" s="12"/>
      <c r="CA290" s="12"/>
      <c r="CB290" s="12"/>
      <c r="CC290" s="12"/>
      <c r="CD290" s="12"/>
      <c r="CE290" s="12"/>
      <c r="CF290" s="12"/>
      <c r="CG290" s="12"/>
      <c r="CH290" s="12"/>
      <c r="CI290" s="12"/>
      <c r="CJ290" s="12"/>
      <c r="CK290" s="12"/>
      <c r="CL290" s="12"/>
      <c r="CM290" s="12"/>
      <c r="CN290" s="12"/>
      <c r="CO290" s="12"/>
      <c r="CP290" s="12"/>
      <c r="CQ290" s="12"/>
      <c r="CR290" s="12"/>
      <c r="CS290" s="12"/>
      <c r="CT290" s="12"/>
      <c r="CU290" s="12"/>
      <c r="CV290" s="12"/>
      <c r="CW290" s="12"/>
      <c r="CX290" s="12"/>
      <c r="CY290" s="12"/>
      <c r="CZ290" s="12"/>
      <c r="DA290" s="12"/>
      <c r="DB290" s="12"/>
      <c r="DC290" s="12"/>
      <c r="DD290" s="12"/>
      <c r="DE290" s="12"/>
      <c r="DF290" s="12"/>
      <c r="DG290" s="12"/>
      <c r="DH290" s="12"/>
      <c r="DI290" s="12"/>
      <c r="DJ290" s="12"/>
      <c r="DK290" s="12"/>
      <c r="DL290" s="12"/>
      <c r="DM290" s="12"/>
      <c r="DN290" s="12"/>
      <c r="DO290" s="12"/>
      <c r="DP290" s="12"/>
      <c r="DQ290" s="12"/>
      <c r="DR290" s="12"/>
      <c r="DS290" s="12"/>
      <c r="DT290" s="12"/>
      <c r="DU290" s="12"/>
      <c r="DV290" s="12"/>
      <c r="DW290" s="12"/>
      <c r="DX290" s="12"/>
      <c r="DY290" s="12"/>
      <c r="DZ290" s="12"/>
      <c r="EA290" s="12"/>
      <c r="EB290" s="12"/>
    </row>
    <row r="291" spans="1:132" ht="15.75" customHeight="1">
      <c r="A291" s="12"/>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12"/>
      <c r="AB291" s="12"/>
      <c r="AC291" s="12"/>
      <c r="AD291" s="12"/>
      <c r="AE291" s="12"/>
      <c r="AF291" s="12"/>
      <c r="AG291" s="12"/>
      <c r="AH291" s="12"/>
      <c r="AI291" s="12"/>
      <c r="AJ291" s="12"/>
      <c r="AK291" s="12"/>
      <c r="AL291" s="12"/>
      <c r="AM291" s="12"/>
      <c r="AN291" s="12"/>
      <c r="AO291" s="12"/>
      <c r="AP291" s="12"/>
      <c r="AQ291" s="12"/>
      <c r="AR291" s="12"/>
      <c r="AS291" s="12"/>
      <c r="AT291" s="12"/>
      <c r="AU291" s="12"/>
      <c r="AV291" s="12"/>
      <c r="AW291" s="12"/>
      <c r="AX291" s="12"/>
      <c r="AY291" s="12"/>
      <c r="AZ291" s="12"/>
      <c r="BA291" s="12"/>
      <c r="BB291" s="12"/>
      <c r="BC291" s="12"/>
      <c r="BD291" s="12"/>
      <c r="BE291" s="12"/>
      <c r="BF291" s="12"/>
      <c r="BG291" s="12"/>
      <c r="BH291" s="12"/>
      <c r="BI291" s="12"/>
      <c r="BJ291" s="12"/>
      <c r="BK291" s="12"/>
      <c r="BL291" s="12"/>
      <c r="BM291" s="12"/>
      <c r="BN291" s="12"/>
      <c r="BO291" s="12"/>
      <c r="BP291" s="12"/>
      <c r="BQ291" s="12"/>
      <c r="BR291" s="12"/>
      <c r="BS291" s="12"/>
      <c r="BT291" s="12"/>
      <c r="BU291" s="12"/>
      <c r="BV291" s="12"/>
      <c r="BW291" s="12"/>
      <c r="BX291" s="12"/>
      <c r="BY291" s="12"/>
      <c r="BZ291" s="12"/>
      <c r="CA291" s="12"/>
      <c r="CB291" s="12"/>
      <c r="CC291" s="12"/>
      <c r="CD291" s="12"/>
      <c r="CE291" s="12"/>
      <c r="CF291" s="12"/>
      <c r="CG291" s="12"/>
      <c r="CH291" s="12"/>
      <c r="CI291" s="12"/>
      <c r="CJ291" s="12"/>
      <c r="CK291" s="12"/>
      <c r="CL291" s="12"/>
      <c r="CM291" s="12"/>
      <c r="CN291" s="12"/>
      <c r="CO291" s="12"/>
      <c r="CP291" s="12"/>
      <c r="CQ291" s="12"/>
      <c r="CR291" s="12"/>
      <c r="CS291" s="12"/>
      <c r="CT291" s="12"/>
      <c r="CU291" s="12"/>
      <c r="CV291" s="12"/>
      <c r="CW291" s="12"/>
      <c r="CX291" s="12"/>
      <c r="CY291" s="12"/>
      <c r="CZ291" s="12"/>
      <c r="DA291" s="12"/>
      <c r="DB291" s="12"/>
      <c r="DC291" s="12"/>
      <c r="DD291" s="12"/>
      <c r="DE291" s="12"/>
      <c r="DF291" s="12"/>
      <c r="DG291" s="12"/>
      <c r="DH291" s="12"/>
      <c r="DI291" s="12"/>
      <c r="DJ291" s="12"/>
      <c r="DK291" s="12"/>
      <c r="DL291" s="12"/>
      <c r="DM291" s="12"/>
      <c r="DN291" s="12"/>
      <c r="DO291" s="12"/>
      <c r="DP291" s="12"/>
      <c r="DQ291" s="12"/>
      <c r="DR291" s="12"/>
      <c r="DS291" s="12"/>
      <c r="DT291" s="12"/>
      <c r="DU291" s="12"/>
      <c r="DV291" s="12"/>
      <c r="DW291" s="12"/>
      <c r="DX291" s="12"/>
      <c r="DY291" s="12"/>
      <c r="DZ291" s="12"/>
      <c r="EA291" s="12"/>
      <c r="EB291" s="12"/>
    </row>
    <row r="292" spans="1:132" ht="15.75" customHeight="1">
      <c r="A292" s="12"/>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12"/>
      <c r="AB292" s="12"/>
      <c r="AC292" s="12"/>
      <c r="AD292" s="12"/>
      <c r="AE292" s="12"/>
      <c r="AF292" s="12"/>
      <c r="AG292" s="12"/>
      <c r="AH292" s="12"/>
      <c r="AI292" s="12"/>
      <c r="AJ292" s="12"/>
      <c r="AK292" s="12"/>
      <c r="AL292" s="12"/>
      <c r="AM292" s="12"/>
      <c r="AN292" s="12"/>
      <c r="AO292" s="12"/>
      <c r="AP292" s="12"/>
      <c r="AQ292" s="12"/>
      <c r="AR292" s="12"/>
      <c r="AS292" s="12"/>
      <c r="AT292" s="12"/>
      <c r="AU292" s="12"/>
      <c r="AV292" s="12"/>
      <c r="AW292" s="12"/>
      <c r="AX292" s="12"/>
      <c r="AY292" s="12"/>
      <c r="AZ292" s="12"/>
      <c r="BA292" s="12"/>
      <c r="BB292" s="12"/>
      <c r="BC292" s="12"/>
      <c r="BD292" s="12"/>
      <c r="BE292" s="12"/>
      <c r="BF292" s="12"/>
      <c r="BG292" s="12"/>
      <c r="BH292" s="12"/>
      <c r="BI292" s="12"/>
      <c r="BJ292" s="12"/>
      <c r="BK292" s="12"/>
      <c r="BL292" s="12"/>
      <c r="BM292" s="12"/>
      <c r="BN292" s="12"/>
      <c r="BO292" s="12"/>
      <c r="BP292" s="12"/>
      <c r="BQ292" s="12"/>
      <c r="BR292" s="12"/>
      <c r="BS292" s="12"/>
      <c r="BT292" s="12"/>
      <c r="BU292" s="12"/>
      <c r="BV292" s="12"/>
      <c r="BW292" s="12"/>
      <c r="BX292" s="12"/>
      <c r="BY292" s="12"/>
      <c r="BZ292" s="12"/>
      <c r="CA292" s="12"/>
      <c r="CB292" s="12"/>
      <c r="CC292" s="12"/>
      <c r="CD292" s="12"/>
      <c r="CE292" s="12"/>
      <c r="CF292" s="12"/>
      <c r="CG292" s="12"/>
      <c r="CH292" s="12"/>
      <c r="CI292" s="12"/>
      <c r="CJ292" s="12"/>
      <c r="CK292" s="12"/>
      <c r="CL292" s="12"/>
      <c r="CM292" s="12"/>
      <c r="CN292" s="12"/>
      <c r="CO292" s="12"/>
      <c r="CP292" s="12"/>
      <c r="CQ292" s="12"/>
      <c r="CR292" s="12"/>
      <c r="CS292" s="12"/>
      <c r="CT292" s="12"/>
      <c r="CU292" s="12"/>
      <c r="CV292" s="12"/>
      <c r="CW292" s="12"/>
      <c r="CX292" s="12"/>
      <c r="CY292" s="12"/>
      <c r="CZ292" s="12"/>
      <c r="DA292" s="12"/>
      <c r="DB292" s="12"/>
      <c r="DC292" s="12"/>
      <c r="DD292" s="12"/>
      <c r="DE292" s="12"/>
      <c r="DF292" s="12"/>
      <c r="DG292" s="12"/>
      <c r="DH292" s="12"/>
      <c r="DI292" s="12"/>
      <c r="DJ292" s="12"/>
      <c r="DK292" s="12"/>
      <c r="DL292" s="12"/>
      <c r="DM292" s="12"/>
      <c r="DN292" s="12"/>
      <c r="DO292" s="12"/>
      <c r="DP292" s="12"/>
      <c r="DQ292" s="12"/>
      <c r="DR292" s="12"/>
      <c r="DS292" s="12"/>
      <c r="DT292" s="12"/>
      <c r="DU292" s="12"/>
      <c r="DV292" s="12"/>
      <c r="DW292" s="12"/>
      <c r="DX292" s="12"/>
      <c r="DY292" s="12"/>
      <c r="DZ292" s="12"/>
      <c r="EA292" s="12"/>
      <c r="EB292" s="12"/>
    </row>
    <row r="293" spans="1:132" ht="15.75" customHeight="1">
      <c r="A293" s="12"/>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12"/>
      <c r="AB293" s="12"/>
      <c r="AC293" s="12"/>
      <c r="AD293" s="12"/>
      <c r="AE293" s="12"/>
      <c r="AF293" s="12"/>
      <c r="AG293" s="12"/>
      <c r="AH293" s="12"/>
      <c r="AI293" s="12"/>
      <c r="AJ293" s="12"/>
      <c r="AK293" s="12"/>
      <c r="AL293" s="12"/>
      <c r="AM293" s="12"/>
      <c r="AN293" s="12"/>
      <c r="AO293" s="12"/>
      <c r="AP293" s="12"/>
      <c r="AQ293" s="12"/>
      <c r="AR293" s="12"/>
      <c r="AS293" s="12"/>
      <c r="AT293" s="12"/>
      <c r="AU293" s="12"/>
      <c r="AV293" s="12"/>
      <c r="AW293" s="12"/>
      <c r="AX293" s="12"/>
      <c r="AY293" s="12"/>
      <c r="AZ293" s="12"/>
      <c r="BA293" s="12"/>
      <c r="BB293" s="12"/>
      <c r="BC293" s="12"/>
      <c r="BD293" s="12"/>
      <c r="BE293" s="12"/>
      <c r="BF293" s="12"/>
      <c r="BG293" s="12"/>
      <c r="BH293" s="12"/>
      <c r="BI293" s="12"/>
      <c r="BJ293" s="12"/>
      <c r="BK293" s="12"/>
      <c r="BL293" s="12"/>
      <c r="BM293" s="12"/>
      <c r="BN293" s="12"/>
      <c r="BO293" s="12"/>
      <c r="BP293" s="12"/>
      <c r="BQ293" s="12"/>
      <c r="BR293" s="12"/>
      <c r="BS293" s="12"/>
      <c r="BT293" s="12"/>
      <c r="BU293" s="12"/>
      <c r="BV293" s="12"/>
      <c r="BW293" s="12"/>
      <c r="BX293" s="12"/>
      <c r="BY293" s="12"/>
      <c r="BZ293" s="12"/>
      <c r="CA293" s="12"/>
      <c r="CB293" s="12"/>
      <c r="CC293" s="12"/>
      <c r="CD293" s="12"/>
      <c r="CE293" s="12"/>
      <c r="CF293" s="12"/>
      <c r="CG293" s="12"/>
      <c r="CH293" s="12"/>
      <c r="CI293" s="12"/>
      <c r="CJ293" s="12"/>
      <c r="CK293" s="12"/>
      <c r="CL293" s="12"/>
      <c r="CM293" s="12"/>
      <c r="CN293" s="12"/>
      <c r="CO293" s="12"/>
      <c r="CP293" s="12"/>
      <c r="CQ293" s="12"/>
      <c r="CR293" s="12"/>
      <c r="CS293" s="12"/>
      <c r="CT293" s="12"/>
      <c r="CU293" s="12"/>
      <c r="CV293" s="12"/>
      <c r="CW293" s="12"/>
      <c r="CX293" s="12"/>
      <c r="CY293" s="12"/>
      <c r="CZ293" s="12"/>
      <c r="DA293" s="12"/>
      <c r="DB293" s="12"/>
      <c r="DC293" s="12"/>
      <c r="DD293" s="12"/>
      <c r="DE293" s="12"/>
      <c r="DF293" s="12"/>
      <c r="DG293" s="12"/>
      <c r="DH293" s="12"/>
      <c r="DI293" s="12"/>
      <c r="DJ293" s="12"/>
      <c r="DK293" s="12"/>
      <c r="DL293" s="12"/>
      <c r="DM293" s="12"/>
      <c r="DN293" s="12"/>
      <c r="DO293" s="12"/>
      <c r="DP293" s="12"/>
      <c r="DQ293" s="12"/>
      <c r="DR293" s="12"/>
      <c r="DS293" s="12"/>
      <c r="DT293" s="12"/>
      <c r="DU293" s="12"/>
      <c r="DV293" s="12"/>
      <c r="DW293" s="12"/>
      <c r="DX293" s="12"/>
      <c r="DY293" s="12"/>
      <c r="DZ293" s="12"/>
      <c r="EA293" s="12"/>
      <c r="EB293" s="12"/>
    </row>
    <row r="294" spans="1:132" ht="15.75" customHeight="1">
      <c r="A294" s="12"/>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12"/>
      <c r="AB294" s="12"/>
      <c r="AC294" s="12"/>
      <c r="AD294" s="12"/>
      <c r="AE294" s="12"/>
      <c r="AF294" s="12"/>
      <c r="AG294" s="12"/>
      <c r="AH294" s="12"/>
      <c r="AI294" s="12"/>
      <c r="AJ294" s="12"/>
      <c r="AK294" s="12"/>
      <c r="AL294" s="12"/>
      <c r="AM294" s="12"/>
      <c r="AN294" s="12"/>
      <c r="AO294" s="12"/>
      <c r="AP294" s="12"/>
      <c r="AQ294" s="12"/>
      <c r="AR294" s="12"/>
      <c r="AS294" s="12"/>
      <c r="AT294" s="12"/>
      <c r="AU294" s="12"/>
      <c r="AV294" s="12"/>
      <c r="AW294" s="12"/>
      <c r="AX294" s="12"/>
      <c r="AY294" s="12"/>
      <c r="AZ294" s="12"/>
      <c r="BA294" s="12"/>
      <c r="BB294" s="12"/>
      <c r="BC294" s="12"/>
      <c r="BD294" s="12"/>
      <c r="BE294" s="12"/>
      <c r="BF294" s="12"/>
      <c r="BG294" s="12"/>
      <c r="BH294" s="12"/>
      <c r="BI294" s="12"/>
      <c r="BJ294" s="12"/>
      <c r="BK294" s="12"/>
      <c r="BL294" s="12"/>
      <c r="BM294" s="12"/>
      <c r="BN294" s="12"/>
      <c r="BO294" s="12"/>
      <c r="BP294" s="12"/>
      <c r="BQ294" s="12"/>
      <c r="BR294" s="12"/>
      <c r="BS294" s="12"/>
      <c r="BT294" s="12"/>
      <c r="BU294" s="12"/>
      <c r="BV294" s="12"/>
      <c r="BW294" s="12"/>
      <c r="BX294" s="12"/>
      <c r="BY294" s="12"/>
      <c r="BZ294" s="12"/>
      <c r="CA294" s="12"/>
      <c r="CB294" s="12"/>
      <c r="CC294" s="12"/>
      <c r="CD294" s="12"/>
      <c r="CE294" s="12"/>
      <c r="CF294" s="12"/>
      <c r="CG294" s="12"/>
      <c r="CH294" s="12"/>
      <c r="CI294" s="12"/>
      <c r="CJ294" s="12"/>
      <c r="CK294" s="12"/>
      <c r="CL294" s="12"/>
      <c r="CM294" s="12"/>
      <c r="CN294" s="12"/>
      <c r="CO294" s="12"/>
      <c r="CP294" s="12"/>
      <c r="CQ294" s="12"/>
      <c r="CR294" s="12"/>
      <c r="CS294" s="12"/>
      <c r="CT294" s="12"/>
      <c r="CU294" s="12"/>
      <c r="CV294" s="12"/>
      <c r="CW294" s="12"/>
      <c r="CX294" s="12"/>
      <c r="CY294" s="12"/>
      <c r="CZ294" s="12"/>
      <c r="DA294" s="12"/>
      <c r="DB294" s="12"/>
      <c r="DC294" s="12"/>
      <c r="DD294" s="12"/>
      <c r="DE294" s="12"/>
      <c r="DF294" s="12"/>
      <c r="DG294" s="12"/>
      <c r="DH294" s="12"/>
      <c r="DI294" s="12"/>
      <c r="DJ294" s="12"/>
      <c r="DK294" s="12"/>
      <c r="DL294" s="12"/>
      <c r="DM294" s="12"/>
      <c r="DN294" s="12"/>
      <c r="DO294" s="12"/>
      <c r="DP294" s="12"/>
      <c r="DQ294" s="12"/>
      <c r="DR294" s="12"/>
      <c r="DS294" s="12"/>
      <c r="DT294" s="12"/>
      <c r="DU294" s="12"/>
      <c r="DV294" s="12"/>
      <c r="DW294" s="12"/>
      <c r="DX294" s="12"/>
      <c r="DY294" s="12"/>
      <c r="DZ294" s="12"/>
      <c r="EA294" s="12"/>
      <c r="EB294" s="12"/>
    </row>
    <row r="295" spans="1:132" ht="15.75" customHeight="1">
      <c r="A295" s="12"/>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12"/>
      <c r="AB295" s="12"/>
      <c r="AC295" s="12"/>
      <c r="AD295" s="12"/>
      <c r="AE295" s="12"/>
      <c r="AF295" s="12"/>
      <c r="AG295" s="12"/>
      <c r="AH295" s="12"/>
      <c r="AI295" s="12"/>
      <c r="AJ295" s="12"/>
      <c r="AK295" s="12"/>
      <c r="AL295" s="12"/>
      <c r="AM295" s="12"/>
      <c r="AN295" s="12"/>
      <c r="AO295" s="12"/>
      <c r="AP295" s="12"/>
      <c r="AQ295" s="12"/>
      <c r="AR295" s="12"/>
      <c r="AS295" s="12"/>
      <c r="AT295" s="12"/>
      <c r="AU295" s="12"/>
      <c r="AV295" s="12"/>
      <c r="AW295" s="12"/>
      <c r="AX295" s="12"/>
      <c r="AY295" s="12"/>
      <c r="AZ295" s="12"/>
      <c r="BA295" s="12"/>
      <c r="BB295" s="12"/>
      <c r="BC295" s="12"/>
      <c r="BD295" s="12"/>
      <c r="BE295" s="12"/>
      <c r="BF295" s="12"/>
      <c r="BG295" s="12"/>
      <c r="BH295" s="12"/>
      <c r="BI295" s="12"/>
      <c r="BJ295" s="12"/>
      <c r="BK295" s="12"/>
      <c r="BL295" s="12"/>
      <c r="BM295" s="12"/>
      <c r="BN295" s="12"/>
      <c r="BO295" s="12"/>
      <c r="BP295" s="12"/>
      <c r="BQ295" s="12"/>
      <c r="BR295" s="12"/>
      <c r="BS295" s="12"/>
      <c r="BT295" s="12"/>
      <c r="BU295" s="12"/>
      <c r="BV295" s="12"/>
      <c r="BW295" s="12"/>
      <c r="BX295" s="12"/>
      <c r="BY295" s="12"/>
      <c r="BZ295" s="12"/>
      <c r="CA295" s="12"/>
      <c r="CB295" s="12"/>
      <c r="CC295" s="12"/>
      <c r="CD295" s="12"/>
      <c r="CE295" s="12"/>
      <c r="CF295" s="12"/>
      <c r="CG295" s="12"/>
      <c r="CH295" s="12"/>
      <c r="CI295" s="12"/>
      <c r="CJ295" s="12"/>
      <c r="CK295" s="12"/>
      <c r="CL295" s="12"/>
      <c r="CM295" s="12"/>
      <c r="CN295" s="12"/>
      <c r="CO295" s="12"/>
      <c r="CP295" s="12"/>
      <c r="CQ295" s="12"/>
      <c r="CR295" s="12"/>
      <c r="CS295" s="12"/>
      <c r="CT295" s="12"/>
      <c r="CU295" s="12"/>
      <c r="CV295" s="12"/>
      <c r="CW295" s="12"/>
      <c r="CX295" s="12"/>
      <c r="CY295" s="12"/>
      <c r="CZ295" s="12"/>
      <c r="DA295" s="12"/>
      <c r="DB295" s="12"/>
      <c r="DC295" s="12"/>
      <c r="DD295" s="12"/>
      <c r="DE295" s="12"/>
      <c r="DF295" s="12"/>
      <c r="DG295" s="12"/>
      <c r="DH295" s="12"/>
      <c r="DI295" s="12"/>
      <c r="DJ295" s="12"/>
      <c r="DK295" s="12"/>
      <c r="DL295" s="12"/>
      <c r="DM295" s="12"/>
      <c r="DN295" s="12"/>
      <c r="DO295" s="12"/>
      <c r="DP295" s="12"/>
      <c r="DQ295" s="12"/>
      <c r="DR295" s="12"/>
      <c r="DS295" s="12"/>
      <c r="DT295" s="12"/>
      <c r="DU295" s="12"/>
      <c r="DV295" s="12"/>
      <c r="DW295" s="12"/>
      <c r="DX295" s="12"/>
      <c r="DY295" s="12"/>
      <c r="DZ295" s="12"/>
      <c r="EA295" s="12"/>
      <c r="EB295" s="12"/>
    </row>
    <row r="296" spans="1:132" ht="15.75" customHeight="1">
      <c r="A296" s="12"/>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12"/>
      <c r="AB296" s="12"/>
      <c r="AC296" s="12"/>
      <c r="AD296" s="12"/>
      <c r="AE296" s="12"/>
      <c r="AF296" s="12"/>
      <c r="AG296" s="12"/>
      <c r="AH296" s="12"/>
      <c r="AI296" s="12"/>
      <c r="AJ296" s="12"/>
      <c r="AK296" s="12"/>
      <c r="AL296" s="12"/>
      <c r="AM296" s="12"/>
      <c r="AN296" s="12"/>
      <c r="AO296" s="12"/>
      <c r="AP296" s="12"/>
      <c r="AQ296" s="12"/>
      <c r="AR296" s="12"/>
      <c r="AS296" s="12"/>
      <c r="AT296" s="12"/>
      <c r="AU296" s="12"/>
      <c r="AV296" s="12"/>
      <c r="AW296" s="12"/>
      <c r="AX296" s="12"/>
      <c r="AY296" s="12"/>
      <c r="AZ296" s="12"/>
      <c r="BA296" s="12"/>
      <c r="BB296" s="12"/>
      <c r="BC296" s="12"/>
      <c r="BD296" s="12"/>
      <c r="BE296" s="12"/>
      <c r="BF296" s="12"/>
      <c r="BG296" s="12"/>
      <c r="BH296" s="12"/>
      <c r="BI296" s="12"/>
      <c r="BJ296" s="12"/>
      <c r="BK296" s="12"/>
      <c r="BL296" s="12"/>
      <c r="BM296" s="12"/>
      <c r="BN296" s="12"/>
      <c r="BO296" s="12"/>
      <c r="BP296" s="12"/>
      <c r="BQ296" s="12"/>
      <c r="BR296" s="12"/>
      <c r="BS296" s="12"/>
      <c r="BT296" s="12"/>
      <c r="BU296" s="12"/>
      <c r="BV296" s="12"/>
      <c r="BW296" s="12"/>
      <c r="BX296" s="12"/>
      <c r="BY296" s="12"/>
      <c r="BZ296" s="12"/>
      <c r="CA296" s="12"/>
      <c r="CB296" s="12"/>
      <c r="CC296" s="12"/>
      <c r="CD296" s="12"/>
      <c r="CE296" s="12"/>
      <c r="CF296" s="12"/>
      <c r="CG296" s="12"/>
      <c r="CH296" s="12"/>
      <c r="CI296" s="12"/>
      <c r="CJ296" s="12"/>
      <c r="CK296" s="12"/>
      <c r="CL296" s="12"/>
      <c r="CM296" s="12"/>
      <c r="CN296" s="12"/>
      <c r="CO296" s="12"/>
      <c r="CP296" s="12"/>
      <c r="CQ296" s="12"/>
      <c r="CR296" s="12"/>
      <c r="CS296" s="12"/>
      <c r="CT296" s="12"/>
      <c r="CU296" s="12"/>
      <c r="CV296" s="12"/>
      <c r="CW296" s="12"/>
      <c r="CX296" s="12"/>
      <c r="CY296" s="12"/>
      <c r="CZ296" s="12"/>
      <c r="DA296" s="12"/>
      <c r="DB296" s="12"/>
      <c r="DC296" s="12"/>
      <c r="DD296" s="12"/>
      <c r="DE296" s="12"/>
      <c r="DF296" s="12"/>
      <c r="DG296" s="12"/>
      <c r="DH296" s="12"/>
      <c r="DI296" s="12"/>
      <c r="DJ296" s="12"/>
      <c r="DK296" s="12"/>
      <c r="DL296" s="12"/>
      <c r="DM296" s="12"/>
      <c r="DN296" s="12"/>
      <c r="DO296" s="12"/>
      <c r="DP296" s="12"/>
      <c r="DQ296" s="12"/>
      <c r="DR296" s="12"/>
      <c r="DS296" s="12"/>
      <c r="DT296" s="12"/>
      <c r="DU296" s="12"/>
      <c r="DV296" s="12"/>
      <c r="DW296" s="12"/>
      <c r="DX296" s="12"/>
      <c r="DY296" s="12"/>
      <c r="DZ296" s="12"/>
      <c r="EA296" s="12"/>
      <c r="EB296" s="12"/>
    </row>
    <row r="297" spans="1:132" ht="15.75" customHeight="1">
      <c r="A297" s="12"/>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c r="AA297" s="12"/>
      <c r="AB297" s="12"/>
      <c r="AC297" s="12"/>
      <c r="AD297" s="12"/>
      <c r="AE297" s="12"/>
      <c r="AF297" s="12"/>
      <c r="AG297" s="12"/>
      <c r="AH297" s="12"/>
      <c r="AI297" s="12"/>
      <c r="AJ297" s="12"/>
      <c r="AK297" s="12"/>
      <c r="AL297" s="12"/>
      <c r="AM297" s="12"/>
      <c r="AN297" s="12"/>
      <c r="AO297" s="12"/>
      <c r="AP297" s="12"/>
      <c r="AQ297" s="12"/>
      <c r="AR297" s="12"/>
      <c r="AS297" s="12"/>
      <c r="AT297" s="12"/>
      <c r="AU297" s="12"/>
      <c r="AV297" s="12"/>
      <c r="AW297" s="12"/>
      <c r="AX297" s="12"/>
      <c r="AY297" s="12"/>
      <c r="AZ297" s="12"/>
      <c r="BA297" s="12"/>
      <c r="BB297" s="12"/>
      <c r="BC297" s="12"/>
      <c r="BD297" s="12"/>
      <c r="BE297" s="12"/>
      <c r="BF297" s="12"/>
      <c r="BG297" s="12"/>
      <c r="BH297" s="12"/>
      <c r="BI297" s="12"/>
      <c r="BJ297" s="12"/>
      <c r="BK297" s="12"/>
      <c r="BL297" s="12"/>
      <c r="BM297" s="12"/>
      <c r="BN297" s="12"/>
      <c r="BO297" s="12"/>
      <c r="BP297" s="12"/>
      <c r="BQ297" s="12"/>
      <c r="BR297" s="12"/>
      <c r="BS297" s="12"/>
      <c r="BT297" s="12"/>
      <c r="BU297" s="12"/>
      <c r="BV297" s="12"/>
      <c r="BW297" s="12"/>
      <c r="BX297" s="12"/>
      <c r="BY297" s="12"/>
      <c r="BZ297" s="12"/>
      <c r="CA297" s="12"/>
      <c r="CB297" s="12"/>
      <c r="CC297" s="12"/>
      <c r="CD297" s="12"/>
      <c r="CE297" s="12"/>
      <c r="CF297" s="12"/>
      <c r="CG297" s="12"/>
      <c r="CH297" s="12"/>
      <c r="CI297" s="12"/>
      <c r="CJ297" s="12"/>
      <c r="CK297" s="12"/>
      <c r="CL297" s="12"/>
      <c r="CM297" s="12"/>
      <c r="CN297" s="12"/>
      <c r="CO297" s="12"/>
      <c r="CP297" s="12"/>
      <c r="CQ297" s="12"/>
      <c r="CR297" s="12"/>
      <c r="CS297" s="12"/>
      <c r="CT297" s="12"/>
      <c r="CU297" s="12"/>
      <c r="CV297" s="12"/>
      <c r="CW297" s="12"/>
      <c r="CX297" s="12"/>
      <c r="CY297" s="12"/>
      <c r="CZ297" s="12"/>
      <c r="DA297" s="12"/>
      <c r="DB297" s="12"/>
      <c r="DC297" s="12"/>
      <c r="DD297" s="12"/>
      <c r="DE297" s="12"/>
      <c r="DF297" s="12"/>
      <c r="DG297" s="12"/>
      <c r="DH297" s="12"/>
      <c r="DI297" s="12"/>
      <c r="DJ297" s="12"/>
      <c r="DK297" s="12"/>
      <c r="DL297" s="12"/>
      <c r="DM297" s="12"/>
      <c r="DN297" s="12"/>
      <c r="DO297" s="12"/>
      <c r="DP297" s="12"/>
      <c r="DQ297" s="12"/>
      <c r="DR297" s="12"/>
      <c r="DS297" s="12"/>
      <c r="DT297" s="12"/>
      <c r="DU297" s="12"/>
      <c r="DV297" s="12"/>
      <c r="DW297" s="12"/>
      <c r="DX297" s="12"/>
      <c r="DY297" s="12"/>
      <c r="DZ297" s="12"/>
      <c r="EA297" s="12"/>
      <c r="EB297" s="12"/>
    </row>
    <row r="298" spans="1:132" ht="15.75" customHeight="1">
      <c r="A298" s="12"/>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c r="AA298" s="12"/>
      <c r="AB298" s="12"/>
      <c r="AC298" s="12"/>
      <c r="AD298" s="12"/>
      <c r="AE298" s="12"/>
      <c r="AF298" s="12"/>
      <c r="AG298" s="12"/>
      <c r="AH298" s="12"/>
      <c r="AI298" s="12"/>
      <c r="AJ298" s="12"/>
      <c r="AK298" s="12"/>
      <c r="AL298" s="12"/>
      <c r="AM298" s="12"/>
      <c r="AN298" s="12"/>
      <c r="AO298" s="12"/>
      <c r="AP298" s="12"/>
      <c r="AQ298" s="12"/>
      <c r="AR298" s="12"/>
      <c r="AS298" s="12"/>
      <c r="AT298" s="12"/>
      <c r="AU298" s="12"/>
      <c r="AV298" s="12"/>
      <c r="AW298" s="12"/>
      <c r="AX298" s="12"/>
      <c r="AY298" s="12"/>
      <c r="AZ298" s="12"/>
      <c r="BA298" s="12"/>
      <c r="BB298" s="12"/>
      <c r="BC298" s="12"/>
      <c r="BD298" s="12"/>
      <c r="BE298" s="12"/>
      <c r="BF298" s="12"/>
      <c r="BG298" s="12"/>
      <c r="BH298" s="12"/>
      <c r="BI298" s="12"/>
      <c r="BJ298" s="12"/>
      <c r="BK298" s="12"/>
      <c r="BL298" s="12"/>
      <c r="BM298" s="12"/>
      <c r="BN298" s="12"/>
      <c r="BO298" s="12"/>
      <c r="BP298" s="12"/>
      <c r="BQ298" s="12"/>
      <c r="BR298" s="12"/>
      <c r="BS298" s="12"/>
      <c r="BT298" s="12"/>
      <c r="BU298" s="12"/>
      <c r="BV298" s="12"/>
      <c r="BW298" s="12"/>
      <c r="BX298" s="12"/>
      <c r="BY298" s="12"/>
      <c r="BZ298" s="12"/>
      <c r="CA298" s="12"/>
      <c r="CB298" s="12"/>
      <c r="CC298" s="12"/>
      <c r="CD298" s="12"/>
      <c r="CE298" s="12"/>
      <c r="CF298" s="12"/>
      <c r="CG298" s="12"/>
      <c r="CH298" s="12"/>
      <c r="CI298" s="12"/>
      <c r="CJ298" s="12"/>
      <c r="CK298" s="12"/>
      <c r="CL298" s="12"/>
      <c r="CM298" s="12"/>
      <c r="CN298" s="12"/>
      <c r="CO298" s="12"/>
      <c r="CP298" s="12"/>
      <c r="CQ298" s="12"/>
      <c r="CR298" s="12"/>
      <c r="CS298" s="12"/>
      <c r="CT298" s="12"/>
      <c r="CU298" s="12"/>
      <c r="CV298" s="12"/>
      <c r="CW298" s="12"/>
      <c r="CX298" s="12"/>
      <c r="CY298" s="12"/>
      <c r="CZ298" s="12"/>
      <c r="DA298" s="12"/>
      <c r="DB298" s="12"/>
      <c r="DC298" s="12"/>
      <c r="DD298" s="12"/>
      <c r="DE298" s="12"/>
      <c r="DF298" s="12"/>
      <c r="DG298" s="12"/>
      <c r="DH298" s="12"/>
      <c r="DI298" s="12"/>
      <c r="DJ298" s="12"/>
      <c r="DK298" s="12"/>
      <c r="DL298" s="12"/>
      <c r="DM298" s="12"/>
      <c r="DN298" s="12"/>
      <c r="DO298" s="12"/>
      <c r="DP298" s="12"/>
      <c r="DQ298" s="12"/>
      <c r="DR298" s="12"/>
      <c r="DS298" s="12"/>
      <c r="DT298" s="12"/>
      <c r="DU298" s="12"/>
      <c r="DV298" s="12"/>
      <c r="DW298" s="12"/>
      <c r="DX298" s="12"/>
      <c r="DY298" s="12"/>
      <c r="DZ298" s="12"/>
      <c r="EA298" s="12"/>
      <c r="EB298" s="12"/>
    </row>
    <row r="299" spans="1:132" ht="15.75" customHeight="1">
      <c r="A299" s="12"/>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c r="AA299" s="12"/>
      <c r="AB299" s="12"/>
      <c r="AC299" s="12"/>
      <c r="AD299" s="12"/>
      <c r="AE299" s="12"/>
      <c r="AF299" s="12"/>
      <c r="AG299" s="12"/>
      <c r="AH299" s="12"/>
      <c r="AI299" s="12"/>
      <c r="AJ299" s="12"/>
      <c r="AK299" s="12"/>
      <c r="AL299" s="12"/>
      <c r="AM299" s="12"/>
      <c r="AN299" s="12"/>
      <c r="AO299" s="12"/>
      <c r="AP299" s="12"/>
      <c r="AQ299" s="12"/>
      <c r="AR299" s="12"/>
      <c r="AS299" s="12"/>
      <c r="AT299" s="12"/>
      <c r="AU299" s="12"/>
      <c r="AV299" s="12"/>
      <c r="AW299" s="12"/>
      <c r="AX299" s="12"/>
      <c r="AY299" s="12"/>
      <c r="AZ299" s="12"/>
      <c r="BA299" s="12"/>
      <c r="BB299" s="12"/>
      <c r="BC299" s="12"/>
      <c r="BD299" s="12"/>
      <c r="BE299" s="12"/>
      <c r="BF299" s="12"/>
      <c r="BG299" s="12"/>
      <c r="BH299" s="12"/>
      <c r="BI299" s="12"/>
      <c r="BJ299" s="12"/>
      <c r="BK299" s="12"/>
      <c r="BL299" s="12"/>
      <c r="BM299" s="12"/>
      <c r="BN299" s="12"/>
      <c r="BO299" s="12"/>
      <c r="BP299" s="12"/>
      <c r="BQ299" s="12"/>
      <c r="BR299" s="12"/>
      <c r="BS299" s="12"/>
      <c r="BT299" s="12"/>
      <c r="BU299" s="12"/>
      <c r="BV299" s="12"/>
      <c r="BW299" s="12"/>
      <c r="BX299" s="12"/>
      <c r="BY299" s="12"/>
      <c r="BZ299" s="12"/>
      <c r="CA299" s="12"/>
      <c r="CB299" s="12"/>
      <c r="CC299" s="12"/>
      <c r="CD299" s="12"/>
      <c r="CE299" s="12"/>
      <c r="CF299" s="12"/>
      <c r="CG299" s="12"/>
      <c r="CH299" s="12"/>
      <c r="CI299" s="12"/>
      <c r="CJ299" s="12"/>
      <c r="CK299" s="12"/>
      <c r="CL299" s="12"/>
      <c r="CM299" s="12"/>
      <c r="CN299" s="12"/>
      <c r="CO299" s="12"/>
      <c r="CP299" s="12"/>
      <c r="CQ299" s="12"/>
      <c r="CR299" s="12"/>
      <c r="CS299" s="12"/>
      <c r="CT299" s="12"/>
      <c r="CU299" s="12"/>
      <c r="CV299" s="12"/>
      <c r="CW299" s="12"/>
      <c r="CX299" s="12"/>
      <c r="CY299" s="12"/>
      <c r="CZ299" s="12"/>
      <c r="DA299" s="12"/>
      <c r="DB299" s="12"/>
      <c r="DC299" s="12"/>
      <c r="DD299" s="12"/>
      <c r="DE299" s="12"/>
      <c r="DF299" s="12"/>
      <c r="DG299" s="12"/>
      <c r="DH299" s="12"/>
      <c r="DI299" s="12"/>
      <c r="DJ299" s="12"/>
      <c r="DK299" s="12"/>
      <c r="DL299" s="12"/>
      <c r="DM299" s="12"/>
      <c r="DN299" s="12"/>
      <c r="DO299" s="12"/>
      <c r="DP299" s="12"/>
      <c r="DQ299" s="12"/>
      <c r="DR299" s="12"/>
      <c r="DS299" s="12"/>
      <c r="DT299" s="12"/>
      <c r="DU299" s="12"/>
      <c r="DV299" s="12"/>
      <c r="DW299" s="12"/>
      <c r="DX299" s="12"/>
      <c r="DY299" s="12"/>
      <c r="DZ299" s="12"/>
      <c r="EA299" s="12"/>
      <c r="EB299" s="12"/>
    </row>
    <row r="300" spans="1:132" ht="15.75" customHeight="1">
      <c r="A300" s="12"/>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c r="AA300" s="12"/>
      <c r="AB300" s="12"/>
      <c r="AC300" s="12"/>
      <c r="AD300" s="12"/>
      <c r="AE300" s="12"/>
      <c r="AF300" s="12"/>
      <c r="AG300" s="12"/>
      <c r="AH300" s="12"/>
      <c r="AI300" s="12"/>
      <c r="AJ300" s="12"/>
      <c r="AK300" s="12"/>
      <c r="AL300" s="12"/>
      <c r="AM300" s="12"/>
      <c r="AN300" s="12"/>
      <c r="AO300" s="12"/>
      <c r="AP300" s="12"/>
      <c r="AQ300" s="12"/>
      <c r="AR300" s="12"/>
      <c r="AS300" s="12"/>
      <c r="AT300" s="12"/>
      <c r="AU300" s="12"/>
      <c r="AV300" s="12"/>
      <c r="AW300" s="12"/>
      <c r="AX300" s="12"/>
      <c r="AY300" s="12"/>
      <c r="AZ300" s="12"/>
      <c r="BA300" s="12"/>
      <c r="BB300" s="12"/>
      <c r="BC300" s="12"/>
      <c r="BD300" s="12"/>
      <c r="BE300" s="12"/>
      <c r="BF300" s="12"/>
      <c r="BG300" s="12"/>
      <c r="BH300" s="12"/>
      <c r="BI300" s="12"/>
      <c r="BJ300" s="12"/>
      <c r="BK300" s="12"/>
      <c r="BL300" s="12"/>
      <c r="BM300" s="12"/>
      <c r="BN300" s="12"/>
      <c r="BO300" s="12"/>
      <c r="BP300" s="12"/>
      <c r="BQ300" s="12"/>
      <c r="BR300" s="12"/>
      <c r="BS300" s="12"/>
      <c r="BT300" s="12"/>
      <c r="BU300" s="12"/>
      <c r="BV300" s="12"/>
      <c r="BW300" s="12"/>
      <c r="BX300" s="12"/>
      <c r="BY300" s="12"/>
      <c r="BZ300" s="12"/>
      <c r="CA300" s="12"/>
      <c r="CB300" s="12"/>
      <c r="CC300" s="12"/>
      <c r="CD300" s="12"/>
      <c r="CE300" s="12"/>
      <c r="CF300" s="12"/>
      <c r="CG300" s="12"/>
      <c r="CH300" s="12"/>
      <c r="CI300" s="12"/>
      <c r="CJ300" s="12"/>
      <c r="CK300" s="12"/>
      <c r="CL300" s="12"/>
      <c r="CM300" s="12"/>
      <c r="CN300" s="12"/>
      <c r="CO300" s="12"/>
      <c r="CP300" s="12"/>
      <c r="CQ300" s="12"/>
      <c r="CR300" s="12"/>
      <c r="CS300" s="12"/>
      <c r="CT300" s="12"/>
      <c r="CU300" s="12"/>
      <c r="CV300" s="12"/>
      <c r="CW300" s="12"/>
      <c r="CX300" s="12"/>
      <c r="CY300" s="12"/>
      <c r="CZ300" s="12"/>
      <c r="DA300" s="12"/>
      <c r="DB300" s="12"/>
      <c r="DC300" s="12"/>
      <c r="DD300" s="12"/>
      <c r="DE300" s="12"/>
      <c r="DF300" s="12"/>
      <c r="DG300" s="12"/>
      <c r="DH300" s="12"/>
      <c r="DI300" s="12"/>
      <c r="DJ300" s="12"/>
      <c r="DK300" s="12"/>
      <c r="DL300" s="12"/>
      <c r="DM300" s="12"/>
      <c r="DN300" s="12"/>
      <c r="DO300" s="12"/>
      <c r="DP300" s="12"/>
      <c r="DQ300" s="12"/>
      <c r="DR300" s="12"/>
      <c r="DS300" s="12"/>
      <c r="DT300" s="12"/>
      <c r="DU300" s="12"/>
      <c r="DV300" s="12"/>
      <c r="DW300" s="12"/>
      <c r="DX300" s="12"/>
      <c r="DY300" s="12"/>
      <c r="DZ300" s="12"/>
      <c r="EA300" s="12"/>
      <c r="EB300" s="12"/>
    </row>
    <row r="301" spans="1:132" ht="15.75" customHeight="1">
      <c r="A301" s="12"/>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c r="AA301" s="12"/>
      <c r="AB301" s="12"/>
      <c r="AC301" s="12"/>
      <c r="AD301" s="12"/>
      <c r="AE301" s="12"/>
      <c r="AF301" s="12"/>
      <c r="AG301" s="12"/>
      <c r="AH301" s="12"/>
      <c r="AI301" s="12"/>
      <c r="AJ301" s="12"/>
      <c r="AK301" s="12"/>
      <c r="AL301" s="12"/>
      <c r="AM301" s="12"/>
      <c r="AN301" s="12"/>
      <c r="AO301" s="12"/>
      <c r="AP301" s="12"/>
      <c r="AQ301" s="12"/>
      <c r="AR301" s="12"/>
      <c r="AS301" s="12"/>
      <c r="AT301" s="12"/>
      <c r="AU301" s="12"/>
      <c r="AV301" s="12"/>
      <c r="AW301" s="12"/>
      <c r="AX301" s="12"/>
      <c r="AY301" s="12"/>
      <c r="AZ301" s="12"/>
      <c r="BA301" s="12"/>
      <c r="BB301" s="12"/>
      <c r="BC301" s="12"/>
      <c r="BD301" s="12"/>
      <c r="BE301" s="12"/>
      <c r="BF301" s="12"/>
      <c r="BG301" s="12"/>
      <c r="BH301" s="12"/>
      <c r="BI301" s="12"/>
      <c r="BJ301" s="12"/>
      <c r="BK301" s="12"/>
      <c r="BL301" s="12"/>
      <c r="BM301" s="12"/>
      <c r="BN301" s="12"/>
      <c r="BO301" s="12"/>
      <c r="BP301" s="12"/>
      <c r="BQ301" s="12"/>
      <c r="BR301" s="12"/>
      <c r="BS301" s="12"/>
      <c r="BT301" s="12"/>
      <c r="BU301" s="12"/>
      <c r="BV301" s="12"/>
      <c r="BW301" s="12"/>
      <c r="BX301" s="12"/>
      <c r="BY301" s="12"/>
      <c r="BZ301" s="12"/>
      <c r="CA301" s="12"/>
      <c r="CB301" s="12"/>
      <c r="CC301" s="12"/>
      <c r="CD301" s="12"/>
      <c r="CE301" s="12"/>
      <c r="CF301" s="12"/>
      <c r="CG301" s="12"/>
      <c r="CH301" s="12"/>
      <c r="CI301" s="12"/>
      <c r="CJ301" s="12"/>
      <c r="CK301" s="12"/>
      <c r="CL301" s="12"/>
      <c r="CM301" s="12"/>
      <c r="CN301" s="12"/>
      <c r="CO301" s="12"/>
      <c r="CP301" s="12"/>
      <c r="CQ301" s="12"/>
      <c r="CR301" s="12"/>
      <c r="CS301" s="12"/>
      <c r="CT301" s="12"/>
      <c r="CU301" s="12"/>
      <c r="CV301" s="12"/>
      <c r="CW301" s="12"/>
      <c r="CX301" s="12"/>
      <c r="CY301" s="12"/>
      <c r="CZ301" s="12"/>
      <c r="DA301" s="12"/>
      <c r="DB301" s="12"/>
      <c r="DC301" s="12"/>
      <c r="DD301" s="12"/>
      <c r="DE301" s="12"/>
      <c r="DF301" s="12"/>
      <c r="DG301" s="12"/>
      <c r="DH301" s="12"/>
      <c r="DI301" s="12"/>
      <c r="DJ301" s="12"/>
      <c r="DK301" s="12"/>
      <c r="DL301" s="12"/>
      <c r="DM301" s="12"/>
      <c r="DN301" s="12"/>
      <c r="DO301" s="12"/>
      <c r="DP301" s="12"/>
      <c r="DQ301" s="12"/>
      <c r="DR301" s="12"/>
      <c r="DS301" s="12"/>
      <c r="DT301" s="12"/>
      <c r="DU301" s="12"/>
      <c r="DV301" s="12"/>
      <c r="DW301" s="12"/>
      <c r="DX301" s="12"/>
      <c r="DY301" s="12"/>
      <c r="DZ301" s="12"/>
      <c r="EA301" s="12"/>
      <c r="EB301" s="12"/>
    </row>
    <row r="302" spans="1:132" ht="15.75" customHeight="1">
      <c r="A302" s="12"/>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c r="AA302" s="12"/>
      <c r="AB302" s="12"/>
      <c r="AC302" s="12"/>
      <c r="AD302" s="12"/>
      <c r="AE302" s="12"/>
      <c r="AF302" s="12"/>
      <c r="AG302" s="12"/>
      <c r="AH302" s="12"/>
      <c r="AI302" s="12"/>
      <c r="AJ302" s="12"/>
      <c r="AK302" s="12"/>
      <c r="AL302" s="12"/>
      <c r="AM302" s="12"/>
      <c r="AN302" s="12"/>
      <c r="AO302" s="12"/>
      <c r="AP302" s="12"/>
      <c r="AQ302" s="12"/>
      <c r="AR302" s="12"/>
      <c r="AS302" s="12"/>
      <c r="AT302" s="12"/>
      <c r="AU302" s="12"/>
      <c r="AV302" s="12"/>
      <c r="AW302" s="12"/>
      <c r="AX302" s="12"/>
      <c r="AY302" s="12"/>
      <c r="AZ302" s="12"/>
      <c r="BA302" s="12"/>
      <c r="BB302" s="12"/>
      <c r="BC302" s="12"/>
      <c r="BD302" s="12"/>
      <c r="BE302" s="12"/>
      <c r="BF302" s="12"/>
      <c r="BG302" s="12"/>
      <c r="BH302" s="12"/>
      <c r="BI302" s="12"/>
      <c r="BJ302" s="12"/>
      <c r="BK302" s="12"/>
      <c r="BL302" s="12"/>
      <c r="BM302" s="12"/>
      <c r="BN302" s="12"/>
      <c r="BO302" s="12"/>
      <c r="BP302" s="12"/>
      <c r="BQ302" s="12"/>
      <c r="BR302" s="12"/>
      <c r="BS302" s="12"/>
      <c r="BT302" s="12"/>
      <c r="BU302" s="12"/>
      <c r="BV302" s="12"/>
      <c r="BW302" s="12"/>
      <c r="BX302" s="12"/>
      <c r="BY302" s="12"/>
      <c r="BZ302" s="12"/>
      <c r="CA302" s="12"/>
      <c r="CB302" s="12"/>
      <c r="CC302" s="12"/>
      <c r="CD302" s="12"/>
      <c r="CE302" s="12"/>
      <c r="CF302" s="12"/>
      <c r="CG302" s="12"/>
      <c r="CH302" s="12"/>
      <c r="CI302" s="12"/>
      <c r="CJ302" s="12"/>
      <c r="CK302" s="12"/>
      <c r="CL302" s="12"/>
      <c r="CM302" s="12"/>
      <c r="CN302" s="12"/>
      <c r="CO302" s="12"/>
      <c r="CP302" s="12"/>
      <c r="CQ302" s="12"/>
      <c r="CR302" s="12"/>
      <c r="CS302" s="12"/>
      <c r="CT302" s="12"/>
      <c r="CU302" s="12"/>
      <c r="CV302" s="12"/>
      <c r="CW302" s="12"/>
      <c r="CX302" s="12"/>
      <c r="CY302" s="12"/>
      <c r="CZ302" s="12"/>
      <c r="DA302" s="12"/>
      <c r="DB302" s="12"/>
      <c r="DC302" s="12"/>
      <c r="DD302" s="12"/>
      <c r="DE302" s="12"/>
      <c r="DF302" s="12"/>
      <c r="DG302" s="12"/>
      <c r="DH302" s="12"/>
      <c r="DI302" s="12"/>
      <c r="DJ302" s="12"/>
      <c r="DK302" s="12"/>
      <c r="DL302" s="12"/>
      <c r="DM302" s="12"/>
      <c r="DN302" s="12"/>
      <c r="DO302" s="12"/>
      <c r="DP302" s="12"/>
      <c r="DQ302" s="12"/>
      <c r="DR302" s="12"/>
      <c r="DS302" s="12"/>
      <c r="DT302" s="12"/>
      <c r="DU302" s="12"/>
      <c r="DV302" s="12"/>
      <c r="DW302" s="12"/>
      <c r="DX302" s="12"/>
      <c r="DY302" s="12"/>
      <c r="DZ302" s="12"/>
      <c r="EA302" s="12"/>
      <c r="EB302" s="12"/>
    </row>
    <row r="303" spans="1:132" ht="15.75" customHeight="1">
      <c r="A303" s="12"/>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c r="AA303" s="12"/>
      <c r="AB303" s="12"/>
      <c r="AC303" s="12"/>
      <c r="AD303" s="12"/>
      <c r="AE303" s="12"/>
      <c r="AF303" s="12"/>
      <c r="AG303" s="12"/>
      <c r="AH303" s="12"/>
      <c r="AI303" s="12"/>
      <c r="AJ303" s="12"/>
      <c r="AK303" s="12"/>
      <c r="AL303" s="12"/>
      <c r="AM303" s="12"/>
      <c r="AN303" s="12"/>
      <c r="AO303" s="12"/>
      <c r="AP303" s="12"/>
      <c r="AQ303" s="12"/>
      <c r="AR303" s="12"/>
      <c r="AS303" s="12"/>
      <c r="AT303" s="12"/>
      <c r="AU303" s="12"/>
      <c r="AV303" s="12"/>
      <c r="AW303" s="12"/>
      <c r="AX303" s="12"/>
      <c r="AY303" s="12"/>
      <c r="AZ303" s="12"/>
      <c r="BA303" s="12"/>
      <c r="BB303" s="12"/>
      <c r="BC303" s="12"/>
      <c r="BD303" s="12"/>
      <c r="BE303" s="12"/>
      <c r="BF303" s="12"/>
      <c r="BG303" s="12"/>
      <c r="BH303" s="12"/>
      <c r="BI303" s="12"/>
      <c r="BJ303" s="12"/>
      <c r="BK303" s="12"/>
      <c r="BL303" s="12"/>
      <c r="BM303" s="12"/>
      <c r="BN303" s="12"/>
      <c r="BO303" s="12"/>
      <c r="BP303" s="12"/>
      <c r="BQ303" s="12"/>
      <c r="BR303" s="12"/>
      <c r="BS303" s="12"/>
      <c r="BT303" s="12"/>
      <c r="BU303" s="12"/>
      <c r="BV303" s="12"/>
      <c r="BW303" s="12"/>
      <c r="BX303" s="12"/>
      <c r="BY303" s="12"/>
      <c r="BZ303" s="12"/>
      <c r="CA303" s="12"/>
      <c r="CB303" s="12"/>
      <c r="CC303" s="12"/>
      <c r="CD303" s="12"/>
      <c r="CE303" s="12"/>
      <c r="CF303" s="12"/>
      <c r="CG303" s="12"/>
      <c r="CH303" s="12"/>
      <c r="CI303" s="12"/>
      <c r="CJ303" s="12"/>
      <c r="CK303" s="12"/>
      <c r="CL303" s="12"/>
      <c r="CM303" s="12"/>
      <c r="CN303" s="12"/>
      <c r="CO303" s="12"/>
      <c r="CP303" s="12"/>
      <c r="CQ303" s="12"/>
      <c r="CR303" s="12"/>
      <c r="CS303" s="12"/>
      <c r="CT303" s="12"/>
      <c r="CU303" s="12"/>
      <c r="CV303" s="12"/>
      <c r="CW303" s="12"/>
      <c r="CX303" s="12"/>
      <c r="CY303" s="12"/>
      <c r="CZ303" s="12"/>
      <c r="DA303" s="12"/>
      <c r="DB303" s="12"/>
      <c r="DC303" s="12"/>
      <c r="DD303" s="12"/>
      <c r="DE303" s="12"/>
      <c r="DF303" s="12"/>
      <c r="DG303" s="12"/>
      <c r="DH303" s="12"/>
      <c r="DI303" s="12"/>
      <c r="DJ303" s="12"/>
      <c r="DK303" s="12"/>
      <c r="DL303" s="12"/>
      <c r="DM303" s="12"/>
      <c r="DN303" s="12"/>
      <c r="DO303" s="12"/>
      <c r="DP303" s="12"/>
      <c r="DQ303" s="12"/>
      <c r="DR303" s="12"/>
      <c r="DS303" s="12"/>
      <c r="DT303" s="12"/>
      <c r="DU303" s="12"/>
      <c r="DV303" s="12"/>
      <c r="DW303" s="12"/>
      <c r="DX303" s="12"/>
      <c r="DY303" s="12"/>
      <c r="DZ303" s="12"/>
      <c r="EA303" s="12"/>
      <c r="EB303" s="12"/>
    </row>
    <row r="304" spans="1:132" ht="15.75" customHeight="1">
      <c r="A304" s="12"/>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12"/>
      <c r="AB304" s="12"/>
      <c r="AC304" s="12"/>
      <c r="AD304" s="12"/>
      <c r="AE304" s="12"/>
      <c r="AF304" s="12"/>
      <c r="AG304" s="12"/>
      <c r="AH304" s="12"/>
      <c r="AI304" s="12"/>
      <c r="AJ304" s="12"/>
      <c r="AK304" s="12"/>
      <c r="AL304" s="12"/>
      <c r="AM304" s="12"/>
      <c r="AN304" s="12"/>
      <c r="AO304" s="12"/>
      <c r="AP304" s="12"/>
      <c r="AQ304" s="12"/>
      <c r="AR304" s="12"/>
      <c r="AS304" s="12"/>
      <c r="AT304" s="12"/>
      <c r="AU304" s="12"/>
      <c r="AV304" s="12"/>
      <c r="AW304" s="12"/>
      <c r="AX304" s="12"/>
      <c r="AY304" s="12"/>
      <c r="AZ304" s="12"/>
      <c r="BA304" s="12"/>
      <c r="BB304" s="12"/>
      <c r="BC304" s="12"/>
      <c r="BD304" s="12"/>
      <c r="BE304" s="12"/>
      <c r="BF304" s="12"/>
      <c r="BG304" s="12"/>
      <c r="BH304" s="12"/>
      <c r="BI304" s="12"/>
      <c r="BJ304" s="12"/>
      <c r="BK304" s="12"/>
      <c r="BL304" s="12"/>
      <c r="BM304" s="12"/>
      <c r="BN304" s="12"/>
      <c r="BO304" s="12"/>
      <c r="BP304" s="12"/>
      <c r="BQ304" s="12"/>
      <c r="BR304" s="12"/>
      <c r="BS304" s="12"/>
      <c r="BT304" s="12"/>
      <c r="BU304" s="12"/>
      <c r="BV304" s="12"/>
      <c r="BW304" s="12"/>
      <c r="BX304" s="12"/>
      <c r="BY304" s="12"/>
      <c r="BZ304" s="12"/>
      <c r="CA304" s="12"/>
      <c r="CB304" s="12"/>
      <c r="CC304" s="12"/>
      <c r="CD304" s="12"/>
      <c r="CE304" s="12"/>
      <c r="CF304" s="12"/>
      <c r="CG304" s="12"/>
      <c r="CH304" s="12"/>
      <c r="CI304" s="12"/>
      <c r="CJ304" s="12"/>
      <c r="CK304" s="12"/>
      <c r="CL304" s="12"/>
      <c r="CM304" s="12"/>
      <c r="CN304" s="12"/>
      <c r="CO304" s="12"/>
      <c r="CP304" s="12"/>
      <c r="CQ304" s="12"/>
      <c r="CR304" s="12"/>
      <c r="CS304" s="12"/>
      <c r="CT304" s="12"/>
      <c r="CU304" s="12"/>
      <c r="CV304" s="12"/>
      <c r="CW304" s="12"/>
      <c r="CX304" s="12"/>
      <c r="CY304" s="12"/>
      <c r="CZ304" s="12"/>
      <c r="DA304" s="12"/>
      <c r="DB304" s="12"/>
      <c r="DC304" s="12"/>
      <c r="DD304" s="12"/>
      <c r="DE304" s="12"/>
      <c r="DF304" s="12"/>
      <c r="DG304" s="12"/>
      <c r="DH304" s="12"/>
      <c r="DI304" s="12"/>
      <c r="DJ304" s="12"/>
      <c r="DK304" s="12"/>
      <c r="DL304" s="12"/>
      <c r="DM304" s="12"/>
      <c r="DN304" s="12"/>
      <c r="DO304" s="12"/>
      <c r="DP304" s="12"/>
      <c r="DQ304" s="12"/>
      <c r="DR304" s="12"/>
      <c r="DS304" s="12"/>
      <c r="DT304" s="12"/>
      <c r="DU304" s="12"/>
      <c r="DV304" s="12"/>
      <c r="DW304" s="12"/>
      <c r="DX304" s="12"/>
      <c r="DY304" s="12"/>
      <c r="DZ304" s="12"/>
      <c r="EA304" s="12"/>
      <c r="EB304" s="12"/>
    </row>
    <row r="305" spans="1:132" ht="15.75" customHeight="1">
      <c r="A305" s="12"/>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c r="AA305" s="12"/>
      <c r="AB305" s="12"/>
      <c r="AC305" s="12"/>
      <c r="AD305" s="12"/>
      <c r="AE305" s="12"/>
      <c r="AF305" s="12"/>
      <c r="AG305" s="12"/>
      <c r="AH305" s="12"/>
      <c r="AI305" s="12"/>
      <c r="AJ305" s="12"/>
      <c r="AK305" s="12"/>
      <c r="AL305" s="12"/>
      <c r="AM305" s="12"/>
      <c r="AN305" s="12"/>
      <c r="AO305" s="12"/>
      <c r="AP305" s="12"/>
      <c r="AQ305" s="12"/>
      <c r="AR305" s="12"/>
      <c r="AS305" s="12"/>
      <c r="AT305" s="12"/>
      <c r="AU305" s="12"/>
      <c r="AV305" s="12"/>
      <c r="AW305" s="12"/>
      <c r="AX305" s="12"/>
      <c r="AY305" s="12"/>
      <c r="AZ305" s="12"/>
      <c r="BA305" s="12"/>
      <c r="BB305" s="12"/>
      <c r="BC305" s="12"/>
      <c r="BD305" s="12"/>
      <c r="BE305" s="12"/>
      <c r="BF305" s="12"/>
      <c r="BG305" s="12"/>
      <c r="BH305" s="12"/>
      <c r="BI305" s="12"/>
      <c r="BJ305" s="12"/>
      <c r="BK305" s="12"/>
      <c r="BL305" s="12"/>
      <c r="BM305" s="12"/>
      <c r="BN305" s="12"/>
      <c r="BO305" s="12"/>
      <c r="BP305" s="12"/>
      <c r="BQ305" s="12"/>
      <c r="BR305" s="12"/>
      <c r="BS305" s="12"/>
      <c r="BT305" s="12"/>
      <c r="BU305" s="12"/>
      <c r="BV305" s="12"/>
      <c r="BW305" s="12"/>
      <c r="BX305" s="12"/>
      <c r="BY305" s="12"/>
      <c r="BZ305" s="12"/>
      <c r="CA305" s="12"/>
      <c r="CB305" s="12"/>
      <c r="CC305" s="12"/>
      <c r="CD305" s="12"/>
      <c r="CE305" s="12"/>
      <c r="CF305" s="12"/>
      <c r="CG305" s="12"/>
      <c r="CH305" s="12"/>
      <c r="CI305" s="12"/>
      <c r="CJ305" s="12"/>
      <c r="CK305" s="12"/>
      <c r="CL305" s="12"/>
      <c r="CM305" s="12"/>
      <c r="CN305" s="12"/>
      <c r="CO305" s="12"/>
      <c r="CP305" s="12"/>
      <c r="CQ305" s="12"/>
      <c r="CR305" s="12"/>
      <c r="CS305" s="12"/>
      <c r="CT305" s="12"/>
      <c r="CU305" s="12"/>
      <c r="CV305" s="12"/>
      <c r="CW305" s="12"/>
      <c r="CX305" s="12"/>
      <c r="CY305" s="12"/>
      <c r="CZ305" s="12"/>
      <c r="DA305" s="12"/>
      <c r="DB305" s="12"/>
      <c r="DC305" s="12"/>
      <c r="DD305" s="12"/>
      <c r="DE305" s="12"/>
      <c r="DF305" s="12"/>
      <c r="DG305" s="12"/>
      <c r="DH305" s="12"/>
      <c r="DI305" s="12"/>
      <c r="DJ305" s="12"/>
      <c r="DK305" s="12"/>
      <c r="DL305" s="12"/>
      <c r="DM305" s="12"/>
      <c r="DN305" s="12"/>
      <c r="DO305" s="12"/>
      <c r="DP305" s="12"/>
      <c r="DQ305" s="12"/>
      <c r="DR305" s="12"/>
      <c r="DS305" s="12"/>
      <c r="DT305" s="12"/>
      <c r="DU305" s="12"/>
      <c r="DV305" s="12"/>
      <c r="DW305" s="12"/>
      <c r="DX305" s="12"/>
      <c r="DY305" s="12"/>
      <c r="DZ305" s="12"/>
      <c r="EA305" s="12"/>
      <c r="EB305" s="12"/>
    </row>
    <row r="306" spans="1:132" ht="15.75" customHeight="1">
      <c r="A306" s="12"/>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c r="AA306" s="12"/>
      <c r="AB306" s="12"/>
      <c r="AC306" s="12"/>
      <c r="AD306" s="12"/>
      <c r="AE306" s="12"/>
      <c r="AF306" s="12"/>
      <c r="AG306" s="12"/>
      <c r="AH306" s="12"/>
      <c r="AI306" s="12"/>
      <c r="AJ306" s="12"/>
      <c r="AK306" s="12"/>
      <c r="AL306" s="12"/>
      <c r="AM306" s="12"/>
      <c r="AN306" s="12"/>
      <c r="AO306" s="12"/>
      <c r="AP306" s="12"/>
      <c r="AQ306" s="12"/>
      <c r="AR306" s="12"/>
      <c r="AS306" s="12"/>
      <c r="AT306" s="12"/>
      <c r="AU306" s="12"/>
      <c r="AV306" s="12"/>
      <c r="AW306" s="12"/>
      <c r="AX306" s="12"/>
      <c r="AY306" s="12"/>
      <c r="AZ306" s="12"/>
      <c r="BA306" s="12"/>
      <c r="BB306" s="12"/>
      <c r="BC306" s="12"/>
      <c r="BD306" s="12"/>
      <c r="BE306" s="12"/>
      <c r="BF306" s="12"/>
      <c r="BG306" s="12"/>
      <c r="BH306" s="12"/>
      <c r="BI306" s="12"/>
      <c r="BJ306" s="12"/>
      <c r="BK306" s="12"/>
      <c r="BL306" s="12"/>
      <c r="BM306" s="12"/>
      <c r="BN306" s="12"/>
      <c r="BO306" s="12"/>
      <c r="BP306" s="12"/>
      <c r="BQ306" s="12"/>
      <c r="BR306" s="12"/>
      <c r="BS306" s="12"/>
      <c r="BT306" s="12"/>
      <c r="BU306" s="12"/>
      <c r="BV306" s="12"/>
      <c r="BW306" s="12"/>
      <c r="BX306" s="12"/>
      <c r="BY306" s="12"/>
      <c r="BZ306" s="12"/>
      <c r="CA306" s="12"/>
      <c r="CB306" s="12"/>
      <c r="CC306" s="12"/>
      <c r="CD306" s="12"/>
      <c r="CE306" s="12"/>
      <c r="CF306" s="12"/>
      <c r="CG306" s="12"/>
      <c r="CH306" s="12"/>
      <c r="CI306" s="12"/>
      <c r="CJ306" s="12"/>
      <c r="CK306" s="12"/>
      <c r="CL306" s="12"/>
      <c r="CM306" s="12"/>
      <c r="CN306" s="12"/>
      <c r="CO306" s="12"/>
      <c r="CP306" s="12"/>
      <c r="CQ306" s="12"/>
      <c r="CR306" s="12"/>
      <c r="CS306" s="12"/>
      <c r="CT306" s="12"/>
      <c r="CU306" s="12"/>
      <c r="CV306" s="12"/>
      <c r="CW306" s="12"/>
      <c r="CX306" s="12"/>
      <c r="CY306" s="12"/>
      <c r="CZ306" s="12"/>
      <c r="DA306" s="12"/>
      <c r="DB306" s="12"/>
      <c r="DC306" s="12"/>
      <c r="DD306" s="12"/>
      <c r="DE306" s="12"/>
      <c r="DF306" s="12"/>
      <c r="DG306" s="12"/>
      <c r="DH306" s="12"/>
      <c r="DI306" s="12"/>
      <c r="DJ306" s="12"/>
      <c r="DK306" s="12"/>
      <c r="DL306" s="12"/>
      <c r="DM306" s="12"/>
      <c r="DN306" s="12"/>
      <c r="DO306" s="12"/>
      <c r="DP306" s="12"/>
      <c r="DQ306" s="12"/>
      <c r="DR306" s="12"/>
      <c r="DS306" s="12"/>
      <c r="DT306" s="12"/>
      <c r="DU306" s="12"/>
      <c r="DV306" s="12"/>
      <c r="DW306" s="12"/>
      <c r="DX306" s="12"/>
      <c r="DY306" s="12"/>
      <c r="DZ306" s="12"/>
      <c r="EA306" s="12"/>
      <c r="EB306" s="12"/>
    </row>
    <row r="307" spans="1:132" ht="15.75" customHeight="1">
      <c r="A307" s="12"/>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c r="AA307" s="12"/>
      <c r="AB307" s="12"/>
      <c r="AC307" s="12"/>
      <c r="AD307" s="12"/>
      <c r="AE307" s="12"/>
      <c r="AF307" s="12"/>
      <c r="AG307" s="12"/>
      <c r="AH307" s="12"/>
      <c r="AI307" s="12"/>
      <c r="AJ307" s="12"/>
      <c r="AK307" s="12"/>
      <c r="AL307" s="12"/>
      <c r="AM307" s="12"/>
      <c r="AN307" s="12"/>
      <c r="AO307" s="12"/>
      <c r="AP307" s="12"/>
      <c r="AQ307" s="12"/>
      <c r="AR307" s="12"/>
      <c r="AS307" s="12"/>
      <c r="AT307" s="12"/>
      <c r="AU307" s="12"/>
      <c r="AV307" s="12"/>
      <c r="AW307" s="12"/>
      <c r="AX307" s="12"/>
      <c r="AY307" s="12"/>
      <c r="AZ307" s="12"/>
      <c r="BA307" s="12"/>
      <c r="BB307" s="12"/>
      <c r="BC307" s="12"/>
      <c r="BD307" s="12"/>
      <c r="BE307" s="12"/>
      <c r="BF307" s="12"/>
      <c r="BG307" s="12"/>
      <c r="BH307" s="12"/>
      <c r="BI307" s="12"/>
      <c r="BJ307" s="12"/>
      <c r="BK307" s="12"/>
      <c r="BL307" s="12"/>
      <c r="BM307" s="12"/>
      <c r="BN307" s="12"/>
      <c r="BO307" s="12"/>
      <c r="BP307" s="12"/>
      <c r="BQ307" s="12"/>
      <c r="BR307" s="12"/>
      <c r="BS307" s="12"/>
      <c r="BT307" s="12"/>
      <c r="BU307" s="12"/>
      <c r="BV307" s="12"/>
      <c r="BW307" s="12"/>
      <c r="BX307" s="12"/>
      <c r="BY307" s="12"/>
      <c r="BZ307" s="12"/>
      <c r="CA307" s="12"/>
      <c r="CB307" s="12"/>
      <c r="CC307" s="12"/>
      <c r="CD307" s="12"/>
      <c r="CE307" s="12"/>
      <c r="CF307" s="12"/>
      <c r="CG307" s="12"/>
      <c r="CH307" s="12"/>
      <c r="CI307" s="12"/>
      <c r="CJ307" s="12"/>
      <c r="CK307" s="12"/>
      <c r="CL307" s="12"/>
      <c r="CM307" s="12"/>
      <c r="CN307" s="12"/>
      <c r="CO307" s="12"/>
      <c r="CP307" s="12"/>
      <c r="CQ307" s="12"/>
      <c r="CR307" s="12"/>
      <c r="CS307" s="12"/>
      <c r="CT307" s="12"/>
      <c r="CU307" s="12"/>
      <c r="CV307" s="12"/>
      <c r="CW307" s="12"/>
      <c r="CX307" s="12"/>
      <c r="CY307" s="12"/>
      <c r="CZ307" s="12"/>
      <c r="DA307" s="12"/>
      <c r="DB307" s="12"/>
      <c r="DC307" s="12"/>
      <c r="DD307" s="12"/>
      <c r="DE307" s="12"/>
      <c r="DF307" s="12"/>
      <c r="DG307" s="12"/>
      <c r="DH307" s="12"/>
      <c r="DI307" s="12"/>
      <c r="DJ307" s="12"/>
      <c r="DK307" s="12"/>
      <c r="DL307" s="12"/>
      <c r="DM307" s="12"/>
      <c r="DN307" s="12"/>
      <c r="DO307" s="12"/>
      <c r="DP307" s="12"/>
      <c r="DQ307" s="12"/>
      <c r="DR307" s="12"/>
      <c r="DS307" s="12"/>
      <c r="DT307" s="12"/>
      <c r="DU307" s="12"/>
      <c r="DV307" s="12"/>
      <c r="DW307" s="12"/>
      <c r="DX307" s="12"/>
      <c r="DY307" s="12"/>
      <c r="DZ307" s="12"/>
      <c r="EA307" s="12"/>
      <c r="EB307" s="12"/>
    </row>
    <row r="308" spans="1:132" ht="15.75" customHeight="1">
      <c r="A308" s="12"/>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c r="AA308" s="12"/>
      <c r="AB308" s="12"/>
      <c r="AC308" s="12"/>
      <c r="AD308" s="12"/>
      <c r="AE308" s="12"/>
      <c r="AF308" s="12"/>
      <c r="AG308" s="12"/>
      <c r="AH308" s="12"/>
      <c r="AI308" s="12"/>
      <c r="AJ308" s="12"/>
      <c r="AK308" s="12"/>
      <c r="AL308" s="12"/>
      <c r="AM308" s="12"/>
      <c r="AN308" s="12"/>
      <c r="AO308" s="12"/>
      <c r="AP308" s="12"/>
      <c r="AQ308" s="12"/>
      <c r="AR308" s="12"/>
      <c r="AS308" s="12"/>
      <c r="AT308" s="12"/>
      <c r="AU308" s="12"/>
      <c r="AV308" s="12"/>
      <c r="AW308" s="12"/>
      <c r="AX308" s="12"/>
      <c r="AY308" s="12"/>
      <c r="AZ308" s="12"/>
      <c r="BA308" s="12"/>
      <c r="BB308" s="12"/>
      <c r="BC308" s="12"/>
      <c r="BD308" s="12"/>
      <c r="BE308" s="12"/>
      <c r="BF308" s="12"/>
      <c r="BG308" s="12"/>
      <c r="BH308" s="12"/>
      <c r="BI308" s="12"/>
      <c r="BJ308" s="12"/>
      <c r="BK308" s="12"/>
      <c r="BL308" s="12"/>
      <c r="BM308" s="12"/>
      <c r="BN308" s="12"/>
      <c r="BO308" s="12"/>
      <c r="BP308" s="12"/>
      <c r="BQ308" s="12"/>
      <c r="BR308" s="12"/>
      <c r="BS308" s="12"/>
      <c r="BT308" s="12"/>
      <c r="BU308" s="12"/>
      <c r="BV308" s="12"/>
      <c r="BW308" s="12"/>
      <c r="BX308" s="12"/>
      <c r="BY308" s="12"/>
      <c r="BZ308" s="12"/>
      <c r="CA308" s="12"/>
      <c r="CB308" s="12"/>
      <c r="CC308" s="12"/>
      <c r="CD308" s="12"/>
      <c r="CE308" s="12"/>
      <c r="CF308" s="12"/>
      <c r="CG308" s="12"/>
      <c r="CH308" s="12"/>
      <c r="CI308" s="12"/>
      <c r="CJ308" s="12"/>
      <c r="CK308" s="12"/>
      <c r="CL308" s="12"/>
      <c r="CM308" s="12"/>
      <c r="CN308" s="12"/>
      <c r="CO308" s="12"/>
      <c r="CP308" s="12"/>
      <c r="CQ308" s="12"/>
      <c r="CR308" s="12"/>
      <c r="CS308" s="12"/>
      <c r="CT308" s="12"/>
      <c r="CU308" s="12"/>
      <c r="CV308" s="12"/>
      <c r="CW308" s="12"/>
      <c r="CX308" s="12"/>
      <c r="CY308" s="12"/>
      <c r="CZ308" s="12"/>
      <c r="DA308" s="12"/>
      <c r="DB308" s="12"/>
      <c r="DC308" s="12"/>
      <c r="DD308" s="12"/>
      <c r="DE308" s="12"/>
      <c r="DF308" s="12"/>
      <c r="DG308" s="12"/>
      <c r="DH308" s="12"/>
      <c r="DI308" s="12"/>
      <c r="DJ308" s="12"/>
      <c r="DK308" s="12"/>
      <c r="DL308" s="12"/>
      <c r="DM308" s="12"/>
      <c r="DN308" s="12"/>
      <c r="DO308" s="12"/>
      <c r="DP308" s="12"/>
      <c r="DQ308" s="12"/>
      <c r="DR308" s="12"/>
      <c r="DS308" s="12"/>
      <c r="DT308" s="12"/>
      <c r="DU308" s="12"/>
      <c r="DV308" s="12"/>
      <c r="DW308" s="12"/>
      <c r="DX308" s="12"/>
      <c r="DY308" s="12"/>
      <c r="DZ308" s="12"/>
      <c r="EA308" s="12"/>
      <c r="EB308" s="12"/>
    </row>
    <row r="309" spans="1:132" ht="15.75" customHeight="1">
      <c r="A309" s="12"/>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c r="AA309" s="12"/>
      <c r="AB309" s="12"/>
      <c r="AC309" s="12"/>
      <c r="AD309" s="12"/>
      <c r="AE309" s="12"/>
      <c r="AF309" s="12"/>
      <c r="AG309" s="12"/>
      <c r="AH309" s="12"/>
      <c r="AI309" s="12"/>
      <c r="AJ309" s="12"/>
      <c r="AK309" s="12"/>
      <c r="AL309" s="12"/>
      <c r="AM309" s="12"/>
      <c r="AN309" s="12"/>
      <c r="AO309" s="12"/>
      <c r="AP309" s="12"/>
      <c r="AQ309" s="12"/>
      <c r="AR309" s="12"/>
      <c r="AS309" s="12"/>
      <c r="AT309" s="12"/>
      <c r="AU309" s="12"/>
      <c r="AV309" s="12"/>
      <c r="AW309" s="12"/>
      <c r="AX309" s="12"/>
      <c r="AY309" s="12"/>
      <c r="AZ309" s="12"/>
      <c r="BA309" s="12"/>
      <c r="BB309" s="12"/>
      <c r="BC309" s="12"/>
      <c r="BD309" s="12"/>
      <c r="BE309" s="12"/>
      <c r="BF309" s="12"/>
      <c r="BG309" s="12"/>
      <c r="BH309" s="12"/>
      <c r="BI309" s="12"/>
      <c r="BJ309" s="12"/>
      <c r="BK309" s="12"/>
      <c r="BL309" s="12"/>
      <c r="BM309" s="12"/>
      <c r="BN309" s="12"/>
      <c r="BO309" s="12"/>
      <c r="BP309" s="12"/>
      <c r="BQ309" s="12"/>
      <c r="BR309" s="12"/>
      <c r="BS309" s="12"/>
      <c r="BT309" s="12"/>
      <c r="BU309" s="12"/>
      <c r="BV309" s="12"/>
      <c r="BW309" s="12"/>
      <c r="BX309" s="12"/>
      <c r="BY309" s="12"/>
      <c r="BZ309" s="12"/>
      <c r="CA309" s="12"/>
      <c r="CB309" s="12"/>
      <c r="CC309" s="12"/>
      <c r="CD309" s="12"/>
      <c r="CE309" s="12"/>
      <c r="CF309" s="12"/>
      <c r="CG309" s="12"/>
      <c r="CH309" s="12"/>
      <c r="CI309" s="12"/>
      <c r="CJ309" s="12"/>
      <c r="CK309" s="12"/>
      <c r="CL309" s="12"/>
      <c r="CM309" s="12"/>
      <c r="CN309" s="12"/>
      <c r="CO309" s="12"/>
      <c r="CP309" s="12"/>
      <c r="CQ309" s="12"/>
      <c r="CR309" s="12"/>
      <c r="CS309" s="12"/>
      <c r="CT309" s="12"/>
      <c r="CU309" s="12"/>
      <c r="CV309" s="12"/>
      <c r="CW309" s="12"/>
      <c r="CX309" s="12"/>
      <c r="CY309" s="12"/>
      <c r="CZ309" s="12"/>
      <c r="DA309" s="12"/>
      <c r="DB309" s="12"/>
      <c r="DC309" s="12"/>
      <c r="DD309" s="12"/>
      <c r="DE309" s="12"/>
      <c r="DF309" s="12"/>
      <c r="DG309" s="12"/>
      <c r="DH309" s="12"/>
      <c r="DI309" s="12"/>
      <c r="DJ309" s="12"/>
      <c r="DK309" s="12"/>
      <c r="DL309" s="12"/>
      <c r="DM309" s="12"/>
      <c r="DN309" s="12"/>
      <c r="DO309" s="12"/>
      <c r="DP309" s="12"/>
      <c r="DQ309" s="12"/>
      <c r="DR309" s="12"/>
      <c r="DS309" s="12"/>
      <c r="DT309" s="12"/>
      <c r="DU309" s="12"/>
      <c r="DV309" s="12"/>
      <c r="DW309" s="12"/>
      <c r="DX309" s="12"/>
      <c r="DY309" s="12"/>
      <c r="DZ309" s="12"/>
      <c r="EA309" s="12"/>
      <c r="EB309" s="12"/>
    </row>
    <row r="310" spans="1:132" ht="15.75" customHeight="1">
      <c r="A310" s="12"/>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c r="AA310" s="12"/>
      <c r="AB310" s="12"/>
      <c r="AC310" s="12"/>
      <c r="AD310" s="12"/>
      <c r="AE310" s="12"/>
      <c r="AF310" s="12"/>
      <c r="AG310" s="12"/>
      <c r="AH310" s="12"/>
      <c r="AI310" s="12"/>
      <c r="AJ310" s="12"/>
      <c r="AK310" s="12"/>
      <c r="AL310" s="12"/>
      <c r="AM310" s="12"/>
      <c r="AN310" s="12"/>
      <c r="AO310" s="12"/>
      <c r="AP310" s="12"/>
      <c r="AQ310" s="12"/>
      <c r="AR310" s="12"/>
      <c r="AS310" s="12"/>
      <c r="AT310" s="12"/>
      <c r="AU310" s="12"/>
      <c r="AV310" s="12"/>
      <c r="AW310" s="12"/>
      <c r="AX310" s="12"/>
      <c r="AY310" s="12"/>
      <c r="AZ310" s="12"/>
      <c r="BA310" s="12"/>
      <c r="BB310" s="12"/>
      <c r="BC310" s="12"/>
      <c r="BD310" s="12"/>
      <c r="BE310" s="12"/>
      <c r="BF310" s="12"/>
      <c r="BG310" s="12"/>
      <c r="BH310" s="12"/>
      <c r="BI310" s="12"/>
      <c r="BJ310" s="12"/>
      <c r="BK310" s="12"/>
      <c r="BL310" s="12"/>
      <c r="BM310" s="12"/>
      <c r="BN310" s="12"/>
      <c r="BO310" s="12"/>
      <c r="BP310" s="12"/>
      <c r="BQ310" s="12"/>
      <c r="BR310" s="12"/>
      <c r="BS310" s="12"/>
      <c r="BT310" s="12"/>
      <c r="BU310" s="12"/>
      <c r="BV310" s="12"/>
      <c r="BW310" s="12"/>
      <c r="BX310" s="12"/>
      <c r="BY310" s="12"/>
      <c r="BZ310" s="12"/>
      <c r="CA310" s="12"/>
      <c r="CB310" s="12"/>
      <c r="CC310" s="12"/>
      <c r="CD310" s="12"/>
      <c r="CE310" s="12"/>
      <c r="CF310" s="12"/>
      <c r="CG310" s="12"/>
      <c r="CH310" s="12"/>
      <c r="CI310" s="12"/>
      <c r="CJ310" s="12"/>
      <c r="CK310" s="12"/>
      <c r="CL310" s="12"/>
      <c r="CM310" s="12"/>
      <c r="CN310" s="12"/>
      <c r="CO310" s="12"/>
      <c r="CP310" s="12"/>
      <c r="CQ310" s="12"/>
      <c r="CR310" s="12"/>
      <c r="CS310" s="12"/>
      <c r="CT310" s="12"/>
      <c r="CU310" s="12"/>
      <c r="CV310" s="12"/>
      <c r="CW310" s="12"/>
      <c r="CX310" s="12"/>
      <c r="CY310" s="12"/>
      <c r="CZ310" s="12"/>
      <c r="DA310" s="12"/>
      <c r="DB310" s="12"/>
      <c r="DC310" s="12"/>
      <c r="DD310" s="12"/>
      <c r="DE310" s="12"/>
      <c r="DF310" s="12"/>
      <c r="DG310" s="12"/>
      <c r="DH310" s="12"/>
      <c r="DI310" s="12"/>
      <c r="DJ310" s="12"/>
      <c r="DK310" s="12"/>
      <c r="DL310" s="12"/>
      <c r="DM310" s="12"/>
      <c r="DN310" s="12"/>
      <c r="DO310" s="12"/>
      <c r="DP310" s="12"/>
      <c r="DQ310" s="12"/>
      <c r="DR310" s="12"/>
      <c r="DS310" s="12"/>
      <c r="DT310" s="12"/>
      <c r="DU310" s="12"/>
      <c r="DV310" s="12"/>
      <c r="DW310" s="12"/>
      <c r="DX310" s="12"/>
      <c r="DY310" s="12"/>
      <c r="DZ310" s="12"/>
      <c r="EA310" s="12"/>
      <c r="EB310" s="12"/>
    </row>
    <row r="311" spans="1:132" ht="15.75" customHeight="1">
      <c r="A311" s="12"/>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c r="AA311" s="12"/>
      <c r="AB311" s="12"/>
      <c r="AC311" s="12"/>
      <c r="AD311" s="12"/>
      <c r="AE311" s="12"/>
      <c r="AF311" s="12"/>
      <c r="AG311" s="12"/>
      <c r="AH311" s="12"/>
      <c r="AI311" s="12"/>
      <c r="AJ311" s="12"/>
      <c r="AK311" s="12"/>
      <c r="AL311" s="12"/>
      <c r="AM311" s="12"/>
      <c r="AN311" s="12"/>
      <c r="AO311" s="12"/>
      <c r="AP311" s="12"/>
      <c r="AQ311" s="12"/>
      <c r="AR311" s="12"/>
      <c r="AS311" s="12"/>
      <c r="AT311" s="12"/>
      <c r="AU311" s="12"/>
      <c r="AV311" s="12"/>
      <c r="AW311" s="12"/>
      <c r="AX311" s="12"/>
      <c r="AY311" s="12"/>
      <c r="AZ311" s="12"/>
      <c r="BA311" s="12"/>
      <c r="BB311" s="12"/>
      <c r="BC311" s="12"/>
      <c r="BD311" s="12"/>
      <c r="BE311" s="12"/>
      <c r="BF311" s="12"/>
      <c r="BG311" s="12"/>
      <c r="BH311" s="12"/>
      <c r="BI311" s="12"/>
      <c r="BJ311" s="12"/>
      <c r="BK311" s="12"/>
      <c r="BL311" s="12"/>
      <c r="BM311" s="12"/>
      <c r="BN311" s="12"/>
      <c r="BO311" s="12"/>
      <c r="BP311" s="12"/>
      <c r="BQ311" s="12"/>
      <c r="BR311" s="12"/>
      <c r="BS311" s="12"/>
      <c r="BT311" s="12"/>
      <c r="BU311" s="12"/>
      <c r="BV311" s="12"/>
      <c r="BW311" s="12"/>
      <c r="BX311" s="12"/>
      <c r="BY311" s="12"/>
      <c r="BZ311" s="12"/>
      <c r="CA311" s="12"/>
      <c r="CB311" s="12"/>
      <c r="CC311" s="12"/>
      <c r="CD311" s="12"/>
      <c r="CE311" s="12"/>
      <c r="CF311" s="12"/>
      <c r="CG311" s="12"/>
      <c r="CH311" s="12"/>
      <c r="CI311" s="12"/>
      <c r="CJ311" s="12"/>
      <c r="CK311" s="12"/>
      <c r="CL311" s="12"/>
      <c r="CM311" s="12"/>
      <c r="CN311" s="12"/>
      <c r="CO311" s="12"/>
      <c r="CP311" s="12"/>
      <c r="CQ311" s="12"/>
      <c r="CR311" s="12"/>
      <c r="CS311" s="12"/>
      <c r="CT311" s="12"/>
      <c r="CU311" s="12"/>
      <c r="CV311" s="12"/>
      <c r="CW311" s="12"/>
      <c r="CX311" s="12"/>
      <c r="CY311" s="12"/>
      <c r="CZ311" s="12"/>
      <c r="DA311" s="12"/>
      <c r="DB311" s="12"/>
      <c r="DC311" s="12"/>
      <c r="DD311" s="12"/>
      <c r="DE311" s="12"/>
      <c r="DF311" s="12"/>
      <c r="DG311" s="12"/>
      <c r="DH311" s="12"/>
      <c r="DI311" s="12"/>
      <c r="DJ311" s="12"/>
      <c r="DK311" s="12"/>
      <c r="DL311" s="12"/>
      <c r="DM311" s="12"/>
      <c r="DN311" s="12"/>
      <c r="DO311" s="12"/>
      <c r="DP311" s="12"/>
      <c r="DQ311" s="12"/>
      <c r="DR311" s="12"/>
      <c r="DS311" s="12"/>
      <c r="DT311" s="12"/>
      <c r="DU311" s="12"/>
      <c r="DV311" s="12"/>
      <c r="DW311" s="12"/>
      <c r="DX311" s="12"/>
      <c r="DY311" s="12"/>
      <c r="DZ311" s="12"/>
      <c r="EA311" s="12"/>
      <c r="EB311" s="12"/>
    </row>
    <row r="312" spans="1:132" ht="15.75" customHeight="1">
      <c r="A312" s="12"/>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c r="AA312" s="12"/>
      <c r="AB312" s="12"/>
      <c r="AC312" s="12"/>
      <c r="AD312" s="12"/>
      <c r="AE312" s="12"/>
      <c r="AF312" s="12"/>
      <c r="AG312" s="12"/>
      <c r="AH312" s="12"/>
      <c r="AI312" s="12"/>
      <c r="AJ312" s="12"/>
      <c r="AK312" s="12"/>
      <c r="AL312" s="12"/>
      <c r="AM312" s="12"/>
      <c r="AN312" s="12"/>
      <c r="AO312" s="12"/>
      <c r="AP312" s="12"/>
      <c r="AQ312" s="12"/>
      <c r="AR312" s="12"/>
      <c r="AS312" s="12"/>
      <c r="AT312" s="12"/>
      <c r="AU312" s="12"/>
      <c r="AV312" s="12"/>
      <c r="AW312" s="12"/>
      <c r="AX312" s="12"/>
      <c r="AY312" s="12"/>
      <c r="AZ312" s="12"/>
      <c r="BA312" s="12"/>
      <c r="BB312" s="12"/>
      <c r="BC312" s="12"/>
      <c r="BD312" s="12"/>
      <c r="BE312" s="12"/>
      <c r="BF312" s="12"/>
      <c r="BG312" s="12"/>
      <c r="BH312" s="12"/>
      <c r="BI312" s="12"/>
      <c r="BJ312" s="12"/>
      <c r="BK312" s="12"/>
      <c r="BL312" s="12"/>
      <c r="BM312" s="12"/>
      <c r="BN312" s="12"/>
      <c r="BO312" s="12"/>
      <c r="BP312" s="12"/>
      <c r="BQ312" s="12"/>
      <c r="BR312" s="12"/>
      <c r="BS312" s="12"/>
      <c r="BT312" s="12"/>
      <c r="BU312" s="12"/>
      <c r="BV312" s="12"/>
      <c r="BW312" s="12"/>
      <c r="BX312" s="12"/>
      <c r="BY312" s="12"/>
      <c r="BZ312" s="12"/>
      <c r="CA312" s="12"/>
      <c r="CB312" s="12"/>
      <c r="CC312" s="12"/>
      <c r="CD312" s="12"/>
      <c r="CE312" s="12"/>
      <c r="CF312" s="12"/>
      <c r="CG312" s="12"/>
      <c r="CH312" s="12"/>
      <c r="CI312" s="12"/>
      <c r="CJ312" s="12"/>
      <c r="CK312" s="12"/>
      <c r="CL312" s="12"/>
      <c r="CM312" s="12"/>
      <c r="CN312" s="12"/>
      <c r="CO312" s="12"/>
      <c r="CP312" s="12"/>
      <c r="CQ312" s="12"/>
      <c r="CR312" s="12"/>
      <c r="CS312" s="12"/>
      <c r="CT312" s="12"/>
      <c r="CU312" s="12"/>
      <c r="CV312" s="12"/>
      <c r="CW312" s="12"/>
      <c r="CX312" s="12"/>
      <c r="CY312" s="12"/>
      <c r="CZ312" s="12"/>
      <c r="DA312" s="12"/>
      <c r="DB312" s="12"/>
      <c r="DC312" s="12"/>
      <c r="DD312" s="12"/>
      <c r="DE312" s="12"/>
      <c r="DF312" s="12"/>
      <c r="DG312" s="12"/>
      <c r="DH312" s="12"/>
      <c r="DI312" s="12"/>
      <c r="DJ312" s="12"/>
      <c r="DK312" s="12"/>
      <c r="DL312" s="12"/>
      <c r="DM312" s="12"/>
      <c r="DN312" s="12"/>
      <c r="DO312" s="12"/>
      <c r="DP312" s="12"/>
      <c r="DQ312" s="12"/>
      <c r="DR312" s="12"/>
      <c r="DS312" s="12"/>
      <c r="DT312" s="12"/>
      <c r="DU312" s="12"/>
      <c r="DV312" s="12"/>
      <c r="DW312" s="12"/>
      <c r="DX312" s="12"/>
      <c r="DY312" s="12"/>
      <c r="DZ312" s="12"/>
      <c r="EA312" s="12"/>
      <c r="EB312" s="12"/>
    </row>
    <row r="313" spans="1:132" ht="15.75" customHeight="1">
      <c r="A313" s="12"/>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c r="AA313" s="12"/>
      <c r="AB313" s="12"/>
      <c r="AC313" s="12"/>
      <c r="AD313" s="12"/>
      <c r="AE313" s="12"/>
      <c r="AF313" s="12"/>
      <c r="AG313" s="12"/>
      <c r="AH313" s="12"/>
      <c r="AI313" s="12"/>
      <c r="AJ313" s="12"/>
      <c r="AK313" s="12"/>
      <c r="AL313" s="12"/>
      <c r="AM313" s="12"/>
      <c r="AN313" s="12"/>
      <c r="AO313" s="12"/>
      <c r="AP313" s="12"/>
      <c r="AQ313" s="12"/>
      <c r="AR313" s="12"/>
      <c r="AS313" s="12"/>
      <c r="AT313" s="12"/>
      <c r="AU313" s="12"/>
      <c r="AV313" s="12"/>
      <c r="AW313" s="12"/>
      <c r="AX313" s="12"/>
      <c r="AY313" s="12"/>
      <c r="AZ313" s="12"/>
      <c r="BA313" s="12"/>
      <c r="BB313" s="12"/>
      <c r="BC313" s="12"/>
      <c r="BD313" s="12"/>
      <c r="BE313" s="12"/>
      <c r="BF313" s="12"/>
      <c r="BG313" s="12"/>
      <c r="BH313" s="12"/>
      <c r="BI313" s="12"/>
      <c r="BJ313" s="12"/>
      <c r="BK313" s="12"/>
      <c r="BL313" s="12"/>
      <c r="BM313" s="12"/>
      <c r="BN313" s="12"/>
      <c r="BO313" s="12"/>
      <c r="BP313" s="12"/>
      <c r="BQ313" s="12"/>
      <c r="BR313" s="12"/>
      <c r="BS313" s="12"/>
      <c r="BT313" s="12"/>
      <c r="BU313" s="12"/>
      <c r="BV313" s="12"/>
      <c r="BW313" s="12"/>
      <c r="BX313" s="12"/>
      <c r="BY313" s="12"/>
      <c r="BZ313" s="12"/>
      <c r="CA313" s="12"/>
      <c r="CB313" s="12"/>
      <c r="CC313" s="12"/>
      <c r="CD313" s="12"/>
      <c r="CE313" s="12"/>
      <c r="CF313" s="12"/>
      <c r="CG313" s="12"/>
      <c r="CH313" s="12"/>
      <c r="CI313" s="12"/>
      <c r="CJ313" s="12"/>
      <c r="CK313" s="12"/>
      <c r="CL313" s="12"/>
      <c r="CM313" s="12"/>
      <c r="CN313" s="12"/>
      <c r="CO313" s="12"/>
      <c r="CP313" s="12"/>
      <c r="CQ313" s="12"/>
      <c r="CR313" s="12"/>
      <c r="CS313" s="12"/>
      <c r="CT313" s="12"/>
      <c r="CU313" s="12"/>
      <c r="CV313" s="12"/>
      <c r="CW313" s="12"/>
      <c r="CX313" s="12"/>
      <c r="CY313" s="12"/>
      <c r="CZ313" s="12"/>
      <c r="DA313" s="12"/>
      <c r="DB313" s="12"/>
      <c r="DC313" s="12"/>
      <c r="DD313" s="12"/>
      <c r="DE313" s="12"/>
      <c r="DF313" s="12"/>
      <c r="DG313" s="12"/>
      <c r="DH313" s="12"/>
      <c r="DI313" s="12"/>
      <c r="DJ313" s="12"/>
      <c r="DK313" s="12"/>
      <c r="DL313" s="12"/>
      <c r="DM313" s="12"/>
      <c r="DN313" s="12"/>
      <c r="DO313" s="12"/>
      <c r="DP313" s="12"/>
      <c r="DQ313" s="12"/>
      <c r="DR313" s="12"/>
      <c r="DS313" s="12"/>
      <c r="DT313" s="12"/>
      <c r="DU313" s="12"/>
      <c r="DV313" s="12"/>
      <c r="DW313" s="12"/>
      <c r="DX313" s="12"/>
      <c r="DY313" s="12"/>
      <c r="DZ313" s="12"/>
      <c r="EA313" s="12"/>
      <c r="EB313" s="12"/>
    </row>
    <row r="314" spans="1:132" ht="15.75" customHeight="1">
      <c r="A314" s="12"/>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c r="AA314" s="12"/>
      <c r="AB314" s="12"/>
      <c r="AC314" s="12"/>
      <c r="AD314" s="12"/>
      <c r="AE314" s="12"/>
      <c r="AF314" s="12"/>
      <c r="AG314" s="12"/>
      <c r="AH314" s="12"/>
      <c r="AI314" s="12"/>
      <c r="AJ314" s="12"/>
      <c r="AK314" s="12"/>
      <c r="AL314" s="12"/>
      <c r="AM314" s="12"/>
      <c r="AN314" s="12"/>
      <c r="AO314" s="12"/>
      <c r="AP314" s="12"/>
      <c r="AQ314" s="12"/>
      <c r="AR314" s="12"/>
      <c r="AS314" s="12"/>
      <c r="AT314" s="12"/>
      <c r="AU314" s="12"/>
      <c r="AV314" s="12"/>
      <c r="AW314" s="12"/>
      <c r="AX314" s="12"/>
      <c r="AY314" s="12"/>
      <c r="AZ314" s="12"/>
      <c r="BA314" s="12"/>
      <c r="BB314" s="12"/>
      <c r="BC314" s="12"/>
      <c r="BD314" s="12"/>
      <c r="BE314" s="12"/>
      <c r="BF314" s="12"/>
      <c r="BG314" s="12"/>
      <c r="BH314" s="12"/>
      <c r="BI314" s="12"/>
      <c r="BJ314" s="12"/>
      <c r="BK314" s="12"/>
      <c r="BL314" s="12"/>
      <c r="BM314" s="12"/>
      <c r="BN314" s="12"/>
      <c r="BO314" s="12"/>
      <c r="BP314" s="12"/>
      <c r="BQ314" s="12"/>
      <c r="BR314" s="12"/>
      <c r="BS314" s="12"/>
      <c r="BT314" s="12"/>
      <c r="BU314" s="12"/>
      <c r="BV314" s="12"/>
      <c r="BW314" s="12"/>
      <c r="BX314" s="12"/>
      <c r="BY314" s="12"/>
      <c r="BZ314" s="12"/>
      <c r="CA314" s="12"/>
      <c r="CB314" s="12"/>
      <c r="CC314" s="12"/>
      <c r="CD314" s="12"/>
      <c r="CE314" s="12"/>
      <c r="CF314" s="12"/>
      <c r="CG314" s="12"/>
      <c r="CH314" s="12"/>
      <c r="CI314" s="12"/>
      <c r="CJ314" s="12"/>
      <c r="CK314" s="12"/>
      <c r="CL314" s="12"/>
      <c r="CM314" s="12"/>
      <c r="CN314" s="12"/>
      <c r="CO314" s="12"/>
      <c r="CP314" s="12"/>
      <c r="CQ314" s="12"/>
      <c r="CR314" s="12"/>
      <c r="CS314" s="12"/>
      <c r="CT314" s="12"/>
      <c r="CU314" s="12"/>
      <c r="CV314" s="12"/>
      <c r="CW314" s="12"/>
      <c r="CX314" s="12"/>
      <c r="CY314" s="12"/>
      <c r="CZ314" s="12"/>
      <c r="DA314" s="12"/>
      <c r="DB314" s="12"/>
      <c r="DC314" s="12"/>
      <c r="DD314" s="12"/>
      <c r="DE314" s="12"/>
      <c r="DF314" s="12"/>
      <c r="DG314" s="12"/>
      <c r="DH314" s="12"/>
      <c r="DI314" s="12"/>
      <c r="DJ314" s="12"/>
      <c r="DK314" s="12"/>
      <c r="DL314" s="12"/>
      <c r="DM314" s="12"/>
      <c r="DN314" s="12"/>
      <c r="DO314" s="12"/>
      <c r="DP314" s="12"/>
      <c r="DQ314" s="12"/>
      <c r="DR314" s="12"/>
      <c r="DS314" s="12"/>
      <c r="DT314" s="12"/>
      <c r="DU314" s="12"/>
      <c r="DV314" s="12"/>
      <c r="DW314" s="12"/>
      <c r="DX314" s="12"/>
      <c r="DY314" s="12"/>
      <c r="DZ314" s="12"/>
      <c r="EA314" s="12"/>
      <c r="EB314" s="12"/>
    </row>
    <row r="315" spans="1:132" ht="15.75" customHeight="1">
      <c r="A315" s="12"/>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c r="AA315" s="12"/>
      <c r="AB315" s="12"/>
      <c r="AC315" s="12"/>
      <c r="AD315" s="12"/>
      <c r="AE315" s="12"/>
      <c r="AF315" s="12"/>
      <c r="AG315" s="12"/>
      <c r="AH315" s="12"/>
      <c r="AI315" s="12"/>
      <c r="AJ315" s="12"/>
      <c r="AK315" s="12"/>
      <c r="AL315" s="12"/>
      <c r="AM315" s="12"/>
      <c r="AN315" s="12"/>
      <c r="AO315" s="12"/>
      <c r="AP315" s="12"/>
      <c r="AQ315" s="12"/>
      <c r="AR315" s="12"/>
      <c r="AS315" s="12"/>
      <c r="AT315" s="12"/>
      <c r="AU315" s="12"/>
      <c r="AV315" s="12"/>
      <c r="AW315" s="12"/>
      <c r="AX315" s="12"/>
      <c r="AY315" s="12"/>
      <c r="AZ315" s="12"/>
      <c r="BA315" s="12"/>
      <c r="BB315" s="12"/>
      <c r="BC315" s="12"/>
      <c r="BD315" s="12"/>
      <c r="BE315" s="12"/>
      <c r="BF315" s="12"/>
      <c r="BG315" s="12"/>
      <c r="BH315" s="12"/>
      <c r="BI315" s="12"/>
      <c r="BJ315" s="12"/>
      <c r="BK315" s="12"/>
      <c r="BL315" s="12"/>
      <c r="BM315" s="12"/>
      <c r="BN315" s="12"/>
      <c r="BO315" s="12"/>
      <c r="BP315" s="12"/>
      <c r="BQ315" s="12"/>
      <c r="BR315" s="12"/>
      <c r="BS315" s="12"/>
      <c r="BT315" s="12"/>
      <c r="BU315" s="12"/>
      <c r="BV315" s="12"/>
      <c r="BW315" s="12"/>
      <c r="BX315" s="12"/>
      <c r="BY315" s="12"/>
      <c r="BZ315" s="12"/>
      <c r="CA315" s="12"/>
      <c r="CB315" s="12"/>
      <c r="CC315" s="12"/>
      <c r="CD315" s="12"/>
      <c r="CE315" s="12"/>
      <c r="CF315" s="12"/>
      <c r="CG315" s="12"/>
      <c r="CH315" s="12"/>
      <c r="CI315" s="12"/>
      <c r="CJ315" s="12"/>
      <c r="CK315" s="12"/>
      <c r="CL315" s="12"/>
      <c r="CM315" s="12"/>
      <c r="CN315" s="12"/>
      <c r="CO315" s="12"/>
      <c r="CP315" s="12"/>
      <c r="CQ315" s="12"/>
      <c r="CR315" s="12"/>
      <c r="CS315" s="12"/>
      <c r="CT315" s="12"/>
      <c r="CU315" s="12"/>
      <c r="CV315" s="12"/>
      <c r="CW315" s="12"/>
      <c r="CX315" s="12"/>
      <c r="CY315" s="12"/>
      <c r="CZ315" s="12"/>
      <c r="DA315" s="12"/>
      <c r="DB315" s="12"/>
      <c r="DC315" s="12"/>
      <c r="DD315" s="12"/>
      <c r="DE315" s="12"/>
      <c r="DF315" s="12"/>
      <c r="DG315" s="12"/>
      <c r="DH315" s="12"/>
      <c r="DI315" s="12"/>
      <c r="DJ315" s="12"/>
      <c r="DK315" s="12"/>
      <c r="DL315" s="12"/>
      <c r="DM315" s="12"/>
      <c r="DN315" s="12"/>
      <c r="DO315" s="12"/>
      <c r="DP315" s="12"/>
      <c r="DQ315" s="12"/>
      <c r="DR315" s="12"/>
      <c r="DS315" s="12"/>
      <c r="DT315" s="12"/>
      <c r="DU315" s="12"/>
      <c r="DV315" s="12"/>
      <c r="DW315" s="12"/>
      <c r="DX315" s="12"/>
      <c r="DY315" s="12"/>
      <c r="DZ315" s="12"/>
      <c r="EA315" s="12"/>
      <c r="EB315" s="12"/>
    </row>
    <row r="316" spans="1:132" ht="15.75" customHeight="1">
      <c r="A316" s="12"/>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c r="AA316" s="12"/>
      <c r="AB316" s="12"/>
      <c r="AC316" s="12"/>
      <c r="AD316" s="12"/>
      <c r="AE316" s="12"/>
      <c r="AF316" s="12"/>
      <c r="AG316" s="12"/>
      <c r="AH316" s="12"/>
      <c r="AI316" s="12"/>
      <c r="AJ316" s="12"/>
      <c r="AK316" s="12"/>
      <c r="AL316" s="12"/>
      <c r="AM316" s="12"/>
      <c r="AN316" s="12"/>
      <c r="AO316" s="12"/>
      <c r="AP316" s="12"/>
      <c r="AQ316" s="12"/>
      <c r="AR316" s="12"/>
      <c r="AS316" s="12"/>
      <c r="AT316" s="12"/>
      <c r="AU316" s="12"/>
      <c r="AV316" s="12"/>
      <c r="AW316" s="12"/>
      <c r="AX316" s="12"/>
      <c r="AY316" s="12"/>
      <c r="AZ316" s="12"/>
      <c r="BA316" s="12"/>
      <c r="BB316" s="12"/>
      <c r="BC316" s="12"/>
      <c r="BD316" s="12"/>
      <c r="BE316" s="12"/>
      <c r="BF316" s="12"/>
      <c r="BG316" s="12"/>
      <c r="BH316" s="12"/>
      <c r="BI316" s="12"/>
      <c r="BJ316" s="12"/>
      <c r="BK316" s="12"/>
      <c r="BL316" s="12"/>
      <c r="BM316" s="12"/>
      <c r="BN316" s="12"/>
      <c r="BO316" s="12"/>
      <c r="BP316" s="12"/>
      <c r="BQ316" s="12"/>
      <c r="BR316" s="12"/>
      <c r="BS316" s="12"/>
      <c r="BT316" s="12"/>
      <c r="BU316" s="12"/>
      <c r="BV316" s="12"/>
      <c r="BW316" s="12"/>
      <c r="BX316" s="12"/>
      <c r="BY316" s="12"/>
      <c r="BZ316" s="12"/>
      <c r="CA316" s="12"/>
      <c r="CB316" s="12"/>
      <c r="CC316" s="12"/>
      <c r="CD316" s="12"/>
      <c r="CE316" s="12"/>
      <c r="CF316" s="12"/>
      <c r="CG316" s="12"/>
      <c r="CH316" s="12"/>
      <c r="CI316" s="12"/>
      <c r="CJ316" s="12"/>
      <c r="CK316" s="12"/>
      <c r="CL316" s="12"/>
      <c r="CM316" s="12"/>
      <c r="CN316" s="12"/>
      <c r="CO316" s="12"/>
      <c r="CP316" s="12"/>
      <c r="CQ316" s="12"/>
      <c r="CR316" s="12"/>
      <c r="CS316" s="12"/>
      <c r="CT316" s="12"/>
      <c r="CU316" s="12"/>
      <c r="CV316" s="12"/>
      <c r="CW316" s="12"/>
      <c r="CX316" s="12"/>
      <c r="CY316" s="12"/>
      <c r="CZ316" s="12"/>
      <c r="DA316" s="12"/>
      <c r="DB316" s="12"/>
      <c r="DC316" s="12"/>
      <c r="DD316" s="12"/>
      <c r="DE316" s="12"/>
      <c r="DF316" s="12"/>
      <c r="DG316" s="12"/>
      <c r="DH316" s="12"/>
      <c r="DI316" s="12"/>
      <c r="DJ316" s="12"/>
      <c r="DK316" s="12"/>
      <c r="DL316" s="12"/>
      <c r="DM316" s="12"/>
      <c r="DN316" s="12"/>
      <c r="DO316" s="12"/>
      <c r="DP316" s="12"/>
      <c r="DQ316" s="12"/>
      <c r="DR316" s="12"/>
      <c r="DS316" s="12"/>
      <c r="DT316" s="12"/>
      <c r="DU316" s="12"/>
      <c r="DV316" s="12"/>
      <c r="DW316" s="12"/>
      <c r="DX316" s="12"/>
      <c r="DY316" s="12"/>
      <c r="DZ316" s="12"/>
      <c r="EA316" s="12"/>
      <c r="EB316" s="12"/>
    </row>
    <row r="317" spans="1:132" ht="15.75" customHeight="1">
      <c r="A317" s="12"/>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c r="AA317" s="12"/>
      <c r="AB317" s="12"/>
      <c r="AC317" s="12"/>
      <c r="AD317" s="12"/>
      <c r="AE317" s="12"/>
      <c r="AF317" s="12"/>
      <c r="AG317" s="12"/>
      <c r="AH317" s="12"/>
      <c r="AI317" s="12"/>
      <c r="AJ317" s="12"/>
      <c r="AK317" s="12"/>
      <c r="AL317" s="12"/>
      <c r="AM317" s="12"/>
      <c r="AN317" s="12"/>
      <c r="AO317" s="12"/>
      <c r="AP317" s="12"/>
      <c r="AQ317" s="12"/>
      <c r="AR317" s="12"/>
      <c r="AS317" s="12"/>
      <c r="AT317" s="12"/>
      <c r="AU317" s="12"/>
      <c r="AV317" s="12"/>
      <c r="AW317" s="12"/>
      <c r="AX317" s="12"/>
      <c r="AY317" s="12"/>
      <c r="AZ317" s="12"/>
      <c r="BA317" s="12"/>
      <c r="BB317" s="12"/>
      <c r="BC317" s="12"/>
      <c r="BD317" s="12"/>
      <c r="BE317" s="12"/>
      <c r="BF317" s="12"/>
      <c r="BG317" s="12"/>
      <c r="BH317" s="12"/>
      <c r="BI317" s="12"/>
      <c r="BJ317" s="12"/>
      <c r="BK317" s="12"/>
      <c r="BL317" s="12"/>
      <c r="BM317" s="12"/>
      <c r="BN317" s="12"/>
      <c r="BO317" s="12"/>
      <c r="BP317" s="12"/>
      <c r="BQ317" s="12"/>
      <c r="BR317" s="12"/>
      <c r="BS317" s="12"/>
      <c r="BT317" s="12"/>
      <c r="BU317" s="12"/>
      <c r="BV317" s="12"/>
      <c r="BW317" s="12"/>
      <c r="BX317" s="12"/>
      <c r="BY317" s="12"/>
      <c r="BZ317" s="12"/>
      <c r="CA317" s="12"/>
      <c r="CB317" s="12"/>
      <c r="CC317" s="12"/>
      <c r="CD317" s="12"/>
      <c r="CE317" s="12"/>
      <c r="CF317" s="12"/>
      <c r="CG317" s="12"/>
      <c r="CH317" s="12"/>
      <c r="CI317" s="12"/>
      <c r="CJ317" s="12"/>
      <c r="CK317" s="12"/>
      <c r="CL317" s="12"/>
      <c r="CM317" s="12"/>
      <c r="CN317" s="12"/>
      <c r="CO317" s="12"/>
      <c r="CP317" s="12"/>
      <c r="CQ317" s="12"/>
      <c r="CR317" s="12"/>
      <c r="CS317" s="12"/>
      <c r="CT317" s="12"/>
      <c r="CU317" s="12"/>
      <c r="CV317" s="12"/>
      <c r="CW317" s="12"/>
      <c r="CX317" s="12"/>
      <c r="CY317" s="12"/>
      <c r="CZ317" s="12"/>
      <c r="DA317" s="12"/>
      <c r="DB317" s="12"/>
      <c r="DC317" s="12"/>
      <c r="DD317" s="12"/>
      <c r="DE317" s="12"/>
      <c r="DF317" s="12"/>
      <c r="DG317" s="12"/>
      <c r="DH317" s="12"/>
      <c r="DI317" s="12"/>
      <c r="DJ317" s="12"/>
      <c r="DK317" s="12"/>
      <c r="DL317" s="12"/>
      <c r="DM317" s="12"/>
      <c r="DN317" s="12"/>
      <c r="DO317" s="12"/>
      <c r="DP317" s="12"/>
      <c r="DQ317" s="12"/>
      <c r="DR317" s="12"/>
      <c r="DS317" s="12"/>
      <c r="DT317" s="12"/>
      <c r="DU317" s="12"/>
      <c r="DV317" s="12"/>
      <c r="DW317" s="12"/>
      <c r="DX317" s="12"/>
      <c r="DY317" s="12"/>
      <c r="DZ317" s="12"/>
      <c r="EA317" s="12"/>
      <c r="EB317" s="12"/>
    </row>
    <row r="318" spans="1:132" ht="15.75" customHeight="1">
      <c r="A318" s="12"/>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c r="AA318" s="12"/>
      <c r="AB318" s="12"/>
      <c r="AC318" s="12"/>
      <c r="AD318" s="12"/>
      <c r="AE318" s="12"/>
      <c r="AF318" s="12"/>
      <c r="AG318" s="12"/>
      <c r="AH318" s="12"/>
      <c r="AI318" s="12"/>
      <c r="AJ318" s="12"/>
      <c r="AK318" s="12"/>
      <c r="AL318" s="12"/>
      <c r="AM318" s="12"/>
      <c r="AN318" s="12"/>
      <c r="AO318" s="12"/>
      <c r="AP318" s="12"/>
      <c r="AQ318" s="12"/>
      <c r="AR318" s="12"/>
      <c r="AS318" s="12"/>
      <c r="AT318" s="12"/>
      <c r="AU318" s="12"/>
      <c r="AV318" s="12"/>
      <c r="AW318" s="12"/>
      <c r="AX318" s="12"/>
      <c r="AY318" s="12"/>
      <c r="AZ318" s="12"/>
      <c r="BA318" s="12"/>
      <c r="BB318" s="12"/>
      <c r="BC318" s="12"/>
      <c r="BD318" s="12"/>
      <c r="BE318" s="12"/>
      <c r="BF318" s="12"/>
      <c r="BG318" s="12"/>
      <c r="BH318" s="12"/>
      <c r="BI318" s="12"/>
      <c r="BJ318" s="12"/>
      <c r="BK318" s="12"/>
      <c r="BL318" s="12"/>
      <c r="BM318" s="12"/>
      <c r="BN318" s="12"/>
      <c r="BO318" s="12"/>
      <c r="BP318" s="12"/>
      <c r="BQ318" s="12"/>
      <c r="BR318" s="12"/>
      <c r="BS318" s="12"/>
      <c r="BT318" s="12"/>
      <c r="BU318" s="12"/>
      <c r="BV318" s="12"/>
      <c r="BW318" s="12"/>
      <c r="BX318" s="12"/>
      <c r="BY318" s="12"/>
      <c r="BZ318" s="12"/>
      <c r="CA318" s="12"/>
      <c r="CB318" s="12"/>
      <c r="CC318" s="12"/>
      <c r="CD318" s="12"/>
      <c r="CE318" s="12"/>
      <c r="CF318" s="12"/>
      <c r="CG318" s="12"/>
      <c r="CH318" s="12"/>
      <c r="CI318" s="12"/>
      <c r="CJ318" s="12"/>
      <c r="CK318" s="12"/>
      <c r="CL318" s="12"/>
      <c r="CM318" s="12"/>
      <c r="CN318" s="12"/>
      <c r="CO318" s="12"/>
      <c r="CP318" s="12"/>
      <c r="CQ318" s="12"/>
      <c r="CR318" s="12"/>
      <c r="CS318" s="12"/>
      <c r="CT318" s="12"/>
      <c r="CU318" s="12"/>
      <c r="CV318" s="12"/>
      <c r="CW318" s="12"/>
      <c r="CX318" s="12"/>
      <c r="CY318" s="12"/>
      <c r="CZ318" s="12"/>
      <c r="DA318" s="12"/>
      <c r="DB318" s="12"/>
      <c r="DC318" s="12"/>
      <c r="DD318" s="12"/>
      <c r="DE318" s="12"/>
      <c r="DF318" s="12"/>
      <c r="DG318" s="12"/>
      <c r="DH318" s="12"/>
      <c r="DI318" s="12"/>
      <c r="DJ318" s="12"/>
      <c r="DK318" s="12"/>
      <c r="DL318" s="12"/>
      <c r="DM318" s="12"/>
      <c r="DN318" s="12"/>
      <c r="DO318" s="12"/>
      <c r="DP318" s="12"/>
      <c r="DQ318" s="12"/>
      <c r="DR318" s="12"/>
      <c r="DS318" s="12"/>
      <c r="DT318" s="12"/>
      <c r="DU318" s="12"/>
      <c r="DV318" s="12"/>
      <c r="DW318" s="12"/>
      <c r="DX318" s="12"/>
      <c r="DY318" s="12"/>
      <c r="DZ318" s="12"/>
      <c r="EA318" s="12"/>
      <c r="EB318" s="12"/>
    </row>
    <row r="319" spans="1:132" ht="15.75" customHeight="1">
      <c r="A319" s="12"/>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c r="AA319" s="12"/>
      <c r="AB319" s="12"/>
      <c r="AC319" s="12"/>
      <c r="AD319" s="12"/>
      <c r="AE319" s="12"/>
      <c r="AF319" s="12"/>
      <c r="AG319" s="12"/>
      <c r="AH319" s="12"/>
      <c r="AI319" s="12"/>
      <c r="AJ319" s="12"/>
      <c r="AK319" s="12"/>
      <c r="AL319" s="12"/>
      <c r="AM319" s="12"/>
      <c r="AN319" s="12"/>
      <c r="AO319" s="12"/>
      <c r="AP319" s="12"/>
      <c r="AQ319" s="12"/>
      <c r="AR319" s="12"/>
      <c r="AS319" s="12"/>
      <c r="AT319" s="12"/>
      <c r="AU319" s="12"/>
      <c r="AV319" s="12"/>
      <c r="AW319" s="12"/>
      <c r="AX319" s="12"/>
      <c r="AY319" s="12"/>
      <c r="AZ319" s="12"/>
      <c r="BA319" s="12"/>
      <c r="BB319" s="12"/>
      <c r="BC319" s="12"/>
      <c r="BD319" s="12"/>
      <c r="BE319" s="12"/>
      <c r="BF319" s="12"/>
      <c r="BG319" s="12"/>
      <c r="BH319" s="12"/>
      <c r="BI319" s="12"/>
      <c r="BJ319" s="12"/>
      <c r="BK319" s="12"/>
      <c r="BL319" s="12"/>
      <c r="BM319" s="12"/>
      <c r="BN319" s="12"/>
      <c r="BO319" s="12"/>
      <c r="BP319" s="12"/>
      <c r="BQ319" s="12"/>
      <c r="BR319" s="12"/>
      <c r="BS319" s="12"/>
      <c r="BT319" s="12"/>
      <c r="BU319" s="12"/>
      <c r="BV319" s="12"/>
      <c r="BW319" s="12"/>
      <c r="BX319" s="12"/>
      <c r="BY319" s="12"/>
      <c r="BZ319" s="12"/>
      <c r="CA319" s="12"/>
      <c r="CB319" s="12"/>
      <c r="CC319" s="12"/>
      <c r="CD319" s="12"/>
      <c r="CE319" s="12"/>
      <c r="CF319" s="12"/>
      <c r="CG319" s="12"/>
      <c r="CH319" s="12"/>
      <c r="CI319" s="12"/>
      <c r="CJ319" s="12"/>
      <c r="CK319" s="12"/>
      <c r="CL319" s="12"/>
      <c r="CM319" s="12"/>
      <c r="CN319" s="12"/>
      <c r="CO319" s="12"/>
      <c r="CP319" s="12"/>
      <c r="CQ319" s="12"/>
      <c r="CR319" s="12"/>
      <c r="CS319" s="12"/>
      <c r="CT319" s="12"/>
      <c r="CU319" s="12"/>
      <c r="CV319" s="12"/>
      <c r="CW319" s="12"/>
      <c r="CX319" s="12"/>
      <c r="CY319" s="12"/>
      <c r="CZ319" s="12"/>
      <c r="DA319" s="12"/>
      <c r="DB319" s="12"/>
      <c r="DC319" s="12"/>
      <c r="DD319" s="12"/>
      <c r="DE319" s="12"/>
      <c r="DF319" s="12"/>
      <c r="DG319" s="12"/>
      <c r="DH319" s="12"/>
      <c r="DI319" s="12"/>
      <c r="DJ319" s="12"/>
      <c r="DK319" s="12"/>
      <c r="DL319" s="12"/>
      <c r="DM319" s="12"/>
      <c r="DN319" s="12"/>
      <c r="DO319" s="12"/>
      <c r="DP319" s="12"/>
      <c r="DQ319" s="12"/>
      <c r="DR319" s="12"/>
      <c r="DS319" s="12"/>
      <c r="DT319" s="12"/>
      <c r="DU319" s="12"/>
      <c r="DV319" s="12"/>
      <c r="DW319" s="12"/>
      <c r="DX319" s="12"/>
      <c r="DY319" s="12"/>
      <c r="DZ319" s="12"/>
      <c r="EA319" s="12"/>
      <c r="EB319" s="12"/>
    </row>
    <row r="320" spans="1:132" ht="15.75" customHeight="1">
      <c r="A320" s="12"/>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c r="AA320" s="12"/>
      <c r="AB320" s="12"/>
      <c r="AC320" s="12"/>
      <c r="AD320" s="12"/>
      <c r="AE320" s="12"/>
      <c r="AF320" s="12"/>
      <c r="AG320" s="12"/>
      <c r="AH320" s="12"/>
      <c r="AI320" s="12"/>
      <c r="AJ320" s="12"/>
      <c r="AK320" s="12"/>
      <c r="AL320" s="12"/>
      <c r="AM320" s="12"/>
      <c r="AN320" s="12"/>
      <c r="AO320" s="12"/>
      <c r="AP320" s="12"/>
      <c r="AQ320" s="12"/>
      <c r="AR320" s="12"/>
      <c r="AS320" s="12"/>
      <c r="AT320" s="12"/>
      <c r="AU320" s="12"/>
      <c r="AV320" s="12"/>
      <c r="AW320" s="12"/>
      <c r="AX320" s="12"/>
      <c r="AY320" s="12"/>
      <c r="AZ320" s="12"/>
      <c r="BA320" s="12"/>
      <c r="BB320" s="12"/>
      <c r="BC320" s="12"/>
      <c r="BD320" s="12"/>
      <c r="BE320" s="12"/>
      <c r="BF320" s="12"/>
      <c r="BG320" s="12"/>
      <c r="BH320" s="12"/>
      <c r="BI320" s="12"/>
      <c r="BJ320" s="12"/>
      <c r="BK320" s="12"/>
      <c r="BL320" s="12"/>
      <c r="BM320" s="12"/>
      <c r="BN320" s="12"/>
      <c r="BO320" s="12"/>
      <c r="BP320" s="12"/>
      <c r="BQ320" s="12"/>
      <c r="BR320" s="12"/>
      <c r="BS320" s="12"/>
      <c r="BT320" s="12"/>
      <c r="BU320" s="12"/>
      <c r="BV320" s="12"/>
      <c r="BW320" s="12"/>
      <c r="BX320" s="12"/>
      <c r="BY320" s="12"/>
      <c r="BZ320" s="12"/>
      <c r="CA320" s="12"/>
      <c r="CB320" s="12"/>
      <c r="CC320" s="12"/>
      <c r="CD320" s="12"/>
      <c r="CE320" s="12"/>
      <c r="CF320" s="12"/>
      <c r="CG320" s="12"/>
      <c r="CH320" s="12"/>
      <c r="CI320" s="12"/>
      <c r="CJ320" s="12"/>
      <c r="CK320" s="12"/>
      <c r="CL320" s="12"/>
      <c r="CM320" s="12"/>
      <c r="CN320" s="12"/>
      <c r="CO320" s="12"/>
      <c r="CP320" s="12"/>
      <c r="CQ320" s="12"/>
      <c r="CR320" s="12"/>
      <c r="CS320" s="12"/>
      <c r="CT320" s="12"/>
      <c r="CU320" s="12"/>
      <c r="CV320" s="12"/>
      <c r="CW320" s="12"/>
      <c r="CX320" s="12"/>
      <c r="CY320" s="12"/>
      <c r="CZ320" s="12"/>
      <c r="DA320" s="12"/>
      <c r="DB320" s="12"/>
      <c r="DC320" s="12"/>
      <c r="DD320" s="12"/>
      <c r="DE320" s="12"/>
      <c r="DF320" s="12"/>
      <c r="DG320" s="12"/>
      <c r="DH320" s="12"/>
      <c r="DI320" s="12"/>
      <c r="DJ320" s="12"/>
      <c r="DK320" s="12"/>
      <c r="DL320" s="12"/>
      <c r="DM320" s="12"/>
      <c r="DN320" s="12"/>
      <c r="DO320" s="12"/>
      <c r="DP320" s="12"/>
      <c r="DQ320" s="12"/>
      <c r="DR320" s="12"/>
      <c r="DS320" s="12"/>
      <c r="DT320" s="12"/>
      <c r="DU320" s="12"/>
      <c r="DV320" s="12"/>
      <c r="DW320" s="12"/>
      <c r="DX320" s="12"/>
      <c r="DY320" s="12"/>
      <c r="DZ320" s="12"/>
      <c r="EA320" s="12"/>
      <c r="EB320" s="12"/>
    </row>
    <row r="321" spans="1:132" ht="15.75" customHeight="1">
      <c r="A321" s="12"/>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c r="AA321" s="12"/>
      <c r="AB321" s="12"/>
      <c r="AC321" s="12"/>
      <c r="AD321" s="12"/>
      <c r="AE321" s="12"/>
      <c r="AF321" s="12"/>
      <c r="AG321" s="12"/>
      <c r="AH321" s="12"/>
      <c r="AI321" s="12"/>
      <c r="AJ321" s="12"/>
      <c r="AK321" s="12"/>
      <c r="AL321" s="12"/>
      <c r="AM321" s="12"/>
      <c r="AN321" s="12"/>
      <c r="AO321" s="12"/>
      <c r="AP321" s="12"/>
      <c r="AQ321" s="12"/>
      <c r="AR321" s="12"/>
      <c r="AS321" s="12"/>
      <c r="AT321" s="12"/>
      <c r="AU321" s="12"/>
      <c r="AV321" s="12"/>
      <c r="AW321" s="12"/>
      <c r="AX321" s="12"/>
      <c r="AY321" s="12"/>
      <c r="AZ321" s="12"/>
      <c r="BA321" s="12"/>
      <c r="BB321" s="12"/>
      <c r="BC321" s="12"/>
      <c r="BD321" s="12"/>
      <c r="BE321" s="12"/>
      <c r="BF321" s="12"/>
      <c r="BG321" s="12"/>
      <c r="BH321" s="12"/>
      <c r="BI321" s="12"/>
      <c r="BJ321" s="12"/>
      <c r="BK321" s="12"/>
      <c r="BL321" s="12"/>
      <c r="BM321" s="12"/>
      <c r="BN321" s="12"/>
      <c r="BO321" s="12"/>
      <c r="BP321" s="12"/>
      <c r="BQ321" s="12"/>
      <c r="BR321" s="12"/>
      <c r="BS321" s="12"/>
      <c r="BT321" s="12"/>
      <c r="BU321" s="12"/>
      <c r="BV321" s="12"/>
      <c r="BW321" s="12"/>
      <c r="BX321" s="12"/>
      <c r="BY321" s="12"/>
      <c r="BZ321" s="12"/>
      <c r="CA321" s="12"/>
      <c r="CB321" s="12"/>
      <c r="CC321" s="12"/>
      <c r="CD321" s="12"/>
      <c r="CE321" s="12"/>
      <c r="CF321" s="12"/>
      <c r="CG321" s="12"/>
      <c r="CH321" s="12"/>
      <c r="CI321" s="12"/>
      <c r="CJ321" s="12"/>
      <c r="CK321" s="12"/>
      <c r="CL321" s="12"/>
      <c r="CM321" s="12"/>
      <c r="CN321" s="12"/>
      <c r="CO321" s="12"/>
      <c r="CP321" s="12"/>
      <c r="CQ321" s="12"/>
      <c r="CR321" s="12"/>
      <c r="CS321" s="12"/>
      <c r="CT321" s="12"/>
      <c r="CU321" s="12"/>
      <c r="CV321" s="12"/>
      <c r="CW321" s="12"/>
      <c r="CX321" s="12"/>
      <c r="CY321" s="12"/>
      <c r="CZ321" s="12"/>
      <c r="DA321" s="12"/>
      <c r="DB321" s="12"/>
      <c r="DC321" s="12"/>
      <c r="DD321" s="12"/>
      <c r="DE321" s="12"/>
      <c r="DF321" s="12"/>
      <c r="DG321" s="12"/>
      <c r="DH321" s="12"/>
      <c r="DI321" s="12"/>
      <c r="DJ321" s="12"/>
      <c r="DK321" s="12"/>
      <c r="DL321" s="12"/>
      <c r="DM321" s="12"/>
      <c r="DN321" s="12"/>
      <c r="DO321" s="12"/>
      <c r="DP321" s="12"/>
      <c r="DQ321" s="12"/>
      <c r="DR321" s="12"/>
      <c r="DS321" s="12"/>
      <c r="DT321" s="12"/>
      <c r="DU321" s="12"/>
      <c r="DV321" s="12"/>
      <c r="DW321" s="12"/>
      <c r="DX321" s="12"/>
      <c r="DY321" s="12"/>
      <c r="DZ321" s="12"/>
      <c r="EA321" s="12"/>
      <c r="EB321" s="12"/>
    </row>
    <row r="322" spans="1:132" ht="15.75" customHeight="1">
      <c r="A322" s="12"/>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c r="AA322" s="12"/>
      <c r="AB322" s="12"/>
      <c r="AC322" s="12"/>
      <c r="AD322" s="12"/>
      <c r="AE322" s="12"/>
      <c r="AF322" s="12"/>
      <c r="AG322" s="12"/>
      <c r="AH322" s="12"/>
      <c r="AI322" s="12"/>
      <c r="AJ322" s="12"/>
      <c r="AK322" s="12"/>
      <c r="AL322" s="12"/>
      <c r="AM322" s="12"/>
      <c r="AN322" s="12"/>
      <c r="AO322" s="12"/>
      <c r="AP322" s="12"/>
      <c r="AQ322" s="12"/>
      <c r="AR322" s="12"/>
      <c r="AS322" s="12"/>
      <c r="AT322" s="12"/>
      <c r="AU322" s="12"/>
      <c r="AV322" s="12"/>
      <c r="AW322" s="12"/>
      <c r="AX322" s="12"/>
      <c r="AY322" s="12"/>
      <c r="AZ322" s="12"/>
      <c r="BA322" s="12"/>
      <c r="BB322" s="12"/>
      <c r="BC322" s="12"/>
      <c r="BD322" s="12"/>
      <c r="BE322" s="12"/>
      <c r="BF322" s="12"/>
      <c r="BG322" s="12"/>
      <c r="BH322" s="12"/>
      <c r="BI322" s="12"/>
      <c r="BJ322" s="12"/>
      <c r="BK322" s="12"/>
      <c r="BL322" s="12"/>
      <c r="BM322" s="12"/>
      <c r="BN322" s="12"/>
      <c r="BO322" s="12"/>
      <c r="BP322" s="12"/>
      <c r="BQ322" s="12"/>
      <c r="BR322" s="12"/>
      <c r="BS322" s="12"/>
      <c r="BT322" s="12"/>
      <c r="BU322" s="12"/>
      <c r="BV322" s="12"/>
      <c r="BW322" s="12"/>
      <c r="BX322" s="12"/>
      <c r="BY322" s="12"/>
      <c r="BZ322" s="12"/>
      <c r="CA322" s="12"/>
      <c r="CB322" s="12"/>
      <c r="CC322" s="12"/>
      <c r="CD322" s="12"/>
      <c r="CE322" s="12"/>
      <c r="CF322" s="12"/>
      <c r="CG322" s="12"/>
      <c r="CH322" s="12"/>
      <c r="CI322" s="12"/>
      <c r="CJ322" s="12"/>
      <c r="CK322" s="12"/>
      <c r="CL322" s="12"/>
      <c r="CM322" s="12"/>
      <c r="CN322" s="12"/>
      <c r="CO322" s="12"/>
      <c r="CP322" s="12"/>
      <c r="CQ322" s="12"/>
      <c r="CR322" s="12"/>
      <c r="CS322" s="12"/>
      <c r="CT322" s="12"/>
      <c r="CU322" s="12"/>
      <c r="CV322" s="12"/>
      <c r="CW322" s="12"/>
      <c r="CX322" s="12"/>
      <c r="CY322" s="12"/>
      <c r="CZ322" s="12"/>
      <c r="DA322" s="12"/>
      <c r="DB322" s="12"/>
      <c r="DC322" s="12"/>
      <c r="DD322" s="12"/>
      <c r="DE322" s="12"/>
      <c r="DF322" s="12"/>
      <c r="DG322" s="12"/>
      <c r="DH322" s="12"/>
      <c r="DI322" s="12"/>
      <c r="DJ322" s="12"/>
      <c r="DK322" s="12"/>
      <c r="DL322" s="12"/>
      <c r="DM322" s="12"/>
      <c r="DN322" s="12"/>
      <c r="DO322" s="12"/>
      <c r="DP322" s="12"/>
      <c r="DQ322" s="12"/>
      <c r="DR322" s="12"/>
      <c r="DS322" s="12"/>
      <c r="DT322" s="12"/>
      <c r="DU322" s="12"/>
      <c r="DV322" s="12"/>
      <c r="DW322" s="12"/>
      <c r="DX322" s="12"/>
      <c r="DY322" s="12"/>
      <c r="DZ322" s="12"/>
      <c r="EA322" s="12"/>
      <c r="EB322" s="12"/>
    </row>
    <row r="323" spans="1:132" ht="15.75" customHeight="1">
      <c r="A323" s="12"/>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c r="AA323" s="12"/>
      <c r="AB323" s="12"/>
      <c r="AC323" s="12"/>
      <c r="AD323" s="12"/>
      <c r="AE323" s="12"/>
      <c r="AF323" s="12"/>
      <c r="AG323" s="12"/>
      <c r="AH323" s="12"/>
      <c r="AI323" s="12"/>
      <c r="AJ323" s="12"/>
      <c r="AK323" s="12"/>
      <c r="AL323" s="12"/>
      <c r="AM323" s="12"/>
      <c r="AN323" s="12"/>
      <c r="AO323" s="12"/>
      <c r="AP323" s="12"/>
      <c r="AQ323" s="12"/>
      <c r="AR323" s="12"/>
      <c r="AS323" s="12"/>
      <c r="AT323" s="12"/>
      <c r="AU323" s="12"/>
      <c r="AV323" s="12"/>
      <c r="AW323" s="12"/>
      <c r="AX323" s="12"/>
      <c r="AY323" s="12"/>
      <c r="AZ323" s="12"/>
      <c r="BA323" s="12"/>
      <c r="BB323" s="12"/>
      <c r="BC323" s="12"/>
      <c r="BD323" s="12"/>
      <c r="BE323" s="12"/>
      <c r="BF323" s="12"/>
      <c r="BG323" s="12"/>
      <c r="BH323" s="12"/>
      <c r="BI323" s="12"/>
      <c r="BJ323" s="12"/>
      <c r="BK323" s="12"/>
      <c r="BL323" s="12"/>
      <c r="BM323" s="12"/>
      <c r="BN323" s="12"/>
      <c r="BO323" s="12"/>
      <c r="BP323" s="12"/>
      <c r="BQ323" s="12"/>
      <c r="BR323" s="12"/>
      <c r="BS323" s="12"/>
      <c r="BT323" s="12"/>
      <c r="BU323" s="12"/>
      <c r="BV323" s="12"/>
      <c r="BW323" s="12"/>
      <c r="BX323" s="12"/>
      <c r="BY323" s="12"/>
      <c r="BZ323" s="12"/>
      <c r="CA323" s="12"/>
      <c r="CB323" s="12"/>
      <c r="CC323" s="12"/>
      <c r="CD323" s="12"/>
      <c r="CE323" s="12"/>
      <c r="CF323" s="12"/>
      <c r="CG323" s="12"/>
      <c r="CH323" s="12"/>
      <c r="CI323" s="12"/>
      <c r="CJ323" s="12"/>
      <c r="CK323" s="12"/>
      <c r="CL323" s="12"/>
      <c r="CM323" s="12"/>
      <c r="CN323" s="12"/>
      <c r="CO323" s="12"/>
      <c r="CP323" s="12"/>
      <c r="CQ323" s="12"/>
      <c r="CR323" s="12"/>
      <c r="CS323" s="12"/>
      <c r="CT323" s="12"/>
      <c r="CU323" s="12"/>
      <c r="CV323" s="12"/>
      <c r="CW323" s="12"/>
      <c r="CX323" s="12"/>
      <c r="CY323" s="12"/>
      <c r="CZ323" s="12"/>
      <c r="DA323" s="12"/>
      <c r="DB323" s="12"/>
      <c r="DC323" s="12"/>
      <c r="DD323" s="12"/>
      <c r="DE323" s="12"/>
      <c r="DF323" s="12"/>
      <c r="DG323" s="12"/>
      <c r="DH323" s="12"/>
      <c r="DI323" s="12"/>
      <c r="DJ323" s="12"/>
      <c r="DK323" s="12"/>
      <c r="DL323" s="12"/>
      <c r="DM323" s="12"/>
      <c r="DN323" s="12"/>
      <c r="DO323" s="12"/>
      <c r="DP323" s="12"/>
      <c r="DQ323" s="12"/>
      <c r="DR323" s="12"/>
      <c r="DS323" s="12"/>
      <c r="DT323" s="12"/>
      <c r="DU323" s="12"/>
      <c r="DV323" s="12"/>
      <c r="DW323" s="12"/>
      <c r="DX323" s="12"/>
      <c r="DY323" s="12"/>
      <c r="DZ323" s="12"/>
      <c r="EA323" s="12"/>
      <c r="EB323" s="12"/>
    </row>
    <row r="324" spans="1:132" ht="15.75" customHeight="1">
      <c r="A324" s="12"/>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c r="AA324" s="12"/>
      <c r="AB324" s="12"/>
      <c r="AC324" s="12"/>
      <c r="AD324" s="12"/>
      <c r="AE324" s="12"/>
      <c r="AF324" s="12"/>
      <c r="AG324" s="12"/>
      <c r="AH324" s="12"/>
      <c r="AI324" s="12"/>
      <c r="AJ324" s="12"/>
      <c r="AK324" s="12"/>
      <c r="AL324" s="12"/>
      <c r="AM324" s="12"/>
      <c r="AN324" s="12"/>
      <c r="AO324" s="12"/>
      <c r="AP324" s="12"/>
      <c r="AQ324" s="12"/>
      <c r="AR324" s="12"/>
      <c r="AS324" s="12"/>
      <c r="AT324" s="12"/>
      <c r="AU324" s="12"/>
      <c r="AV324" s="12"/>
      <c r="AW324" s="12"/>
      <c r="AX324" s="12"/>
      <c r="AY324" s="12"/>
      <c r="AZ324" s="12"/>
      <c r="BA324" s="12"/>
      <c r="BB324" s="12"/>
      <c r="BC324" s="12"/>
      <c r="BD324" s="12"/>
      <c r="BE324" s="12"/>
      <c r="BF324" s="12"/>
      <c r="BG324" s="12"/>
      <c r="BH324" s="12"/>
      <c r="BI324" s="12"/>
      <c r="BJ324" s="12"/>
      <c r="BK324" s="12"/>
      <c r="BL324" s="12"/>
      <c r="BM324" s="12"/>
      <c r="BN324" s="12"/>
      <c r="BO324" s="12"/>
      <c r="BP324" s="12"/>
      <c r="BQ324" s="12"/>
      <c r="BR324" s="12"/>
      <c r="BS324" s="12"/>
      <c r="BT324" s="12"/>
      <c r="BU324" s="12"/>
      <c r="BV324" s="12"/>
      <c r="BW324" s="12"/>
      <c r="BX324" s="12"/>
      <c r="BY324" s="12"/>
      <c r="BZ324" s="12"/>
      <c r="CA324" s="12"/>
      <c r="CB324" s="12"/>
      <c r="CC324" s="12"/>
      <c r="CD324" s="12"/>
      <c r="CE324" s="12"/>
      <c r="CF324" s="12"/>
      <c r="CG324" s="12"/>
      <c r="CH324" s="12"/>
      <c r="CI324" s="12"/>
      <c r="CJ324" s="12"/>
      <c r="CK324" s="12"/>
      <c r="CL324" s="12"/>
      <c r="CM324" s="12"/>
      <c r="CN324" s="12"/>
      <c r="CO324" s="12"/>
      <c r="CP324" s="12"/>
      <c r="CQ324" s="12"/>
      <c r="CR324" s="12"/>
      <c r="CS324" s="12"/>
      <c r="CT324" s="12"/>
      <c r="CU324" s="12"/>
      <c r="CV324" s="12"/>
      <c r="CW324" s="12"/>
      <c r="CX324" s="12"/>
      <c r="CY324" s="12"/>
      <c r="CZ324" s="12"/>
      <c r="DA324" s="12"/>
      <c r="DB324" s="12"/>
      <c r="DC324" s="12"/>
      <c r="DD324" s="12"/>
      <c r="DE324" s="12"/>
      <c r="DF324" s="12"/>
      <c r="DG324" s="12"/>
      <c r="DH324" s="12"/>
      <c r="DI324" s="12"/>
      <c r="DJ324" s="12"/>
      <c r="DK324" s="12"/>
      <c r="DL324" s="12"/>
      <c r="DM324" s="12"/>
      <c r="DN324" s="12"/>
      <c r="DO324" s="12"/>
      <c r="DP324" s="12"/>
      <c r="DQ324" s="12"/>
      <c r="DR324" s="12"/>
      <c r="DS324" s="12"/>
      <c r="DT324" s="12"/>
      <c r="DU324" s="12"/>
      <c r="DV324" s="12"/>
      <c r="DW324" s="12"/>
      <c r="DX324" s="12"/>
      <c r="DY324" s="12"/>
      <c r="DZ324" s="12"/>
      <c r="EA324" s="12"/>
      <c r="EB324" s="12"/>
    </row>
    <row r="325" spans="1:132" ht="15.75" customHeight="1">
      <c r="A325" s="12"/>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c r="AA325" s="12"/>
      <c r="AB325" s="12"/>
      <c r="AC325" s="12"/>
      <c r="AD325" s="12"/>
      <c r="AE325" s="12"/>
      <c r="AF325" s="12"/>
      <c r="AG325" s="12"/>
      <c r="AH325" s="12"/>
      <c r="AI325" s="12"/>
      <c r="AJ325" s="12"/>
      <c r="AK325" s="12"/>
      <c r="AL325" s="12"/>
      <c r="AM325" s="12"/>
      <c r="AN325" s="12"/>
      <c r="AO325" s="12"/>
      <c r="AP325" s="12"/>
      <c r="AQ325" s="12"/>
      <c r="AR325" s="12"/>
      <c r="AS325" s="12"/>
      <c r="AT325" s="12"/>
      <c r="AU325" s="12"/>
      <c r="AV325" s="12"/>
      <c r="AW325" s="12"/>
      <c r="AX325" s="12"/>
      <c r="AY325" s="12"/>
      <c r="AZ325" s="12"/>
      <c r="BA325" s="12"/>
      <c r="BB325" s="12"/>
      <c r="BC325" s="12"/>
      <c r="BD325" s="12"/>
      <c r="BE325" s="12"/>
      <c r="BF325" s="12"/>
      <c r="BG325" s="12"/>
      <c r="BH325" s="12"/>
      <c r="BI325" s="12"/>
      <c r="BJ325" s="12"/>
      <c r="BK325" s="12"/>
      <c r="BL325" s="12"/>
      <c r="BM325" s="12"/>
      <c r="BN325" s="12"/>
      <c r="BO325" s="12"/>
      <c r="BP325" s="12"/>
      <c r="BQ325" s="12"/>
      <c r="BR325" s="12"/>
      <c r="BS325" s="12"/>
      <c r="BT325" s="12"/>
      <c r="BU325" s="12"/>
      <c r="BV325" s="12"/>
      <c r="BW325" s="12"/>
      <c r="BX325" s="12"/>
      <c r="BY325" s="12"/>
      <c r="BZ325" s="12"/>
      <c r="CA325" s="12"/>
      <c r="CB325" s="12"/>
      <c r="CC325" s="12"/>
      <c r="CD325" s="12"/>
      <c r="CE325" s="12"/>
      <c r="CF325" s="12"/>
      <c r="CG325" s="12"/>
      <c r="CH325" s="12"/>
      <c r="CI325" s="12"/>
      <c r="CJ325" s="12"/>
      <c r="CK325" s="12"/>
      <c r="CL325" s="12"/>
      <c r="CM325" s="12"/>
      <c r="CN325" s="12"/>
      <c r="CO325" s="12"/>
      <c r="CP325" s="12"/>
      <c r="CQ325" s="12"/>
      <c r="CR325" s="12"/>
      <c r="CS325" s="12"/>
      <c r="CT325" s="12"/>
      <c r="CU325" s="12"/>
      <c r="CV325" s="12"/>
      <c r="CW325" s="12"/>
      <c r="CX325" s="12"/>
      <c r="CY325" s="12"/>
      <c r="CZ325" s="12"/>
      <c r="DA325" s="12"/>
      <c r="DB325" s="12"/>
      <c r="DC325" s="12"/>
      <c r="DD325" s="12"/>
      <c r="DE325" s="12"/>
      <c r="DF325" s="12"/>
      <c r="DG325" s="12"/>
      <c r="DH325" s="12"/>
      <c r="DI325" s="12"/>
      <c r="DJ325" s="12"/>
      <c r="DK325" s="12"/>
      <c r="DL325" s="12"/>
      <c r="DM325" s="12"/>
      <c r="DN325" s="12"/>
      <c r="DO325" s="12"/>
      <c r="DP325" s="12"/>
      <c r="DQ325" s="12"/>
      <c r="DR325" s="12"/>
      <c r="DS325" s="12"/>
      <c r="DT325" s="12"/>
      <c r="DU325" s="12"/>
      <c r="DV325" s="12"/>
      <c r="DW325" s="12"/>
      <c r="DX325" s="12"/>
      <c r="DY325" s="12"/>
      <c r="DZ325" s="12"/>
      <c r="EA325" s="12"/>
      <c r="EB325" s="12"/>
    </row>
    <row r="326" spans="1:132" ht="15.75" customHeight="1">
      <c r="A326" s="12"/>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c r="AA326" s="12"/>
      <c r="AB326" s="12"/>
      <c r="AC326" s="12"/>
      <c r="AD326" s="12"/>
      <c r="AE326" s="12"/>
      <c r="AF326" s="12"/>
      <c r="AG326" s="12"/>
      <c r="AH326" s="12"/>
      <c r="AI326" s="12"/>
      <c r="AJ326" s="12"/>
      <c r="AK326" s="12"/>
      <c r="AL326" s="12"/>
      <c r="AM326" s="12"/>
      <c r="AN326" s="12"/>
      <c r="AO326" s="12"/>
      <c r="AP326" s="12"/>
      <c r="AQ326" s="12"/>
      <c r="AR326" s="12"/>
      <c r="AS326" s="12"/>
      <c r="AT326" s="12"/>
      <c r="AU326" s="12"/>
      <c r="AV326" s="12"/>
      <c r="AW326" s="12"/>
      <c r="AX326" s="12"/>
      <c r="AY326" s="12"/>
      <c r="AZ326" s="12"/>
      <c r="BA326" s="12"/>
      <c r="BB326" s="12"/>
      <c r="BC326" s="12"/>
      <c r="BD326" s="12"/>
      <c r="BE326" s="12"/>
      <c r="BF326" s="12"/>
      <c r="BG326" s="12"/>
      <c r="BH326" s="12"/>
      <c r="BI326" s="12"/>
      <c r="BJ326" s="12"/>
      <c r="BK326" s="12"/>
      <c r="BL326" s="12"/>
      <c r="BM326" s="12"/>
      <c r="BN326" s="12"/>
      <c r="BO326" s="12"/>
      <c r="BP326" s="12"/>
      <c r="BQ326" s="12"/>
      <c r="BR326" s="12"/>
      <c r="BS326" s="12"/>
      <c r="BT326" s="12"/>
      <c r="BU326" s="12"/>
      <c r="BV326" s="12"/>
      <c r="BW326" s="12"/>
      <c r="BX326" s="12"/>
      <c r="BY326" s="12"/>
      <c r="BZ326" s="12"/>
      <c r="CA326" s="12"/>
      <c r="CB326" s="12"/>
      <c r="CC326" s="12"/>
      <c r="CD326" s="12"/>
      <c r="CE326" s="12"/>
      <c r="CF326" s="12"/>
      <c r="CG326" s="12"/>
      <c r="CH326" s="12"/>
      <c r="CI326" s="12"/>
      <c r="CJ326" s="12"/>
      <c r="CK326" s="12"/>
      <c r="CL326" s="12"/>
      <c r="CM326" s="12"/>
      <c r="CN326" s="12"/>
      <c r="CO326" s="12"/>
      <c r="CP326" s="12"/>
      <c r="CQ326" s="12"/>
      <c r="CR326" s="12"/>
      <c r="CS326" s="12"/>
      <c r="CT326" s="12"/>
      <c r="CU326" s="12"/>
      <c r="CV326" s="12"/>
      <c r="CW326" s="12"/>
      <c r="CX326" s="12"/>
      <c r="CY326" s="12"/>
      <c r="CZ326" s="12"/>
      <c r="DA326" s="12"/>
      <c r="DB326" s="12"/>
      <c r="DC326" s="12"/>
      <c r="DD326" s="12"/>
      <c r="DE326" s="12"/>
      <c r="DF326" s="12"/>
      <c r="DG326" s="12"/>
      <c r="DH326" s="12"/>
      <c r="DI326" s="12"/>
      <c r="DJ326" s="12"/>
      <c r="DK326" s="12"/>
      <c r="DL326" s="12"/>
      <c r="DM326" s="12"/>
      <c r="DN326" s="12"/>
      <c r="DO326" s="12"/>
      <c r="DP326" s="12"/>
      <c r="DQ326" s="12"/>
      <c r="DR326" s="12"/>
      <c r="DS326" s="12"/>
      <c r="DT326" s="12"/>
      <c r="DU326" s="12"/>
      <c r="DV326" s="12"/>
      <c r="DW326" s="12"/>
      <c r="DX326" s="12"/>
      <c r="DY326" s="12"/>
      <c r="DZ326" s="12"/>
      <c r="EA326" s="12"/>
      <c r="EB326" s="12"/>
    </row>
    <row r="327" spans="1:132" ht="15.75" customHeight="1">
      <c r="A327" s="12"/>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c r="AA327" s="12"/>
      <c r="AB327" s="12"/>
      <c r="AC327" s="12"/>
      <c r="AD327" s="12"/>
      <c r="AE327" s="12"/>
      <c r="AF327" s="12"/>
      <c r="AG327" s="12"/>
      <c r="AH327" s="12"/>
      <c r="AI327" s="12"/>
      <c r="AJ327" s="12"/>
      <c r="AK327" s="12"/>
      <c r="AL327" s="12"/>
      <c r="AM327" s="12"/>
      <c r="AN327" s="12"/>
      <c r="AO327" s="12"/>
      <c r="AP327" s="12"/>
      <c r="AQ327" s="12"/>
      <c r="AR327" s="12"/>
      <c r="AS327" s="12"/>
      <c r="AT327" s="12"/>
      <c r="AU327" s="12"/>
      <c r="AV327" s="12"/>
      <c r="AW327" s="12"/>
      <c r="AX327" s="12"/>
      <c r="AY327" s="12"/>
      <c r="AZ327" s="12"/>
      <c r="BA327" s="12"/>
      <c r="BB327" s="12"/>
      <c r="BC327" s="12"/>
      <c r="BD327" s="12"/>
      <c r="BE327" s="12"/>
      <c r="BF327" s="12"/>
      <c r="BG327" s="12"/>
      <c r="BH327" s="12"/>
      <c r="BI327" s="12"/>
      <c r="BJ327" s="12"/>
      <c r="BK327" s="12"/>
      <c r="BL327" s="12"/>
      <c r="BM327" s="12"/>
      <c r="BN327" s="12"/>
      <c r="BO327" s="12"/>
      <c r="BP327" s="12"/>
      <c r="BQ327" s="12"/>
      <c r="BR327" s="12"/>
      <c r="BS327" s="12"/>
      <c r="BT327" s="12"/>
      <c r="BU327" s="12"/>
      <c r="BV327" s="12"/>
      <c r="BW327" s="12"/>
      <c r="BX327" s="12"/>
      <c r="BY327" s="12"/>
      <c r="BZ327" s="12"/>
      <c r="CA327" s="12"/>
      <c r="CB327" s="12"/>
      <c r="CC327" s="12"/>
      <c r="CD327" s="12"/>
      <c r="CE327" s="12"/>
      <c r="CF327" s="12"/>
      <c r="CG327" s="12"/>
      <c r="CH327" s="12"/>
      <c r="CI327" s="12"/>
      <c r="CJ327" s="12"/>
      <c r="CK327" s="12"/>
      <c r="CL327" s="12"/>
      <c r="CM327" s="12"/>
      <c r="CN327" s="12"/>
      <c r="CO327" s="12"/>
      <c r="CP327" s="12"/>
      <c r="CQ327" s="12"/>
      <c r="CR327" s="12"/>
      <c r="CS327" s="12"/>
      <c r="CT327" s="12"/>
      <c r="CU327" s="12"/>
      <c r="CV327" s="12"/>
      <c r="CW327" s="12"/>
      <c r="CX327" s="12"/>
      <c r="CY327" s="12"/>
      <c r="CZ327" s="12"/>
      <c r="DA327" s="12"/>
      <c r="DB327" s="12"/>
      <c r="DC327" s="12"/>
      <c r="DD327" s="12"/>
      <c r="DE327" s="12"/>
      <c r="DF327" s="12"/>
      <c r="DG327" s="12"/>
      <c r="DH327" s="12"/>
      <c r="DI327" s="12"/>
      <c r="DJ327" s="12"/>
      <c r="DK327" s="12"/>
      <c r="DL327" s="12"/>
      <c r="DM327" s="12"/>
      <c r="DN327" s="12"/>
      <c r="DO327" s="12"/>
      <c r="DP327" s="12"/>
      <c r="DQ327" s="12"/>
      <c r="DR327" s="12"/>
      <c r="DS327" s="12"/>
      <c r="DT327" s="12"/>
      <c r="DU327" s="12"/>
      <c r="DV327" s="12"/>
      <c r="DW327" s="12"/>
      <c r="DX327" s="12"/>
      <c r="DY327" s="12"/>
      <c r="DZ327" s="12"/>
      <c r="EA327" s="12"/>
      <c r="EB327" s="12"/>
    </row>
    <row r="328" spans="1:132" ht="15.75" customHeight="1">
      <c r="A328" s="12"/>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c r="AA328" s="12"/>
      <c r="AB328" s="12"/>
      <c r="AC328" s="12"/>
      <c r="AD328" s="12"/>
      <c r="AE328" s="12"/>
      <c r="AF328" s="12"/>
      <c r="AG328" s="12"/>
      <c r="AH328" s="12"/>
      <c r="AI328" s="12"/>
      <c r="AJ328" s="12"/>
      <c r="AK328" s="12"/>
      <c r="AL328" s="12"/>
      <c r="AM328" s="12"/>
      <c r="AN328" s="12"/>
      <c r="AO328" s="12"/>
      <c r="AP328" s="12"/>
      <c r="AQ328" s="12"/>
      <c r="AR328" s="12"/>
      <c r="AS328" s="12"/>
      <c r="AT328" s="12"/>
      <c r="AU328" s="12"/>
      <c r="AV328" s="12"/>
      <c r="AW328" s="12"/>
      <c r="AX328" s="12"/>
      <c r="AY328" s="12"/>
      <c r="AZ328" s="12"/>
      <c r="BA328" s="12"/>
      <c r="BB328" s="12"/>
      <c r="BC328" s="12"/>
      <c r="BD328" s="12"/>
      <c r="BE328" s="12"/>
      <c r="BF328" s="12"/>
      <c r="BG328" s="12"/>
      <c r="BH328" s="12"/>
      <c r="BI328" s="12"/>
      <c r="BJ328" s="12"/>
      <c r="BK328" s="12"/>
      <c r="BL328" s="12"/>
      <c r="BM328" s="12"/>
      <c r="BN328" s="12"/>
      <c r="BO328" s="12"/>
      <c r="BP328" s="12"/>
      <c r="BQ328" s="12"/>
      <c r="BR328" s="12"/>
      <c r="BS328" s="12"/>
      <c r="BT328" s="12"/>
      <c r="BU328" s="12"/>
      <c r="BV328" s="12"/>
      <c r="BW328" s="12"/>
      <c r="BX328" s="12"/>
      <c r="BY328" s="12"/>
      <c r="BZ328" s="12"/>
      <c r="CA328" s="12"/>
      <c r="CB328" s="12"/>
      <c r="CC328" s="12"/>
      <c r="CD328" s="12"/>
      <c r="CE328" s="12"/>
      <c r="CF328" s="12"/>
      <c r="CG328" s="12"/>
      <c r="CH328" s="12"/>
      <c r="CI328" s="12"/>
      <c r="CJ328" s="12"/>
      <c r="CK328" s="12"/>
      <c r="CL328" s="12"/>
      <c r="CM328" s="12"/>
      <c r="CN328" s="12"/>
      <c r="CO328" s="12"/>
      <c r="CP328" s="12"/>
      <c r="CQ328" s="12"/>
      <c r="CR328" s="12"/>
      <c r="CS328" s="12"/>
      <c r="CT328" s="12"/>
      <c r="CU328" s="12"/>
      <c r="CV328" s="12"/>
      <c r="CW328" s="12"/>
      <c r="CX328" s="12"/>
      <c r="CY328" s="12"/>
      <c r="CZ328" s="12"/>
      <c r="DA328" s="12"/>
      <c r="DB328" s="12"/>
      <c r="DC328" s="12"/>
      <c r="DD328" s="12"/>
      <c r="DE328" s="12"/>
      <c r="DF328" s="12"/>
      <c r="DG328" s="12"/>
      <c r="DH328" s="12"/>
      <c r="DI328" s="12"/>
      <c r="DJ328" s="12"/>
      <c r="DK328" s="12"/>
      <c r="DL328" s="12"/>
      <c r="DM328" s="12"/>
      <c r="DN328" s="12"/>
      <c r="DO328" s="12"/>
      <c r="DP328" s="12"/>
      <c r="DQ328" s="12"/>
      <c r="DR328" s="12"/>
      <c r="DS328" s="12"/>
      <c r="DT328" s="12"/>
      <c r="DU328" s="12"/>
      <c r="DV328" s="12"/>
      <c r="DW328" s="12"/>
      <c r="DX328" s="12"/>
      <c r="DY328" s="12"/>
      <c r="DZ328" s="12"/>
      <c r="EA328" s="12"/>
      <c r="EB328" s="12"/>
    </row>
    <row r="329" spans="1:132" ht="15.75" customHeight="1">
      <c r="A329" s="12"/>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c r="AA329" s="12"/>
      <c r="AB329" s="12"/>
      <c r="AC329" s="12"/>
      <c r="AD329" s="12"/>
      <c r="AE329" s="12"/>
      <c r="AF329" s="12"/>
      <c r="AG329" s="12"/>
      <c r="AH329" s="12"/>
      <c r="AI329" s="12"/>
      <c r="AJ329" s="12"/>
      <c r="AK329" s="12"/>
      <c r="AL329" s="12"/>
      <c r="AM329" s="12"/>
      <c r="AN329" s="12"/>
      <c r="AO329" s="12"/>
      <c r="AP329" s="12"/>
      <c r="AQ329" s="12"/>
      <c r="AR329" s="12"/>
      <c r="AS329" s="12"/>
      <c r="AT329" s="12"/>
      <c r="AU329" s="12"/>
      <c r="AV329" s="12"/>
      <c r="AW329" s="12"/>
      <c r="AX329" s="12"/>
      <c r="AY329" s="12"/>
      <c r="AZ329" s="12"/>
      <c r="BA329" s="12"/>
      <c r="BB329" s="12"/>
      <c r="BC329" s="12"/>
      <c r="BD329" s="12"/>
      <c r="BE329" s="12"/>
      <c r="BF329" s="12"/>
      <c r="BG329" s="12"/>
      <c r="BH329" s="12"/>
      <c r="BI329" s="12"/>
      <c r="BJ329" s="12"/>
      <c r="BK329" s="12"/>
      <c r="BL329" s="12"/>
      <c r="BM329" s="12"/>
      <c r="BN329" s="12"/>
      <c r="BO329" s="12"/>
      <c r="BP329" s="12"/>
      <c r="BQ329" s="12"/>
      <c r="BR329" s="12"/>
      <c r="BS329" s="12"/>
      <c r="BT329" s="12"/>
      <c r="BU329" s="12"/>
      <c r="BV329" s="12"/>
      <c r="BW329" s="12"/>
      <c r="BX329" s="12"/>
      <c r="BY329" s="12"/>
      <c r="BZ329" s="12"/>
      <c r="CA329" s="12"/>
      <c r="CB329" s="12"/>
      <c r="CC329" s="12"/>
      <c r="CD329" s="12"/>
      <c r="CE329" s="12"/>
      <c r="CF329" s="12"/>
      <c r="CG329" s="12"/>
      <c r="CH329" s="12"/>
      <c r="CI329" s="12"/>
      <c r="CJ329" s="12"/>
      <c r="CK329" s="12"/>
      <c r="CL329" s="12"/>
      <c r="CM329" s="12"/>
      <c r="CN329" s="12"/>
      <c r="CO329" s="12"/>
      <c r="CP329" s="12"/>
      <c r="CQ329" s="12"/>
      <c r="CR329" s="12"/>
      <c r="CS329" s="12"/>
      <c r="CT329" s="12"/>
      <c r="CU329" s="12"/>
      <c r="CV329" s="12"/>
      <c r="CW329" s="12"/>
      <c r="CX329" s="12"/>
      <c r="CY329" s="12"/>
      <c r="CZ329" s="12"/>
      <c r="DA329" s="12"/>
      <c r="DB329" s="12"/>
      <c r="DC329" s="12"/>
      <c r="DD329" s="12"/>
      <c r="DE329" s="12"/>
      <c r="DF329" s="12"/>
      <c r="DG329" s="12"/>
      <c r="DH329" s="12"/>
      <c r="DI329" s="12"/>
      <c r="DJ329" s="12"/>
      <c r="DK329" s="12"/>
      <c r="DL329" s="12"/>
      <c r="DM329" s="12"/>
      <c r="DN329" s="12"/>
      <c r="DO329" s="12"/>
      <c r="DP329" s="12"/>
      <c r="DQ329" s="12"/>
      <c r="DR329" s="12"/>
      <c r="DS329" s="12"/>
      <c r="DT329" s="12"/>
      <c r="DU329" s="12"/>
      <c r="DV329" s="12"/>
      <c r="DW329" s="12"/>
      <c r="DX329" s="12"/>
      <c r="DY329" s="12"/>
      <c r="DZ329" s="12"/>
      <c r="EA329" s="12"/>
      <c r="EB329" s="12"/>
    </row>
    <row r="330" spans="1:132" ht="15.75" customHeight="1">
      <c r="A330" s="12"/>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c r="AA330" s="12"/>
      <c r="AB330" s="12"/>
      <c r="AC330" s="12"/>
      <c r="AD330" s="12"/>
      <c r="AE330" s="12"/>
      <c r="AF330" s="12"/>
      <c r="AG330" s="12"/>
      <c r="AH330" s="12"/>
      <c r="AI330" s="12"/>
      <c r="AJ330" s="12"/>
      <c r="AK330" s="12"/>
      <c r="AL330" s="12"/>
      <c r="AM330" s="12"/>
      <c r="AN330" s="12"/>
      <c r="AO330" s="12"/>
      <c r="AP330" s="12"/>
      <c r="AQ330" s="12"/>
      <c r="AR330" s="12"/>
      <c r="AS330" s="12"/>
      <c r="AT330" s="12"/>
      <c r="AU330" s="12"/>
      <c r="AV330" s="12"/>
      <c r="AW330" s="12"/>
      <c r="AX330" s="12"/>
      <c r="AY330" s="12"/>
      <c r="AZ330" s="12"/>
      <c r="BA330" s="12"/>
      <c r="BB330" s="12"/>
      <c r="BC330" s="12"/>
      <c r="BD330" s="12"/>
      <c r="BE330" s="12"/>
      <c r="BF330" s="12"/>
      <c r="BG330" s="12"/>
      <c r="BH330" s="12"/>
      <c r="BI330" s="12"/>
      <c r="BJ330" s="12"/>
      <c r="BK330" s="12"/>
      <c r="BL330" s="12"/>
      <c r="BM330" s="12"/>
      <c r="BN330" s="12"/>
      <c r="BO330" s="12"/>
      <c r="BP330" s="12"/>
      <c r="BQ330" s="12"/>
      <c r="BR330" s="12"/>
      <c r="BS330" s="12"/>
      <c r="BT330" s="12"/>
      <c r="BU330" s="12"/>
      <c r="BV330" s="12"/>
      <c r="BW330" s="12"/>
      <c r="BX330" s="12"/>
      <c r="BY330" s="12"/>
      <c r="BZ330" s="12"/>
      <c r="CA330" s="12"/>
      <c r="CB330" s="12"/>
      <c r="CC330" s="12"/>
      <c r="CD330" s="12"/>
      <c r="CE330" s="12"/>
      <c r="CF330" s="12"/>
      <c r="CG330" s="12"/>
      <c r="CH330" s="12"/>
      <c r="CI330" s="12"/>
      <c r="CJ330" s="12"/>
      <c r="CK330" s="12"/>
      <c r="CL330" s="12"/>
      <c r="CM330" s="12"/>
      <c r="CN330" s="12"/>
      <c r="CO330" s="12"/>
      <c r="CP330" s="12"/>
      <c r="CQ330" s="12"/>
      <c r="CR330" s="12"/>
      <c r="CS330" s="12"/>
      <c r="CT330" s="12"/>
      <c r="CU330" s="12"/>
      <c r="CV330" s="12"/>
      <c r="CW330" s="12"/>
      <c r="CX330" s="12"/>
      <c r="CY330" s="12"/>
      <c r="CZ330" s="12"/>
      <c r="DA330" s="12"/>
      <c r="DB330" s="12"/>
      <c r="DC330" s="12"/>
      <c r="DD330" s="12"/>
      <c r="DE330" s="12"/>
      <c r="DF330" s="12"/>
      <c r="DG330" s="12"/>
      <c r="DH330" s="12"/>
      <c r="DI330" s="12"/>
      <c r="DJ330" s="12"/>
      <c r="DK330" s="12"/>
      <c r="DL330" s="12"/>
      <c r="DM330" s="12"/>
      <c r="DN330" s="12"/>
      <c r="DO330" s="12"/>
      <c r="DP330" s="12"/>
      <c r="DQ330" s="12"/>
      <c r="DR330" s="12"/>
      <c r="DS330" s="12"/>
      <c r="DT330" s="12"/>
      <c r="DU330" s="12"/>
      <c r="DV330" s="12"/>
      <c r="DW330" s="12"/>
      <c r="DX330" s="12"/>
      <c r="DY330" s="12"/>
      <c r="DZ330" s="12"/>
      <c r="EA330" s="12"/>
      <c r="EB330" s="12"/>
    </row>
    <row r="331" spans="1:132" ht="15.75" customHeight="1">
      <c r="A331" s="12"/>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c r="AA331" s="12"/>
      <c r="AB331" s="12"/>
      <c r="AC331" s="12"/>
      <c r="AD331" s="12"/>
      <c r="AE331" s="12"/>
      <c r="AF331" s="12"/>
      <c r="AG331" s="12"/>
      <c r="AH331" s="12"/>
      <c r="AI331" s="12"/>
      <c r="AJ331" s="12"/>
      <c r="AK331" s="12"/>
      <c r="AL331" s="12"/>
      <c r="AM331" s="12"/>
      <c r="AN331" s="12"/>
      <c r="AO331" s="12"/>
      <c r="AP331" s="12"/>
      <c r="AQ331" s="12"/>
      <c r="AR331" s="12"/>
      <c r="AS331" s="12"/>
      <c r="AT331" s="12"/>
      <c r="AU331" s="12"/>
      <c r="AV331" s="12"/>
      <c r="AW331" s="12"/>
      <c r="AX331" s="12"/>
      <c r="AY331" s="12"/>
      <c r="AZ331" s="12"/>
      <c r="BA331" s="12"/>
      <c r="BB331" s="12"/>
      <c r="BC331" s="12"/>
      <c r="BD331" s="12"/>
      <c r="BE331" s="12"/>
      <c r="BF331" s="12"/>
      <c r="BG331" s="12"/>
      <c r="BH331" s="12"/>
      <c r="BI331" s="12"/>
      <c r="BJ331" s="12"/>
      <c r="BK331" s="12"/>
      <c r="BL331" s="12"/>
      <c r="BM331" s="12"/>
      <c r="BN331" s="12"/>
      <c r="BO331" s="12"/>
      <c r="BP331" s="12"/>
      <c r="BQ331" s="12"/>
      <c r="BR331" s="12"/>
      <c r="BS331" s="12"/>
      <c r="BT331" s="12"/>
      <c r="BU331" s="12"/>
      <c r="BV331" s="12"/>
      <c r="BW331" s="12"/>
      <c r="BX331" s="12"/>
      <c r="BY331" s="12"/>
      <c r="BZ331" s="12"/>
      <c r="CA331" s="12"/>
      <c r="CB331" s="12"/>
      <c r="CC331" s="12"/>
      <c r="CD331" s="12"/>
      <c r="CE331" s="12"/>
      <c r="CF331" s="12"/>
      <c r="CG331" s="12"/>
      <c r="CH331" s="12"/>
      <c r="CI331" s="12"/>
      <c r="CJ331" s="12"/>
      <c r="CK331" s="12"/>
      <c r="CL331" s="12"/>
      <c r="CM331" s="12"/>
      <c r="CN331" s="12"/>
      <c r="CO331" s="12"/>
      <c r="CP331" s="12"/>
      <c r="CQ331" s="12"/>
      <c r="CR331" s="12"/>
      <c r="CS331" s="12"/>
      <c r="CT331" s="12"/>
      <c r="CU331" s="12"/>
      <c r="CV331" s="12"/>
      <c r="CW331" s="12"/>
      <c r="CX331" s="12"/>
      <c r="CY331" s="12"/>
      <c r="CZ331" s="12"/>
      <c r="DA331" s="12"/>
      <c r="DB331" s="12"/>
      <c r="DC331" s="12"/>
      <c r="DD331" s="12"/>
      <c r="DE331" s="12"/>
      <c r="DF331" s="12"/>
      <c r="DG331" s="12"/>
      <c r="DH331" s="12"/>
      <c r="DI331" s="12"/>
      <c r="DJ331" s="12"/>
      <c r="DK331" s="12"/>
      <c r="DL331" s="12"/>
      <c r="DM331" s="12"/>
      <c r="DN331" s="12"/>
      <c r="DO331" s="12"/>
      <c r="DP331" s="12"/>
      <c r="DQ331" s="12"/>
      <c r="DR331" s="12"/>
      <c r="DS331" s="12"/>
      <c r="DT331" s="12"/>
      <c r="DU331" s="12"/>
      <c r="DV331" s="12"/>
      <c r="DW331" s="12"/>
      <c r="DX331" s="12"/>
      <c r="DY331" s="12"/>
      <c r="DZ331" s="12"/>
      <c r="EA331" s="12"/>
      <c r="EB331" s="12"/>
    </row>
    <row r="332" spans="1:132" ht="15.75" customHeight="1">
      <c r="A332" s="12"/>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c r="AA332" s="12"/>
      <c r="AB332" s="12"/>
      <c r="AC332" s="12"/>
      <c r="AD332" s="12"/>
      <c r="AE332" s="12"/>
      <c r="AF332" s="12"/>
      <c r="AG332" s="12"/>
      <c r="AH332" s="12"/>
      <c r="AI332" s="12"/>
      <c r="AJ332" s="12"/>
      <c r="AK332" s="12"/>
      <c r="AL332" s="12"/>
      <c r="AM332" s="12"/>
      <c r="AN332" s="12"/>
      <c r="AO332" s="12"/>
      <c r="AP332" s="12"/>
      <c r="AQ332" s="12"/>
      <c r="AR332" s="12"/>
      <c r="AS332" s="12"/>
      <c r="AT332" s="12"/>
      <c r="AU332" s="12"/>
      <c r="AV332" s="12"/>
      <c r="AW332" s="12"/>
      <c r="AX332" s="12"/>
      <c r="AY332" s="12"/>
      <c r="AZ332" s="12"/>
      <c r="BA332" s="12"/>
      <c r="BB332" s="12"/>
      <c r="BC332" s="12"/>
      <c r="BD332" s="12"/>
      <c r="BE332" s="12"/>
      <c r="BF332" s="12"/>
      <c r="BG332" s="12"/>
      <c r="BH332" s="12"/>
      <c r="BI332" s="12"/>
      <c r="BJ332" s="12"/>
      <c r="BK332" s="12"/>
      <c r="BL332" s="12"/>
      <c r="BM332" s="12"/>
      <c r="BN332" s="12"/>
      <c r="BO332" s="12"/>
      <c r="BP332" s="12"/>
      <c r="BQ332" s="12"/>
      <c r="BR332" s="12"/>
      <c r="BS332" s="12"/>
      <c r="BT332" s="12"/>
      <c r="BU332" s="12"/>
      <c r="BV332" s="12"/>
      <c r="BW332" s="12"/>
      <c r="BX332" s="12"/>
      <c r="BY332" s="12"/>
      <c r="BZ332" s="12"/>
      <c r="CA332" s="12"/>
      <c r="CB332" s="12"/>
      <c r="CC332" s="12"/>
      <c r="CD332" s="12"/>
      <c r="CE332" s="12"/>
      <c r="CF332" s="12"/>
      <c r="CG332" s="12"/>
      <c r="CH332" s="12"/>
      <c r="CI332" s="12"/>
      <c r="CJ332" s="12"/>
      <c r="CK332" s="12"/>
      <c r="CL332" s="12"/>
      <c r="CM332" s="12"/>
      <c r="CN332" s="12"/>
      <c r="CO332" s="12"/>
      <c r="CP332" s="12"/>
      <c r="CQ332" s="12"/>
      <c r="CR332" s="12"/>
      <c r="CS332" s="12"/>
      <c r="CT332" s="12"/>
      <c r="CU332" s="12"/>
      <c r="CV332" s="12"/>
      <c r="CW332" s="12"/>
      <c r="CX332" s="12"/>
      <c r="CY332" s="12"/>
      <c r="CZ332" s="12"/>
      <c r="DA332" s="12"/>
      <c r="DB332" s="12"/>
      <c r="DC332" s="12"/>
      <c r="DD332" s="12"/>
      <c r="DE332" s="12"/>
      <c r="DF332" s="12"/>
      <c r="DG332" s="12"/>
      <c r="DH332" s="12"/>
      <c r="DI332" s="12"/>
      <c r="DJ332" s="12"/>
      <c r="DK332" s="12"/>
      <c r="DL332" s="12"/>
      <c r="DM332" s="12"/>
      <c r="DN332" s="12"/>
      <c r="DO332" s="12"/>
      <c r="DP332" s="12"/>
      <c r="DQ332" s="12"/>
      <c r="DR332" s="12"/>
      <c r="DS332" s="12"/>
      <c r="DT332" s="12"/>
      <c r="DU332" s="12"/>
      <c r="DV332" s="12"/>
      <c r="DW332" s="12"/>
      <c r="DX332" s="12"/>
      <c r="DY332" s="12"/>
      <c r="DZ332" s="12"/>
      <c r="EA332" s="12"/>
      <c r="EB332" s="12"/>
    </row>
    <row r="333" spans="1:132" ht="15.75" customHeight="1">
      <c r="A333" s="12"/>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c r="AA333" s="12"/>
      <c r="AB333" s="12"/>
      <c r="AC333" s="12"/>
      <c r="AD333" s="12"/>
      <c r="AE333" s="12"/>
      <c r="AF333" s="12"/>
      <c r="AG333" s="12"/>
      <c r="AH333" s="12"/>
      <c r="AI333" s="12"/>
      <c r="AJ333" s="12"/>
      <c r="AK333" s="12"/>
      <c r="AL333" s="12"/>
      <c r="AM333" s="12"/>
      <c r="AN333" s="12"/>
      <c r="AO333" s="12"/>
      <c r="AP333" s="12"/>
      <c r="AQ333" s="12"/>
      <c r="AR333" s="12"/>
      <c r="AS333" s="12"/>
      <c r="AT333" s="12"/>
      <c r="AU333" s="12"/>
      <c r="AV333" s="12"/>
      <c r="AW333" s="12"/>
      <c r="AX333" s="12"/>
      <c r="AY333" s="12"/>
      <c r="AZ333" s="12"/>
      <c r="BA333" s="12"/>
      <c r="BB333" s="12"/>
      <c r="BC333" s="12"/>
      <c r="BD333" s="12"/>
      <c r="BE333" s="12"/>
      <c r="BF333" s="12"/>
      <c r="BG333" s="12"/>
      <c r="BH333" s="12"/>
      <c r="BI333" s="12"/>
      <c r="BJ333" s="12"/>
      <c r="BK333" s="12"/>
      <c r="BL333" s="12"/>
      <c r="BM333" s="12"/>
      <c r="BN333" s="12"/>
      <c r="BO333" s="12"/>
      <c r="BP333" s="12"/>
      <c r="BQ333" s="12"/>
      <c r="BR333" s="12"/>
      <c r="BS333" s="12"/>
      <c r="BT333" s="12"/>
      <c r="BU333" s="12"/>
      <c r="BV333" s="12"/>
      <c r="BW333" s="12"/>
      <c r="BX333" s="12"/>
      <c r="BY333" s="12"/>
      <c r="BZ333" s="12"/>
      <c r="CA333" s="12"/>
      <c r="CB333" s="12"/>
      <c r="CC333" s="12"/>
      <c r="CD333" s="12"/>
      <c r="CE333" s="12"/>
      <c r="CF333" s="12"/>
      <c r="CG333" s="12"/>
      <c r="CH333" s="12"/>
      <c r="CI333" s="12"/>
      <c r="CJ333" s="12"/>
      <c r="CK333" s="12"/>
      <c r="CL333" s="12"/>
      <c r="CM333" s="12"/>
      <c r="CN333" s="12"/>
      <c r="CO333" s="12"/>
      <c r="CP333" s="12"/>
      <c r="CQ333" s="12"/>
      <c r="CR333" s="12"/>
      <c r="CS333" s="12"/>
      <c r="CT333" s="12"/>
      <c r="CU333" s="12"/>
      <c r="CV333" s="12"/>
      <c r="CW333" s="12"/>
      <c r="CX333" s="12"/>
      <c r="CY333" s="12"/>
      <c r="CZ333" s="12"/>
      <c r="DA333" s="12"/>
      <c r="DB333" s="12"/>
      <c r="DC333" s="12"/>
      <c r="DD333" s="12"/>
      <c r="DE333" s="12"/>
      <c r="DF333" s="12"/>
      <c r="DG333" s="12"/>
      <c r="DH333" s="12"/>
      <c r="DI333" s="12"/>
      <c r="DJ333" s="12"/>
      <c r="DK333" s="12"/>
      <c r="DL333" s="12"/>
      <c r="DM333" s="12"/>
      <c r="DN333" s="12"/>
      <c r="DO333" s="12"/>
      <c r="DP333" s="12"/>
      <c r="DQ333" s="12"/>
      <c r="DR333" s="12"/>
      <c r="DS333" s="12"/>
      <c r="DT333" s="12"/>
      <c r="DU333" s="12"/>
      <c r="DV333" s="12"/>
      <c r="DW333" s="12"/>
      <c r="DX333" s="12"/>
      <c r="DY333" s="12"/>
      <c r="DZ333" s="12"/>
      <c r="EA333" s="12"/>
      <c r="EB333" s="12"/>
    </row>
    <row r="334" spans="1:132" ht="15.75" customHeight="1">
      <c r="A334" s="12"/>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c r="AA334" s="12"/>
      <c r="AB334" s="12"/>
      <c r="AC334" s="12"/>
      <c r="AD334" s="12"/>
      <c r="AE334" s="12"/>
      <c r="AF334" s="12"/>
      <c r="AG334" s="12"/>
      <c r="AH334" s="12"/>
      <c r="AI334" s="12"/>
      <c r="AJ334" s="12"/>
      <c r="AK334" s="12"/>
      <c r="AL334" s="12"/>
      <c r="AM334" s="12"/>
      <c r="AN334" s="12"/>
      <c r="AO334" s="12"/>
      <c r="AP334" s="12"/>
      <c r="AQ334" s="12"/>
      <c r="AR334" s="12"/>
      <c r="AS334" s="12"/>
      <c r="AT334" s="12"/>
      <c r="AU334" s="12"/>
      <c r="AV334" s="12"/>
      <c r="AW334" s="12"/>
      <c r="AX334" s="12"/>
      <c r="AY334" s="12"/>
      <c r="AZ334" s="12"/>
      <c r="BA334" s="12"/>
      <c r="BB334" s="12"/>
      <c r="BC334" s="12"/>
      <c r="BD334" s="12"/>
      <c r="BE334" s="12"/>
      <c r="BF334" s="12"/>
      <c r="BG334" s="12"/>
      <c r="BH334" s="12"/>
      <c r="BI334" s="12"/>
      <c r="BJ334" s="12"/>
      <c r="BK334" s="12"/>
      <c r="BL334" s="12"/>
      <c r="BM334" s="12"/>
      <c r="BN334" s="12"/>
      <c r="BO334" s="12"/>
      <c r="BP334" s="12"/>
      <c r="BQ334" s="12"/>
      <c r="BR334" s="12"/>
      <c r="BS334" s="12"/>
      <c r="BT334" s="12"/>
      <c r="BU334" s="12"/>
      <c r="BV334" s="12"/>
      <c r="BW334" s="12"/>
      <c r="BX334" s="12"/>
      <c r="BY334" s="12"/>
      <c r="BZ334" s="12"/>
      <c r="CA334" s="12"/>
      <c r="CB334" s="12"/>
      <c r="CC334" s="12"/>
      <c r="CD334" s="12"/>
      <c r="CE334" s="12"/>
      <c r="CF334" s="12"/>
      <c r="CG334" s="12"/>
      <c r="CH334" s="12"/>
      <c r="CI334" s="12"/>
      <c r="CJ334" s="12"/>
      <c r="CK334" s="12"/>
      <c r="CL334" s="12"/>
      <c r="CM334" s="12"/>
      <c r="CN334" s="12"/>
      <c r="CO334" s="12"/>
      <c r="CP334" s="12"/>
      <c r="CQ334" s="12"/>
      <c r="CR334" s="12"/>
      <c r="CS334" s="12"/>
      <c r="CT334" s="12"/>
      <c r="CU334" s="12"/>
      <c r="CV334" s="12"/>
      <c r="CW334" s="12"/>
      <c r="CX334" s="12"/>
      <c r="CY334" s="12"/>
      <c r="CZ334" s="12"/>
      <c r="DA334" s="12"/>
      <c r="DB334" s="12"/>
      <c r="DC334" s="12"/>
      <c r="DD334" s="12"/>
      <c r="DE334" s="12"/>
      <c r="DF334" s="12"/>
      <c r="DG334" s="12"/>
      <c r="DH334" s="12"/>
      <c r="DI334" s="12"/>
      <c r="DJ334" s="12"/>
      <c r="DK334" s="12"/>
      <c r="DL334" s="12"/>
      <c r="DM334" s="12"/>
      <c r="DN334" s="12"/>
      <c r="DO334" s="12"/>
      <c r="DP334" s="12"/>
      <c r="DQ334" s="12"/>
      <c r="DR334" s="12"/>
      <c r="DS334" s="12"/>
      <c r="DT334" s="12"/>
      <c r="DU334" s="12"/>
      <c r="DV334" s="12"/>
      <c r="DW334" s="12"/>
      <c r="DX334" s="12"/>
      <c r="DY334" s="12"/>
      <c r="DZ334" s="12"/>
      <c r="EA334" s="12"/>
      <c r="EB334" s="12"/>
    </row>
    <row r="335" spans="1:132" ht="15.75" customHeight="1">
      <c r="A335" s="12"/>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c r="AA335" s="12"/>
      <c r="AB335" s="12"/>
      <c r="AC335" s="12"/>
      <c r="AD335" s="12"/>
      <c r="AE335" s="12"/>
      <c r="AF335" s="12"/>
      <c r="AG335" s="12"/>
      <c r="AH335" s="12"/>
      <c r="AI335" s="12"/>
      <c r="AJ335" s="12"/>
      <c r="AK335" s="12"/>
      <c r="AL335" s="12"/>
      <c r="AM335" s="12"/>
      <c r="AN335" s="12"/>
      <c r="AO335" s="12"/>
      <c r="AP335" s="12"/>
      <c r="AQ335" s="12"/>
      <c r="AR335" s="12"/>
      <c r="AS335" s="12"/>
      <c r="AT335" s="12"/>
      <c r="AU335" s="12"/>
      <c r="AV335" s="12"/>
      <c r="AW335" s="12"/>
      <c r="AX335" s="12"/>
      <c r="AY335" s="12"/>
      <c r="AZ335" s="12"/>
      <c r="BA335" s="12"/>
      <c r="BB335" s="12"/>
      <c r="BC335" s="12"/>
      <c r="BD335" s="12"/>
      <c r="BE335" s="12"/>
      <c r="BF335" s="12"/>
      <c r="BG335" s="12"/>
      <c r="BH335" s="12"/>
      <c r="BI335" s="12"/>
      <c r="BJ335" s="12"/>
      <c r="BK335" s="12"/>
      <c r="BL335" s="12"/>
      <c r="BM335" s="12"/>
      <c r="BN335" s="12"/>
      <c r="BO335" s="12"/>
      <c r="BP335" s="12"/>
      <c r="BQ335" s="12"/>
      <c r="BR335" s="12"/>
      <c r="BS335" s="12"/>
      <c r="BT335" s="12"/>
      <c r="BU335" s="12"/>
      <c r="BV335" s="12"/>
      <c r="BW335" s="12"/>
      <c r="BX335" s="12"/>
      <c r="BY335" s="12"/>
      <c r="BZ335" s="12"/>
      <c r="CA335" s="12"/>
      <c r="CB335" s="12"/>
      <c r="CC335" s="12"/>
      <c r="CD335" s="12"/>
      <c r="CE335" s="12"/>
      <c r="CF335" s="12"/>
      <c r="CG335" s="12"/>
      <c r="CH335" s="12"/>
      <c r="CI335" s="12"/>
      <c r="CJ335" s="12"/>
      <c r="CK335" s="12"/>
      <c r="CL335" s="12"/>
      <c r="CM335" s="12"/>
      <c r="CN335" s="12"/>
      <c r="CO335" s="12"/>
      <c r="CP335" s="12"/>
      <c r="CQ335" s="12"/>
      <c r="CR335" s="12"/>
      <c r="CS335" s="12"/>
      <c r="CT335" s="12"/>
      <c r="CU335" s="12"/>
      <c r="CV335" s="12"/>
      <c r="CW335" s="12"/>
      <c r="CX335" s="12"/>
      <c r="CY335" s="12"/>
      <c r="CZ335" s="12"/>
      <c r="DA335" s="12"/>
      <c r="DB335" s="12"/>
      <c r="DC335" s="12"/>
      <c r="DD335" s="12"/>
      <c r="DE335" s="12"/>
      <c r="DF335" s="12"/>
      <c r="DG335" s="12"/>
      <c r="DH335" s="12"/>
      <c r="DI335" s="12"/>
      <c r="DJ335" s="12"/>
      <c r="DK335" s="12"/>
      <c r="DL335" s="12"/>
      <c r="DM335" s="12"/>
      <c r="DN335" s="12"/>
      <c r="DO335" s="12"/>
      <c r="DP335" s="12"/>
      <c r="DQ335" s="12"/>
      <c r="DR335" s="12"/>
      <c r="DS335" s="12"/>
      <c r="DT335" s="12"/>
      <c r="DU335" s="12"/>
      <c r="DV335" s="12"/>
      <c r="DW335" s="12"/>
      <c r="DX335" s="12"/>
      <c r="DY335" s="12"/>
      <c r="DZ335" s="12"/>
      <c r="EA335" s="12"/>
      <c r="EB335" s="12"/>
    </row>
    <row r="336" spans="1:132" ht="15.75" customHeight="1">
      <c r="A336" s="12"/>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c r="AA336" s="12"/>
      <c r="AB336" s="12"/>
      <c r="AC336" s="12"/>
      <c r="AD336" s="12"/>
      <c r="AE336" s="12"/>
      <c r="AF336" s="12"/>
      <c r="AG336" s="12"/>
      <c r="AH336" s="12"/>
      <c r="AI336" s="12"/>
      <c r="AJ336" s="12"/>
      <c r="AK336" s="12"/>
      <c r="AL336" s="12"/>
      <c r="AM336" s="12"/>
      <c r="AN336" s="12"/>
      <c r="AO336" s="12"/>
      <c r="AP336" s="12"/>
      <c r="AQ336" s="12"/>
      <c r="AR336" s="12"/>
      <c r="AS336" s="12"/>
      <c r="AT336" s="12"/>
      <c r="AU336" s="12"/>
      <c r="AV336" s="12"/>
      <c r="AW336" s="12"/>
      <c r="AX336" s="12"/>
      <c r="AY336" s="12"/>
      <c r="AZ336" s="12"/>
      <c r="BA336" s="12"/>
      <c r="BB336" s="12"/>
      <c r="BC336" s="12"/>
      <c r="BD336" s="12"/>
      <c r="BE336" s="12"/>
      <c r="BF336" s="12"/>
      <c r="BG336" s="12"/>
      <c r="BH336" s="12"/>
      <c r="BI336" s="12"/>
      <c r="BJ336" s="12"/>
      <c r="BK336" s="12"/>
      <c r="BL336" s="12"/>
      <c r="BM336" s="12"/>
      <c r="BN336" s="12"/>
      <c r="BO336" s="12"/>
      <c r="BP336" s="12"/>
      <c r="BQ336" s="12"/>
      <c r="BR336" s="12"/>
      <c r="BS336" s="12"/>
      <c r="BT336" s="12"/>
      <c r="BU336" s="12"/>
      <c r="BV336" s="12"/>
      <c r="BW336" s="12"/>
      <c r="BX336" s="12"/>
      <c r="BY336" s="12"/>
      <c r="BZ336" s="12"/>
      <c r="CA336" s="12"/>
      <c r="CB336" s="12"/>
      <c r="CC336" s="12"/>
      <c r="CD336" s="12"/>
      <c r="CE336" s="12"/>
      <c r="CF336" s="12"/>
      <c r="CG336" s="12"/>
      <c r="CH336" s="12"/>
      <c r="CI336" s="12"/>
      <c r="CJ336" s="12"/>
      <c r="CK336" s="12"/>
      <c r="CL336" s="12"/>
      <c r="CM336" s="12"/>
      <c r="CN336" s="12"/>
      <c r="CO336" s="12"/>
      <c r="CP336" s="12"/>
      <c r="CQ336" s="12"/>
      <c r="CR336" s="12"/>
      <c r="CS336" s="12"/>
      <c r="CT336" s="12"/>
      <c r="CU336" s="12"/>
      <c r="CV336" s="12"/>
      <c r="CW336" s="12"/>
      <c r="CX336" s="12"/>
      <c r="CY336" s="12"/>
      <c r="CZ336" s="12"/>
      <c r="DA336" s="12"/>
      <c r="DB336" s="12"/>
      <c r="DC336" s="12"/>
      <c r="DD336" s="12"/>
      <c r="DE336" s="12"/>
      <c r="DF336" s="12"/>
      <c r="DG336" s="12"/>
      <c r="DH336" s="12"/>
      <c r="DI336" s="12"/>
      <c r="DJ336" s="12"/>
      <c r="DK336" s="12"/>
      <c r="DL336" s="12"/>
      <c r="DM336" s="12"/>
      <c r="DN336" s="12"/>
      <c r="DO336" s="12"/>
      <c r="DP336" s="12"/>
      <c r="DQ336" s="12"/>
      <c r="DR336" s="12"/>
      <c r="DS336" s="12"/>
      <c r="DT336" s="12"/>
      <c r="DU336" s="12"/>
      <c r="DV336" s="12"/>
      <c r="DW336" s="12"/>
      <c r="DX336" s="12"/>
      <c r="DY336" s="12"/>
      <c r="DZ336" s="12"/>
      <c r="EA336" s="12"/>
      <c r="EB336" s="12"/>
    </row>
    <row r="337" spans="1:132" ht="15.75" customHeight="1">
      <c r="A337" s="12"/>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c r="AA337" s="12"/>
      <c r="AB337" s="12"/>
      <c r="AC337" s="12"/>
      <c r="AD337" s="12"/>
      <c r="AE337" s="12"/>
      <c r="AF337" s="12"/>
      <c r="AG337" s="12"/>
      <c r="AH337" s="12"/>
      <c r="AI337" s="12"/>
      <c r="AJ337" s="12"/>
      <c r="AK337" s="12"/>
      <c r="AL337" s="12"/>
      <c r="AM337" s="12"/>
      <c r="AN337" s="12"/>
      <c r="AO337" s="12"/>
      <c r="AP337" s="12"/>
      <c r="AQ337" s="12"/>
      <c r="AR337" s="12"/>
      <c r="AS337" s="12"/>
      <c r="AT337" s="12"/>
      <c r="AU337" s="12"/>
      <c r="AV337" s="12"/>
      <c r="AW337" s="12"/>
      <c r="AX337" s="12"/>
      <c r="AY337" s="12"/>
      <c r="AZ337" s="12"/>
      <c r="BA337" s="12"/>
      <c r="BB337" s="12"/>
      <c r="BC337" s="12"/>
      <c r="BD337" s="12"/>
      <c r="BE337" s="12"/>
      <c r="BF337" s="12"/>
      <c r="BG337" s="12"/>
      <c r="BH337" s="12"/>
      <c r="BI337" s="12"/>
      <c r="BJ337" s="12"/>
      <c r="BK337" s="12"/>
      <c r="BL337" s="12"/>
      <c r="BM337" s="12"/>
      <c r="BN337" s="12"/>
      <c r="BO337" s="12"/>
      <c r="BP337" s="12"/>
      <c r="BQ337" s="12"/>
      <c r="BR337" s="12"/>
      <c r="BS337" s="12"/>
      <c r="BT337" s="12"/>
      <c r="BU337" s="12"/>
      <c r="BV337" s="12"/>
      <c r="BW337" s="12"/>
      <c r="BX337" s="12"/>
      <c r="BY337" s="12"/>
      <c r="BZ337" s="12"/>
      <c r="CA337" s="12"/>
      <c r="CB337" s="12"/>
      <c r="CC337" s="12"/>
      <c r="CD337" s="12"/>
      <c r="CE337" s="12"/>
      <c r="CF337" s="12"/>
      <c r="CG337" s="12"/>
      <c r="CH337" s="12"/>
      <c r="CI337" s="12"/>
      <c r="CJ337" s="12"/>
      <c r="CK337" s="12"/>
      <c r="CL337" s="12"/>
      <c r="CM337" s="12"/>
      <c r="CN337" s="12"/>
      <c r="CO337" s="12"/>
      <c r="CP337" s="12"/>
      <c r="CQ337" s="12"/>
      <c r="CR337" s="12"/>
      <c r="CS337" s="12"/>
      <c r="CT337" s="12"/>
      <c r="CU337" s="12"/>
      <c r="CV337" s="12"/>
      <c r="CW337" s="12"/>
      <c r="CX337" s="12"/>
      <c r="CY337" s="12"/>
      <c r="CZ337" s="12"/>
      <c r="DA337" s="12"/>
      <c r="DB337" s="12"/>
      <c r="DC337" s="12"/>
      <c r="DD337" s="12"/>
      <c r="DE337" s="12"/>
      <c r="DF337" s="12"/>
      <c r="DG337" s="12"/>
      <c r="DH337" s="12"/>
      <c r="DI337" s="12"/>
      <c r="DJ337" s="12"/>
      <c r="DK337" s="12"/>
      <c r="DL337" s="12"/>
      <c r="DM337" s="12"/>
      <c r="DN337" s="12"/>
      <c r="DO337" s="12"/>
      <c r="DP337" s="12"/>
      <c r="DQ337" s="12"/>
      <c r="DR337" s="12"/>
      <c r="DS337" s="12"/>
      <c r="DT337" s="12"/>
      <c r="DU337" s="12"/>
      <c r="DV337" s="12"/>
      <c r="DW337" s="12"/>
      <c r="DX337" s="12"/>
      <c r="DY337" s="12"/>
      <c r="DZ337" s="12"/>
      <c r="EA337" s="12"/>
      <c r="EB337" s="12"/>
    </row>
    <row r="338" spans="1:132" ht="15.75" customHeight="1">
      <c r="A338" s="12"/>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c r="AA338" s="12"/>
      <c r="AB338" s="12"/>
      <c r="AC338" s="12"/>
      <c r="AD338" s="12"/>
      <c r="AE338" s="12"/>
      <c r="AF338" s="12"/>
      <c r="AG338" s="12"/>
      <c r="AH338" s="12"/>
      <c r="AI338" s="12"/>
      <c r="AJ338" s="12"/>
      <c r="AK338" s="12"/>
      <c r="AL338" s="12"/>
      <c r="AM338" s="12"/>
      <c r="AN338" s="12"/>
      <c r="AO338" s="12"/>
      <c r="AP338" s="12"/>
      <c r="AQ338" s="12"/>
      <c r="AR338" s="12"/>
      <c r="AS338" s="12"/>
      <c r="AT338" s="12"/>
      <c r="AU338" s="12"/>
      <c r="AV338" s="12"/>
      <c r="AW338" s="12"/>
      <c r="AX338" s="12"/>
      <c r="AY338" s="12"/>
      <c r="AZ338" s="12"/>
      <c r="BA338" s="12"/>
      <c r="BB338" s="12"/>
      <c r="BC338" s="12"/>
      <c r="BD338" s="12"/>
      <c r="BE338" s="12"/>
      <c r="BF338" s="12"/>
      <c r="BG338" s="12"/>
      <c r="BH338" s="12"/>
      <c r="BI338" s="12"/>
      <c r="BJ338" s="12"/>
      <c r="BK338" s="12"/>
      <c r="BL338" s="12"/>
      <c r="BM338" s="12"/>
      <c r="BN338" s="12"/>
      <c r="BO338" s="12"/>
      <c r="BP338" s="12"/>
      <c r="BQ338" s="12"/>
      <c r="BR338" s="12"/>
      <c r="BS338" s="12"/>
      <c r="BT338" s="12"/>
      <c r="BU338" s="12"/>
      <c r="BV338" s="12"/>
      <c r="BW338" s="12"/>
      <c r="BX338" s="12"/>
      <c r="BY338" s="12"/>
      <c r="BZ338" s="12"/>
      <c r="CA338" s="12"/>
      <c r="CB338" s="12"/>
      <c r="CC338" s="12"/>
      <c r="CD338" s="12"/>
      <c r="CE338" s="12"/>
      <c r="CF338" s="12"/>
      <c r="CG338" s="12"/>
      <c r="CH338" s="12"/>
      <c r="CI338" s="12"/>
      <c r="CJ338" s="12"/>
      <c r="CK338" s="12"/>
      <c r="CL338" s="12"/>
      <c r="CM338" s="12"/>
      <c r="CN338" s="12"/>
      <c r="CO338" s="12"/>
      <c r="CP338" s="12"/>
      <c r="CQ338" s="12"/>
      <c r="CR338" s="12"/>
      <c r="CS338" s="12"/>
      <c r="CT338" s="12"/>
      <c r="CU338" s="12"/>
      <c r="CV338" s="12"/>
      <c r="CW338" s="12"/>
      <c r="CX338" s="12"/>
      <c r="CY338" s="12"/>
      <c r="CZ338" s="12"/>
      <c r="DA338" s="12"/>
      <c r="DB338" s="12"/>
      <c r="DC338" s="12"/>
      <c r="DD338" s="12"/>
      <c r="DE338" s="12"/>
      <c r="DF338" s="12"/>
      <c r="DG338" s="12"/>
      <c r="DH338" s="12"/>
      <c r="DI338" s="12"/>
      <c r="DJ338" s="12"/>
      <c r="DK338" s="12"/>
      <c r="DL338" s="12"/>
      <c r="DM338" s="12"/>
      <c r="DN338" s="12"/>
      <c r="DO338" s="12"/>
      <c r="DP338" s="12"/>
      <c r="DQ338" s="12"/>
      <c r="DR338" s="12"/>
      <c r="DS338" s="12"/>
      <c r="DT338" s="12"/>
      <c r="DU338" s="12"/>
      <c r="DV338" s="12"/>
      <c r="DW338" s="12"/>
      <c r="DX338" s="12"/>
      <c r="DY338" s="12"/>
      <c r="DZ338" s="12"/>
      <c r="EA338" s="12"/>
      <c r="EB338" s="12"/>
    </row>
    <row r="339" spans="1:132" ht="15.75" customHeight="1">
      <c r="A339" s="12"/>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12"/>
      <c r="AB339" s="12"/>
      <c r="AC339" s="12"/>
      <c r="AD339" s="12"/>
      <c r="AE339" s="12"/>
      <c r="AF339" s="12"/>
      <c r="AG339" s="12"/>
      <c r="AH339" s="12"/>
      <c r="AI339" s="12"/>
      <c r="AJ339" s="12"/>
      <c r="AK339" s="12"/>
      <c r="AL339" s="12"/>
      <c r="AM339" s="12"/>
      <c r="AN339" s="12"/>
      <c r="AO339" s="12"/>
      <c r="AP339" s="12"/>
      <c r="AQ339" s="12"/>
      <c r="AR339" s="12"/>
      <c r="AS339" s="12"/>
      <c r="AT339" s="12"/>
      <c r="AU339" s="12"/>
      <c r="AV339" s="12"/>
      <c r="AW339" s="12"/>
      <c r="AX339" s="12"/>
      <c r="AY339" s="12"/>
      <c r="AZ339" s="12"/>
      <c r="BA339" s="12"/>
      <c r="BB339" s="12"/>
      <c r="BC339" s="12"/>
      <c r="BD339" s="12"/>
      <c r="BE339" s="12"/>
      <c r="BF339" s="12"/>
      <c r="BG339" s="12"/>
      <c r="BH339" s="12"/>
      <c r="BI339" s="12"/>
      <c r="BJ339" s="12"/>
      <c r="BK339" s="12"/>
      <c r="BL339" s="12"/>
      <c r="BM339" s="12"/>
      <c r="BN339" s="12"/>
      <c r="BO339" s="12"/>
      <c r="BP339" s="12"/>
      <c r="BQ339" s="12"/>
      <c r="BR339" s="12"/>
      <c r="BS339" s="12"/>
      <c r="BT339" s="12"/>
      <c r="BU339" s="12"/>
      <c r="BV339" s="12"/>
      <c r="BW339" s="12"/>
      <c r="BX339" s="12"/>
      <c r="BY339" s="12"/>
      <c r="BZ339" s="12"/>
      <c r="CA339" s="12"/>
      <c r="CB339" s="12"/>
      <c r="CC339" s="12"/>
      <c r="CD339" s="12"/>
      <c r="CE339" s="12"/>
      <c r="CF339" s="12"/>
      <c r="CG339" s="12"/>
      <c r="CH339" s="12"/>
      <c r="CI339" s="12"/>
      <c r="CJ339" s="12"/>
      <c r="CK339" s="12"/>
      <c r="CL339" s="12"/>
      <c r="CM339" s="12"/>
      <c r="CN339" s="12"/>
      <c r="CO339" s="12"/>
      <c r="CP339" s="12"/>
      <c r="CQ339" s="12"/>
      <c r="CR339" s="12"/>
      <c r="CS339" s="12"/>
      <c r="CT339" s="12"/>
      <c r="CU339" s="12"/>
      <c r="CV339" s="12"/>
      <c r="CW339" s="12"/>
      <c r="CX339" s="12"/>
      <c r="CY339" s="12"/>
      <c r="CZ339" s="12"/>
      <c r="DA339" s="12"/>
      <c r="DB339" s="12"/>
      <c r="DC339" s="12"/>
      <c r="DD339" s="12"/>
      <c r="DE339" s="12"/>
      <c r="DF339" s="12"/>
      <c r="DG339" s="12"/>
      <c r="DH339" s="12"/>
      <c r="DI339" s="12"/>
      <c r="DJ339" s="12"/>
      <c r="DK339" s="12"/>
      <c r="DL339" s="12"/>
      <c r="DM339" s="12"/>
      <c r="DN339" s="12"/>
      <c r="DO339" s="12"/>
      <c r="DP339" s="12"/>
      <c r="DQ339" s="12"/>
      <c r="DR339" s="12"/>
      <c r="DS339" s="12"/>
      <c r="DT339" s="12"/>
      <c r="DU339" s="12"/>
      <c r="DV339" s="12"/>
      <c r="DW339" s="12"/>
      <c r="DX339" s="12"/>
      <c r="DY339" s="12"/>
      <c r="DZ339" s="12"/>
      <c r="EA339" s="12"/>
      <c r="EB339" s="12"/>
    </row>
    <row r="340" spans="1:132" ht="15.75" customHeight="1">
      <c r="A340" s="12"/>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c r="AA340" s="12"/>
      <c r="AB340" s="12"/>
      <c r="AC340" s="12"/>
      <c r="AD340" s="12"/>
      <c r="AE340" s="12"/>
      <c r="AF340" s="12"/>
      <c r="AG340" s="12"/>
      <c r="AH340" s="12"/>
      <c r="AI340" s="12"/>
      <c r="AJ340" s="12"/>
      <c r="AK340" s="12"/>
      <c r="AL340" s="12"/>
      <c r="AM340" s="12"/>
      <c r="AN340" s="12"/>
      <c r="AO340" s="12"/>
      <c r="AP340" s="12"/>
      <c r="AQ340" s="12"/>
      <c r="AR340" s="12"/>
      <c r="AS340" s="12"/>
      <c r="AT340" s="12"/>
      <c r="AU340" s="12"/>
      <c r="AV340" s="12"/>
      <c r="AW340" s="12"/>
      <c r="AX340" s="12"/>
      <c r="AY340" s="12"/>
      <c r="AZ340" s="12"/>
      <c r="BA340" s="12"/>
      <c r="BB340" s="12"/>
      <c r="BC340" s="12"/>
      <c r="BD340" s="12"/>
      <c r="BE340" s="12"/>
      <c r="BF340" s="12"/>
      <c r="BG340" s="12"/>
      <c r="BH340" s="12"/>
      <c r="BI340" s="12"/>
      <c r="BJ340" s="12"/>
      <c r="BK340" s="12"/>
      <c r="BL340" s="12"/>
      <c r="BM340" s="12"/>
      <c r="BN340" s="12"/>
      <c r="BO340" s="12"/>
      <c r="BP340" s="12"/>
      <c r="BQ340" s="12"/>
      <c r="BR340" s="12"/>
      <c r="BS340" s="12"/>
      <c r="BT340" s="12"/>
      <c r="BU340" s="12"/>
      <c r="BV340" s="12"/>
      <c r="BW340" s="12"/>
      <c r="BX340" s="12"/>
      <c r="BY340" s="12"/>
      <c r="BZ340" s="12"/>
      <c r="CA340" s="12"/>
      <c r="CB340" s="12"/>
      <c r="CC340" s="12"/>
      <c r="CD340" s="12"/>
      <c r="CE340" s="12"/>
      <c r="CF340" s="12"/>
      <c r="CG340" s="12"/>
      <c r="CH340" s="12"/>
      <c r="CI340" s="12"/>
      <c r="CJ340" s="12"/>
      <c r="CK340" s="12"/>
      <c r="CL340" s="12"/>
      <c r="CM340" s="12"/>
      <c r="CN340" s="12"/>
      <c r="CO340" s="12"/>
      <c r="CP340" s="12"/>
      <c r="CQ340" s="12"/>
      <c r="CR340" s="12"/>
      <c r="CS340" s="12"/>
      <c r="CT340" s="12"/>
      <c r="CU340" s="12"/>
      <c r="CV340" s="12"/>
      <c r="CW340" s="12"/>
      <c r="CX340" s="12"/>
      <c r="CY340" s="12"/>
      <c r="CZ340" s="12"/>
      <c r="DA340" s="12"/>
      <c r="DB340" s="12"/>
      <c r="DC340" s="12"/>
      <c r="DD340" s="12"/>
      <c r="DE340" s="12"/>
      <c r="DF340" s="12"/>
      <c r="DG340" s="12"/>
      <c r="DH340" s="12"/>
      <c r="DI340" s="12"/>
      <c r="DJ340" s="12"/>
      <c r="DK340" s="12"/>
      <c r="DL340" s="12"/>
      <c r="DM340" s="12"/>
      <c r="DN340" s="12"/>
      <c r="DO340" s="12"/>
      <c r="DP340" s="12"/>
      <c r="DQ340" s="12"/>
      <c r="DR340" s="12"/>
      <c r="DS340" s="12"/>
      <c r="DT340" s="12"/>
      <c r="DU340" s="12"/>
      <c r="DV340" s="12"/>
      <c r="DW340" s="12"/>
      <c r="DX340" s="12"/>
      <c r="DY340" s="12"/>
      <c r="DZ340" s="12"/>
      <c r="EA340" s="12"/>
      <c r="EB340" s="12"/>
    </row>
    <row r="341" spans="1:132" ht="15.75" customHeight="1">
      <c r="A341" s="12"/>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c r="AA341" s="12"/>
      <c r="AB341" s="12"/>
      <c r="AC341" s="12"/>
      <c r="AD341" s="12"/>
      <c r="AE341" s="12"/>
      <c r="AF341" s="12"/>
      <c r="AG341" s="12"/>
      <c r="AH341" s="12"/>
      <c r="AI341" s="12"/>
      <c r="AJ341" s="12"/>
      <c r="AK341" s="12"/>
      <c r="AL341" s="12"/>
      <c r="AM341" s="12"/>
      <c r="AN341" s="12"/>
      <c r="AO341" s="12"/>
      <c r="AP341" s="12"/>
      <c r="AQ341" s="12"/>
      <c r="AR341" s="12"/>
      <c r="AS341" s="12"/>
      <c r="AT341" s="12"/>
      <c r="AU341" s="12"/>
      <c r="AV341" s="12"/>
      <c r="AW341" s="12"/>
      <c r="AX341" s="12"/>
      <c r="AY341" s="12"/>
      <c r="AZ341" s="12"/>
      <c r="BA341" s="12"/>
      <c r="BB341" s="12"/>
      <c r="BC341" s="12"/>
      <c r="BD341" s="12"/>
      <c r="BE341" s="12"/>
      <c r="BF341" s="12"/>
      <c r="BG341" s="12"/>
      <c r="BH341" s="12"/>
      <c r="BI341" s="12"/>
      <c r="BJ341" s="12"/>
      <c r="BK341" s="12"/>
      <c r="BL341" s="12"/>
      <c r="BM341" s="12"/>
      <c r="BN341" s="12"/>
      <c r="BO341" s="12"/>
      <c r="BP341" s="12"/>
      <c r="BQ341" s="12"/>
      <c r="BR341" s="12"/>
      <c r="BS341" s="12"/>
      <c r="BT341" s="12"/>
      <c r="BU341" s="12"/>
      <c r="BV341" s="12"/>
      <c r="BW341" s="12"/>
      <c r="BX341" s="12"/>
      <c r="BY341" s="12"/>
      <c r="BZ341" s="12"/>
      <c r="CA341" s="12"/>
      <c r="CB341" s="12"/>
      <c r="CC341" s="12"/>
      <c r="CD341" s="12"/>
      <c r="CE341" s="12"/>
      <c r="CF341" s="12"/>
      <c r="CG341" s="12"/>
      <c r="CH341" s="12"/>
      <c r="CI341" s="12"/>
      <c r="CJ341" s="12"/>
      <c r="CK341" s="12"/>
      <c r="CL341" s="12"/>
      <c r="CM341" s="12"/>
      <c r="CN341" s="12"/>
      <c r="CO341" s="12"/>
      <c r="CP341" s="12"/>
      <c r="CQ341" s="12"/>
      <c r="CR341" s="12"/>
      <c r="CS341" s="12"/>
      <c r="CT341" s="12"/>
      <c r="CU341" s="12"/>
      <c r="CV341" s="12"/>
      <c r="CW341" s="12"/>
      <c r="CX341" s="12"/>
      <c r="CY341" s="12"/>
      <c r="CZ341" s="12"/>
      <c r="DA341" s="12"/>
      <c r="DB341" s="12"/>
      <c r="DC341" s="12"/>
      <c r="DD341" s="12"/>
      <c r="DE341" s="12"/>
      <c r="DF341" s="12"/>
      <c r="DG341" s="12"/>
      <c r="DH341" s="12"/>
      <c r="DI341" s="12"/>
      <c r="DJ341" s="12"/>
      <c r="DK341" s="12"/>
      <c r="DL341" s="12"/>
      <c r="DM341" s="12"/>
      <c r="DN341" s="12"/>
      <c r="DO341" s="12"/>
      <c r="DP341" s="12"/>
      <c r="DQ341" s="12"/>
      <c r="DR341" s="12"/>
      <c r="DS341" s="12"/>
      <c r="DT341" s="12"/>
      <c r="DU341" s="12"/>
      <c r="DV341" s="12"/>
      <c r="DW341" s="12"/>
      <c r="DX341" s="12"/>
      <c r="DY341" s="12"/>
      <c r="DZ341" s="12"/>
      <c r="EA341" s="12"/>
      <c r="EB341" s="12"/>
    </row>
    <row r="342" spans="1:132" ht="15.75" customHeight="1">
      <c r="A342" s="12"/>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c r="AA342" s="12"/>
      <c r="AB342" s="12"/>
      <c r="AC342" s="12"/>
      <c r="AD342" s="12"/>
      <c r="AE342" s="12"/>
      <c r="AF342" s="12"/>
      <c r="AG342" s="12"/>
      <c r="AH342" s="12"/>
      <c r="AI342" s="12"/>
      <c r="AJ342" s="12"/>
      <c r="AK342" s="12"/>
      <c r="AL342" s="12"/>
      <c r="AM342" s="12"/>
      <c r="AN342" s="12"/>
      <c r="AO342" s="12"/>
      <c r="AP342" s="12"/>
      <c r="AQ342" s="12"/>
      <c r="AR342" s="12"/>
      <c r="AS342" s="12"/>
      <c r="AT342" s="12"/>
      <c r="AU342" s="12"/>
      <c r="AV342" s="12"/>
      <c r="AW342" s="12"/>
      <c r="AX342" s="12"/>
      <c r="AY342" s="12"/>
      <c r="AZ342" s="12"/>
      <c r="BA342" s="12"/>
      <c r="BB342" s="12"/>
      <c r="BC342" s="12"/>
      <c r="BD342" s="12"/>
      <c r="BE342" s="12"/>
      <c r="BF342" s="12"/>
      <c r="BG342" s="12"/>
      <c r="BH342" s="12"/>
      <c r="BI342" s="12"/>
      <c r="BJ342" s="12"/>
      <c r="BK342" s="12"/>
      <c r="BL342" s="12"/>
      <c r="BM342" s="12"/>
      <c r="BN342" s="12"/>
      <c r="BO342" s="12"/>
      <c r="BP342" s="12"/>
      <c r="BQ342" s="12"/>
      <c r="BR342" s="12"/>
      <c r="BS342" s="12"/>
      <c r="BT342" s="12"/>
      <c r="BU342" s="12"/>
      <c r="BV342" s="12"/>
      <c r="BW342" s="12"/>
      <c r="BX342" s="12"/>
      <c r="BY342" s="12"/>
      <c r="BZ342" s="12"/>
      <c r="CA342" s="12"/>
      <c r="CB342" s="12"/>
      <c r="CC342" s="12"/>
      <c r="CD342" s="12"/>
      <c r="CE342" s="12"/>
      <c r="CF342" s="12"/>
      <c r="CG342" s="12"/>
      <c r="CH342" s="12"/>
      <c r="CI342" s="12"/>
      <c r="CJ342" s="12"/>
      <c r="CK342" s="12"/>
      <c r="CL342" s="12"/>
      <c r="CM342" s="12"/>
      <c r="CN342" s="12"/>
      <c r="CO342" s="12"/>
      <c r="CP342" s="12"/>
      <c r="CQ342" s="12"/>
      <c r="CR342" s="12"/>
      <c r="CS342" s="12"/>
      <c r="CT342" s="12"/>
      <c r="CU342" s="12"/>
      <c r="CV342" s="12"/>
      <c r="CW342" s="12"/>
      <c r="CX342" s="12"/>
      <c r="CY342" s="12"/>
      <c r="CZ342" s="12"/>
      <c r="DA342" s="12"/>
      <c r="DB342" s="12"/>
      <c r="DC342" s="12"/>
      <c r="DD342" s="12"/>
      <c r="DE342" s="12"/>
      <c r="DF342" s="12"/>
      <c r="DG342" s="12"/>
      <c r="DH342" s="12"/>
      <c r="DI342" s="12"/>
      <c r="DJ342" s="12"/>
      <c r="DK342" s="12"/>
      <c r="DL342" s="12"/>
      <c r="DM342" s="12"/>
      <c r="DN342" s="12"/>
      <c r="DO342" s="12"/>
      <c r="DP342" s="12"/>
      <c r="DQ342" s="12"/>
      <c r="DR342" s="12"/>
      <c r="DS342" s="12"/>
      <c r="DT342" s="12"/>
      <c r="DU342" s="12"/>
      <c r="DV342" s="12"/>
      <c r="DW342" s="12"/>
      <c r="DX342" s="12"/>
      <c r="DY342" s="12"/>
      <c r="DZ342" s="12"/>
      <c r="EA342" s="12"/>
      <c r="EB342" s="12"/>
    </row>
    <row r="343" spans="1:132" ht="15.75" customHeight="1">
      <c r="A343" s="12"/>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c r="AA343" s="12"/>
      <c r="AB343" s="12"/>
      <c r="AC343" s="12"/>
      <c r="AD343" s="12"/>
      <c r="AE343" s="12"/>
      <c r="AF343" s="12"/>
      <c r="AG343" s="12"/>
      <c r="AH343" s="12"/>
      <c r="AI343" s="12"/>
      <c r="AJ343" s="12"/>
      <c r="AK343" s="12"/>
      <c r="AL343" s="12"/>
      <c r="AM343" s="12"/>
      <c r="AN343" s="12"/>
      <c r="AO343" s="12"/>
      <c r="AP343" s="12"/>
      <c r="AQ343" s="12"/>
      <c r="AR343" s="12"/>
      <c r="AS343" s="12"/>
      <c r="AT343" s="12"/>
      <c r="AU343" s="12"/>
      <c r="AV343" s="12"/>
      <c r="AW343" s="12"/>
      <c r="AX343" s="12"/>
      <c r="AY343" s="12"/>
      <c r="AZ343" s="12"/>
      <c r="BA343" s="12"/>
      <c r="BB343" s="12"/>
      <c r="BC343" s="12"/>
      <c r="BD343" s="12"/>
      <c r="BE343" s="12"/>
      <c r="BF343" s="12"/>
      <c r="BG343" s="12"/>
      <c r="BH343" s="12"/>
      <c r="BI343" s="12"/>
      <c r="BJ343" s="12"/>
      <c r="BK343" s="12"/>
      <c r="BL343" s="12"/>
      <c r="BM343" s="12"/>
      <c r="BN343" s="12"/>
      <c r="BO343" s="12"/>
      <c r="BP343" s="12"/>
      <c r="BQ343" s="12"/>
      <c r="BR343" s="12"/>
      <c r="BS343" s="12"/>
      <c r="BT343" s="12"/>
      <c r="BU343" s="12"/>
      <c r="BV343" s="12"/>
      <c r="BW343" s="12"/>
      <c r="BX343" s="12"/>
      <c r="BY343" s="12"/>
      <c r="BZ343" s="12"/>
      <c r="CA343" s="12"/>
      <c r="CB343" s="12"/>
      <c r="CC343" s="12"/>
      <c r="CD343" s="12"/>
      <c r="CE343" s="12"/>
      <c r="CF343" s="12"/>
      <c r="CG343" s="12"/>
      <c r="CH343" s="12"/>
      <c r="CI343" s="12"/>
      <c r="CJ343" s="12"/>
      <c r="CK343" s="12"/>
      <c r="CL343" s="12"/>
      <c r="CM343" s="12"/>
      <c r="CN343" s="12"/>
      <c r="CO343" s="12"/>
      <c r="CP343" s="12"/>
      <c r="CQ343" s="12"/>
      <c r="CR343" s="12"/>
      <c r="CS343" s="12"/>
      <c r="CT343" s="12"/>
      <c r="CU343" s="12"/>
      <c r="CV343" s="12"/>
      <c r="CW343" s="12"/>
      <c r="CX343" s="12"/>
      <c r="CY343" s="12"/>
      <c r="CZ343" s="12"/>
      <c r="DA343" s="12"/>
      <c r="DB343" s="12"/>
      <c r="DC343" s="12"/>
      <c r="DD343" s="12"/>
      <c r="DE343" s="12"/>
      <c r="DF343" s="12"/>
      <c r="DG343" s="12"/>
      <c r="DH343" s="12"/>
      <c r="DI343" s="12"/>
      <c r="DJ343" s="12"/>
      <c r="DK343" s="12"/>
      <c r="DL343" s="12"/>
      <c r="DM343" s="12"/>
      <c r="DN343" s="12"/>
      <c r="DO343" s="12"/>
      <c r="DP343" s="12"/>
      <c r="DQ343" s="12"/>
      <c r="DR343" s="12"/>
      <c r="DS343" s="12"/>
      <c r="DT343" s="12"/>
      <c r="DU343" s="12"/>
      <c r="DV343" s="12"/>
      <c r="DW343" s="12"/>
      <c r="DX343" s="12"/>
      <c r="DY343" s="12"/>
      <c r="DZ343" s="12"/>
      <c r="EA343" s="12"/>
      <c r="EB343" s="12"/>
    </row>
    <row r="344" spans="1:132" ht="15.75" customHeight="1">
      <c r="A344" s="12"/>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c r="AA344" s="12"/>
      <c r="AB344" s="12"/>
      <c r="AC344" s="12"/>
      <c r="AD344" s="12"/>
      <c r="AE344" s="12"/>
      <c r="AF344" s="12"/>
      <c r="AG344" s="12"/>
      <c r="AH344" s="12"/>
      <c r="AI344" s="12"/>
      <c r="AJ344" s="12"/>
      <c r="AK344" s="12"/>
      <c r="AL344" s="12"/>
      <c r="AM344" s="12"/>
      <c r="AN344" s="12"/>
      <c r="AO344" s="12"/>
      <c r="AP344" s="12"/>
      <c r="AQ344" s="12"/>
      <c r="AR344" s="12"/>
      <c r="AS344" s="12"/>
      <c r="AT344" s="12"/>
      <c r="AU344" s="12"/>
      <c r="AV344" s="12"/>
      <c r="AW344" s="12"/>
      <c r="AX344" s="12"/>
      <c r="AY344" s="12"/>
      <c r="AZ344" s="12"/>
      <c r="BA344" s="12"/>
      <c r="BB344" s="12"/>
      <c r="BC344" s="12"/>
      <c r="BD344" s="12"/>
      <c r="BE344" s="12"/>
      <c r="BF344" s="12"/>
      <c r="BG344" s="12"/>
      <c r="BH344" s="12"/>
      <c r="BI344" s="12"/>
      <c r="BJ344" s="12"/>
      <c r="BK344" s="12"/>
      <c r="BL344" s="12"/>
      <c r="BM344" s="12"/>
      <c r="BN344" s="12"/>
      <c r="BO344" s="12"/>
      <c r="BP344" s="12"/>
      <c r="BQ344" s="12"/>
      <c r="BR344" s="12"/>
      <c r="BS344" s="12"/>
      <c r="BT344" s="12"/>
      <c r="BU344" s="12"/>
      <c r="BV344" s="12"/>
      <c r="BW344" s="12"/>
      <c r="BX344" s="12"/>
      <c r="BY344" s="12"/>
      <c r="BZ344" s="12"/>
      <c r="CA344" s="12"/>
      <c r="CB344" s="12"/>
      <c r="CC344" s="12"/>
      <c r="CD344" s="12"/>
      <c r="CE344" s="12"/>
      <c r="CF344" s="12"/>
      <c r="CG344" s="12"/>
      <c r="CH344" s="12"/>
      <c r="CI344" s="12"/>
      <c r="CJ344" s="12"/>
      <c r="CK344" s="12"/>
      <c r="CL344" s="12"/>
      <c r="CM344" s="12"/>
      <c r="CN344" s="12"/>
      <c r="CO344" s="12"/>
      <c r="CP344" s="12"/>
      <c r="CQ344" s="12"/>
      <c r="CR344" s="12"/>
      <c r="CS344" s="12"/>
      <c r="CT344" s="12"/>
      <c r="CU344" s="12"/>
      <c r="CV344" s="12"/>
      <c r="CW344" s="12"/>
      <c r="CX344" s="12"/>
      <c r="CY344" s="12"/>
      <c r="CZ344" s="12"/>
      <c r="DA344" s="12"/>
      <c r="DB344" s="12"/>
      <c r="DC344" s="12"/>
      <c r="DD344" s="12"/>
      <c r="DE344" s="12"/>
      <c r="DF344" s="12"/>
      <c r="DG344" s="12"/>
      <c r="DH344" s="12"/>
      <c r="DI344" s="12"/>
      <c r="DJ344" s="12"/>
      <c r="DK344" s="12"/>
      <c r="DL344" s="12"/>
      <c r="DM344" s="12"/>
      <c r="DN344" s="12"/>
      <c r="DO344" s="12"/>
      <c r="DP344" s="12"/>
      <c r="DQ344" s="12"/>
      <c r="DR344" s="12"/>
      <c r="DS344" s="12"/>
      <c r="DT344" s="12"/>
      <c r="DU344" s="12"/>
      <c r="DV344" s="12"/>
      <c r="DW344" s="12"/>
      <c r="DX344" s="12"/>
      <c r="DY344" s="12"/>
      <c r="DZ344" s="12"/>
      <c r="EA344" s="12"/>
      <c r="EB344" s="12"/>
    </row>
    <row r="345" spans="1:132" ht="15.75" customHeight="1">
      <c r="A345" s="12"/>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c r="AA345" s="12"/>
      <c r="AB345" s="12"/>
      <c r="AC345" s="12"/>
      <c r="AD345" s="12"/>
      <c r="AE345" s="12"/>
      <c r="AF345" s="12"/>
      <c r="AG345" s="12"/>
      <c r="AH345" s="12"/>
      <c r="AI345" s="12"/>
      <c r="AJ345" s="12"/>
      <c r="AK345" s="12"/>
      <c r="AL345" s="12"/>
      <c r="AM345" s="12"/>
      <c r="AN345" s="12"/>
      <c r="AO345" s="12"/>
      <c r="AP345" s="12"/>
      <c r="AQ345" s="12"/>
      <c r="AR345" s="12"/>
      <c r="AS345" s="12"/>
      <c r="AT345" s="12"/>
      <c r="AU345" s="12"/>
      <c r="AV345" s="12"/>
      <c r="AW345" s="12"/>
      <c r="AX345" s="12"/>
      <c r="AY345" s="12"/>
      <c r="AZ345" s="12"/>
      <c r="BA345" s="12"/>
      <c r="BB345" s="12"/>
      <c r="BC345" s="12"/>
      <c r="BD345" s="12"/>
      <c r="BE345" s="12"/>
      <c r="BF345" s="12"/>
      <c r="BG345" s="12"/>
      <c r="BH345" s="12"/>
      <c r="BI345" s="12"/>
      <c r="BJ345" s="12"/>
      <c r="BK345" s="12"/>
      <c r="BL345" s="12"/>
      <c r="BM345" s="12"/>
      <c r="BN345" s="12"/>
      <c r="BO345" s="12"/>
      <c r="BP345" s="12"/>
      <c r="BQ345" s="12"/>
      <c r="BR345" s="12"/>
      <c r="BS345" s="12"/>
      <c r="BT345" s="12"/>
      <c r="BU345" s="12"/>
      <c r="BV345" s="12"/>
      <c r="BW345" s="12"/>
      <c r="BX345" s="12"/>
      <c r="BY345" s="12"/>
      <c r="BZ345" s="12"/>
      <c r="CA345" s="12"/>
      <c r="CB345" s="12"/>
      <c r="CC345" s="12"/>
      <c r="CD345" s="12"/>
      <c r="CE345" s="12"/>
      <c r="CF345" s="12"/>
      <c r="CG345" s="12"/>
      <c r="CH345" s="12"/>
      <c r="CI345" s="12"/>
      <c r="CJ345" s="12"/>
      <c r="CK345" s="12"/>
      <c r="CL345" s="12"/>
      <c r="CM345" s="12"/>
      <c r="CN345" s="12"/>
      <c r="CO345" s="12"/>
      <c r="CP345" s="12"/>
      <c r="CQ345" s="12"/>
      <c r="CR345" s="12"/>
      <c r="CS345" s="12"/>
      <c r="CT345" s="12"/>
      <c r="CU345" s="12"/>
      <c r="CV345" s="12"/>
      <c r="CW345" s="12"/>
      <c r="CX345" s="12"/>
      <c r="CY345" s="12"/>
      <c r="CZ345" s="12"/>
      <c r="DA345" s="12"/>
      <c r="DB345" s="12"/>
      <c r="DC345" s="12"/>
      <c r="DD345" s="12"/>
      <c r="DE345" s="12"/>
      <c r="DF345" s="12"/>
      <c r="DG345" s="12"/>
      <c r="DH345" s="12"/>
      <c r="DI345" s="12"/>
      <c r="DJ345" s="12"/>
      <c r="DK345" s="12"/>
      <c r="DL345" s="12"/>
      <c r="DM345" s="12"/>
      <c r="DN345" s="12"/>
      <c r="DO345" s="12"/>
      <c r="DP345" s="12"/>
      <c r="DQ345" s="12"/>
      <c r="DR345" s="12"/>
      <c r="DS345" s="12"/>
      <c r="DT345" s="12"/>
      <c r="DU345" s="12"/>
      <c r="DV345" s="12"/>
      <c r="DW345" s="12"/>
      <c r="DX345" s="12"/>
      <c r="DY345" s="12"/>
      <c r="DZ345" s="12"/>
      <c r="EA345" s="12"/>
      <c r="EB345" s="12"/>
    </row>
    <row r="346" spans="1:132" ht="15.75" customHeight="1">
      <c r="A346" s="12"/>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c r="AA346" s="12"/>
      <c r="AB346" s="12"/>
      <c r="AC346" s="12"/>
      <c r="AD346" s="12"/>
      <c r="AE346" s="12"/>
      <c r="AF346" s="12"/>
      <c r="AG346" s="12"/>
      <c r="AH346" s="12"/>
      <c r="AI346" s="12"/>
      <c r="AJ346" s="12"/>
      <c r="AK346" s="12"/>
      <c r="AL346" s="12"/>
      <c r="AM346" s="12"/>
      <c r="AN346" s="12"/>
      <c r="AO346" s="12"/>
      <c r="AP346" s="12"/>
      <c r="AQ346" s="12"/>
      <c r="AR346" s="12"/>
      <c r="AS346" s="12"/>
      <c r="AT346" s="12"/>
      <c r="AU346" s="12"/>
      <c r="AV346" s="12"/>
      <c r="AW346" s="12"/>
      <c r="AX346" s="12"/>
      <c r="AY346" s="12"/>
      <c r="AZ346" s="12"/>
      <c r="BA346" s="12"/>
      <c r="BB346" s="12"/>
      <c r="BC346" s="12"/>
      <c r="BD346" s="12"/>
      <c r="BE346" s="12"/>
      <c r="BF346" s="12"/>
      <c r="BG346" s="12"/>
      <c r="BH346" s="12"/>
      <c r="BI346" s="12"/>
      <c r="BJ346" s="12"/>
      <c r="BK346" s="12"/>
      <c r="BL346" s="12"/>
      <c r="BM346" s="12"/>
      <c r="BN346" s="12"/>
      <c r="BO346" s="12"/>
      <c r="BP346" s="12"/>
      <c r="BQ346" s="12"/>
      <c r="BR346" s="12"/>
      <c r="BS346" s="12"/>
      <c r="BT346" s="12"/>
      <c r="BU346" s="12"/>
      <c r="BV346" s="12"/>
      <c r="BW346" s="12"/>
      <c r="BX346" s="12"/>
      <c r="BY346" s="12"/>
      <c r="BZ346" s="12"/>
      <c r="CA346" s="12"/>
      <c r="CB346" s="12"/>
      <c r="CC346" s="12"/>
      <c r="CD346" s="12"/>
      <c r="CE346" s="12"/>
      <c r="CF346" s="12"/>
      <c r="CG346" s="12"/>
      <c r="CH346" s="12"/>
      <c r="CI346" s="12"/>
      <c r="CJ346" s="12"/>
      <c r="CK346" s="12"/>
      <c r="CL346" s="12"/>
      <c r="CM346" s="12"/>
      <c r="CN346" s="12"/>
      <c r="CO346" s="12"/>
      <c r="CP346" s="12"/>
      <c r="CQ346" s="12"/>
      <c r="CR346" s="12"/>
      <c r="CS346" s="12"/>
      <c r="CT346" s="12"/>
      <c r="CU346" s="12"/>
      <c r="CV346" s="12"/>
      <c r="CW346" s="12"/>
      <c r="CX346" s="12"/>
      <c r="CY346" s="12"/>
      <c r="CZ346" s="12"/>
      <c r="DA346" s="12"/>
      <c r="DB346" s="12"/>
      <c r="DC346" s="12"/>
      <c r="DD346" s="12"/>
      <c r="DE346" s="12"/>
      <c r="DF346" s="12"/>
      <c r="DG346" s="12"/>
      <c r="DH346" s="12"/>
      <c r="DI346" s="12"/>
      <c r="DJ346" s="12"/>
      <c r="DK346" s="12"/>
      <c r="DL346" s="12"/>
      <c r="DM346" s="12"/>
      <c r="DN346" s="12"/>
      <c r="DO346" s="12"/>
      <c r="DP346" s="12"/>
      <c r="DQ346" s="12"/>
      <c r="DR346" s="12"/>
      <c r="DS346" s="12"/>
      <c r="DT346" s="12"/>
      <c r="DU346" s="12"/>
      <c r="DV346" s="12"/>
      <c r="DW346" s="12"/>
      <c r="DX346" s="12"/>
      <c r="DY346" s="12"/>
      <c r="DZ346" s="12"/>
      <c r="EA346" s="12"/>
      <c r="EB346" s="12"/>
    </row>
    <row r="347" spans="1:132" ht="15.75" customHeight="1">
      <c r="A347" s="12"/>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c r="AA347" s="12"/>
      <c r="AB347" s="12"/>
      <c r="AC347" s="12"/>
      <c r="AD347" s="12"/>
      <c r="AE347" s="12"/>
      <c r="AF347" s="12"/>
      <c r="AG347" s="12"/>
      <c r="AH347" s="12"/>
      <c r="AI347" s="12"/>
      <c r="AJ347" s="12"/>
      <c r="AK347" s="12"/>
      <c r="AL347" s="12"/>
      <c r="AM347" s="12"/>
      <c r="AN347" s="12"/>
      <c r="AO347" s="12"/>
      <c r="AP347" s="12"/>
      <c r="AQ347" s="12"/>
      <c r="AR347" s="12"/>
      <c r="AS347" s="12"/>
      <c r="AT347" s="12"/>
      <c r="AU347" s="12"/>
      <c r="AV347" s="12"/>
      <c r="AW347" s="12"/>
      <c r="AX347" s="12"/>
      <c r="AY347" s="12"/>
      <c r="AZ347" s="12"/>
      <c r="BA347" s="12"/>
      <c r="BB347" s="12"/>
      <c r="BC347" s="12"/>
      <c r="BD347" s="12"/>
      <c r="BE347" s="12"/>
      <c r="BF347" s="12"/>
      <c r="BG347" s="12"/>
      <c r="BH347" s="12"/>
      <c r="BI347" s="12"/>
      <c r="BJ347" s="12"/>
      <c r="BK347" s="12"/>
      <c r="BL347" s="12"/>
      <c r="BM347" s="12"/>
      <c r="BN347" s="12"/>
      <c r="BO347" s="12"/>
      <c r="BP347" s="12"/>
      <c r="BQ347" s="12"/>
      <c r="BR347" s="12"/>
      <c r="BS347" s="12"/>
      <c r="BT347" s="12"/>
      <c r="BU347" s="12"/>
      <c r="BV347" s="12"/>
      <c r="BW347" s="12"/>
      <c r="BX347" s="12"/>
      <c r="BY347" s="12"/>
      <c r="BZ347" s="12"/>
      <c r="CA347" s="12"/>
      <c r="CB347" s="12"/>
      <c r="CC347" s="12"/>
      <c r="CD347" s="12"/>
      <c r="CE347" s="12"/>
      <c r="CF347" s="12"/>
      <c r="CG347" s="12"/>
      <c r="CH347" s="12"/>
      <c r="CI347" s="12"/>
      <c r="CJ347" s="12"/>
      <c r="CK347" s="12"/>
      <c r="CL347" s="12"/>
      <c r="CM347" s="12"/>
      <c r="CN347" s="12"/>
      <c r="CO347" s="12"/>
      <c r="CP347" s="12"/>
      <c r="CQ347" s="12"/>
      <c r="CR347" s="12"/>
      <c r="CS347" s="12"/>
      <c r="CT347" s="12"/>
      <c r="CU347" s="12"/>
      <c r="CV347" s="12"/>
      <c r="CW347" s="12"/>
      <c r="CX347" s="12"/>
      <c r="CY347" s="12"/>
      <c r="CZ347" s="12"/>
      <c r="DA347" s="12"/>
      <c r="DB347" s="12"/>
      <c r="DC347" s="12"/>
      <c r="DD347" s="12"/>
      <c r="DE347" s="12"/>
      <c r="DF347" s="12"/>
      <c r="DG347" s="12"/>
      <c r="DH347" s="12"/>
      <c r="DI347" s="12"/>
      <c r="DJ347" s="12"/>
      <c r="DK347" s="12"/>
      <c r="DL347" s="12"/>
      <c r="DM347" s="12"/>
      <c r="DN347" s="12"/>
      <c r="DO347" s="12"/>
      <c r="DP347" s="12"/>
      <c r="DQ347" s="12"/>
      <c r="DR347" s="12"/>
      <c r="DS347" s="12"/>
      <c r="DT347" s="12"/>
      <c r="DU347" s="12"/>
      <c r="DV347" s="12"/>
      <c r="DW347" s="12"/>
      <c r="DX347" s="12"/>
      <c r="DY347" s="12"/>
      <c r="DZ347" s="12"/>
      <c r="EA347" s="12"/>
      <c r="EB347" s="12"/>
    </row>
    <row r="348" spans="1:132" ht="15.75" customHeight="1">
      <c r="A348" s="12"/>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c r="AA348" s="12"/>
      <c r="AB348" s="12"/>
      <c r="AC348" s="12"/>
      <c r="AD348" s="12"/>
      <c r="AE348" s="12"/>
      <c r="AF348" s="12"/>
      <c r="AG348" s="12"/>
      <c r="AH348" s="12"/>
      <c r="AI348" s="12"/>
      <c r="AJ348" s="12"/>
      <c r="AK348" s="12"/>
      <c r="AL348" s="12"/>
      <c r="AM348" s="12"/>
      <c r="AN348" s="12"/>
      <c r="AO348" s="12"/>
      <c r="AP348" s="12"/>
      <c r="AQ348" s="12"/>
      <c r="AR348" s="12"/>
      <c r="AS348" s="12"/>
      <c r="AT348" s="12"/>
      <c r="AU348" s="12"/>
      <c r="AV348" s="12"/>
      <c r="AW348" s="12"/>
      <c r="AX348" s="12"/>
      <c r="AY348" s="12"/>
      <c r="AZ348" s="12"/>
      <c r="BA348" s="12"/>
      <c r="BB348" s="12"/>
      <c r="BC348" s="12"/>
      <c r="BD348" s="12"/>
      <c r="BE348" s="12"/>
      <c r="BF348" s="12"/>
      <c r="BG348" s="12"/>
      <c r="BH348" s="12"/>
      <c r="BI348" s="12"/>
      <c r="BJ348" s="12"/>
      <c r="BK348" s="12"/>
      <c r="BL348" s="12"/>
      <c r="BM348" s="12"/>
      <c r="BN348" s="12"/>
      <c r="BO348" s="12"/>
      <c r="BP348" s="12"/>
      <c r="BQ348" s="12"/>
      <c r="BR348" s="12"/>
      <c r="BS348" s="12"/>
      <c r="BT348" s="12"/>
      <c r="BU348" s="12"/>
      <c r="BV348" s="12"/>
      <c r="BW348" s="12"/>
      <c r="BX348" s="12"/>
      <c r="BY348" s="12"/>
      <c r="BZ348" s="12"/>
      <c r="CA348" s="12"/>
      <c r="CB348" s="12"/>
      <c r="CC348" s="12"/>
      <c r="CD348" s="12"/>
      <c r="CE348" s="12"/>
      <c r="CF348" s="12"/>
      <c r="CG348" s="12"/>
      <c r="CH348" s="12"/>
      <c r="CI348" s="12"/>
      <c r="CJ348" s="12"/>
      <c r="CK348" s="12"/>
      <c r="CL348" s="12"/>
      <c r="CM348" s="12"/>
      <c r="CN348" s="12"/>
      <c r="CO348" s="12"/>
      <c r="CP348" s="12"/>
      <c r="CQ348" s="12"/>
      <c r="CR348" s="12"/>
      <c r="CS348" s="12"/>
      <c r="CT348" s="12"/>
      <c r="CU348" s="12"/>
      <c r="CV348" s="12"/>
      <c r="CW348" s="12"/>
      <c r="CX348" s="12"/>
      <c r="CY348" s="12"/>
      <c r="CZ348" s="12"/>
      <c r="DA348" s="12"/>
      <c r="DB348" s="12"/>
      <c r="DC348" s="12"/>
      <c r="DD348" s="12"/>
      <c r="DE348" s="12"/>
      <c r="DF348" s="12"/>
      <c r="DG348" s="12"/>
      <c r="DH348" s="12"/>
      <c r="DI348" s="12"/>
      <c r="DJ348" s="12"/>
      <c r="DK348" s="12"/>
      <c r="DL348" s="12"/>
      <c r="DM348" s="12"/>
      <c r="DN348" s="12"/>
      <c r="DO348" s="12"/>
      <c r="DP348" s="12"/>
      <c r="DQ348" s="12"/>
      <c r="DR348" s="12"/>
      <c r="DS348" s="12"/>
      <c r="DT348" s="12"/>
      <c r="DU348" s="12"/>
      <c r="DV348" s="12"/>
      <c r="DW348" s="12"/>
      <c r="DX348" s="12"/>
      <c r="DY348" s="12"/>
      <c r="DZ348" s="12"/>
      <c r="EA348" s="12"/>
      <c r="EB348" s="12"/>
    </row>
    <row r="349" spans="1:132" ht="15.75" customHeight="1">
      <c r="A349" s="12"/>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c r="AA349" s="12"/>
      <c r="AB349" s="12"/>
      <c r="AC349" s="12"/>
      <c r="AD349" s="12"/>
      <c r="AE349" s="12"/>
      <c r="AF349" s="12"/>
      <c r="AG349" s="12"/>
      <c r="AH349" s="12"/>
      <c r="AI349" s="12"/>
      <c r="AJ349" s="12"/>
      <c r="AK349" s="12"/>
      <c r="AL349" s="12"/>
      <c r="AM349" s="12"/>
      <c r="AN349" s="12"/>
      <c r="AO349" s="12"/>
      <c r="AP349" s="12"/>
      <c r="AQ349" s="12"/>
      <c r="AR349" s="12"/>
      <c r="AS349" s="12"/>
      <c r="AT349" s="12"/>
      <c r="AU349" s="12"/>
      <c r="AV349" s="12"/>
      <c r="AW349" s="12"/>
      <c r="AX349" s="12"/>
      <c r="AY349" s="12"/>
      <c r="AZ349" s="12"/>
      <c r="BA349" s="12"/>
      <c r="BB349" s="12"/>
      <c r="BC349" s="12"/>
      <c r="BD349" s="12"/>
      <c r="BE349" s="12"/>
      <c r="BF349" s="12"/>
      <c r="BG349" s="12"/>
      <c r="BH349" s="12"/>
      <c r="BI349" s="12"/>
      <c r="BJ349" s="12"/>
      <c r="BK349" s="12"/>
      <c r="BL349" s="12"/>
      <c r="BM349" s="12"/>
      <c r="BN349" s="12"/>
      <c r="BO349" s="12"/>
      <c r="BP349" s="12"/>
      <c r="BQ349" s="12"/>
      <c r="BR349" s="12"/>
      <c r="BS349" s="12"/>
      <c r="BT349" s="12"/>
      <c r="BU349" s="12"/>
      <c r="BV349" s="12"/>
      <c r="BW349" s="12"/>
      <c r="BX349" s="12"/>
      <c r="BY349" s="12"/>
      <c r="BZ349" s="12"/>
      <c r="CA349" s="12"/>
      <c r="CB349" s="12"/>
      <c r="CC349" s="12"/>
      <c r="CD349" s="12"/>
      <c r="CE349" s="12"/>
      <c r="CF349" s="12"/>
      <c r="CG349" s="12"/>
      <c r="CH349" s="12"/>
      <c r="CI349" s="12"/>
      <c r="CJ349" s="12"/>
      <c r="CK349" s="12"/>
      <c r="CL349" s="12"/>
      <c r="CM349" s="12"/>
      <c r="CN349" s="12"/>
      <c r="CO349" s="12"/>
      <c r="CP349" s="12"/>
      <c r="CQ349" s="12"/>
      <c r="CR349" s="12"/>
      <c r="CS349" s="12"/>
      <c r="CT349" s="12"/>
      <c r="CU349" s="12"/>
      <c r="CV349" s="12"/>
      <c r="CW349" s="12"/>
      <c r="CX349" s="12"/>
      <c r="CY349" s="12"/>
      <c r="CZ349" s="12"/>
      <c r="DA349" s="12"/>
      <c r="DB349" s="12"/>
      <c r="DC349" s="12"/>
      <c r="DD349" s="12"/>
      <c r="DE349" s="12"/>
      <c r="DF349" s="12"/>
      <c r="DG349" s="12"/>
      <c r="DH349" s="12"/>
      <c r="DI349" s="12"/>
      <c r="DJ349" s="12"/>
      <c r="DK349" s="12"/>
      <c r="DL349" s="12"/>
      <c r="DM349" s="12"/>
      <c r="DN349" s="12"/>
      <c r="DO349" s="12"/>
      <c r="DP349" s="12"/>
      <c r="DQ349" s="12"/>
      <c r="DR349" s="12"/>
      <c r="DS349" s="12"/>
      <c r="DT349" s="12"/>
      <c r="DU349" s="12"/>
      <c r="DV349" s="12"/>
      <c r="DW349" s="12"/>
      <c r="DX349" s="12"/>
      <c r="DY349" s="12"/>
      <c r="DZ349" s="12"/>
      <c r="EA349" s="12"/>
      <c r="EB349" s="12"/>
    </row>
    <row r="350" spans="1:132" ht="15.75" customHeight="1">
      <c r="A350" s="12"/>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c r="AA350" s="12"/>
      <c r="AB350" s="12"/>
      <c r="AC350" s="12"/>
      <c r="AD350" s="12"/>
      <c r="AE350" s="12"/>
      <c r="AF350" s="12"/>
      <c r="AG350" s="12"/>
      <c r="AH350" s="12"/>
      <c r="AI350" s="12"/>
      <c r="AJ350" s="12"/>
      <c r="AK350" s="12"/>
      <c r="AL350" s="12"/>
      <c r="AM350" s="12"/>
      <c r="AN350" s="12"/>
      <c r="AO350" s="12"/>
      <c r="AP350" s="12"/>
      <c r="AQ350" s="12"/>
      <c r="AR350" s="12"/>
      <c r="AS350" s="12"/>
      <c r="AT350" s="12"/>
      <c r="AU350" s="12"/>
      <c r="AV350" s="12"/>
      <c r="AW350" s="12"/>
      <c r="AX350" s="12"/>
      <c r="AY350" s="12"/>
      <c r="AZ350" s="12"/>
      <c r="BA350" s="12"/>
      <c r="BB350" s="12"/>
      <c r="BC350" s="12"/>
      <c r="BD350" s="12"/>
      <c r="BE350" s="12"/>
      <c r="BF350" s="12"/>
      <c r="BG350" s="12"/>
      <c r="BH350" s="12"/>
      <c r="BI350" s="12"/>
      <c r="BJ350" s="12"/>
      <c r="BK350" s="12"/>
      <c r="BL350" s="12"/>
      <c r="BM350" s="12"/>
      <c r="BN350" s="12"/>
      <c r="BO350" s="12"/>
      <c r="BP350" s="12"/>
      <c r="BQ350" s="12"/>
      <c r="BR350" s="12"/>
      <c r="BS350" s="12"/>
      <c r="BT350" s="12"/>
      <c r="BU350" s="12"/>
      <c r="BV350" s="12"/>
      <c r="BW350" s="12"/>
      <c r="BX350" s="12"/>
      <c r="BY350" s="12"/>
      <c r="BZ350" s="12"/>
      <c r="CA350" s="12"/>
      <c r="CB350" s="12"/>
      <c r="CC350" s="12"/>
      <c r="CD350" s="12"/>
      <c r="CE350" s="12"/>
      <c r="CF350" s="12"/>
      <c r="CG350" s="12"/>
      <c r="CH350" s="12"/>
      <c r="CI350" s="12"/>
      <c r="CJ350" s="12"/>
      <c r="CK350" s="12"/>
      <c r="CL350" s="12"/>
      <c r="CM350" s="12"/>
      <c r="CN350" s="12"/>
      <c r="CO350" s="12"/>
      <c r="CP350" s="12"/>
      <c r="CQ350" s="12"/>
      <c r="CR350" s="12"/>
      <c r="CS350" s="12"/>
      <c r="CT350" s="12"/>
      <c r="CU350" s="12"/>
      <c r="CV350" s="12"/>
      <c r="CW350" s="12"/>
      <c r="CX350" s="12"/>
      <c r="CY350" s="12"/>
      <c r="CZ350" s="12"/>
      <c r="DA350" s="12"/>
      <c r="DB350" s="12"/>
      <c r="DC350" s="12"/>
      <c r="DD350" s="12"/>
      <c r="DE350" s="12"/>
      <c r="DF350" s="12"/>
      <c r="DG350" s="12"/>
      <c r="DH350" s="12"/>
      <c r="DI350" s="12"/>
      <c r="DJ350" s="12"/>
      <c r="DK350" s="12"/>
      <c r="DL350" s="12"/>
      <c r="DM350" s="12"/>
      <c r="DN350" s="12"/>
      <c r="DO350" s="12"/>
      <c r="DP350" s="12"/>
      <c r="DQ350" s="12"/>
      <c r="DR350" s="12"/>
      <c r="DS350" s="12"/>
      <c r="DT350" s="12"/>
      <c r="DU350" s="12"/>
      <c r="DV350" s="12"/>
      <c r="DW350" s="12"/>
      <c r="DX350" s="12"/>
      <c r="DY350" s="12"/>
      <c r="DZ350" s="12"/>
      <c r="EA350" s="12"/>
      <c r="EB350" s="12"/>
    </row>
    <row r="351" spans="1:132" ht="15.75" customHeight="1">
      <c r="A351" s="12"/>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c r="AA351" s="12"/>
      <c r="AB351" s="12"/>
      <c r="AC351" s="12"/>
      <c r="AD351" s="12"/>
      <c r="AE351" s="12"/>
      <c r="AF351" s="12"/>
      <c r="AG351" s="12"/>
      <c r="AH351" s="12"/>
      <c r="AI351" s="12"/>
      <c r="AJ351" s="12"/>
      <c r="AK351" s="12"/>
      <c r="AL351" s="12"/>
      <c r="AM351" s="12"/>
      <c r="AN351" s="12"/>
      <c r="AO351" s="12"/>
      <c r="AP351" s="12"/>
      <c r="AQ351" s="12"/>
      <c r="AR351" s="12"/>
      <c r="AS351" s="12"/>
      <c r="AT351" s="12"/>
      <c r="AU351" s="12"/>
      <c r="AV351" s="12"/>
      <c r="AW351" s="12"/>
      <c r="AX351" s="12"/>
      <c r="AY351" s="12"/>
      <c r="AZ351" s="12"/>
      <c r="BA351" s="12"/>
      <c r="BB351" s="12"/>
      <c r="BC351" s="12"/>
      <c r="BD351" s="12"/>
      <c r="BE351" s="12"/>
      <c r="BF351" s="12"/>
      <c r="BG351" s="12"/>
      <c r="BH351" s="12"/>
      <c r="BI351" s="12"/>
      <c r="BJ351" s="12"/>
      <c r="BK351" s="12"/>
      <c r="BL351" s="12"/>
      <c r="BM351" s="12"/>
      <c r="BN351" s="12"/>
      <c r="BO351" s="12"/>
      <c r="BP351" s="12"/>
      <c r="BQ351" s="12"/>
      <c r="BR351" s="12"/>
      <c r="BS351" s="12"/>
      <c r="BT351" s="12"/>
      <c r="BU351" s="12"/>
      <c r="BV351" s="12"/>
      <c r="BW351" s="12"/>
      <c r="BX351" s="12"/>
      <c r="BY351" s="12"/>
      <c r="BZ351" s="12"/>
      <c r="CA351" s="12"/>
      <c r="CB351" s="12"/>
      <c r="CC351" s="12"/>
      <c r="CD351" s="12"/>
      <c r="CE351" s="12"/>
      <c r="CF351" s="12"/>
      <c r="CG351" s="12"/>
      <c r="CH351" s="12"/>
      <c r="CI351" s="12"/>
      <c r="CJ351" s="12"/>
      <c r="CK351" s="12"/>
      <c r="CL351" s="12"/>
      <c r="CM351" s="12"/>
      <c r="CN351" s="12"/>
      <c r="CO351" s="12"/>
      <c r="CP351" s="12"/>
      <c r="CQ351" s="12"/>
      <c r="CR351" s="12"/>
      <c r="CS351" s="12"/>
      <c r="CT351" s="12"/>
      <c r="CU351" s="12"/>
      <c r="CV351" s="12"/>
      <c r="CW351" s="12"/>
      <c r="CX351" s="12"/>
      <c r="CY351" s="12"/>
      <c r="CZ351" s="12"/>
      <c r="DA351" s="12"/>
      <c r="DB351" s="12"/>
      <c r="DC351" s="12"/>
      <c r="DD351" s="12"/>
      <c r="DE351" s="12"/>
      <c r="DF351" s="12"/>
      <c r="DG351" s="12"/>
      <c r="DH351" s="12"/>
      <c r="DI351" s="12"/>
      <c r="DJ351" s="12"/>
      <c r="DK351" s="12"/>
      <c r="DL351" s="12"/>
      <c r="DM351" s="12"/>
      <c r="DN351" s="12"/>
      <c r="DO351" s="12"/>
      <c r="DP351" s="12"/>
      <c r="DQ351" s="12"/>
      <c r="DR351" s="12"/>
      <c r="DS351" s="12"/>
      <c r="DT351" s="12"/>
      <c r="DU351" s="12"/>
      <c r="DV351" s="12"/>
      <c r="DW351" s="12"/>
      <c r="DX351" s="12"/>
      <c r="DY351" s="12"/>
      <c r="DZ351" s="12"/>
      <c r="EA351" s="12"/>
      <c r="EB351" s="12"/>
    </row>
    <row r="352" spans="1:132" ht="15.75" customHeight="1">
      <c r="A352" s="12"/>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c r="AA352" s="12"/>
      <c r="AB352" s="12"/>
      <c r="AC352" s="12"/>
      <c r="AD352" s="12"/>
      <c r="AE352" s="12"/>
      <c r="AF352" s="12"/>
      <c r="AG352" s="12"/>
      <c r="AH352" s="12"/>
      <c r="AI352" s="12"/>
      <c r="AJ352" s="12"/>
      <c r="AK352" s="12"/>
      <c r="AL352" s="12"/>
      <c r="AM352" s="12"/>
      <c r="AN352" s="12"/>
      <c r="AO352" s="12"/>
      <c r="AP352" s="12"/>
      <c r="AQ352" s="12"/>
      <c r="AR352" s="12"/>
      <c r="AS352" s="12"/>
      <c r="AT352" s="12"/>
      <c r="AU352" s="12"/>
      <c r="AV352" s="12"/>
      <c r="AW352" s="12"/>
      <c r="AX352" s="12"/>
      <c r="AY352" s="12"/>
      <c r="AZ352" s="12"/>
      <c r="BA352" s="12"/>
      <c r="BB352" s="12"/>
      <c r="BC352" s="12"/>
      <c r="BD352" s="12"/>
      <c r="BE352" s="12"/>
      <c r="BF352" s="12"/>
      <c r="BG352" s="12"/>
      <c r="BH352" s="12"/>
      <c r="BI352" s="12"/>
      <c r="BJ352" s="12"/>
      <c r="BK352" s="12"/>
      <c r="BL352" s="12"/>
      <c r="BM352" s="12"/>
      <c r="BN352" s="12"/>
      <c r="BO352" s="12"/>
      <c r="BP352" s="12"/>
      <c r="BQ352" s="12"/>
      <c r="BR352" s="12"/>
      <c r="BS352" s="12"/>
      <c r="BT352" s="12"/>
      <c r="BU352" s="12"/>
      <c r="BV352" s="12"/>
      <c r="BW352" s="12"/>
      <c r="BX352" s="12"/>
      <c r="BY352" s="12"/>
      <c r="BZ352" s="12"/>
      <c r="CA352" s="12"/>
      <c r="CB352" s="12"/>
      <c r="CC352" s="12"/>
      <c r="CD352" s="12"/>
      <c r="CE352" s="12"/>
      <c r="CF352" s="12"/>
      <c r="CG352" s="12"/>
      <c r="CH352" s="12"/>
      <c r="CI352" s="12"/>
      <c r="CJ352" s="12"/>
      <c r="CK352" s="12"/>
      <c r="CL352" s="12"/>
      <c r="CM352" s="12"/>
      <c r="CN352" s="12"/>
      <c r="CO352" s="12"/>
      <c r="CP352" s="12"/>
      <c r="CQ352" s="12"/>
      <c r="CR352" s="12"/>
      <c r="CS352" s="12"/>
      <c r="CT352" s="12"/>
      <c r="CU352" s="12"/>
      <c r="CV352" s="12"/>
      <c r="CW352" s="12"/>
      <c r="CX352" s="12"/>
      <c r="CY352" s="12"/>
      <c r="CZ352" s="12"/>
      <c r="DA352" s="12"/>
      <c r="DB352" s="12"/>
      <c r="DC352" s="12"/>
      <c r="DD352" s="12"/>
      <c r="DE352" s="12"/>
      <c r="DF352" s="12"/>
      <c r="DG352" s="12"/>
      <c r="DH352" s="12"/>
      <c r="DI352" s="12"/>
      <c r="DJ352" s="12"/>
      <c r="DK352" s="12"/>
      <c r="DL352" s="12"/>
      <c r="DM352" s="12"/>
      <c r="DN352" s="12"/>
      <c r="DO352" s="12"/>
      <c r="DP352" s="12"/>
      <c r="DQ352" s="12"/>
      <c r="DR352" s="12"/>
      <c r="DS352" s="12"/>
      <c r="DT352" s="12"/>
      <c r="DU352" s="12"/>
      <c r="DV352" s="12"/>
      <c r="DW352" s="12"/>
      <c r="DX352" s="12"/>
      <c r="DY352" s="12"/>
      <c r="DZ352" s="12"/>
      <c r="EA352" s="12"/>
      <c r="EB352" s="12"/>
    </row>
    <row r="353" spans="1:132" ht="15.75" customHeight="1">
      <c r="A353" s="12"/>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c r="AA353" s="12"/>
      <c r="AB353" s="12"/>
      <c r="AC353" s="12"/>
      <c r="AD353" s="12"/>
      <c r="AE353" s="12"/>
      <c r="AF353" s="12"/>
      <c r="AG353" s="12"/>
      <c r="AH353" s="12"/>
      <c r="AI353" s="12"/>
      <c r="AJ353" s="12"/>
      <c r="AK353" s="12"/>
      <c r="AL353" s="12"/>
      <c r="AM353" s="12"/>
      <c r="AN353" s="12"/>
      <c r="AO353" s="12"/>
      <c r="AP353" s="12"/>
      <c r="AQ353" s="12"/>
      <c r="AR353" s="12"/>
      <c r="AS353" s="12"/>
      <c r="AT353" s="12"/>
      <c r="AU353" s="12"/>
      <c r="AV353" s="12"/>
      <c r="AW353" s="12"/>
      <c r="AX353" s="12"/>
      <c r="AY353" s="12"/>
      <c r="AZ353" s="12"/>
      <c r="BA353" s="12"/>
      <c r="BB353" s="12"/>
      <c r="BC353" s="12"/>
      <c r="BD353" s="12"/>
      <c r="BE353" s="12"/>
      <c r="BF353" s="12"/>
      <c r="BG353" s="12"/>
      <c r="BH353" s="12"/>
      <c r="BI353" s="12"/>
      <c r="BJ353" s="12"/>
      <c r="BK353" s="12"/>
      <c r="BL353" s="12"/>
      <c r="BM353" s="12"/>
      <c r="BN353" s="12"/>
      <c r="BO353" s="12"/>
      <c r="BP353" s="12"/>
      <c r="BQ353" s="12"/>
      <c r="BR353" s="12"/>
      <c r="BS353" s="12"/>
      <c r="BT353" s="12"/>
      <c r="BU353" s="12"/>
      <c r="BV353" s="12"/>
      <c r="BW353" s="12"/>
      <c r="BX353" s="12"/>
      <c r="BY353" s="12"/>
      <c r="BZ353" s="12"/>
      <c r="CA353" s="12"/>
      <c r="CB353" s="12"/>
      <c r="CC353" s="12"/>
      <c r="CD353" s="12"/>
      <c r="CE353" s="12"/>
      <c r="CF353" s="12"/>
      <c r="CG353" s="12"/>
      <c r="CH353" s="12"/>
      <c r="CI353" s="12"/>
      <c r="CJ353" s="12"/>
      <c r="CK353" s="12"/>
      <c r="CL353" s="12"/>
      <c r="CM353" s="12"/>
      <c r="CN353" s="12"/>
      <c r="CO353" s="12"/>
      <c r="CP353" s="12"/>
      <c r="CQ353" s="12"/>
      <c r="CR353" s="12"/>
      <c r="CS353" s="12"/>
      <c r="CT353" s="12"/>
      <c r="CU353" s="12"/>
      <c r="CV353" s="12"/>
      <c r="CW353" s="12"/>
      <c r="CX353" s="12"/>
      <c r="CY353" s="12"/>
      <c r="CZ353" s="12"/>
      <c r="DA353" s="12"/>
      <c r="DB353" s="12"/>
      <c r="DC353" s="12"/>
      <c r="DD353" s="12"/>
      <c r="DE353" s="12"/>
      <c r="DF353" s="12"/>
      <c r="DG353" s="12"/>
      <c r="DH353" s="12"/>
      <c r="DI353" s="12"/>
      <c r="DJ353" s="12"/>
      <c r="DK353" s="12"/>
      <c r="DL353" s="12"/>
      <c r="DM353" s="12"/>
      <c r="DN353" s="12"/>
      <c r="DO353" s="12"/>
      <c r="DP353" s="12"/>
      <c r="DQ353" s="12"/>
      <c r="DR353" s="12"/>
      <c r="DS353" s="12"/>
      <c r="DT353" s="12"/>
      <c r="DU353" s="12"/>
      <c r="DV353" s="12"/>
      <c r="DW353" s="12"/>
      <c r="DX353" s="12"/>
      <c r="DY353" s="12"/>
      <c r="DZ353" s="12"/>
      <c r="EA353" s="12"/>
      <c r="EB353" s="12"/>
    </row>
    <row r="354" spans="1:132" ht="15.75" customHeight="1">
      <c r="A354" s="12"/>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c r="AA354" s="12"/>
      <c r="AB354" s="12"/>
      <c r="AC354" s="12"/>
      <c r="AD354" s="12"/>
      <c r="AE354" s="12"/>
      <c r="AF354" s="12"/>
      <c r="AG354" s="12"/>
      <c r="AH354" s="12"/>
      <c r="AI354" s="12"/>
      <c r="AJ354" s="12"/>
      <c r="AK354" s="12"/>
      <c r="AL354" s="12"/>
      <c r="AM354" s="12"/>
      <c r="AN354" s="12"/>
      <c r="AO354" s="12"/>
      <c r="AP354" s="12"/>
      <c r="AQ354" s="12"/>
      <c r="AR354" s="12"/>
      <c r="AS354" s="12"/>
      <c r="AT354" s="12"/>
      <c r="AU354" s="12"/>
      <c r="AV354" s="12"/>
      <c r="AW354" s="12"/>
      <c r="AX354" s="12"/>
      <c r="AY354" s="12"/>
      <c r="AZ354" s="12"/>
      <c r="BA354" s="12"/>
      <c r="BB354" s="12"/>
      <c r="BC354" s="12"/>
      <c r="BD354" s="12"/>
      <c r="BE354" s="12"/>
      <c r="BF354" s="12"/>
      <c r="BG354" s="12"/>
      <c r="BH354" s="12"/>
      <c r="BI354" s="12"/>
      <c r="BJ354" s="12"/>
      <c r="BK354" s="12"/>
      <c r="BL354" s="12"/>
      <c r="BM354" s="12"/>
      <c r="BN354" s="12"/>
      <c r="BO354" s="12"/>
      <c r="BP354" s="12"/>
      <c r="BQ354" s="12"/>
      <c r="BR354" s="12"/>
      <c r="BS354" s="12"/>
      <c r="BT354" s="12"/>
      <c r="BU354" s="12"/>
      <c r="BV354" s="12"/>
      <c r="BW354" s="12"/>
      <c r="BX354" s="12"/>
      <c r="BY354" s="12"/>
      <c r="BZ354" s="12"/>
      <c r="CA354" s="12"/>
      <c r="CB354" s="12"/>
      <c r="CC354" s="12"/>
      <c r="CD354" s="12"/>
      <c r="CE354" s="12"/>
      <c r="CF354" s="12"/>
      <c r="CG354" s="12"/>
      <c r="CH354" s="12"/>
      <c r="CI354" s="12"/>
      <c r="CJ354" s="12"/>
      <c r="CK354" s="12"/>
      <c r="CL354" s="12"/>
      <c r="CM354" s="12"/>
      <c r="CN354" s="12"/>
      <c r="CO354" s="12"/>
      <c r="CP354" s="12"/>
      <c r="CQ354" s="12"/>
      <c r="CR354" s="12"/>
      <c r="CS354" s="12"/>
      <c r="CT354" s="12"/>
      <c r="CU354" s="12"/>
      <c r="CV354" s="12"/>
      <c r="CW354" s="12"/>
      <c r="CX354" s="12"/>
      <c r="CY354" s="12"/>
      <c r="CZ354" s="12"/>
      <c r="DA354" s="12"/>
      <c r="DB354" s="12"/>
      <c r="DC354" s="12"/>
      <c r="DD354" s="12"/>
      <c r="DE354" s="12"/>
      <c r="DF354" s="12"/>
      <c r="DG354" s="12"/>
      <c r="DH354" s="12"/>
      <c r="DI354" s="12"/>
      <c r="DJ354" s="12"/>
      <c r="DK354" s="12"/>
      <c r="DL354" s="12"/>
      <c r="DM354" s="12"/>
      <c r="DN354" s="12"/>
      <c r="DO354" s="12"/>
      <c r="DP354" s="12"/>
      <c r="DQ354" s="12"/>
      <c r="DR354" s="12"/>
      <c r="DS354" s="12"/>
      <c r="DT354" s="12"/>
      <c r="DU354" s="12"/>
      <c r="DV354" s="12"/>
      <c r="DW354" s="12"/>
      <c r="DX354" s="12"/>
      <c r="DY354" s="12"/>
      <c r="DZ354" s="12"/>
      <c r="EA354" s="12"/>
      <c r="EB354" s="12"/>
    </row>
  </sheetData>
  <mergeCells count="51">
    <mergeCell ref="AA3:AD3"/>
    <mergeCell ref="AM3:AO3"/>
    <mergeCell ref="AE3:AI3"/>
    <mergeCell ref="AJ3:AL3"/>
    <mergeCell ref="CX5:CX109"/>
    <mergeCell ref="CU13:CW20"/>
    <mergeCell ref="CU21:CW23"/>
    <mergeCell ref="CU24:CW25"/>
    <mergeCell ref="CU80:CW89"/>
    <mergeCell ref="CU90:CW99"/>
    <mergeCell ref="CU100:CW109"/>
    <mergeCell ref="AT3:AW3"/>
    <mergeCell ref="AX3:AZ3"/>
    <mergeCell ref="CU5:CW12"/>
    <mergeCell ref="CU26:CW31"/>
    <mergeCell ref="CU32:CW43"/>
    <mergeCell ref="A3:A4"/>
    <mergeCell ref="B3:B4"/>
    <mergeCell ref="C3:C4"/>
    <mergeCell ref="D3:D4"/>
    <mergeCell ref="E3:E4"/>
    <mergeCell ref="F3:F4"/>
    <mergeCell ref="G3:G4"/>
    <mergeCell ref="O3:O4"/>
    <mergeCell ref="P3:P4"/>
    <mergeCell ref="H3:H4"/>
    <mergeCell ref="I3:I4"/>
    <mergeCell ref="J3:J4"/>
    <mergeCell ref="CU59:CW69"/>
    <mergeCell ref="CU70:CW77"/>
    <mergeCell ref="CU78:CW79"/>
    <mergeCell ref="BB3:BC3"/>
    <mergeCell ref="BD3:BR3"/>
    <mergeCell ref="CU44:CW50"/>
    <mergeCell ref="CU51:CW58"/>
    <mergeCell ref="A1:CX1"/>
    <mergeCell ref="A2:P2"/>
    <mergeCell ref="Q2:AZ2"/>
    <mergeCell ref="BA2:CA2"/>
    <mergeCell ref="CB2:CM3"/>
    <mergeCell ref="CN2:CT3"/>
    <mergeCell ref="CU2:CX3"/>
    <mergeCell ref="BS3:CA3"/>
    <mergeCell ref="K3:K4"/>
    <mergeCell ref="L3:L4"/>
    <mergeCell ref="M3:M4"/>
    <mergeCell ref="N3:N4"/>
    <mergeCell ref="AP3:AS3"/>
    <mergeCell ref="Q3:S3"/>
    <mergeCell ref="T3:V3"/>
    <mergeCell ref="W3:Z3"/>
  </mergeCells>
  <conditionalFormatting sqref="CS5:CS109">
    <cfRule type="cellIs" dxfId="22" priority="1" operator="greaterThanOrEqual">
      <formula>12</formula>
    </cfRule>
  </conditionalFormatting>
  <conditionalFormatting sqref="CS5:CS109">
    <cfRule type="cellIs" dxfId="21" priority="2" operator="between">
      <formula>9</formula>
      <formula>11</formula>
    </cfRule>
  </conditionalFormatting>
  <conditionalFormatting sqref="CS5:CS109">
    <cfRule type="cellIs" dxfId="20" priority="3" operator="lessThanOrEqual">
      <formula>8</formula>
    </cfRule>
  </conditionalFormatting>
  <conditionalFormatting sqref="CT5:CT109">
    <cfRule type="cellIs" dxfId="19" priority="4" operator="greaterThanOrEqual">
      <formula>0.81</formula>
    </cfRule>
  </conditionalFormatting>
  <conditionalFormatting sqref="CT5:CT109">
    <cfRule type="cellIs" dxfId="18" priority="5" operator="between">
      <formula>0.54</formula>
      <formula>0.8</formula>
    </cfRule>
  </conditionalFormatting>
  <conditionalFormatting sqref="CT5:CT109">
    <cfRule type="cellIs" dxfId="17" priority="6" operator="lessThanOrEqual">
      <formula>0.53</formula>
    </cfRule>
  </conditionalFormatting>
  <conditionalFormatting sqref="CX5">
    <cfRule type="cellIs" dxfId="16" priority="7" operator="greaterThanOrEqual">
      <formula>0.81</formula>
    </cfRule>
  </conditionalFormatting>
  <conditionalFormatting sqref="CX5">
    <cfRule type="cellIs" dxfId="15" priority="8" operator="between">
      <formula>0.54</formula>
      <formula>0.8</formula>
    </cfRule>
  </conditionalFormatting>
  <conditionalFormatting sqref="CX5">
    <cfRule type="cellIs" dxfId="14" priority="9" operator="lessThanOrEqual">
      <formula>0.53</formula>
    </cfRule>
  </conditionalFormatting>
  <dataValidations count="2">
    <dataValidation type="list" allowBlank="1" showErrorMessage="1" sqref="AP5:BE12 BS5:BS13 BS14:BT14 AP13:BF20 BS15:BS23 V5:AL34 AP21:BE34 BS25:BS34 BW5:CA34 V35:AJ36 AP35:AZ36 BB35:BB36 V37:AL38 AP37:BE38 BS37:BS38 BW37:CA38 V39:AJ39 AP39:AZ39 BB39 V40:AL41 AP40:BE41 BS40:BS41 BW40:CA41 V42:AJ42 AP42:AZ42 BB42 V43:AL45 AP43:BE45 BS43:BS45 BW43:CA45 V46:AJ46 AP46:AZ46 BB46 V47:AL47 AP47:BE47 BS47 BW47:CA47 V48:AJ48 AP48:AZ48 BB48 V49:AL50 AP49:BE50 BS49:BS50 BW49:CA50 V51:AJ51 AP51:AZ51 BB51 V52:AL53 AP52:BE53 BS52:BS53 BW52:CA53 V54:AJ54 AP54:AZ54 BB54 V55:AL55 AP55:BE55 BS55 BW55:CA55 V56:AJ56 AP56:AZ56 BB56 V57:AL58 AP57:BE58 BS57:BS58 BW57:CA58 V59:AJ59 AP59:AZ59 BB59 AP60:BE77 AP78:BF79 AP80:BE80 AP81:BF81 AP82:BE87 AP88:BF92 Q5:T109 V60:AL109 AP93:BE109 BS60:BS109 BW60:CA109" xr:uid="{00000000-0002-0000-0100-000000000000}">
      <formula1>$EA$152:$EA$153</formula1>
    </dataValidation>
    <dataValidation type="list" allowBlank="1" showErrorMessage="1" sqref="BF5:BR12 BT5:BV13 BU14:BV14 BG13:BR20 BF21:BR23 BT15:BV23 BF24:BV24 BF25:BR34 BT25:BV34 BF37:BR38 BT37:BV38 BF40:BR41 BT40:BV41 BF43:BR45 BT43:BV45 BF47:BR47 BT47:BV47 BF49:BR50 BT49:BV50 BF52:BR53 BT52:BV53 BF55:BR55 BT55:BV55 BF57:BR58 BT57:BV58 BF60:BR77 BG78:BR79 BF80:BR80 BG81:BR81 BF82:BR87 BG88:BR92 U5:U109 AM5:AO109 BF93:BR109 BT60:BV109" xr:uid="{00000000-0002-0000-0100-000001000000}">
      <formula1>$EA$152:$EA$154</formula1>
    </dataValidation>
  </dataValidations>
  <hyperlinks>
    <hyperlink ref="F5" r:id="rId1" xr:uid="{00000000-0004-0000-0100-000000000000}"/>
    <hyperlink ref="N5" r:id="rId2" xr:uid="{00000000-0004-0000-0100-000001000000}"/>
    <hyperlink ref="F7" r:id="rId3" xr:uid="{00000000-0004-0000-0100-000002000000}"/>
    <hyperlink ref="N7" r:id="rId4" xr:uid="{00000000-0004-0000-0100-000003000000}"/>
    <hyperlink ref="F8" r:id="rId5" xr:uid="{00000000-0004-0000-0100-000004000000}"/>
    <hyperlink ref="K8" r:id="rId6" xr:uid="{00000000-0004-0000-0100-000005000000}"/>
    <hyperlink ref="N8" r:id="rId7" xr:uid="{00000000-0004-0000-0100-000006000000}"/>
    <hyperlink ref="F11" r:id="rId8" xr:uid="{00000000-0004-0000-0100-000007000000}"/>
    <hyperlink ref="K11" r:id="rId9" xr:uid="{00000000-0004-0000-0100-000008000000}"/>
    <hyperlink ref="N11" r:id="rId10" xr:uid="{00000000-0004-0000-0100-000009000000}"/>
    <hyperlink ref="F12" r:id="rId11" xr:uid="{00000000-0004-0000-0100-00000A000000}"/>
    <hyperlink ref="I13" r:id="rId12" xr:uid="{00000000-0004-0000-0100-00000B000000}"/>
    <hyperlink ref="K13" r:id="rId13" xr:uid="{00000000-0004-0000-0100-00000C000000}"/>
    <hyperlink ref="N13" r:id="rId14" xr:uid="{00000000-0004-0000-0100-00000D000000}"/>
    <hyperlink ref="I14" r:id="rId15" xr:uid="{00000000-0004-0000-0100-00000E000000}"/>
    <hyperlink ref="K14" r:id="rId16" xr:uid="{00000000-0004-0000-0100-00000F000000}"/>
    <hyperlink ref="N14" r:id="rId17" xr:uid="{00000000-0004-0000-0100-000010000000}"/>
    <hyperlink ref="I15" r:id="rId18" xr:uid="{00000000-0004-0000-0100-000011000000}"/>
    <hyperlink ref="K15" r:id="rId19" xr:uid="{00000000-0004-0000-0100-000012000000}"/>
    <hyperlink ref="N15" r:id="rId20" xr:uid="{00000000-0004-0000-0100-000013000000}"/>
    <hyperlink ref="I16" r:id="rId21" xr:uid="{00000000-0004-0000-0100-000014000000}"/>
    <hyperlink ref="K16" r:id="rId22" xr:uid="{00000000-0004-0000-0100-000015000000}"/>
    <hyperlink ref="N16" r:id="rId23" xr:uid="{00000000-0004-0000-0100-000016000000}"/>
    <hyperlink ref="I17" r:id="rId24" xr:uid="{00000000-0004-0000-0100-000017000000}"/>
    <hyperlink ref="K17" r:id="rId25" xr:uid="{00000000-0004-0000-0100-000018000000}"/>
    <hyperlink ref="N17" r:id="rId26" xr:uid="{00000000-0004-0000-0100-000019000000}"/>
    <hyperlink ref="I18" r:id="rId27" xr:uid="{00000000-0004-0000-0100-00001A000000}"/>
    <hyperlink ref="K18" r:id="rId28" xr:uid="{00000000-0004-0000-0100-00001B000000}"/>
    <hyperlink ref="I19" r:id="rId29" xr:uid="{00000000-0004-0000-0100-00001C000000}"/>
    <hyperlink ref="K19" r:id="rId30" xr:uid="{00000000-0004-0000-0100-00001D000000}"/>
    <hyperlink ref="I20" r:id="rId31" xr:uid="{00000000-0004-0000-0100-00001E000000}"/>
    <hyperlink ref="K20" r:id="rId32" xr:uid="{00000000-0004-0000-0100-00001F000000}"/>
    <hyperlink ref="N20" r:id="rId33" xr:uid="{00000000-0004-0000-0100-000020000000}"/>
    <hyperlink ref="F21" r:id="rId34" xr:uid="{00000000-0004-0000-0100-000021000000}"/>
    <hyperlink ref="I21" r:id="rId35" xr:uid="{00000000-0004-0000-0100-000022000000}"/>
    <hyperlink ref="K21" r:id="rId36" xr:uid="{00000000-0004-0000-0100-000023000000}"/>
    <hyperlink ref="N21" r:id="rId37" xr:uid="{00000000-0004-0000-0100-000024000000}"/>
    <hyperlink ref="F22" r:id="rId38" xr:uid="{00000000-0004-0000-0100-000025000000}"/>
    <hyperlink ref="I22" r:id="rId39" xr:uid="{00000000-0004-0000-0100-000026000000}"/>
    <hyperlink ref="K22" r:id="rId40" xr:uid="{00000000-0004-0000-0100-000027000000}"/>
    <hyperlink ref="N22" r:id="rId41" xr:uid="{00000000-0004-0000-0100-000028000000}"/>
    <hyperlink ref="F23" r:id="rId42" xr:uid="{00000000-0004-0000-0100-000029000000}"/>
    <hyperlink ref="I23" r:id="rId43" xr:uid="{00000000-0004-0000-0100-00002A000000}"/>
    <hyperlink ref="K23" r:id="rId44" xr:uid="{00000000-0004-0000-0100-00002B000000}"/>
    <hyperlink ref="N23" r:id="rId45" xr:uid="{00000000-0004-0000-0100-00002C000000}"/>
    <hyperlink ref="F24" r:id="rId46" xr:uid="{00000000-0004-0000-0100-00002D000000}"/>
    <hyperlink ref="I24" r:id="rId47" xr:uid="{00000000-0004-0000-0100-00002E000000}"/>
    <hyperlink ref="F25" r:id="rId48" xr:uid="{00000000-0004-0000-0100-00002F000000}"/>
    <hyperlink ref="I25" r:id="rId49" xr:uid="{00000000-0004-0000-0100-000030000000}"/>
    <hyperlink ref="K25" r:id="rId50" xr:uid="{00000000-0004-0000-0100-000031000000}"/>
    <hyperlink ref="N25" r:id="rId51" xr:uid="{00000000-0004-0000-0100-000032000000}"/>
    <hyperlink ref="F32" r:id="rId52" xr:uid="{00000000-0004-0000-0100-000033000000}"/>
    <hyperlink ref="K32" r:id="rId53" xr:uid="{00000000-0004-0000-0100-000034000000}"/>
    <hyperlink ref="F33" r:id="rId54" xr:uid="{00000000-0004-0000-0100-000035000000}"/>
    <hyperlink ref="K33" r:id="rId55" xr:uid="{00000000-0004-0000-0100-000036000000}"/>
    <hyperlink ref="F37" r:id="rId56" xr:uid="{00000000-0004-0000-0100-000037000000}"/>
    <hyperlink ref="K37" r:id="rId57" xr:uid="{00000000-0004-0000-0100-000038000000}"/>
    <hyperlink ref="N37" r:id="rId58" xr:uid="{00000000-0004-0000-0100-000039000000}"/>
    <hyperlink ref="F38" r:id="rId59" xr:uid="{00000000-0004-0000-0100-00003A000000}"/>
    <hyperlink ref="K38" r:id="rId60" xr:uid="{00000000-0004-0000-0100-00003B000000}"/>
    <hyperlink ref="N38" r:id="rId61" xr:uid="{00000000-0004-0000-0100-00003C000000}"/>
    <hyperlink ref="F40" r:id="rId62" xr:uid="{00000000-0004-0000-0100-00003D000000}"/>
    <hyperlink ref="K40" r:id="rId63" xr:uid="{00000000-0004-0000-0100-00003E000000}"/>
    <hyperlink ref="N40" r:id="rId64" xr:uid="{00000000-0004-0000-0100-00003F000000}"/>
    <hyperlink ref="F41" r:id="rId65" xr:uid="{00000000-0004-0000-0100-000040000000}"/>
    <hyperlink ref="K41" r:id="rId66" xr:uid="{00000000-0004-0000-0100-000041000000}"/>
    <hyperlink ref="F43" r:id="rId67" xr:uid="{00000000-0004-0000-0100-000042000000}"/>
    <hyperlink ref="K43" r:id="rId68" xr:uid="{00000000-0004-0000-0100-000043000000}"/>
    <hyperlink ref="N43" r:id="rId69" xr:uid="{00000000-0004-0000-0100-000044000000}"/>
    <hyperlink ref="F51" r:id="rId70" xr:uid="{00000000-0004-0000-0100-000045000000}"/>
    <hyperlink ref="I51" r:id="rId71" xr:uid="{00000000-0004-0000-0100-000046000000}"/>
    <hyperlink ref="F52" r:id="rId72" xr:uid="{00000000-0004-0000-0100-000047000000}"/>
    <hyperlink ref="I52" r:id="rId73" xr:uid="{00000000-0004-0000-0100-000048000000}"/>
    <hyperlink ref="K52" r:id="rId74" xr:uid="{00000000-0004-0000-0100-000049000000}"/>
    <hyperlink ref="F53" r:id="rId75" xr:uid="{00000000-0004-0000-0100-00004A000000}"/>
    <hyperlink ref="I53" r:id="rId76" xr:uid="{00000000-0004-0000-0100-00004B000000}"/>
    <hyperlink ref="K53" r:id="rId77" xr:uid="{00000000-0004-0000-0100-00004C000000}"/>
    <hyperlink ref="N53" r:id="rId78" xr:uid="{00000000-0004-0000-0100-00004D000000}"/>
    <hyperlink ref="F54" r:id="rId79" xr:uid="{00000000-0004-0000-0100-00004E000000}"/>
    <hyperlink ref="I54" r:id="rId80" xr:uid="{00000000-0004-0000-0100-00004F000000}"/>
    <hyperlink ref="F55" r:id="rId81" xr:uid="{00000000-0004-0000-0100-000050000000}"/>
    <hyperlink ref="I55" r:id="rId82" xr:uid="{00000000-0004-0000-0100-000051000000}"/>
    <hyperlink ref="K55" r:id="rId83" xr:uid="{00000000-0004-0000-0100-000052000000}"/>
    <hyperlink ref="N55" r:id="rId84" xr:uid="{00000000-0004-0000-0100-000053000000}"/>
    <hyperlink ref="F56" r:id="rId85" xr:uid="{00000000-0004-0000-0100-000054000000}"/>
    <hyperlink ref="I56" r:id="rId86" xr:uid="{00000000-0004-0000-0100-000055000000}"/>
    <hyperlink ref="F57" r:id="rId87" xr:uid="{00000000-0004-0000-0100-000056000000}"/>
    <hyperlink ref="I57" r:id="rId88" xr:uid="{00000000-0004-0000-0100-000057000000}"/>
    <hyperlink ref="K57" r:id="rId89" xr:uid="{00000000-0004-0000-0100-000058000000}"/>
    <hyperlink ref="N57" r:id="rId90" xr:uid="{00000000-0004-0000-0100-000059000000}"/>
    <hyperlink ref="F58" r:id="rId91" xr:uid="{00000000-0004-0000-0100-00005A000000}"/>
    <hyperlink ref="I58" r:id="rId92" xr:uid="{00000000-0004-0000-0100-00005B000000}"/>
    <hyperlink ref="K58" r:id="rId93" xr:uid="{00000000-0004-0000-0100-00005C000000}"/>
    <hyperlink ref="N58" r:id="rId94" xr:uid="{00000000-0004-0000-0100-00005D000000}"/>
    <hyperlink ref="F59" r:id="rId95" xr:uid="{00000000-0004-0000-0100-00005E000000}"/>
    <hyperlink ref="I59" r:id="rId96" xr:uid="{00000000-0004-0000-0100-00005F000000}"/>
    <hyperlink ref="K59" r:id="rId97" xr:uid="{00000000-0004-0000-0100-000060000000}"/>
    <hyperlink ref="F60" r:id="rId98" xr:uid="{00000000-0004-0000-0100-000061000000}"/>
    <hyperlink ref="I60" r:id="rId99" xr:uid="{00000000-0004-0000-0100-000062000000}"/>
    <hyperlink ref="K60" r:id="rId100" xr:uid="{00000000-0004-0000-0100-000063000000}"/>
    <hyperlink ref="N60" r:id="rId101" xr:uid="{00000000-0004-0000-0100-000064000000}"/>
    <hyperlink ref="I61" r:id="rId102" xr:uid="{00000000-0004-0000-0100-000065000000}"/>
    <hyperlink ref="I62" r:id="rId103" xr:uid="{00000000-0004-0000-0100-000066000000}"/>
    <hyperlink ref="F63" r:id="rId104" xr:uid="{00000000-0004-0000-0100-000067000000}"/>
    <hyperlink ref="I63" r:id="rId105" xr:uid="{00000000-0004-0000-0100-000068000000}"/>
    <hyperlink ref="K63" r:id="rId106" xr:uid="{00000000-0004-0000-0100-000069000000}"/>
    <hyperlink ref="N63" r:id="rId107" xr:uid="{00000000-0004-0000-0100-00006A000000}"/>
    <hyperlink ref="F64" r:id="rId108" xr:uid="{00000000-0004-0000-0100-00006B000000}"/>
    <hyperlink ref="I64" r:id="rId109" xr:uid="{00000000-0004-0000-0100-00006C000000}"/>
    <hyperlink ref="K64" r:id="rId110" xr:uid="{00000000-0004-0000-0100-00006D000000}"/>
    <hyperlink ref="N64" r:id="rId111" xr:uid="{00000000-0004-0000-0100-00006E000000}"/>
    <hyperlink ref="I65" r:id="rId112" xr:uid="{00000000-0004-0000-0100-00006F000000}"/>
    <hyperlink ref="I66" r:id="rId113" xr:uid="{00000000-0004-0000-0100-000070000000}"/>
    <hyperlink ref="F67" r:id="rId114" xr:uid="{00000000-0004-0000-0100-000071000000}"/>
    <hyperlink ref="I67" r:id="rId115" xr:uid="{00000000-0004-0000-0100-000072000000}"/>
    <hyperlink ref="K67" r:id="rId116" xr:uid="{00000000-0004-0000-0100-000073000000}"/>
    <hyperlink ref="N67" r:id="rId117" xr:uid="{00000000-0004-0000-0100-000074000000}"/>
    <hyperlink ref="I68" r:id="rId118" xr:uid="{00000000-0004-0000-0100-000075000000}"/>
    <hyperlink ref="F69" r:id="rId119" xr:uid="{00000000-0004-0000-0100-000076000000}"/>
    <hyperlink ref="I69" r:id="rId120" xr:uid="{00000000-0004-0000-0100-000077000000}"/>
    <hyperlink ref="F70" r:id="rId121" xr:uid="{00000000-0004-0000-0100-000078000000}"/>
    <hyperlink ref="K70" r:id="rId122" xr:uid="{00000000-0004-0000-0100-000079000000}"/>
    <hyperlink ref="N70" r:id="rId123" xr:uid="{00000000-0004-0000-0100-00007A000000}"/>
    <hyperlink ref="K73" r:id="rId124" xr:uid="{00000000-0004-0000-0100-00007B000000}"/>
    <hyperlink ref="N73" r:id="rId125" xr:uid="{00000000-0004-0000-0100-00007C000000}"/>
    <hyperlink ref="K74" r:id="rId126" xr:uid="{00000000-0004-0000-0100-00007D000000}"/>
    <hyperlink ref="F77" r:id="rId127" xr:uid="{00000000-0004-0000-0100-00007E000000}"/>
    <hyperlink ref="K77" r:id="rId128" xr:uid="{00000000-0004-0000-0100-00007F000000}"/>
    <hyperlink ref="N77" r:id="rId129" xr:uid="{00000000-0004-0000-0100-000080000000}"/>
    <hyperlink ref="F78" r:id="rId130" xr:uid="{00000000-0004-0000-0100-000081000000}"/>
    <hyperlink ref="K78" r:id="rId131" xr:uid="{00000000-0004-0000-0100-000082000000}"/>
    <hyperlink ref="N78" r:id="rId132" xr:uid="{00000000-0004-0000-0100-000083000000}"/>
    <hyperlink ref="F79" r:id="rId133" xr:uid="{00000000-0004-0000-0100-000084000000}"/>
    <hyperlink ref="K79" r:id="rId134" xr:uid="{00000000-0004-0000-0100-000085000000}"/>
    <hyperlink ref="K80" r:id="rId135" xr:uid="{00000000-0004-0000-0100-000086000000}"/>
    <hyperlink ref="N80" r:id="rId136" xr:uid="{00000000-0004-0000-0100-000087000000}"/>
    <hyperlink ref="F81" r:id="rId137" xr:uid="{00000000-0004-0000-0100-000088000000}"/>
    <hyperlink ref="K81" r:id="rId138" xr:uid="{00000000-0004-0000-0100-000089000000}"/>
    <hyperlink ref="N81" r:id="rId139" xr:uid="{00000000-0004-0000-0100-00008A000000}"/>
    <hyperlink ref="F82" r:id="rId140" xr:uid="{00000000-0004-0000-0100-00008B000000}"/>
    <hyperlink ref="K82" r:id="rId141" xr:uid="{00000000-0004-0000-0100-00008C000000}"/>
    <hyperlink ref="N82" r:id="rId142" xr:uid="{00000000-0004-0000-0100-00008D000000}"/>
    <hyperlink ref="K83" r:id="rId143" xr:uid="{00000000-0004-0000-0100-00008E000000}"/>
    <hyperlink ref="N83" r:id="rId144" xr:uid="{00000000-0004-0000-0100-00008F000000}"/>
    <hyperlink ref="F84" r:id="rId145" xr:uid="{00000000-0004-0000-0100-000090000000}"/>
    <hyperlink ref="K84" r:id="rId146" xr:uid="{00000000-0004-0000-0100-000091000000}"/>
    <hyperlink ref="N84" r:id="rId147" xr:uid="{00000000-0004-0000-0100-000092000000}"/>
    <hyperlink ref="F85" r:id="rId148" xr:uid="{00000000-0004-0000-0100-000093000000}"/>
    <hyperlink ref="K85" r:id="rId149" xr:uid="{00000000-0004-0000-0100-000094000000}"/>
    <hyperlink ref="N85" r:id="rId150" xr:uid="{00000000-0004-0000-0100-000095000000}"/>
    <hyperlink ref="F86" r:id="rId151" xr:uid="{00000000-0004-0000-0100-000096000000}"/>
    <hyperlink ref="K86" r:id="rId152" xr:uid="{00000000-0004-0000-0100-000097000000}"/>
    <hyperlink ref="N86" r:id="rId153" xr:uid="{00000000-0004-0000-0100-000098000000}"/>
    <hyperlink ref="F87" r:id="rId154" xr:uid="{00000000-0004-0000-0100-000099000000}"/>
    <hyperlink ref="K87" r:id="rId155" xr:uid="{00000000-0004-0000-0100-00009A000000}"/>
    <hyperlink ref="N87" r:id="rId156" xr:uid="{00000000-0004-0000-0100-00009B000000}"/>
    <hyperlink ref="F88" r:id="rId157" xr:uid="{00000000-0004-0000-0100-00009C000000}"/>
    <hyperlink ref="K88" r:id="rId158" xr:uid="{00000000-0004-0000-0100-00009D000000}"/>
    <hyperlink ref="N88" r:id="rId159" xr:uid="{00000000-0004-0000-0100-00009E000000}"/>
    <hyperlink ref="F89" r:id="rId160" xr:uid="{00000000-0004-0000-0100-00009F000000}"/>
    <hyperlink ref="K89" r:id="rId161" xr:uid="{00000000-0004-0000-0100-0000A0000000}"/>
    <hyperlink ref="N89" r:id="rId162" xr:uid="{00000000-0004-0000-0100-0000A1000000}"/>
    <hyperlink ref="F90" r:id="rId163" xr:uid="{00000000-0004-0000-0100-0000A2000000}"/>
    <hyperlink ref="I90" r:id="rId164" xr:uid="{00000000-0004-0000-0100-0000A3000000}"/>
    <hyperlink ref="K90" r:id="rId165" xr:uid="{00000000-0004-0000-0100-0000A4000000}"/>
    <hyperlink ref="N90" r:id="rId166" xr:uid="{00000000-0004-0000-0100-0000A5000000}"/>
    <hyperlink ref="F91" r:id="rId167" xr:uid="{00000000-0004-0000-0100-0000A6000000}"/>
    <hyperlink ref="I91" r:id="rId168" xr:uid="{00000000-0004-0000-0100-0000A7000000}"/>
    <hyperlink ref="K91" r:id="rId169" xr:uid="{00000000-0004-0000-0100-0000A8000000}"/>
    <hyperlink ref="N91" r:id="rId170" xr:uid="{00000000-0004-0000-0100-0000A9000000}"/>
    <hyperlink ref="F92" r:id="rId171" xr:uid="{00000000-0004-0000-0100-0000AA000000}"/>
    <hyperlink ref="I92" r:id="rId172" xr:uid="{00000000-0004-0000-0100-0000AB000000}"/>
    <hyperlink ref="K92" r:id="rId173" xr:uid="{00000000-0004-0000-0100-0000AC000000}"/>
    <hyperlink ref="N92" r:id="rId174" xr:uid="{00000000-0004-0000-0100-0000AD000000}"/>
    <hyperlink ref="I93" r:id="rId175" xr:uid="{00000000-0004-0000-0100-0000AE000000}"/>
    <hyperlink ref="K93" r:id="rId176" xr:uid="{00000000-0004-0000-0100-0000AF000000}"/>
    <hyperlink ref="N93" r:id="rId177" xr:uid="{00000000-0004-0000-0100-0000B0000000}"/>
    <hyperlink ref="I94" r:id="rId178" xr:uid="{00000000-0004-0000-0100-0000B1000000}"/>
    <hyperlink ref="K94" r:id="rId179" xr:uid="{00000000-0004-0000-0100-0000B2000000}"/>
    <hyperlink ref="N94" r:id="rId180" xr:uid="{00000000-0004-0000-0100-0000B3000000}"/>
    <hyperlink ref="I95" r:id="rId181" xr:uid="{00000000-0004-0000-0100-0000B4000000}"/>
    <hyperlink ref="K95" r:id="rId182" xr:uid="{00000000-0004-0000-0100-0000B5000000}"/>
    <hyperlink ref="I96" r:id="rId183" xr:uid="{00000000-0004-0000-0100-0000B6000000}"/>
    <hyperlink ref="K96" r:id="rId184" xr:uid="{00000000-0004-0000-0100-0000B7000000}"/>
    <hyperlink ref="N96" r:id="rId185" xr:uid="{00000000-0004-0000-0100-0000B8000000}"/>
    <hyperlink ref="I97" r:id="rId186" xr:uid="{00000000-0004-0000-0100-0000B9000000}"/>
    <hyperlink ref="K97" r:id="rId187" xr:uid="{00000000-0004-0000-0100-0000BA000000}"/>
    <hyperlink ref="N97" r:id="rId188" xr:uid="{00000000-0004-0000-0100-0000BB000000}"/>
    <hyperlink ref="I98" r:id="rId189" xr:uid="{00000000-0004-0000-0100-0000BC000000}"/>
    <hyperlink ref="K98" r:id="rId190" xr:uid="{00000000-0004-0000-0100-0000BD000000}"/>
    <hyperlink ref="N98" r:id="rId191" xr:uid="{00000000-0004-0000-0100-0000BE000000}"/>
    <hyperlink ref="I99" r:id="rId192" xr:uid="{00000000-0004-0000-0100-0000BF000000}"/>
    <hyperlink ref="K99" r:id="rId193" xr:uid="{00000000-0004-0000-0100-0000C0000000}"/>
    <hyperlink ref="N99" r:id="rId194" xr:uid="{00000000-0004-0000-0100-0000C1000000}"/>
  </hyperlinks>
  <pageMargins left="0.7" right="0.7" top="0.75" bottom="0.75"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000"/>
  <sheetViews>
    <sheetView workbookViewId="0"/>
  </sheetViews>
  <sheetFormatPr baseColWidth="10" defaultColWidth="14.42578125" defaultRowHeight="15" customHeight="1"/>
  <cols>
    <col min="1" max="1" width="22.140625" customWidth="1"/>
    <col min="2" max="2" width="20.28515625" customWidth="1"/>
    <col min="3" max="3" width="33.7109375" customWidth="1"/>
    <col min="4" max="4" width="26.28515625" hidden="1" customWidth="1"/>
    <col min="5" max="5" width="24.140625" hidden="1" customWidth="1"/>
    <col min="6" max="6" width="35" customWidth="1"/>
    <col min="7" max="7" width="17.7109375" customWidth="1"/>
    <col min="8" max="8" width="29.42578125" customWidth="1"/>
    <col min="9" max="9" width="23.28515625" customWidth="1"/>
    <col min="10" max="10" width="26.85546875" customWidth="1"/>
    <col min="11" max="11" width="23.5703125" customWidth="1"/>
    <col min="12" max="12" width="25.140625" customWidth="1"/>
    <col min="13" max="26" width="10.7109375" customWidth="1"/>
  </cols>
  <sheetData>
    <row r="1" spans="1:12" ht="15.75">
      <c r="A1" s="105" t="s">
        <v>894</v>
      </c>
    </row>
    <row r="2" spans="1:12" ht="15.75">
      <c r="A2" s="105" t="s">
        <v>895</v>
      </c>
    </row>
    <row r="3" spans="1:12" ht="15.75">
      <c r="A3" s="106"/>
    </row>
    <row r="4" spans="1:12" ht="43.5" customHeight="1">
      <c r="A4" s="107" t="s">
        <v>896</v>
      </c>
      <c r="B4" s="108"/>
      <c r="C4" s="109"/>
      <c r="D4" s="109"/>
      <c r="E4" s="108" t="s">
        <v>897</v>
      </c>
      <c r="F4" s="108" t="s">
        <v>897</v>
      </c>
      <c r="G4" s="109"/>
      <c r="H4" s="109"/>
      <c r="I4" s="109"/>
      <c r="J4" s="109"/>
      <c r="K4" s="106"/>
      <c r="L4" s="110"/>
    </row>
    <row r="5" spans="1:12" ht="15.75">
      <c r="A5" s="107"/>
      <c r="B5" s="106"/>
      <c r="C5" s="106"/>
      <c r="D5" s="111"/>
      <c r="E5" s="106"/>
      <c r="F5" s="106"/>
      <c r="G5" s="106"/>
      <c r="H5" s="106"/>
      <c r="I5" s="106"/>
      <c r="J5" s="106"/>
      <c r="K5" s="106"/>
      <c r="L5" s="110"/>
    </row>
    <row r="6" spans="1:12" ht="34.5" customHeight="1">
      <c r="A6" s="107" t="s">
        <v>898</v>
      </c>
      <c r="B6" s="112" t="s">
        <v>899</v>
      </c>
      <c r="C6" s="112"/>
      <c r="D6" s="112"/>
      <c r="E6" s="112"/>
      <c r="F6" s="112"/>
      <c r="G6" s="112"/>
      <c r="H6" s="112"/>
      <c r="I6" s="112"/>
      <c r="J6" s="112"/>
      <c r="K6" s="106"/>
      <c r="L6" s="110"/>
    </row>
    <row r="7" spans="1:12" ht="35.25" customHeight="1">
      <c r="A7" s="107" t="s">
        <v>900</v>
      </c>
      <c r="B7" s="113" t="s">
        <v>901</v>
      </c>
      <c r="C7" s="106"/>
      <c r="D7" s="111"/>
      <c r="E7" s="106"/>
      <c r="F7" s="106"/>
      <c r="G7" s="106"/>
      <c r="H7" s="106"/>
      <c r="I7" s="106"/>
      <c r="J7" s="106"/>
      <c r="K7" s="106"/>
      <c r="L7" s="110"/>
    </row>
    <row r="8" spans="1:12" ht="32.25" customHeight="1">
      <c r="A8" s="107" t="s">
        <v>902</v>
      </c>
      <c r="B8" s="113" t="s">
        <v>903</v>
      </c>
      <c r="C8" s="106"/>
      <c r="D8" s="111"/>
      <c r="E8" s="106"/>
      <c r="F8" s="106"/>
      <c r="G8" s="106"/>
      <c r="H8" s="106"/>
      <c r="I8" s="106"/>
      <c r="J8" s="106"/>
      <c r="K8" s="106"/>
      <c r="L8" s="110"/>
    </row>
    <row r="9" spans="1:12" ht="39" customHeight="1">
      <c r="A9" s="107" t="s">
        <v>904</v>
      </c>
      <c r="B9" s="113" t="s">
        <v>905</v>
      </c>
      <c r="C9" s="106"/>
      <c r="D9" s="111"/>
      <c r="E9" s="106"/>
      <c r="F9" s="106"/>
      <c r="G9" s="106"/>
      <c r="H9" s="106"/>
      <c r="I9" s="106"/>
      <c r="J9" s="106"/>
      <c r="K9" s="106"/>
      <c r="L9" s="110"/>
    </row>
    <row r="10" spans="1:12">
      <c r="A10" s="114"/>
    </row>
    <row r="11" spans="1:12">
      <c r="A11" s="114"/>
    </row>
    <row r="12" spans="1:12" ht="47.25">
      <c r="A12" s="115" t="s">
        <v>906</v>
      </c>
      <c r="B12" s="115" t="s">
        <v>907</v>
      </c>
      <c r="C12" s="115" t="s">
        <v>908</v>
      </c>
      <c r="D12" s="115" t="s">
        <v>909</v>
      </c>
      <c r="E12" s="115" t="s">
        <v>910</v>
      </c>
      <c r="F12" s="115" t="s">
        <v>911</v>
      </c>
      <c r="G12" s="115" t="s">
        <v>912</v>
      </c>
      <c r="H12" s="115" t="s">
        <v>913</v>
      </c>
      <c r="I12" s="115" t="s">
        <v>914</v>
      </c>
      <c r="J12" s="115" t="s">
        <v>915</v>
      </c>
      <c r="K12" s="115" t="s">
        <v>916</v>
      </c>
      <c r="L12" s="115" t="s">
        <v>917</v>
      </c>
    </row>
    <row r="13" spans="1:12" ht="242.25" customHeight="1">
      <c r="A13" s="116" t="s">
        <v>918</v>
      </c>
      <c r="B13" s="116" t="s">
        <v>919</v>
      </c>
      <c r="C13" s="116" t="s">
        <v>920</v>
      </c>
      <c r="D13" s="116" t="s">
        <v>921</v>
      </c>
      <c r="E13" s="116" t="s">
        <v>922</v>
      </c>
      <c r="F13" s="116" t="s">
        <v>923</v>
      </c>
      <c r="G13" s="116" t="s">
        <v>924</v>
      </c>
      <c r="H13" s="116" t="s">
        <v>925</v>
      </c>
      <c r="I13" s="117">
        <v>1000000</v>
      </c>
      <c r="J13" s="117">
        <v>1000000</v>
      </c>
      <c r="K13" s="117">
        <v>1000000</v>
      </c>
      <c r="L13" s="117">
        <v>1000000</v>
      </c>
    </row>
    <row r="14" spans="1:12" ht="232.5" customHeight="1">
      <c r="A14" s="116" t="s">
        <v>918</v>
      </c>
      <c r="B14" s="116" t="s">
        <v>919</v>
      </c>
      <c r="C14" s="116" t="s">
        <v>920</v>
      </c>
      <c r="D14" s="116" t="s">
        <v>921</v>
      </c>
      <c r="E14" s="116" t="s">
        <v>922</v>
      </c>
      <c r="F14" s="116" t="s">
        <v>926</v>
      </c>
      <c r="G14" s="116" t="s">
        <v>924</v>
      </c>
      <c r="H14" s="116" t="s">
        <v>927</v>
      </c>
      <c r="I14" s="117">
        <v>4000000</v>
      </c>
      <c r="J14" s="117">
        <v>4000000</v>
      </c>
      <c r="K14" s="117">
        <v>4000000</v>
      </c>
      <c r="L14" s="117">
        <v>4000000</v>
      </c>
    </row>
    <row r="15" spans="1:12" ht="240.75" customHeight="1">
      <c r="A15" s="116" t="s">
        <v>918</v>
      </c>
      <c r="B15" s="116" t="s">
        <v>919</v>
      </c>
      <c r="C15" s="116" t="s">
        <v>928</v>
      </c>
      <c r="D15" s="116" t="s">
        <v>929</v>
      </c>
      <c r="E15" s="116" t="s">
        <v>930</v>
      </c>
      <c r="F15" s="118" t="s">
        <v>931</v>
      </c>
      <c r="G15" s="116" t="s">
        <v>932</v>
      </c>
      <c r="H15" s="116" t="s">
        <v>933</v>
      </c>
      <c r="I15" s="117">
        <v>0</v>
      </c>
      <c r="J15" s="117">
        <v>150000</v>
      </c>
      <c r="K15" s="117">
        <v>150000</v>
      </c>
      <c r="L15" s="117">
        <v>0</v>
      </c>
    </row>
    <row r="16" spans="1:12" ht="208.5" customHeight="1">
      <c r="A16" s="116" t="s">
        <v>918</v>
      </c>
      <c r="B16" s="116" t="s">
        <v>919</v>
      </c>
      <c r="C16" s="116" t="s">
        <v>934</v>
      </c>
      <c r="D16" s="116" t="s">
        <v>929</v>
      </c>
      <c r="E16" s="116" t="s">
        <v>930</v>
      </c>
      <c r="F16" s="118" t="s">
        <v>935</v>
      </c>
      <c r="G16" s="116" t="s">
        <v>932</v>
      </c>
      <c r="H16" s="116" t="s">
        <v>933</v>
      </c>
      <c r="I16" s="117">
        <v>0</v>
      </c>
      <c r="J16" s="117">
        <v>5000000</v>
      </c>
      <c r="K16" s="117">
        <v>5000000</v>
      </c>
      <c r="L16" s="117">
        <v>0</v>
      </c>
    </row>
    <row r="17" spans="1:12" ht="198" customHeight="1">
      <c r="A17" s="116" t="s">
        <v>918</v>
      </c>
      <c r="B17" s="116" t="s">
        <v>936</v>
      </c>
      <c r="C17" s="116" t="s">
        <v>937</v>
      </c>
      <c r="D17" s="116" t="s">
        <v>938</v>
      </c>
      <c r="E17" s="116" t="s">
        <v>939</v>
      </c>
      <c r="F17" s="118" t="s">
        <v>940</v>
      </c>
      <c r="G17" s="116" t="s">
        <v>941</v>
      </c>
      <c r="H17" s="116" t="s">
        <v>925</v>
      </c>
      <c r="I17" s="117">
        <v>0</v>
      </c>
      <c r="J17" s="117">
        <v>1500000</v>
      </c>
      <c r="K17" s="117">
        <v>0</v>
      </c>
      <c r="L17" s="117">
        <v>0</v>
      </c>
    </row>
    <row r="18" spans="1:12" ht="247.5" customHeight="1">
      <c r="A18" s="116" t="s">
        <v>918</v>
      </c>
      <c r="B18" s="116" t="s">
        <v>936</v>
      </c>
      <c r="C18" s="116" t="s">
        <v>942</v>
      </c>
      <c r="D18" s="116" t="s">
        <v>938</v>
      </c>
      <c r="E18" s="116" t="s">
        <v>943</v>
      </c>
      <c r="F18" s="116" t="s">
        <v>944</v>
      </c>
      <c r="G18" s="116" t="s">
        <v>941</v>
      </c>
      <c r="H18" s="116" t="s">
        <v>925</v>
      </c>
      <c r="I18" s="117">
        <v>3000000</v>
      </c>
      <c r="J18" s="117">
        <v>3000000</v>
      </c>
      <c r="K18" s="117">
        <v>3000000</v>
      </c>
      <c r="L18" s="117">
        <v>3000000</v>
      </c>
    </row>
    <row r="19" spans="1:12" ht="205.5" customHeight="1">
      <c r="A19" s="116" t="s">
        <v>918</v>
      </c>
      <c r="B19" s="116" t="s">
        <v>945</v>
      </c>
      <c r="C19" s="116" t="s">
        <v>946</v>
      </c>
      <c r="D19" s="116" t="s">
        <v>947</v>
      </c>
      <c r="E19" s="116" t="s">
        <v>948</v>
      </c>
      <c r="F19" s="116" t="s">
        <v>949</v>
      </c>
      <c r="G19" s="116" t="s">
        <v>950</v>
      </c>
      <c r="H19" s="116" t="s">
        <v>951</v>
      </c>
      <c r="I19" s="117">
        <v>1000000</v>
      </c>
      <c r="J19" s="117">
        <v>1000000</v>
      </c>
      <c r="K19" s="117">
        <v>1000000</v>
      </c>
      <c r="L19" s="117">
        <v>1000000</v>
      </c>
    </row>
    <row r="20" spans="1:12" ht="147.75" customHeight="1">
      <c r="A20" s="116" t="s">
        <v>918</v>
      </c>
      <c r="B20" s="116" t="s">
        <v>952</v>
      </c>
      <c r="C20" s="116" t="s">
        <v>953</v>
      </c>
      <c r="D20" s="116" t="s">
        <v>954</v>
      </c>
      <c r="E20" s="116" t="s">
        <v>955</v>
      </c>
      <c r="F20" s="116" t="s">
        <v>956</v>
      </c>
      <c r="G20" s="116" t="s">
        <v>957</v>
      </c>
      <c r="H20" s="116" t="s">
        <v>958</v>
      </c>
      <c r="I20" s="117">
        <v>600000</v>
      </c>
      <c r="J20" s="117">
        <v>600000</v>
      </c>
      <c r="K20" s="117">
        <v>600000</v>
      </c>
      <c r="L20" s="117">
        <v>600000</v>
      </c>
    </row>
    <row r="21" spans="1:12" ht="182.25" customHeight="1">
      <c r="A21" s="116" t="s">
        <v>918</v>
      </c>
      <c r="B21" s="116" t="s">
        <v>959</v>
      </c>
      <c r="C21" s="116" t="s">
        <v>960</v>
      </c>
      <c r="D21" s="116" t="s">
        <v>961</v>
      </c>
      <c r="E21" s="116" t="s">
        <v>962</v>
      </c>
      <c r="F21" s="116" t="s">
        <v>963</v>
      </c>
      <c r="G21" s="116" t="s">
        <v>957</v>
      </c>
      <c r="H21" s="116" t="s">
        <v>964</v>
      </c>
      <c r="I21" s="117">
        <v>400000</v>
      </c>
      <c r="J21" s="117">
        <v>400000</v>
      </c>
      <c r="K21" s="117">
        <v>400000</v>
      </c>
      <c r="L21" s="117">
        <v>400000</v>
      </c>
    </row>
    <row r="22" spans="1:12" ht="251.25" customHeight="1">
      <c r="A22" s="119" t="s">
        <v>965</v>
      </c>
      <c r="B22" s="119" t="s">
        <v>966</v>
      </c>
      <c r="C22" s="119" t="s">
        <v>967</v>
      </c>
      <c r="D22" s="119" t="s">
        <v>968</v>
      </c>
      <c r="E22" s="119" t="s">
        <v>969</v>
      </c>
      <c r="F22" s="119" t="s">
        <v>970</v>
      </c>
      <c r="G22" s="119" t="s">
        <v>957</v>
      </c>
      <c r="H22" s="119" t="s">
        <v>971</v>
      </c>
      <c r="I22" s="120">
        <v>500000</v>
      </c>
      <c r="J22" s="120">
        <v>500000</v>
      </c>
      <c r="K22" s="120">
        <v>500000</v>
      </c>
      <c r="L22" s="120">
        <v>500000</v>
      </c>
    </row>
    <row r="23" spans="1:12" ht="168.75" customHeight="1">
      <c r="A23" s="119" t="s">
        <v>965</v>
      </c>
      <c r="B23" s="119" t="s">
        <v>972</v>
      </c>
      <c r="C23" s="119" t="s">
        <v>973</v>
      </c>
      <c r="D23" s="119" t="s">
        <v>974</v>
      </c>
      <c r="E23" s="119" t="s">
        <v>975</v>
      </c>
      <c r="F23" s="119" t="s">
        <v>976</v>
      </c>
      <c r="G23" s="119" t="s">
        <v>957</v>
      </c>
      <c r="H23" s="119" t="s">
        <v>951</v>
      </c>
      <c r="I23" s="120">
        <v>500000</v>
      </c>
      <c r="J23" s="120">
        <v>500000</v>
      </c>
      <c r="K23" s="120">
        <v>500000</v>
      </c>
      <c r="L23" s="120">
        <v>500000</v>
      </c>
    </row>
    <row r="24" spans="1:12" ht="210.75" customHeight="1">
      <c r="A24" s="119" t="s">
        <v>965</v>
      </c>
      <c r="B24" s="119" t="s">
        <v>977</v>
      </c>
      <c r="C24" s="119" t="s">
        <v>978</v>
      </c>
      <c r="D24" s="119" t="s">
        <v>979</v>
      </c>
      <c r="E24" s="119" t="s">
        <v>980</v>
      </c>
      <c r="F24" s="119" t="s">
        <v>981</v>
      </c>
      <c r="G24" s="119" t="s">
        <v>982</v>
      </c>
      <c r="H24" s="119" t="s">
        <v>951</v>
      </c>
      <c r="I24" s="120">
        <v>250000</v>
      </c>
      <c r="J24" s="120">
        <v>250000</v>
      </c>
      <c r="K24" s="120">
        <v>250000</v>
      </c>
      <c r="L24" s="120">
        <v>250000</v>
      </c>
    </row>
    <row r="25" spans="1:12" ht="202.5" customHeight="1">
      <c r="A25" s="119" t="s">
        <v>965</v>
      </c>
      <c r="B25" s="119" t="s">
        <v>977</v>
      </c>
      <c r="C25" s="119" t="s">
        <v>983</v>
      </c>
      <c r="D25" s="119" t="s">
        <v>984</v>
      </c>
      <c r="E25" s="119" t="s">
        <v>980</v>
      </c>
      <c r="F25" s="119" t="s">
        <v>985</v>
      </c>
      <c r="G25" s="119" t="s">
        <v>986</v>
      </c>
      <c r="H25" s="119" t="s">
        <v>987</v>
      </c>
      <c r="I25" s="120">
        <v>250000</v>
      </c>
      <c r="J25" s="120">
        <v>250000</v>
      </c>
      <c r="K25" s="120">
        <v>250000</v>
      </c>
      <c r="L25" s="120">
        <v>250000</v>
      </c>
    </row>
    <row r="26" spans="1:12" ht="203.25" customHeight="1">
      <c r="A26" s="121" t="s">
        <v>988</v>
      </c>
      <c r="B26" s="121" t="s">
        <v>989</v>
      </c>
      <c r="C26" s="121" t="s">
        <v>990</v>
      </c>
      <c r="D26" s="121" t="s">
        <v>991</v>
      </c>
      <c r="E26" s="121" t="s">
        <v>969</v>
      </c>
      <c r="F26" s="121" t="s">
        <v>992</v>
      </c>
      <c r="G26" s="121" t="s">
        <v>993</v>
      </c>
      <c r="H26" s="121" t="s">
        <v>994</v>
      </c>
      <c r="I26" s="122">
        <v>1000000</v>
      </c>
      <c r="J26" s="122">
        <v>1000000</v>
      </c>
      <c r="K26" s="122">
        <v>1000000</v>
      </c>
      <c r="L26" s="122">
        <v>1000000</v>
      </c>
    </row>
    <row r="27" spans="1:12" ht="197.25" customHeight="1">
      <c r="A27" s="121" t="s">
        <v>988</v>
      </c>
      <c r="B27" s="121" t="s">
        <v>989</v>
      </c>
      <c r="C27" s="121" t="s">
        <v>995</v>
      </c>
      <c r="D27" s="121" t="s">
        <v>996</v>
      </c>
      <c r="E27" s="121" t="s">
        <v>997</v>
      </c>
      <c r="F27" s="121" t="s">
        <v>998</v>
      </c>
      <c r="G27" s="121" t="s">
        <v>993</v>
      </c>
      <c r="H27" s="121" t="s">
        <v>951</v>
      </c>
      <c r="I27" s="122">
        <v>500000</v>
      </c>
      <c r="J27" s="122">
        <v>500000</v>
      </c>
      <c r="K27" s="122">
        <v>500000</v>
      </c>
      <c r="L27" s="122">
        <v>500000</v>
      </c>
    </row>
    <row r="28" spans="1:12" ht="177" customHeight="1">
      <c r="A28" s="121" t="s">
        <v>988</v>
      </c>
      <c r="B28" s="121" t="s">
        <v>999</v>
      </c>
      <c r="C28" s="121" t="s">
        <v>1000</v>
      </c>
      <c r="D28" s="121" t="s">
        <v>996</v>
      </c>
      <c r="E28" s="121" t="s">
        <v>1001</v>
      </c>
      <c r="F28" s="121" t="s">
        <v>1002</v>
      </c>
      <c r="G28" s="121" t="s">
        <v>993</v>
      </c>
      <c r="H28" s="121" t="s">
        <v>951</v>
      </c>
      <c r="I28" s="122">
        <v>1600000</v>
      </c>
      <c r="J28" s="122">
        <v>1600000</v>
      </c>
      <c r="K28" s="122">
        <v>1600000</v>
      </c>
      <c r="L28" s="122">
        <v>1600000</v>
      </c>
    </row>
    <row r="29" spans="1:12" ht="181.5" customHeight="1">
      <c r="A29" s="121" t="s">
        <v>988</v>
      </c>
      <c r="B29" s="121" t="s">
        <v>999</v>
      </c>
      <c r="C29" s="121" t="s">
        <v>1003</v>
      </c>
      <c r="D29" s="121" t="s">
        <v>996</v>
      </c>
      <c r="E29" s="121" t="s">
        <v>1004</v>
      </c>
      <c r="F29" s="121" t="s">
        <v>1005</v>
      </c>
      <c r="G29" s="121" t="s">
        <v>993</v>
      </c>
      <c r="H29" s="121" t="s">
        <v>951</v>
      </c>
      <c r="I29" s="122">
        <v>2000000</v>
      </c>
      <c r="J29" s="122">
        <v>2000000</v>
      </c>
      <c r="K29" s="122">
        <v>2000000</v>
      </c>
      <c r="L29" s="122">
        <v>2000000</v>
      </c>
    </row>
    <row r="30" spans="1:12" ht="199.5" customHeight="1">
      <c r="A30" s="121" t="s">
        <v>988</v>
      </c>
      <c r="B30" s="121" t="s">
        <v>999</v>
      </c>
      <c r="C30" s="121" t="s">
        <v>1006</v>
      </c>
      <c r="D30" s="121" t="s">
        <v>1007</v>
      </c>
      <c r="E30" s="121" t="s">
        <v>1008</v>
      </c>
      <c r="F30" s="118" t="s">
        <v>1009</v>
      </c>
      <c r="G30" s="121" t="s">
        <v>957</v>
      </c>
      <c r="H30" s="121" t="s">
        <v>1010</v>
      </c>
      <c r="I30" s="122">
        <v>0</v>
      </c>
      <c r="J30" s="122">
        <v>250000</v>
      </c>
      <c r="K30" s="122">
        <v>0</v>
      </c>
      <c r="L30" s="122">
        <v>0</v>
      </c>
    </row>
    <row r="31" spans="1:12" ht="217.5" customHeight="1">
      <c r="A31" s="121" t="s">
        <v>988</v>
      </c>
      <c r="B31" s="121" t="s">
        <v>1011</v>
      </c>
      <c r="C31" s="121" t="s">
        <v>1012</v>
      </c>
      <c r="D31" s="121" t="s">
        <v>1013</v>
      </c>
      <c r="E31" s="121" t="s">
        <v>1014</v>
      </c>
      <c r="F31" s="121" t="s">
        <v>1015</v>
      </c>
      <c r="G31" s="121" t="s">
        <v>993</v>
      </c>
      <c r="H31" s="121" t="s">
        <v>994</v>
      </c>
      <c r="I31" s="122">
        <v>500000</v>
      </c>
      <c r="J31" s="122">
        <v>500000</v>
      </c>
      <c r="K31" s="122">
        <v>500000</v>
      </c>
      <c r="L31" s="122">
        <v>500000</v>
      </c>
    </row>
    <row r="32" spans="1:12" ht="193.5" customHeight="1">
      <c r="A32" s="121" t="s">
        <v>988</v>
      </c>
      <c r="B32" s="121" t="s">
        <v>1011</v>
      </c>
      <c r="C32" s="121" t="s">
        <v>1016</v>
      </c>
      <c r="D32" s="121" t="s">
        <v>1017</v>
      </c>
      <c r="E32" s="121" t="s">
        <v>1018</v>
      </c>
      <c r="F32" s="121" t="s">
        <v>1019</v>
      </c>
      <c r="G32" s="121" t="s">
        <v>924</v>
      </c>
      <c r="H32" s="121" t="s">
        <v>925</v>
      </c>
      <c r="I32" s="122">
        <v>500000</v>
      </c>
      <c r="J32" s="122">
        <v>500000</v>
      </c>
      <c r="K32" s="122">
        <v>500000</v>
      </c>
      <c r="L32" s="122">
        <v>500000</v>
      </c>
    </row>
    <row r="33" spans="1:12" ht="225" customHeight="1">
      <c r="A33" s="121" t="s">
        <v>988</v>
      </c>
      <c r="B33" s="121" t="s">
        <v>1011</v>
      </c>
      <c r="C33" s="121" t="s">
        <v>1020</v>
      </c>
      <c r="D33" s="121" t="s">
        <v>1017</v>
      </c>
      <c r="E33" s="121" t="s">
        <v>1014</v>
      </c>
      <c r="F33" s="121" t="s">
        <v>1021</v>
      </c>
      <c r="G33" s="121" t="s">
        <v>924</v>
      </c>
      <c r="H33" s="121" t="s">
        <v>925</v>
      </c>
      <c r="I33" s="122">
        <v>500000</v>
      </c>
      <c r="J33" s="122">
        <v>500000</v>
      </c>
      <c r="K33" s="122">
        <v>500000</v>
      </c>
      <c r="L33" s="122">
        <v>500000</v>
      </c>
    </row>
    <row r="34" spans="1:12" ht="198" customHeight="1">
      <c r="A34" s="121" t="s">
        <v>988</v>
      </c>
      <c r="B34" s="121" t="s">
        <v>1022</v>
      </c>
      <c r="C34" s="121" t="s">
        <v>1023</v>
      </c>
      <c r="D34" s="121" t="s">
        <v>1024</v>
      </c>
      <c r="E34" s="121" t="s">
        <v>1025</v>
      </c>
      <c r="F34" s="121" t="s">
        <v>1026</v>
      </c>
      <c r="G34" s="121" t="s">
        <v>1027</v>
      </c>
      <c r="H34" s="121" t="s">
        <v>933</v>
      </c>
      <c r="I34" s="122">
        <v>1000000</v>
      </c>
      <c r="J34" s="122">
        <v>1000000</v>
      </c>
      <c r="K34" s="122">
        <v>1000000</v>
      </c>
      <c r="L34" s="122">
        <v>1000000</v>
      </c>
    </row>
    <row r="35" spans="1:12" ht="198.75" customHeight="1">
      <c r="A35" s="123" t="s">
        <v>1028</v>
      </c>
      <c r="B35" s="123" t="s">
        <v>1029</v>
      </c>
      <c r="C35" s="123" t="s">
        <v>1030</v>
      </c>
      <c r="D35" s="123" t="s">
        <v>1031</v>
      </c>
      <c r="E35" s="123" t="s">
        <v>1032</v>
      </c>
      <c r="F35" s="123" t="s">
        <v>1033</v>
      </c>
      <c r="G35" s="123" t="s">
        <v>1034</v>
      </c>
      <c r="H35" s="123" t="s">
        <v>925</v>
      </c>
      <c r="I35" s="124">
        <v>3000000</v>
      </c>
      <c r="J35" s="124">
        <v>3000000</v>
      </c>
      <c r="K35" s="124">
        <v>3000000</v>
      </c>
      <c r="L35" s="124">
        <v>3000000</v>
      </c>
    </row>
    <row r="36" spans="1:12" ht="186" customHeight="1">
      <c r="A36" s="123" t="s">
        <v>1028</v>
      </c>
      <c r="B36" s="123" t="s">
        <v>1035</v>
      </c>
      <c r="C36" s="123" t="s">
        <v>1036</v>
      </c>
      <c r="D36" s="123" t="s">
        <v>1037</v>
      </c>
      <c r="E36" s="123" t="s">
        <v>955</v>
      </c>
      <c r="F36" s="123" t="s">
        <v>1038</v>
      </c>
      <c r="G36" s="123" t="s">
        <v>1039</v>
      </c>
      <c r="H36" s="123" t="s">
        <v>933</v>
      </c>
      <c r="I36" s="124">
        <v>2500000</v>
      </c>
      <c r="J36" s="124">
        <v>2500000</v>
      </c>
      <c r="K36" s="124">
        <v>2500000</v>
      </c>
      <c r="L36" s="124">
        <v>2500000</v>
      </c>
    </row>
    <row r="37" spans="1:12" ht="159.75" customHeight="1">
      <c r="A37" s="123" t="s">
        <v>1028</v>
      </c>
      <c r="B37" s="123" t="s">
        <v>1035</v>
      </c>
      <c r="C37" s="123" t="s">
        <v>1040</v>
      </c>
      <c r="D37" s="123" t="s">
        <v>1041</v>
      </c>
      <c r="E37" s="123" t="s">
        <v>1042</v>
      </c>
      <c r="F37" s="123" t="s">
        <v>1043</v>
      </c>
      <c r="G37" s="123" t="s">
        <v>1039</v>
      </c>
      <c r="H37" s="123" t="s">
        <v>1010</v>
      </c>
      <c r="I37" s="124">
        <v>1000000</v>
      </c>
      <c r="J37" s="124">
        <v>1000000</v>
      </c>
      <c r="K37" s="124">
        <v>1000000</v>
      </c>
      <c r="L37" s="124">
        <v>1000000</v>
      </c>
    </row>
    <row r="38" spans="1:12" ht="189" customHeight="1">
      <c r="A38" s="123" t="s">
        <v>1028</v>
      </c>
      <c r="B38" s="123" t="s">
        <v>1035</v>
      </c>
      <c r="C38" s="123" t="s">
        <v>1044</v>
      </c>
      <c r="D38" s="123" t="s">
        <v>1045</v>
      </c>
      <c r="E38" s="123" t="s">
        <v>1046</v>
      </c>
      <c r="F38" s="123" t="s">
        <v>1047</v>
      </c>
      <c r="G38" s="123" t="s">
        <v>957</v>
      </c>
      <c r="H38" s="123" t="s">
        <v>1010</v>
      </c>
      <c r="I38" s="124">
        <v>500000</v>
      </c>
      <c r="J38" s="124">
        <v>500000</v>
      </c>
      <c r="K38" s="124">
        <v>500000</v>
      </c>
      <c r="L38" s="124">
        <v>500000</v>
      </c>
    </row>
    <row r="39" spans="1:12" ht="153" customHeight="1">
      <c r="A39" s="123" t="s">
        <v>1028</v>
      </c>
      <c r="B39" s="123" t="s">
        <v>1035</v>
      </c>
      <c r="C39" s="123" t="s">
        <v>1048</v>
      </c>
      <c r="D39" s="123" t="s">
        <v>1049</v>
      </c>
      <c r="E39" s="123" t="s">
        <v>1042</v>
      </c>
      <c r="F39" s="123" t="s">
        <v>1050</v>
      </c>
      <c r="G39" s="123" t="s">
        <v>1039</v>
      </c>
      <c r="H39" s="123" t="s">
        <v>1051</v>
      </c>
      <c r="I39" s="124">
        <v>2500000</v>
      </c>
      <c r="J39" s="124">
        <v>2500000</v>
      </c>
      <c r="K39" s="124">
        <v>2500000</v>
      </c>
      <c r="L39" s="124">
        <v>2500000</v>
      </c>
    </row>
    <row r="40" spans="1:12" ht="240.75" customHeight="1">
      <c r="A40" s="123" t="s">
        <v>1028</v>
      </c>
      <c r="B40" s="123" t="s">
        <v>1052</v>
      </c>
      <c r="C40" s="123" t="s">
        <v>1053</v>
      </c>
      <c r="D40" s="123" t="s">
        <v>1054</v>
      </c>
      <c r="E40" s="123" t="s">
        <v>1055</v>
      </c>
      <c r="F40" s="123" t="s">
        <v>1056</v>
      </c>
      <c r="G40" s="123" t="s">
        <v>957</v>
      </c>
      <c r="H40" s="123" t="s">
        <v>1057</v>
      </c>
      <c r="I40" s="124">
        <v>1600000</v>
      </c>
      <c r="J40" s="124">
        <v>1600000</v>
      </c>
      <c r="K40" s="124">
        <v>1600000</v>
      </c>
      <c r="L40" s="124">
        <v>1600000</v>
      </c>
    </row>
    <row r="41" spans="1:12" ht="254.25" customHeight="1">
      <c r="A41" s="123" t="s">
        <v>1028</v>
      </c>
      <c r="B41" s="123" t="s">
        <v>1052</v>
      </c>
      <c r="C41" s="123" t="s">
        <v>1058</v>
      </c>
      <c r="D41" s="123" t="s">
        <v>1059</v>
      </c>
      <c r="E41" s="123" t="s">
        <v>1042</v>
      </c>
      <c r="F41" s="123" t="s">
        <v>1060</v>
      </c>
      <c r="G41" s="123" t="s">
        <v>957</v>
      </c>
      <c r="H41" s="123" t="s">
        <v>1057</v>
      </c>
      <c r="I41" s="124">
        <v>800000</v>
      </c>
      <c r="J41" s="124">
        <v>800000</v>
      </c>
      <c r="K41" s="124">
        <v>800000</v>
      </c>
      <c r="L41" s="124">
        <v>800000</v>
      </c>
    </row>
    <row r="42" spans="1:12" ht="195" customHeight="1">
      <c r="A42" s="123" t="s">
        <v>1028</v>
      </c>
      <c r="B42" s="123" t="s">
        <v>1061</v>
      </c>
      <c r="C42" s="123" t="s">
        <v>1062</v>
      </c>
      <c r="D42" s="123" t="s">
        <v>1063</v>
      </c>
      <c r="E42" s="123" t="s">
        <v>1042</v>
      </c>
      <c r="F42" s="123" t="s">
        <v>1064</v>
      </c>
      <c r="G42" s="123" t="s">
        <v>1039</v>
      </c>
      <c r="H42" s="123" t="s">
        <v>1065</v>
      </c>
      <c r="I42" s="124">
        <v>3000000</v>
      </c>
      <c r="J42" s="124">
        <v>3000000</v>
      </c>
      <c r="K42" s="124">
        <v>3000000</v>
      </c>
      <c r="L42" s="124">
        <v>3000000</v>
      </c>
    </row>
    <row r="43" spans="1:12" ht="223.5" customHeight="1">
      <c r="A43" s="125" t="s">
        <v>1066</v>
      </c>
      <c r="B43" s="125" t="s">
        <v>1067</v>
      </c>
      <c r="C43" s="125" t="s">
        <v>1068</v>
      </c>
      <c r="D43" s="125" t="s">
        <v>1069</v>
      </c>
      <c r="E43" s="125" t="s">
        <v>1042</v>
      </c>
      <c r="F43" s="125" t="s">
        <v>1070</v>
      </c>
      <c r="G43" s="125" t="s">
        <v>1071</v>
      </c>
      <c r="H43" s="125" t="s">
        <v>1072</v>
      </c>
      <c r="I43" s="126">
        <v>600000</v>
      </c>
      <c r="J43" s="126">
        <v>600000</v>
      </c>
      <c r="K43" s="126">
        <v>600000</v>
      </c>
      <c r="L43" s="126">
        <v>600000</v>
      </c>
    </row>
    <row r="44" spans="1:12" ht="237.75" customHeight="1">
      <c r="A44" s="125" t="s">
        <v>1066</v>
      </c>
      <c r="B44" s="125" t="s">
        <v>1073</v>
      </c>
      <c r="C44" s="125" t="s">
        <v>1074</v>
      </c>
      <c r="D44" s="125" t="s">
        <v>1075</v>
      </c>
      <c r="E44" s="125" t="s">
        <v>1076</v>
      </c>
      <c r="F44" s="125" t="s">
        <v>1077</v>
      </c>
      <c r="G44" s="125" t="s">
        <v>1078</v>
      </c>
      <c r="H44" s="125" t="s">
        <v>1079</v>
      </c>
      <c r="I44" s="126">
        <v>600000</v>
      </c>
      <c r="J44" s="126">
        <v>600000</v>
      </c>
      <c r="K44" s="126">
        <v>600000</v>
      </c>
      <c r="L44" s="126">
        <v>600000</v>
      </c>
    </row>
    <row r="45" spans="1:12" ht="189.75" customHeight="1">
      <c r="A45" s="125" t="s">
        <v>1066</v>
      </c>
      <c r="B45" s="125" t="s">
        <v>1080</v>
      </c>
      <c r="C45" s="125" t="s">
        <v>1081</v>
      </c>
      <c r="D45" s="125" t="s">
        <v>1082</v>
      </c>
      <c r="E45" s="125" t="s">
        <v>1076</v>
      </c>
      <c r="F45" s="125" t="s">
        <v>1083</v>
      </c>
      <c r="G45" s="125" t="s">
        <v>1071</v>
      </c>
      <c r="H45" s="125" t="s">
        <v>1079</v>
      </c>
      <c r="I45" s="126">
        <v>600000</v>
      </c>
      <c r="J45" s="126">
        <v>600000</v>
      </c>
      <c r="K45" s="126">
        <v>600000</v>
      </c>
      <c r="L45" s="126">
        <v>600000</v>
      </c>
    </row>
    <row r="46" spans="1:12" ht="189.75" customHeight="1">
      <c r="A46" s="125" t="s">
        <v>1066</v>
      </c>
      <c r="B46" s="125" t="s">
        <v>1080</v>
      </c>
      <c r="C46" s="125" t="s">
        <v>1084</v>
      </c>
      <c r="D46" s="125" t="s">
        <v>1085</v>
      </c>
      <c r="E46" s="125" t="s">
        <v>1086</v>
      </c>
      <c r="F46" s="118" t="s">
        <v>1087</v>
      </c>
      <c r="G46" s="125" t="s">
        <v>957</v>
      </c>
      <c r="H46" s="125" t="s">
        <v>1010</v>
      </c>
      <c r="I46" s="127">
        <v>5000000</v>
      </c>
      <c r="J46" s="127">
        <v>0</v>
      </c>
      <c r="K46" s="127">
        <v>0</v>
      </c>
      <c r="L46" s="127">
        <v>0</v>
      </c>
    </row>
    <row r="47" spans="1:12" ht="180.75" customHeight="1">
      <c r="A47" s="125" t="s">
        <v>1066</v>
      </c>
      <c r="B47" s="125" t="s">
        <v>1088</v>
      </c>
      <c r="C47" s="125" t="s">
        <v>1089</v>
      </c>
      <c r="D47" s="125" t="s">
        <v>1090</v>
      </c>
      <c r="E47" s="125" t="s">
        <v>1042</v>
      </c>
      <c r="F47" s="125" t="s">
        <v>1091</v>
      </c>
      <c r="G47" s="125" t="s">
        <v>1071</v>
      </c>
      <c r="H47" s="125" t="s">
        <v>1079</v>
      </c>
      <c r="I47" s="127">
        <v>800000</v>
      </c>
      <c r="J47" s="127">
        <v>800000</v>
      </c>
      <c r="K47" s="127">
        <v>800000</v>
      </c>
      <c r="L47" s="127">
        <v>800000</v>
      </c>
    </row>
    <row r="48" spans="1:12" ht="237.75" customHeight="1">
      <c r="A48" s="128" t="s">
        <v>1092</v>
      </c>
      <c r="B48" s="128" t="s">
        <v>1093</v>
      </c>
      <c r="C48" s="128" t="s">
        <v>1094</v>
      </c>
      <c r="D48" s="128" t="s">
        <v>1095</v>
      </c>
      <c r="E48" s="128" t="s">
        <v>1055</v>
      </c>
      <c r="F48" s="128" t="s">
        <v>1096</v>
      </c>
      <c r="G48" s="128" t="s">
        <v>957</v>
      </c>
      <c r="H48" s="128" t="s">
        <v>1097</v>
      </c>
      <c r="I48" s="129">
        <v>1000000</v>
      </c>
      <c r="J48" s="129">
        <v>1000000</v>
      </c>
      <c r="K48" s="129">
        <v>1000000</v>
      </c>
      <c r="L48" s="129">
        <v>1000000</v>
      </c>
    </row>
    <row r="49" spans="1:12" ht="237" customHeight="1">
      <c r="A49" s="128" t="s">
        <v>1092</v>
      </c>
      <c r="B49" s="128" t="s">
        <v>1098</v>
      </c>
      <c r="C49" s="128" t="s">
        <v>1099</v>
      </c>
      <c r="D49" s="128" t="s">
        <v>1100</v>
      </c>
      <c r="E49" s="128" t="s">
        <v>1055</v>
      </c>
      <c r="F49" s="128" t="s">
        <v>1101</v>
      </c>
      <c r="G49" s="128" t="s">
        <v>957</v>
      </c>
      <c r="H49" s="128" t="s">
        <v>1102</v>
      </c>
      <c r="I49" s="129">
        <v>1000000</v>
      </c>
      <c r="J49" s="129">
        <v>1000000</v>
      </c>
      <c r="K49" s="129">
        <v>1000000</v>
      </c>
      <c r="L49" s="129">
        <v>1000000</v>
      </c>
    </row>
    <row r="50" spans="1:12" ht="200.25" customHeight="1">
      <c r="A50" s="128" t="s">
        <v>1092</v>
      </c>
      <c r="B50" s="128" t="s">
        <v>1098</v>
      </c>
      <c r="C50" s="128" t="s">
        <v>1103</v>
      </c>
      <c r="D50" s="128" t="s">
        <v>1104</v>
      </c>
      <c r="E50" s="128" t="s">
        <v>1055</v>
      </c>
      <c r="F50" s="128" t="s">
        <v>1105</v>
      </c>
      <c r="G50" s="128" t="s">
        <v>957</v>
      </c>
      <c r="H50" s="128" t="s">
        <v>1102</v>
      </c>
      <c r="I50" s="129">
        <v>1000000</v>
      </c>
      <c r="J50" s="129">
        <v>1000000</v>
      </c>
      <c r="K50" s="129">
        <v>1000000</v>
      </c>
      <c r="L50" s="129">
        <v>1000000</v>
      </c>
    </row>
    <row r="51" spans="1:12" ht="232.5" customHeight="1">
      <c r="A51" s="128" t="s">
        <v>1092</v>
      </c>
      <c r="B51" s="128" t="s">
        <v>1106</v>
      </c>
      <c r="C51" s="128" t="s">
        <v>1107</v>
      </c>
      <c r="D51" s="128" t="s">
        <v>1108</v>
      </c>
      <c r="E51" s="128" t="s">
        <v>1109</v>
      </c>
      <c r="F51" s="118" t="s">
        <v>1110</v>
      </c>
      <c r="G51" s="128" t="s">
        <v>957</v>
      </c>
      <c r="H51" s="128" t="s">
        <v>1102</v>
      </c>
      <c r="I51" s="130">
        <v>0</v>
      </c>
      <c r="J51" s="129">
        <v>1000000</v>
      </c>
      <c r="K51" s="130">
        <v>0</v>
      </c>
      <c r="L51" s="130">
        <v>0</v>
      </c>
    </row>
    <row r="52" spans="1:12" ht="222.75" customHeight="1">
      <c r="A52" s="128" t="s">
        <v>1092</v>
      </c>
      <c r="B52" s="128" t="s">
        <v>1111</v>
      </c>
      <c r="C52" s="128" t="s">
        <v>1112</v>
      </c>
      <c r="D52" s="128" t="s">
        <v>1113</v>
      </c>
      <c r="E52" s="128" t="s">
        <v>1114</v>
      </c>
      <c r="F52" s="128" t="s">
        <v>1115</v>
      </c>
      <c r="G52" s="128" t="s">
        <v>957</v>
      </c>
      <c r="H52" s="128" t="s">
        <v>1102</v>
      </c>
      <c r="I52" s="130">
        <v>1500000</v>
      </c>
      <c r="J52" s="130">
        <v>1500000</v>
      </c>
      <c r="K52" s="130">
        <v>1500000</v>
      </c>
      <c r="L52" s="130">
        <v>1500000</v>
      </c>
    </row>
    <row r="53" spans="1:12" ht="15.75" customHeight="1">
      <c r="H53" s="131" t="s">
        <v>1116</v>
      </c>
      <c r="I53" s="130">
        <f t="shared" ref="I53:L53" si="0">SUM(I13:I52)</f>
        <v>46100000</v>
      </c>
      <c r="J53" s="130">
        <f t="shared" si="0"/>
        <v>49000000</v>
      </c>
      <c r="K53" s="130">
        <f t="shared" si="0"/>
        <v>46250000</v>
      </c>
      <c r="L53" s="130">
        <f t="shared" si="0"/>
        <v>41100000</v>
      </c>
    </row>
    <row r="54" spans="1:12" ht="15.75" customHeight="1">
      <c r="H54" s="131" t="s">
        <v>1117</v>
      </c>
      <c r="I54" s="132">
        <f>SUM(I53:L53)</f>
        <v>182450000</v>
      </c>
      <c r="J54" s="133"/>
      <c r="K54" s="133"/>
      <c r="L54" s="133"/>
    </row>
    <row r="55" spans="1:12" ht="15.75" customHeight="1"/>
    <row r="56" spans="1:12" ht="15.75" customHeight="1"/>
    <row r="57" spans="1:12" ht="15.75" customHeight="1"/>
    <row r="58" spans="1:12" ht="15.75" customHeight="1"/>
    <row r="59" spans="1:12" ht="15.75" customHeight="1"/>
    <row r="60" spans="1:12" ht="15.75" customHeight="1"/>
    <row r="61" spans="1:12" ht="15.75" customHeight="1"/>
    <row r="62" spans="1:12" ht="15.75" customHeight="1"/>
    <row r="63" spans="1:12" ht="15.75" customHeight="1"/>
    <row r="64" spans="1:12"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A8D08D"/>
  </sheetPr>
  <dimension ref="A1:AE826"/>
  <sheetViews>
    <sheetView tabSelected="1" topLeftCell="P26" zoomScale="50" zoomScaleNormal="50" workbookViewId="0">
      <selection activeCell="W28" sqref="W28"/>
    </sheetView>
  </sheetViews>
  <sheetFormatPr baseColWidth="10" defaultColWidth="14.42578125" defaultRowHeight="15" customHeight="1"/>
  <cols>
    <col min="1" max="2" width="42.85546875" customWidth="1"/>
    <col min="3" max="3" width="37.140625" customWidth="1"/>
    <col min="4" max="4" width="86.7109375" customWidth="1"/>
    <col min="5" max="5" width="72.7109375" customWidth="1"/>
    <col min="6" max="6" width="32.85546875" customWidth="1"/>
    <col min="7" max="7" width="28.28515625" customWidth="1"/>
    <col min="8" max="8" width="33.28515625" customWidth="1"/>
    <col min="9" max="9" width="26.85546875" hidden="1" customWidth="1"/>
    <col min="10" max="10" width="33.28515625" customWidth="1"/>
    <col min="11" max="11" width="19.85546875" customWidth="1"/>
    <col min="12" max="12" width="20.42578125" customWidth="1"/>
    <col min="13" max="13" width="22" customWidth="1"/>
    <col min="14" max="14" width="33.28515625" customWidth="1"/>
    <col min="15" max="15" width="41.7109375" customWidth="1"/>
    <col min="16" max="16" width="36.7109375" customWidth="1"/>
    <col min="17" max="17" width="35.28515625" customWidth="1"/>
    <col min="18" max="18" width="40" customWidth="1"/>
    <col min="19" max="19" width="33.85546875" customWidth="1"/>
    <col min="20" max="20" width="47.7109375" customWidth="1"/>
    <col min="21" max="21" width="25.5703125" customWidth="1"/>
    <col min="22" max="22" width="27.7109375" customWidth="1"/>
    <col min="23" max="23" width="18.5703125" customWidth="1"/>
    <col min="24" max="24" width="18.7109375" customWidth="1"/>
    <col min="25" max="25" width="20.5703125" customWidth="1"/>
    <col min="26" max="26" width="29.140625" style="452" customWidth="1"/>
    <col min="27" max="27" width="28.5703125" customWidth="1"/>
    <col min="28" max="28" width="22.42578125" customWidth="1"/>
    <col min="29" max="29" width="11.42578125" customWidth="1"/>
    <col min="30" max="30" width="14.28515625" customWidth="1"/>
    <col min="31" max="31" width="11.42578125" customWidth="1"/>
  </cols>
  <sheetData>
    <row r="1" spans="1:31" ht="54" customHeight="1">
      <c r="A1" s="399" t="s">
        <v>1118</v>
      </c>
      <c r="B1" s="340"/>
      <c r="C1" s="340"/>
      <c r="D1" s="340"/>
      <c r="E1" s="340"/>
      <c r="F1" s="340"/>
      <c r="G1" s="340"/>
      <c r="H1" s="340"/>
      <c r="I1" s="340"/>
      <c r="J1" s="340"/>
      <c r="K1" s="340"/>
      <c r="L1" s="340"/>
      <c r="M1" s="340"/>
      <c r="N1" s="340"/>
      <c r="O1" s="340"/>
      <c r="P1" s="340"/>
      <c r="Q1" s="340"/>
      <c r="R1" s="340"/>
      <c r="S1" s="340"/>
      <c r="T1" s="340"/>
      <c r="U1" s="340"/>
      <c r="V1" s="340"/>
      <c r="W1" s="340"/>
      <c r="X1" s="340"/>
      <c r="Y1" s="340"/>
      <c r="Z1" s="340"/>
      <c r="AA1" s="340"/>
      <c r="AB1" s="340"/>
      <c r="AC1" s="340"/>
      <c r="AD1" s="340"/>
      <c r="AE1" s="341"/>
    </row>
    <row r="2" spans="1:31" ht="75.75" customHeight="1">
      <c r="A2" s="400" t="s">
        <v>1119</v>
      </c>
      <c r="B2" s="400" t="s">
        <v>1120</v>
      </c>
      <c r="C2" s="400" t="s">
        <v>908</v>
      </c>
      <c r="D2" s="400" t="s">
        <v>1121</v>
      </c>
      <c r="E2" s="400" t="s">
        <v>1122</v>
      </c>
      <c r="F2" s="400" t="s">
        <v>1123</v>
      </c>
      <c r="G2" s="400" t="s">
        <v>1124</v>
      </c>
      <c r="H2" s="400" t="s">
        <v>1125</v>
      </c>
      <c r="I2" s="392" t="s">
        <v>1126</v>
      </c>
      <c r="J2" s="400" t="s">
        <v>1127</v>
      </c>
      <c r="K2" s="401" t="s">
        <v>1128</v>
      </c>
      <c r="L2" s="340"/>
      <c r="M2" s="340"/>
      <c r="N2" s="340"/>
      <c r="O2" s="340"/>
      <c r="P2" s="340"/>
      <c r="Q2" s="340"/>
      <c r="R2" s="340"/>
      <c r="S2" s="340"/>
      <c r="T2" s="341"/>
      <c r="U2" s="400" t="s">
        <v>1129</v>
      </c>
      <c r="V2" s="400" t="s">
        <v>1130</v>
      </c>
      <c r="W2" s="401" t="s">
        <v>1131</v>
      </c>
      <c r="X2" s="340"/>
      <c r="Y2" s="341"/>
      <c r="Z2" s="392" t="s">
        <v>1132</v>
      </c>
      <c r="AA2" s="392" t="s">
        <v>1133</v>
      </c>
      <c r="AB2" s="392" t="s">
        <v>1134</v>
      </c>
      <c r="AC2" s="398" t="s">
        <v>1135</v>
      </c>
      <c r="AD2" s="340"/>
      <c r="AE2" s="341"/>
    </row>
    <row r="3" spans="1:31" ht="69.75" customHeight="1" thickBot="1">
      <c r="A3" s="376"/>
      <c r="B3" s="393"/>
      <c r="C3" s="393"/>
      <c r="D3" s="393"/>
      <c r="E3" s="393"/>
      <c r="F3" s="393"/>
      <c r="G3" s="393"/>
      <c r="H3" s="393"/>
      <c r="I3" s="393"/>
      <c r="J3" s="393"/>
      <c r="K3" s="144" t="s">
        <v>1136</v>
      </c>
      <c r="L3" s="144" t="s">
        <v>1137</v>
      </c>
      <c r="M3" s="144" t="s">
        <v>1138</v>
      </c>
      <c r="N3" s="144" t="s">
        <v>1139</v>
      </c>
      <c r="O3" s="144" t="s">
        <v>1140</v>
      </c>
      <c r="P3" s="144" t="s">
        <v>1141</v>
      </c>
      <c r="Q3" s="144" t="s">
        <v>1142</v>
      </c>
      <c r="R3" s="144" t="s">
        <v>1143</v>
      </c>
      <c r="S3" s="144" t="s">
        <v>1144</v>
      </c>
      <c r="T3" s="145" t="s">
        <v>1145</v>
      </c>
      <c r="U3" s="393"/>
      <c r="V3" s="393"/>
      <c r="W3" s="134" t="s">
        <v>1146</v>
      </c>
      <c r="X3" s="134" t="s">
        <v>1147</v>
      </c>
      <c r="Y3" s="134" t="s">
        <v>1148</v>
      </c>
      <c r="Z3" s="449"/>
      <c r="AA3" s="393"/>
      <c r="AB3" s="393"/>
      <c r="AC3" s="135" t="s">
        <v>1149</v>
      </c>
      <c r="AD3" s="136" t="s">
        <v>1150</v>
      </c>
      <c r="AE3" s="137" t="s">
        <v>1151</v>
      </c>
    </row>
    <row r="4" spans="1:31" ht="111.75" customHeight="1">
      <c r="A4" s="402" t="s">
        <v>1152</v>
      </c>
      <c r="B4" s="403" t="s">
        <v>1153</v>
      </c>
      <c r="C4" s="405" t="s">
        <v>920</v>
      </c>
      <c r="D4" s="208" t="s">
        <v>926</v>
      </c>
      <c r="E4" s="209" t="s">
        <v>1253</v>
      </c>
      <c r="F4" s="210" t="s">
        <v>1254</v>
      </c>
      <c r="G4" s="211" t="s">
        <v>1289</v>
      </c>
      <c r="H4" s="212" t="s">
        <v>1290</v>
      </c>
      <c r="I4" s="213"/>
      <c r="J4" s="212" t="s">
        <v>1291</v>
      </c>
      <c r="K4" s="214">
        <v>1</v>
      </c>
      <c r="L4" s="214">
        <v>1</v>
      </c>
      <c r="M4" s="214">
        <v>0</v>
      </c>
      <c r="N4" s="214">
        <v>1</v>
      </c>
      <c r="O4" s="214">
        <v>1</v>
      </c>
      <c r="P4" s="214">
        <v>1</v>
      </c>
      <c r="Q4" s="214">
        <v>0</v>
      </c>
      <c r="R4" s="214">
        <v>1</v>
      </c>
      <c r="S4" s="214">
        <v>0</v>
      </c>
      <c r="T4" s="214">
        <v>0</v>
      </c>
      <c r="U4" s="214">
        <f>SUM(K4:T4)</f>
        <v>6</v>
      </c>
      <c r="V4" s="215">
        <f>SUM(J4:T4)/10</f>
        <v>0.6</v>
      </c>
      <c r="W4" s="216">
        <v>6</v>
      </c>
      <c r="X4" s="216">
        <v>6</v>
      </c>
      <c r="Y4" s="234">
        <f t="shared" ref="Y4:Y29" si="0">X4/W4</f>
        <v>1</v>
      </c>
      <c r="Z4" s="390">
        <f>AVERAGE(Y4:Y5)</f>
        <v>1</v>
      </c>
      <c r="AA4" s="387">
        <f>AVERAGE(Z4:Z8)</f>
        <v>1</v>
      </c>
      <c r="AB4" s="387">
        <f>AVERAGE(AA4:AA29)</f>
        <v>1</v>
      </c>
      <c r="AC4" s="138"/>
      <c r="AD4" s="138"/>
      <c r="AE4" s="138"/>
    </row>
    <row r="5" spans="1:31" ht="100.5" customHeight="1" thickBot="1">
      <c r="A5" s="379"/>
      <c r="B5" s="404"/>
      <c r="C5" s="406"/>
      <c r="D5" s="453" t="s">
        <v>1157</v>
      </c>
      <c r="E5" s="220" t="s">
        <v>1158</v>
      </c>
      <c r="F5" s="220" t="s">
        <v>1205</v>
      </c>
      <c r="G5" s="221">
        <v>45038</v>
      </c>
      <c r="H5" s="220" t="s">
        <v>1206</v>
      </c>
      <c r="I5" s="222"/>
      <c r="J5" s="220" t="s">
        <v>1159</v>
      </c>
      <c r="K5" s="223">
        <v>1</v>
      </c>
      <c r="L5" s="223">
        <v>1</v>
      </c>
      <c r="M5" s="223">
        <v>0</v>
      </c>
      <c r="N5" s="223">
        <v>1</v>
      </c>
      <c r="O5" s="223">
        <v>1</v>
      </c>
      <c r="P5" s="223">
        <v>1</v>
      </c>
      <c r="Q5" s="223">
        <v>0</v>
      </c>
      <c r="R5" s="223">
        <v>1</v>
      </c>
      <c r="S5" s="223">
        <v>0</v>
      </c>
      <c r="T5" s="223">
        <v>0</v>
      </c>
      <c r="U5" s="223">
        <f t="shared" ref="U5:U28" si="1">SUM(K5:T5)</f>
        <v>6</v>
      </c>
      <c r="V5" s="224">
        <f>SUM(J5:T5)/10</f>
        <v>0.6</v>
      </c>
      <c r="W5" s="225">
        <v>1</v>
      </c>
      <c r="X5" s="225">
        <v>1</v>
      </c>
      <c r="Y5" s="235">
        <f t="shared" si="0"/>
        <v>1</v>
      </c>
      <c r="Z5" s="450"/>
      <c r="AA5" s="388"/>
      <c r="AB5" s="388"/>
      <c r="AC5" s="138"/>
      <c r="AD5" s="138"/>
      <c r="AE5" s="138"/>
    </row>
    <row r="6" spans="1:31" ht="102" customHeight="1">
      <c r="A6" s="379"/>
      <c r="B6" s="403" t="s">
        <v>1153</v>
      </c>
      <c r="C6" s="405" t="s">
        <v>928</v>
      </c>
      <c r="D6" s="454" t="s">
        <v>931</v>
      </c>
      <c r="E6" s="229" t="s">
        <v>1973</v>
      </c>
      <c r="F6" s="230" t="s">
        <v>1205</v>
      </c>
      <c r="G6" s="212" t="s">
        <v>1974</v>
      </c>
      <c r="H6" s="212">
        <v>60</v>
      </c>
      <c r="I6" s="213"/>
      <c r="J6" s="212" t="s">
        <v>1975</v>
      </c>
      <c r="K6" s="214">
        <v>1</v>
      </c>
      <c r="L6" s="214">
        <v>1</v>
      </c>
      <c r="M6" s="214">
        <v>1</v>
      </c>
      <c r="N6" s="214">
        <v>1</v>
      </c>
      <c r="O6" s="214">
        <v>1</v>
      </c>
      <c r="P6" s="214">
        <v>1</v>
      </c>
      <c r="Q6" s="214">
        <v>0</v>
      </c>
      <c r="R6" s="214">
        <v>1</v>
      </c>
      <c r="S6" s="214">
        <v>0</v>
      </c>
      <c r="T6" s="214">
        <v>0</v>
      </c>
      <c r="U6" s="214">
        <f t="shared" si="1"/>
        <v>7</v>
      </c>
      <c r="V6" s="215">
        <f t="shared" ref="V6:V29" si="2">SUM(J6:T6)/10</f>
        <v>0.7</v>
      </c>
      <c r="W6" s="216">
        <v>1</v>
      </c>
      <c r="X6" s="216">
        <v>1</v>
      </c>
      <c r="Y6" s="234">
        <f t="shared" si="0"/>
        <v>1</v>
      </c>
      <c r="Z6" s="390">
        <f>AVERAGE(Y6:Y7)</f>
        <v>1</v>
      </c>
      <c r="AA6" s="388"/>
      <c r="AB6" s="388"/>
      <c r="AC6" s="138"/>
      <c r="AD6" s="138"/>
      <c r="AE6" s="138"/>
    </row>
    <row r="7" spans="1:31" ht="107.25" customHeight="1" thickBot="1">
      <c r="A7" s="379"/>
      <c r="B7" s="407"/>
      <c r="C7" s="408"/>
      <c r="D7" s="231" t="s">
        <v>1160</v>
      </c>
      <c r="E7" s="217" t="s">
        <v>1273</v>
      </c>
      <c r="F7" s="232" t="s">
        <v>1275</v>
      </c>
      <c r="G7" s="231" t="s">
        <v>1274</v>
      </c>
      <c r="H7" s="231" t="s">
        <v>1276</v>
      </c>
      <c r="I7" s="233"/>
      <c r="J7" s="231" t="s">
        <v>1277</v>
      </c>
      <c r="K7" s="455">
        <v>1</v>
      </c>
      <c r="L7" s="455">
        <v>1</v>
      </c>
      <c r="M7" s="455">
        <v>1</v>
      </c>
      <c r="N7" s="455">
        <v>1</v>
      </c>
      <c r="O7" s="455">
        <v>1</v>
      </c>
      <c r="P7" s="455">
        <v>1</v>
      </c>
      <c r="Q7" s="455">
        <v>0</v>
      </c>
      <c r="R7" s="455">
        <v>1</v>
      </c>
      <c r="S7" s="455">
        <v>0</v>
      </c>
      <c r="T7" s="455">
        <v>1</v>
      </c>
      <c r="U7" s="223">
        <f t="shared" ref="U7" si="3">SUM(K7:T7)</f>
        <v>8</v>
      </c>
      <c r="V7" s="218">
        <f t="shared" si="2"/>
        <v>0.8</v>
      </c>
      <c r="W7" s="219">
        <v>2</v>
      </c>
      <c r="X7" s="219">
        <v>2</v>
      </c>
      <c r="Y7" s="236">
        <f t="shared" si="0"/>
        <v>1</v>
      </c>
      <c r="Z7" s="450"/>
      <c r="AA7" s="388"/>
      <c r="AB7" s="388"/>
      <c r="AC7" s="138"/>
      <c r="AD7" s="138"/>
      <c r="AE7" s="138"/>
    </row>
    <row r="8" spans="1:31" ht="230.25" customHeight="1" thickBot="1">
      <c r="A8" s="379"/>
      <c r="B8" s="226" t="s">
        <v>1161</v>
      </c>
      <c r="C8" s="227" t="s">
        <v>942</v>
      </c>
      <c r="D8" s="165" t="s">
        <v>926</v>
      </c>
      <c r="E8" s="228" t="s">
        <v>1207</v>
      </c>
      <c r="F8" s="206" t="s">
        <v>1208</v>
      </c>
      <c r="G8" s="206" t="s">
        <v>1209</v>
      </c>
      <c r="H8" s="206" t="s">
        <v>1210</v>
      </c>
      <c r="I8" s="185"/>
      <c r="J8" s="206" t="s">
        <v>1211</v>
      </c>
      <c r="K8" s="207">
        <v>1</v>
      </c>
      <c r="L8" s="146">
        <v>1</v>
      </c>
      <c r="M8" s="146">
        <v>0</v>
      </c>
      <c r="N8" s="146">
        <v>1</v>
      </c>
      <c r="O8" s="146">
        <v>1</v>
      </c>
      <c r="P8" s="146">
        <v>1</v>
      </c>
      <c r="Q8" s="146">
        <v>0</v>
      </c>
      <c r="R8" s="146">
        <v>1</v>
      </c>
      <c r="S8" s="146">
        <v>0</v>
      </c>
      <c r="T8" s="146">
        <v>0</v>
      </c>
      <c r="U8" s="168">
        <f t="shared" si="1"/>
        <v>6</v>
      </c>
      <c r="V8" s="156">
        <f t="shared" si="2"/>
        <v>0.6</v>
      </c>
      <c r="W8" s="169">
        <v>2</v>
      </c>
      <c r="X8" s="169">
        <v>2</v>
      </c>
      <c r="Y8" s="237">
        <f t="shared" si="0"/>
        <v>1</v>
      </c>
      <c r="Z8" s="238">
        <f t="shared" ref="Z8:Z15" si="4">AVERAGE(Y8)</f>
        <v>1</v>
      </c>
      <c r="AA8" s="389"/>
      <c r="AB8" s="388"/>
      <c r="AC8" s="138"/>
      <c r="AD8" s="138"/>
      <c r="AE8" s="138"/>
    </row>
    <row r="9" spans="1:31" ht="203.25" customHeight="1" thickBot="1">
      <c r="A9" s="402" t="s">
        <v>1162</v>
      </c>
      <c r="B9" s="167" t="s">
        <v>1163</v>
      </c>
      <c r="C9" s="158" t="s">
        <v>967</v>
      </c>
      <c r="D9" s="162" t="s">
        <v>1164</v>
      </c>
      <c r="E9" s="201" t="s">
        <v>1271</v>
      </c>
      <c r="F9" s="188" t="s">
        <v>1270</v>
      </c>
      <c r="G9" s="186" t="s">
        <v>1268</v>
      </c>
      <c r="H9" s="182" t="s">
        <v>1269</v>
      </c>
      <c r="I9" s="187"/>
      <c r="J9" s="182" t="s">
        <v>1267</v>
      </c>
      <c r="K9" s="207">
        <v>1</v>
      </c>
      <c r="L9" s="146">
        <v>1</v>
      </c>
      <c r="M9" s="146">
        <v>1</v>
      </c>
      <c r="N9" s="146">
        <v>1</v>
      </c>
      <c r="O9" s="146">
        <v>1</v>
      </c>
      <c r="P9" s="146">
        <v>1</v>
      </c>
      <c r="Q9" s="146">
        <v>1</v>
      </c>
      <c r="R9" s="146">
        <v>1</v>
      </c>
      <c r="S9" s="146">
        <v>0</v>
      </c>
      <c r="T9" s="146">
        <v>0</v>
      </c>
      <c r="U9" s="168">
        <f t="shared" ref="U9:U12" si="5">SUM(K9:T9)</f>
        <v>8</v>
      </c>
      <c r="V9" s="160">
        <f t="shared" si="2"/>
        <v>0.8</v>
      </c>
      <c r="W9" s="161">
        <v>2</v>
      </c>
      <c r="X9" s="161">
        <v>2</v>
      </c>
      <c r="Y9" s="239">
        <f t="shared" si="0"/>
        <v>1</v>
      </c>
      <c r="Z9" s="238">
        <f t="shared" si="4"/>
        <v>1</v>
      </c>
      <c r="AA9" s="394">
        <f>AVERAGE(Z9:Z15)</f>
        <v>1</v>
      </c>
      <c r="AB9" s="388"/>
    </row>
    <row r="10" spans="1:31" ht="120" customHeight="1" thickBot="1">
      <c r="A10" s="379"/>
      <c r="B10" s="167" t="s">
        <v>1165</v>
      </c>
      <c r="C10" s="158" t="s">
        <v>973</v>
      </c>
      <c r="D10" s="162" t="s">
        <v>1166</v>
      </c>
      <c r="E10" s="202" t="s">
        <v>1264</v>
      </c>
      <c r="F10" s="188" t="s">
        <v>1265</v>
      </c>
      <c r="G10" s="186">
        <v>45133</v>
      </c>
      <c r="H10" s="182" t="s">
        <v>1266</v>
      </c>
      <c r="I10" s="187"/>
      <c r="J10" s="182" t="s">
        <v>1272</v>
      </c>
      <c r="K10" s="207">
        <v>1</v>
      </c>
      <c r="L10" s="146">
        <v>1</v>
      </c>
      <c r="M10" s="146">
        <v>1</v>
      </c>
      <c r="N10" s="146">
        <v>1</v>
      </c>
      <c r="O10" s="146">
        <v>1</v>
      </c>
      <c r="P10" s="146">
        <v>1</v>
      </c>
      <c r="Q10" s="146">
        <v>0</v>
      </c>
      <c r="R10" s="146">
        <v>1</v>
      </c>
      <c r="S10" s="146">
        <v>0</v>
      </c>
      <c r="T10" s="146">
        <v>1</v>
      </c>
      <c r="U10" s="168">
        <f t="shared" si="5"/>
        <v>8</v>
      </c>
      <c r="V10" s="160">
        <f t="shared" si="2"/>
        <v>0.8</v>
      </c>
      <c r="W10" s="161">
        <v>1</v>
      </c>
      <c r="X10" s="161">
        <v>1</v>
      </c>
      <c r="Y10" s="239">
        <f t="shared" si="0"/>
        <v>1</v>
      </c>
      <c r="Z10" s="238">
        <f t="shared" si="4"/>
        <v>1</v>
      </c>
      <c r="AA10" s="388"/>
      <c r="AB10" s="388"/>
    </row>
    <row r="11" spans="1:31" ht="174.75" customHeight="1" thickBot="1">
      <c r="A11" s="379"/>
      <c r="B11" s="180" t="s">
        <v>1167</v>
      </c>
      <c r="C11" s="155" t="s">
        <v>983</v>
      </c>
      <c r="D11" s="181" t="s">
        <v>1168</v>
      </c>
      <c r="E11" s="201" t="s">
        <v>1262</v>
      </c>
      <c r="F11" s="189" t="s">
        <v>1259</v>
      </c>
      <c r="G11" s="186" t="s">
        <v>1258</v>
      </c>
      <c r="H11" s="190" t="s">
        <v>1256</v>
      </c>
      <c r="I11" s="191"/>
      <c r="J11" s="190" t="s">
        <v>1255</v>
      </c>
      <c r="K11" s="207">
        <v>1</v>
      </c>
      <c r="L11" s="146">
        <v>1</v>
      </c>
      <c r="M11" s="146">
        <v>0</v>
      </c>
      <c r="N11" s="146">
        <v>1</v>
      </c>
      <c r="O11" s="146">
        <v>1</v>
      </c>
      <c r="P11" s="146">
        <v>1</v>
      </c>
      <c r="Q11" s="146">
        <v>0</v>
      </c>
      <c r="R11" s="146">
        <v>1</v>
      </c>
      <c r="S11" s="146">
        <v>0</v>
      </c>
      <c r="T11" s="146">
        <v>1</v>
      </c>
      <c r="U11" s="168">
        <f t="shared" si="5"/>
        <v>7</v>
      </c>
      <c r="V11" s="156">
        <f t="shared" si="2"/>
        <v>0.7</v>
      </c>
      <c r="W11" s="169">
        <v>1</v>
      </c>
      <c r="X11" s="169">
        <v>1</v>
      </c>
      <c r="Y11" s="237">
        <f t="shared" si="0"/>
        <v>1</v>
      </c>
      <c r="Z11" s="238">
        <f t="shared" si="4"/>
        <v>1</v>
      </c>
      <c r="AA11" s="388"/>
      <c r="AB11" s="388"/>
    </row>
    <row r="12" spans="1:31" ht="205.5" customHeight="1" thickBot="1">
      <c r="A12" s="379"/>
      <c r="B12" s="166" t="s">
        <v>1169</v>
      </c>
      <c r="C12" s="159" t="s">
        <v>995</v>
      </c>
      <c r="D12" s="162" t="s">
        <v>1168</v>
      </c>
      <c r="E12" s="203" t="s">
        <v>1263</v>
      </c>
      <c r="F12" s="200" t="s">
        <v>1257</v>
      </c>
      <c r="G12" s="186">
        <v>45036</v>
      </c>
      <c r="H12" s="182" t="s">
        <v>1250</v>
      </c>
      <c r="I12" s="187"/>
      <c r="J12" s="199" t="s">
        <v>1251</v>
      </c>
      <c r="K12" s="207">
        <v>1</v>
      </c>
      <c r="L12" s="146">
        <v>1</v>
      </c>
      <c r="M12" s="146">
        <v>0</v>
      </c>
      <c r="N12" s="146">
        <v>1</v>
      </c>
      <c r="O12" s="146">
        <v>1</v>
      </c>
      <c r="P12" s="146">
        <v>1</v>
      </c>
      <c r="Q12" s="146">
        <v>0</v>
      </c>
      <c r="R12" s="146">
        <v>1</v>
      </c>
      <c r="S12" s="146">
        <v>0</v>
      </c>
      <c r="T12" s="146">
        <v>0</v>
      </c>
      <c r="U12" s="168">
        <f t="shared" si="5"/>
        <v>6</v>
      </c>
      <c r="V12" s="160">
        <f t="shared" si="2"/>
        <v>0.6</v>
      </c>
      <c r="W12" s="161">
        <v>1</v>
      </c>
      <c r="X12" s="161">
        <v>1</v>
      </c>
      <c r="Y12" s="239">
        <f t="shared" si="0"/>
        <v>1</v>
      </c>
      <c r="Z12" s="238">
        <f t="shared" si="4"/>
        <v>1</v>
      </c>
      <c r="AA12" s="388"/>
      <c r="AB12" s="388"/>
    </row>
    <row r="13" spans="1:31" ht="180.75" customHeight="1" thickBot="1">
      <c r="A13" s="379"/>
      <c r="B13" s="177" t="s">
        <v>1170</v>
      </c>
      <c r="C13" s="178" t="s">
        <v>1000</v>
      </c>
      <c r="D13" s="179" t="s">
        <v>1171</v>
      </c>
      <c r="E13" s="204" t="s">
        <v>1247</v>
      </c>
      <c r="F13" s="188" t="s">
        <v>1212</v>
      </c>
      <c r="G13" s="192" t="s">
        <v>1213</v>
      </c>
      <c r="H13" s="192" t="s">
        <v>1214</v>
      </c>
      <c r="I13" s="187"/>
      <c r="J13" s="182" t="s">
        <v>1215</v>
      </c>
      <c r="K13" s="150">
        <v>1</v>
      </c>
      <c r="L13" s="151">
        <v>1</v>
      </c>
      <c r="M13" s="151">
        <v>0</v>
      </c>
      <c r="N13" s="151">
        <v>1</v>
      </c>
      <c r="O13" s="151">
        <v>1</v>
      </c>
      <c r="P13" s="151">
        <v>1</v>
      </c>
      <c r="Q13" s="151">
        <v>0</v>
      </c>
      <c r="R13" s="151">
        <v>1</v>
      </c>
      <c r="S13" s="151">
        <v>0</v>
      </c>
      <c r="T13" s="151">
        <v>0</v>
      </c>
      <c r="U13" s="146">
        <f t="shared" si="1"/>
        <v>6</v>
      </c>
      <c r="V13" s="147">
        <f t="shared" si="2"/>
        <v>0.6</v>
      </c>
      <c r="W13" s="154">
        <v>4</v>
      </c>
      <c r="X13" s="154">
        <v>4</v>
      </c>
      <c r="Y13" s="240">
        <f t="shared" si="0"/>
        <v>1</v>
      </c>
      <c r="Z13" s="238">
        <f t="shared" si="4"/>
        <v>1</v>
      </c>
      <c r="AA13" s="388"/>
      <c r="AB13" s="388"/>
    </row>
    <row r="14" spans="1:31" ht="140.25" customHeight="1" thickBot="1">
      <c r="A14" s="379"/>
      <c r="B14" s="166" t="s">
        <v>1170</v>
      </c>
      <c r="C14" s="159" t="s">
        <v>1003</v>
      </c>
      <c r="D14" s="163" t="s">
        <v>1172</v>
      </c>
      <c r="E14" s="197" t="s">
        <v>1249</v>
      </c>
      <c r="F14" s="188" t="s">
        <v>1216</v>
      </c>
      <c r="G14" s="192" t="s">
        <v>1217</v>
      </c>
      <c r="H14" s="192" t="s">
        <v>1218</v>
      </c>
      <c r="I14" s="187"/>
      <c r="J14" s="182" t="s">
        <v>1219</v>
      </c>
      <c r="K14" s="150">
        <v>1</v>
      </c>
      <c r="L14" s="151">
        <v>1</v>
      </c>
      <c r="M14" s="151">
        <v>0</v>
      </c>
      <c r="N14" s="151">
        <v>1</v>
      </c>
      <c r="O14" s="151">
        <v>1</v>
      </c>
      <c r="P14" s="151">
        <v>1</v>
      </c>
      <c r="Q14" s="151">
        <v>0</v>
      </c>
      <c r="R14" s="151">
        <v>1</v>
      </c>
      <c r="S14" s="151">
        <v>0</v>
      </c>
      <c r="T14" s="151">
        <v>0</v>
      </c>
      <c r="U14" s="151">
        <f t="shared" ref="U14" si="6">SUM(K14:T14)</f>
        <v>6</v>
      </c>
      <c r="V14" s="152">
        <f>SUM(J14:T14)/10</f>
        <v>0.6</v>
      </c>
      <c r="W14" s="161">
        <v>4</v>
      </c>
      <c r="X14" s="161">
        <v>4</v>
      </c>
      <c r="Y14" s="239">
        <f t="shared" si="0"/>
        <v>1</v>
      </c>
      <c r="Z14" s="238">
        <f t="shared" si="4"/>
        <v>1</v>
      </c>
      <c r="AA14" s="388"/>
      <c r="AB14" s="388"/>
    </row>
    <row r="15" spans="1:31" ht="150" customHeight="1" thickBot="1">
      <c r="A15" s="379"/>
      <c r="B15" s="166" t="s">
        <v>1173</v>
      </c>
      <c r="C15" s="159" t="s">
        <v>1016</v>
      </c>
      <c r="D15" s="163" t="s">
        <v>1174</v>
      </c>
      <c r="E15" s="193" t="s">
        <v>1248</v>
      </c>
      <c r="F15" s="188" t="s">
        <v>1175</v>
      </c>
      <c r="G15" s="186">
        <v>45071</v>
      </c>
      <c r="H15" s="182" t="s">
        <v>1220</v>
      </c>
      <c r="I15" s="187"/>
      <c r="J15" s="182" t="s">
        <v>1221</v>
      </c>
      <c r="K15" s="150">
        <v>1</v>
      </c>
      <c r="L15" s="151">
        <v>1</v>
      </c>
      <c r="M15" s="151">
        <v>1</v>
      </c>
      <c r="N15" s="151">
        <v>1</v>
      </c>
      <c r="O15" s="151">
        <v>1</v>
      </c>
      <c r="P15" s="151">
        <v>1</v>
      </c>
      <c r="Q15" s="151">
        <v>0</v>
      </c>
      <c r="R15" s="151">
        <v>1</v>
      </c>
      <c r="S15" s="151">
        <v>0</v>
      </c>
      <c r="T15" s="151">
        <v>1</v>
      </c>
      <c r="U15" s="151">
        <f t="shared" ref="U15" si="7">SUM(K15:T15)</f>
        <v>8</v>
      </c>
      <c r="V15" s="152">
        <f t="shared" ref="V15" si="8">SUM(J15:T15)/10</f>
        <v>0.8</v>
      </c>
      <c r="W15" s="161">
        <v>1</v>
      </c>
      <c r="X15" s="161">
        <v>1</v>
      </c>
      <c r="Y15" s="239">
        <f t="shared" si="0"/>
        <v>1</v>
      </c>
      <c r="Z15" s="238">
        <f t="shared" si="4"/>
        <v>1</v>
      </c>
      <c r="AA15" s="389"/>
      <c r="AB15" s="388"/>
    </row>
    <row r="16" spans="1:31" ht="134.25" customHeight="1" thickBot="1">
      <c r="A16" s="402" t="s">
        <v>1176</v>
      </c>
      <c r="B16" s="410" t="s">
        <v>1177</v>
      </c>
      <c r="C16" s="412" t="s">
        <v>1030</v>
      </c>
      <c r="D16" s="149" t="s">
        <v>1178</v>
      </c>
      <c r="E16" s="205" t="s">
        <v>1252</v>
      </c>
      <c r="F16" s="184" t="s">
        <v>1222</v>
      </c>
      <c r="G16" s="194">
        <v>45139</v>
      </c>
      <c r="H16" s="184" t="s">
        <v>1223</v>
      </c>
      <c r="I16" s="185"/>
      <c r="J16" s="184" t="s">
        <v>1224</v>
      </c>
      <c r="K16" s="150">
        <v>1</v>
      </c>
      <c r="L16" s="151">
        <v>1</v>
      </c>
      <c r="M16" s="151">
        <v>0</v>
      </c>
      <c r="N16" s="151">
        <v>1</v>
      </c>
      <c r="O16" s="151">
        <v>1</v>
      </c>
      <c r="P16" s="151">
        <v>1</v>
      </c>
      <c r="Q16" s="151">
        <v>0</v>
      </c>
      <c r="R16" s="151">
        <v>1</v>
      </c>
      <c r="S16" s="151">
        <v>0</v>
      </c>
      <c r="T16" s="151">
        <v>0</v>
      </c>
      <c r="U16" s="151">
        <f t="shared" si="1"/>
        <v>6</v>
      </c>
      <c r="V16" s="152">
        <f t="shared" si="2"/>
        <v>0.6</v>
      </c>
      <c r="W16" s="153">
        <v>1</v>
      </c>
      <c r="X16" s="153">
        <v>1</v>
      </c>
      <c r="Y16" s="241">
        <f t="shared" si="0"/>
        <v>1</v>
      </c>
      <c r="Z16" s="387">
        <f>AVERAGE(Y16:Y17)</f>
        <v>1</v>
      </c>
      <c r="AA16" s="391">
        <f>AVERAGE(Z16:Z20)</f>
        <v>1</v>
      </c>
      <c r="AB16" s="388"/>
    </row>
    <row r="17" spans="1:28" ht="128.25" customHeight="1" thickBot="1">
      <c r="A17" s="379"/>
      <c r="B17" s="411"/>
      <c r="C17" s="413"/>
      <c r="D17" s="157" t="s">
        <v>1179</v>
      </c>
      <c r="E17" s="182" t="s">
        <v>1180</v>
      </c>
      <c r="F17" s="184" t="s">
        <v>1154</v>
      </c>
      <c r="G17" s="183" t="s">
        <v>1155</v>
      </c>
      <c r="H17" s="184" t="s">
        <v>1204</v>
      </c>
      <c r="I17" s="185"/>
      <c r="J17" s="184" t="s">
        <v>1156</v>
      </c>
      <c r="K17" s="150">
        <v>1</v>
      </c>
      <c r="L17" s="151">
        <v>1</v>
      </c>
      <c r="M17" s="151">
        <v>1</v>
      </c>
      <c r="N17" s="151">
        <v>1</v>
      </c>
      <c r="O17" s="151">
        <v>1</v>
      </c>
      <c r="P17" s="151">
        <v>1</v>
      </c>
      <c r="Q17" s="151">
        <v>0</v>
      </c>
      <c r="R17" s="151">
        <v>1</v>
      </c>
      <c r="S17" s="151">
        <v>0</v>
      </c>
      <c r="T17" s="151">
        <v>1</v>
      </c>
      <c r="U17" s="151">
        <f>SUM(K17:T17)</f>
        <v>8</v>
      </c>
      <c r="V17" s="152">
        <f t="shared" si="2"/>
        <v>0.8</v>
      </c>
      <c r="W17" s="154">
        <v>2</v>
      </c>
      <c r="X17" s="154">
        <v>2</v>
      </c>
      <c r="Y17" s="240">
        <f t="shared" si="0"/>
        <v>1</v>
      </c>
      <c r="Z17" s="451"/>
      <c r="AA17" s="388"/>
      <c r="AB17" s="388"/>
    </row>
    <row r="18" spans="1:28" ht="135.75" customHeight="1" thickBot="1">
      <c r="A18" s="379"/>
      <c r="B18" s="166" t="s">
        <v>1181</v>
      </c>
      <c r="C18" s="159" t="s">
        <v>1036</v>
      </c>
      <c r="D18" s="163" t="s">
        <v>1182</v>
      </c>
      <c r="E18" s="182" t="s">
        <v>1225</v>
      </c>
      <c r="F18" s="182" t="s">
        <v>1226</v>
      </c>
      <c r="G18" s="192" t="s">
        <v>1227</v>
      </c>
      <c r="H18" s="182" t="s">
        <v>1228</v>
      </c>
      <c r="I18" s="187"/>
      <c r="J18" s="182" t="s">
        <v>1279</v>
      </c>
      <c r="K18" s="150">
        <v>1</v>
      </c>
      <c r="L18" s="151">
        <v>1</v>
      </c>
      <c r="M18" s="151">
        <v>0</v>
      </c>
      <c r="N18" s="151">
        <v>1</v>
      </c>
      <c r="O18" s="151">
        <v>1</v>
      </c>
      <c r="P18" s="151">
        <v>1</v>
      </c>
      <c r="Q18" s="151">
        <v>0</v>
      </c>
      <c r="R18" s="151">
        <v>1</v>
      </c>
      <c r="S18" s="151">
        <v>0</v>
      </c>
      <c r="T18" s="151">
        <v>1</v>
      </c>
      <c r="U18" s="151">
        <f t="shared" si="1"/>
        <v>7</v>
      </c>
      <c r="V18" s="152">
        <f t="shared" si="2"/>
        <v>0.7</v>
      </c>
      <c r="W18" s="161">
        <v>2</v>
      </c>
      <c r="X18" s="161">
        <v>2</v>
      </c>
      <c r="Y18" s="239">
        <f t="shared" si="0"/>
        <v>1</v>
      </c>
      <c r="Z18" s="238">
        <f>AVERAGE(Y18:Y19)</f>
        <v>1</v>
      </c>
      <c r="AA18" s="388"/>
      <c r="AB18" s="388"/>
    </row>
    <row r="19" spans="1:28" ht="101.25" customHeight="1" thickBot="1">
      <c r="A19" s="393"/>
      <c r="B19" s="165" t="s">
        <v>1183</v>
      </c>
      <c r="C19" s="155" t="s">
        <v>1048</v>
      </c>
      <c r="D19" s="164" t="s">
        <v>1184</v>
      </c>
      <c r="E19" s="198" t="s">
        <v>1285</v>
      </c>
      <c r="F19" s="182" t="s">
        <v>1281</v>
      </c>
      <c r="G19" s="186" t="s">
        <v>1284</v>
      </c>
      <c r="H19" s="182" t="s">
        <v>1280</v>
      </c>
      <c r="I19" s="187"/>
      <c r="J19" s="182" t="s">
        <v>1278</v>
      </c>
      <c r="K19" s="150">
        <v>1</v>
      </c>
      <c r="L19" s="151">
        <v>1</v>
      </c>
      <c r="M19" s="151">
        <v>0</v>
      </c>
      <c r="N19" s="151">
        <v>1</v>
      </c>
      <c r="O19" s="151">
        <v>1</v>
      </c>
      <c r="P19" s="151">
        <v>1</v>
      </c>
      <c r="Q19" s="151">
        <v>0</v>
      </c>
      <c r="R19" s="151">
        <v>1</v>
      </c>
      <c r="S19" s="151">
        <v>0</v>
      </c>
      <c r="T19" s="151">
        <v>1</v>
      </c>
      <c r="U19" s="151">
        <f t="shared" si="1"/>
        <v>7</v>
      </c>
      <c r="V19" s="152">
        <f t="shared" si="2"/>
        <v>0.7</v>
      </c>
      <c r="W19" s="169">
        <v>2</v>
      </c>
      <c r="X19" s="169">
        <v>2</v>
      </c>
      <c r="Y19" s="237">
        <f t="shared" si="0"/>
        <v>1</v>
      </c>
      <c r="Z19" s="238">
        <f>AVERAGE(Y19:Y20)</f>
        <v>1</v>
      </c>
      <c r="AA19" s="388"/>
      <c r="AB19" s="388"/>
    </row>
    <row r="20" spans="1:28" ht="112.5" customHeight="1" thickBot="1">
      <c r="A20" s="379"/>
      <c r="B20" s="166" t="s">
        <v>1183</v>
      </c>
      <c r="C20" s="159" t="s">
        <v>1062</v>
      </c>
      <c r="D20" s="159" t="s">
        <v>1185</v>
      </c>
      <c r="E20" s="182" t="s">
        <v>1286</v>
      </c>
      <c r="F20" s="184" t="s">
        <v>1287</v>
      </c>
      <c r="G20" s="184" t="s">
        <v>1283</v>
      </c>
      <c r="H20" s="184" t="s">
        <v>1288</v>
      </c>
      <c r="I20" s="185"/>
      <c r="J20" s="182" t="s">
        <v>1282</v>
      </c>
      <c r="K20" s="150">
        <v>1</v>
      </c>
      <c r="L20" s="151">
        <v>1</v>
      </c>
      <c r="M20" s="151">
        <v>0</v>
      </c>
      <c r="N20" s="151">
        <v>1</v>
      </c>
      <c r="O20" s="151">
        <v>1</v>
      </c>
      <c r="P20" s="151">
        <v>1</v>
      </c>
      <c r="Q20" s="151">
        <v>0</v>
      </c>
      <c r="R20" s="151">
        <v>1</v>
      </c>
      <c r="S20" s="151">
        <v>0</v>
      </c>
      <c r="T20" s="151">
        <v>1</v>
      </c>
      <c r="U20" s="151">
        <f t="shared" ref="U20" si="9">SUM(K20:T20)</f>
        <v>7</v>
      </c>
      <c r="V20" s="152">
        <f t="shared" si="2"/>
        <v>0.7</v>
      </c>
      <c r="W20" s="161">
        <v>2</v>
      </c>
      <c r="X20" s="161">
        <v>2</v>
      </c>
      <c r="Y20" s="239">
        <f t="shared" si="0"/>
        <v>1</v>
      </c>
      <c r="Z20" s="238">
        <f t="shared" ref="Z20:Z23" si="10">AVERAGE(Y20)</f>
        <v>1</v>
      </c>
      <c r="AA20" s="389"/>
      <c r="AB20" s="388"/>
    </row>
    <row r="21" spans="1:28" ht="150.75" customHeight="1" thickBot="1">
      <c r="A21" s="379"/>
      <c r="B21" s="166" t="s">
        <v>1186</v>
      </c>
      <c r="C21" s="159" t="s">
        <v>1074</v>
      </c>
      <c r="D21" s="163" t="s">
        <v>1187</v>
      </c>
      <c r="E21" s="182" t="s">
        <v>1229</v>
      </c>
      <c r="F21" s="182" t="s">
        <v>1230</v>
      </c>
      <c r="G21" s="186">
        <v>45071</v>
      </c>
      <c r="H21" s="182" t="s">
        <v>1220</v>
      </c>
      <c r="I21" s="187"/>
      <c r="J21" s="182" t="s">
        <v>1221</v>
      </c>
      <c r="K21" s="150">
        <v>1</v>
      </c>
      <c r="L21" s="151">
        <v>1</v>
      </c>
      <c r="M21" s="151">
        <v>0</v>
      </c>
      <c r="N21" s="151">
        <v>1</v>
      </c>
      <c r="O21" s="151">
        <v>1</v>
      </c>
      <c r="P21" s="151">
        <v>1</v>
      </c>
      <c r="Q21" s="151">
        <v>0</v>
      </c>
      <c r="R21" s="151">
        <v>1</v>
      </c>
      <c r="S21" s="151">
        <v>0</v>
      </c>
      <c r="T21" s="151">
        <v>0</v>
      </c>
      <c r="U21" s="151">
        <f t="shared" si="1"/>
        <v>6</v>
      </c>
      <c r="V21" s="152">
        <f t="shared" si="2"/>
        <v>0.6</v>
      </c>
      <c r="W21" s="161">
        <v>1</v>
      </c>
      <c r="X21" s="161">
        <v>1</v>
      </c>
      <c r="Y21" s="239">
        <f t="shared" si="0"/>
        <v>1</v>
      </c>
      <c r="Z21" s="238">
        <f t="shared" si="10"/>
        <v>1</v>
      </c>
      <c r="AA21" s="395">
        <f>AVERAGE(Z21:Z25)</f>
        <v>1</v>
      </c>
      <c r="AB21" s="388"/>
    </row>
    <row r="22" spans="1:28" ht="109.5" customHeight="1" thickBot="1">
      <c r="A22" s="379"/>
      <c r="B22" s="166" t="s">
        <v>1188</v>
      </c>
      <c r="C22" s="159" t="s">
        <v>1081</v>
      </c>
      <c r="D22" s="163" t="s">
        <v>1189</v>
      </c>
      <c r="E22" s="182" t="s">
        <v>1190</v>
      </c>
      <c r="F22" s="182" t="s">
        <v>1292</v>
      </c>
      <c r="G22" s="186" t="s">
        <v>1294</v>
      </c>
      <c r="H22" s="182" t="s">
        <v>1293</v>
      </c>
      <c r="I22" s="139"/>
      <c r="J22" s="182" t="s">
        <v>1295</v>
      </c>
      <c r="K22" s="150">
        <v>1</v>
      </c>
      <c r="L22" s="151">
        <v>1</v>
      </c>
      <c r="M22" s="151">
        <v>0</v>
      </c>
      <c r="N22" s="151">
        <v>1</v>
      </c>
      <c r="O22" s="151">
        <v>1</v>
      </c>
      <c r="P22" s="151">
        <v>1</v>
      </c>
      <c r="Q22" s="151">
        <v>0</v>
      </c>
      <c r="R22" s="151">
        <v>1</v>
      </c>
      <c r="S22" s="151">
        <v>0</v>
      </c>
      <c r="T22" s="151">
        <v>1</v>
      </c>
      <c r="U22" s="151">
        <f t="shared" ref="U22:U23" si="11">SUM(K22:T22)</f>
        <v>7</v>
      </c>
      <c r="V22" s="152">
        <f t="shared" si="2"/>
        <v>0.7</v>
      </c>
      <c r="W22" s="161">
        <v>2</v>
      </c>
      <c r="X22" s="161">
        <v>2</v>
      </c>
      <c r="Y22" s="239">
        <f t="shared" si="0"/>
        <v>1</v>
      </c>
      <c r="Z22" s="238">
        <f t="shared" si="10"/>
        <v>1</v>
      </c>
      <c r="AA22" s="396"/>
      <c r="AB22" s="388"/>
    </row>
    <row r="23" spans="1:28" ht="128.25" customHeight="1" thickBot="1">
      <c r="A23" s="379"/>
      <c r="B23" s="166" t="s">
        <v>1188</v>
      </c>
      <c r="C23" s="159" t="s">
        <v>1084</v>
      </c>
      <c r="D23" s="163" t="s">
        <v>1191</v>
      </c>
      <c r="E23" s="182" t="s">
        <v>1192</v>
      </c>
      <c r="F23" s="182" t="s">
        <v>1244</v>
      </c>
      <c r="G23" s="186">
        <v>45015</v>
      </c>
      <c r="H23" s="182" t="s">
        <v>1245</v>
      </c>
      <c r="I23" s="187"/>
      <c r="J23" s="182" t="s">
        <v>1246</v>
      </c>
      <c r="K23" s="150">
        <v>1</v>
      </c>
      <c r="L23" s="151">
        <v>1</v>
      </c>
      <c r="M23" s="151">
        <v>0</v>
      </c>
      <c r="N23" s="151">
        <v>1</v>
      </c>
      <c r="O23" s="151">
        <v>1</v>
      </c>
      <c r="P23" s="151">
        <v>1</v>
      </c>
      <c r="Q23" s="151">
        <v>0</v>
      </c>
      <c r="R23" s="151">
        <v>1</v>
      </c>
      <c r="S23" s="151">
        <v>0</v>
      </c>
      <c r="T23" s="151">
        <v>0</v>
      </c>
      <c r="U23" s="151">
        <f t="shared" si="11"/>
        <v>6</v>
      </c>
      <c r="V23" s="152">
        <f t="shared" si="2"/>
        <v>0.6</v>
      </c>
      <c r="W23" s="161">
        <v>1</v>
      </c>
      <c r="X23" s="161">
        <v>1</v>
      </c>
      <c r="Y23" s="239">
        <f t="shared" si="0"/>
        <v>1</v>
      </c>
      <c r="Z23" s="238">
        <f t="shared" si="10"/>
        <v>1</v>
      </c>
      <c r="AA23" s="396"/>
      <c r="AB23" s="388"/>
    </row>
    <row r="24" spans="1:28" ht="106.5" customHeight="1" thickBot="1">
      <c r="A24" s="379"/>
      <c r="B24" s="410" t="s">
        <v>1188</v>
      </c>
      <c r="C24" s="412" t="s">
        <v>1089</v>
      </c>
      <c r="D24" s="148" t="s">
        <v>1193</v>
      </c>
      <c r="E24" s="182" t="s">
        <v>1194</v>
      </c>
      <c r="F24" s="192" t="s">
        <v>1231</v>
      </c>
      <c r="G24" s="195">
        <v>45034</v>
      </c>
      <c r="H24" s="182" t="s">
        <v>1232</v>
      </c>
      <c r="I24" s="187"/>
      <c r="J24" s="182" t="s">
        <v>1233</v>
      </c>
      <c r="K24" s="150">
        <v>1</v>
      </c>
      <c r="L24" s="151">
        <v>1</v>
      </c>
      <c r="M24" s="151">
        <v>0</v>
      </c>
      <c r="N24" s="151">
        <v>1</v>
      </c>
      <c r="O24" s="151">
        <v>1</v>
      </c>
      <c r="P24" s="151">
        <v>1</v>
      </c>
      <c r="Q24" s="151">
        <v>0</v>
      </c>
      <c r="R24" s="151">
        <v>1</v>
      </c>
      <c r="S24" s="151">
        <v>0</v>
      </c>
      <c r="T24" s="151">
        <v>1</v>
      </c>
      <c r="U24" s="151">
        <f t="shared" si="1"/>
        <v>7</v>
      </c>
      <c r="V24" s="152">
        <f t="shared" si="2"/>
        <v>0.7</v>
      </c>
      <c r="W24" s="153">
        <v>1</v>
      </c>
      <c r="X24" s="153">
        <v>1</v>
      </c>
      <c r="Y24" s="241">
        <f t="shared" si="0"/>
        <v>1</v>
      </c>
      <c r="Z24" s="387">
        <f>AVERAGE(Y24:Y25)</f>
        <v>1</v>
      </c>
      <c r="AA24" s="396"/>
      <c r="AB24" s="388"/>
    </row>
    <row r="25" spans="1:28" ht="104.25" customHeight="1" thickBot="1">
      <c r="A25" s="409"/>
      <c r="B25" s="411"/>
      <c r="C25" s="413"/>
      <c r="D25" s="157" t="s">
        <v>1195</v>
      </c>
      <c r="E25" s="184" t="s">
        <v>1194</v>
      </c>
      <c r="F25" s="184" t="s">
        <v>1234</v>
      </c>
      <c r="G25" s="195">
        <v>44993</v>
      </c>
      <c r="H25" s="184" t="s">
        <v>1235</v>
      </c>
      <c r="I25" s="185"/>
      <c r="J25" s="182" t="s">
        <v>1236</v>
      </c>
      <c r="K25" s="150">
        <v>1</v>
      </c>
      <c r="L25" s="151">
        <v>1</v>
      </c>
      <c r="M25" s="151">
        <v>0</v>
      </c>
      <c r="N25" s="151">
        <v>1</v>
      </c>
      <c r="O25" s="151">
        <v>1</v>
      </c>
      <c r="P25" s="151">
        <v>1</v>
      </c>
      <c r="Q25" s="151">
        <v>0</v>
      </c>
      <c r="R25" s="151">
        <v>1</v>
      </c>
      <c r="S25" s="151">
        <v>0</v>
      </c>
      <c r="T25" s="151">
        <v>1</v>
      </c>
      <c r="U25" s="151">
        <f t="shared" si="1"/>
        <v>7</v>
      </c>
      <c r="V25" s="152">
        <f t="shared" si="2"/>
        <v>0.7</v>
      </c>
      <c r="W25" s="154">
        <v>1</v>
      </c>
      <c r="X25" s="154">
        <v>1</v>
      </c>
      <c r="Y25" s="240">
        <f t="shared" si="0"/>
        <v>1</v>
      </c>
      <c r="Z25" s="451"/>
      <c r="AA25" s="397"/>
      <c r="AB25" s="388"/>
    </row>
    <row r="26" spans="1:28" ht="92.25" customHeight="1" thickBot="1">
      <c r="A26" s="402" t="s">
        <v>1196</v>
      </c>
      <c r="B26" s="166" t="s">
        <v>1197</v>
      </c>
      <c r="C26" s="159" t="s">
        <v>1094</v>
      </c>
      <c r="D26" s="242" t="s">
        <v>1198</v>
      </c>
      <c r="E26" s="184" t="s">
        <v>1296</v>
      </c>
      <c r="F26" s="184" t="s">
        <v>1297</v>
      </c>
      <c r="G26" s="184" t="s">
        <v>1298</v>
      </c>
      <c r="H26" s="184">
        <v>62</v>
      </c>
      <c r="I26" s="185" t="s">
        <v>1299</v>
      </c>
      <c r="J26" s="182" t="s">
        <v>1303</v>
      </c>
      <c r="K26" s="150">
        <v>1</v>
      </c>
      <c r="L26" s="150">
        <v>1</v>
      </c>
      <c r="M26" s="150">
        <v>0</v>
      </c>
      <c r="N26" s="150">
        <v>1</v>
      </c>
      <c r="O26" s="150">
        <v>1</v>
      </c>
      <c r="P26" s="150">
        <v>1</v>
      </c>
      <c r="Q26" s="150">
        <v>1</v>
      </c>
      <c r="R26" s="150">
        <v>1</v>
      </c>
      <c r="S26" s="150">
        <v>0</v>
      </c>
      <c r="T26" s="150">
        <v>0</v>
      </c>
      <c r="U26" s="151">
        <f t="shared" si="1"/>
        <v>7</v>
      </c>
      <c r="V26" s="152">
        <f t="shared" si="2"/>
        <v>0.7</v>
      </c>
      <c r="W26" s="161">
        <v>3</v>
      </c>
      <c r="X26" s="161">
        <v>3</v>
      </c>
      <c r="Y26" s="239">
        <f t="shared" si="0"/>
        <v>1</v>
      </c>
      <c r="Z26" s="238">
        <f>AVERAGE(Y26)</f>
        <v>1</v>
      </c>
      <c r="AA26" s="456">
        <f>AVERAGE(Z26:Z29)</f>
        <v>1</v>
      </c>
      <c r="AB26" s="388"/>
    </row>
    <row r="27" spans="1:28" ht="203.25" customHeight="1" thickBot="1">
      <c r="A27" s="379"/>
      <c r="B27" s="166" t="s">
        <v>1199</v>
      </c>
      <c r="C27" s="159" t="s">
        <v>1099</v>
      </c>
      <c r="D27" s="163" t="s">
        <v>1200</v>
      </c>
      <c r="E27" s="182" t="s">
        <v>1237</v>
      </c>
      <c r="F27" s="182" t="s">
        <v>1238</v>
      </c>
      <c r="G27" s="192" t="s">
        <v>1239</v>
      </c>
      <c r="H27" s="192" t="s">
        <v>1240</v>
      </c>
      <c r="I27" s="187"/>
      <c r="J27" s="182" t="s">
        <v>1241</v>
      </c>
      <c r="K27" s="150">
        <v>1</v>
      </c>
      <c r="L27" s="151">
        <v>1</v>
      </c>
      <c r="M27" s="151">
        <v>0</v>
      </c>
      <c r="N27" s="151">
        <v>1</v>
      </c>
      <c r="O27" s="151">
        <v>1</v>
      </c>
      <c r="P27" s="151">
        <v>1</v>
      </c>
      <c r="Q27" s="151">
        <v>0</v>
      </c>
      <c r="R27" s="151">
        <v>1</v>
      </c>
      <c r="S27" s="151">
        <v>0</v>
      </c>
      <c r="T27" s="151">
        <v>0</v>
      </c>
      <c r="U27" s="151">
        <f>SUM(K27:T27)</f>
        <v>6</v>
      </c>
      <c r="V27" s="152">
        <f t="shared" si="2"/>
        <v>0.6</v>
      </c>
      <c r="W27" s="161">
        <v>4</v>
      </c>
      <c r="X27" s="161">
        <v>4</v>
      </c>
      <c r="Y27" s="239">
        <f t="shared" si="0"/>
        <v>1</v>
      </c>
      <c r="Z27" s="238">
        <f t="shared" ref="Z27:Z29" si="12">AVERAGE(Y27)</f>
        <v>1</v>
      </c>
      <c r="AA27" s="457"/>
      <c r="AB27" s="388"/>
    </row>
    <row r="28" spans="1:28" ht="101.25" customHeight="1" thickBot="1">
      <c r="A28" s="379"/>
      <c r="B28" s="166" t="s">
        <v>1199</v>
      </c>
      <c r="C28" s="159" t="s">
        <v>1103</v>
      </c>
      <c r="D28" s="163" t="s">
        <v>1200</v>
      </c>
      <c r="E28" s="244" t="s">
        <v>1300</v>
      </c>
      <c r="F28" s="182" t="s">
        <v>1301</v>
      </c>
      <c r="G28" s="243">
        <v>45093</v>
      </c>
      <c r="H28" s="182" t="s">
        <v>1302</v>
      </c>
      <c r="I28" s="187" t="s">
        <v>1299</v>
      </c>
      <c r="J28" s="182" t="s">
        <v>1303</v>
      </c>
      <c r="K28" s="150">
        <v>1</v>
      </c>
      <c r="L28" s="151">
        <v>1</v>
      </c>
      <c r="M28" s="151">
        <v>0</v>
      </c>
      <c r="N28" s="151">
        <v>1</v>
      </c>
      <c r="O28" s="151">
        <v>1</v>
      </c>
      <c r="P28" s="151">
        <v>1</v>
      </c>
      <c r="Q28" s="151">
        <v>0</v>
      </c>
      <c r="R28" s="151">
        <v>1</v>
      </c>
      <c r="S28" s="151">
        <v>0</v>
      </c>
      <c r="T28" s="151">
        <v>0</v>
      </c>
      <c r="U28" s="151">
        <f t="shared" si="1"/>
        <v>6</v>
      </c>
      <c r="V28" s="152">
        <f t="shared" si="2"/>
        <v>0.6</v>
      </c>
      <c r="W28" s="161">
        <v>3</v>
      </c>
      <c r="X28" s="161">
        <v>3</v>
      </c>
      <c r="Y28" s="239">
        <f t="shared" si="0"/>
        <v>1</v>
      </c>
      <c r="Z28" s="238">
        <f t="shared" si="12"/>
        <v>1</v>
      </c>
      <c r="AA28" s="457"/>
      <c r="AB28" s="388"/>
    </row>
    <row r="29" spans="1:28" ht="176.25" customHeight="1" thickBot="1">
      <c r="A29" s="379"/>
      <c r="B29" s="166" t="s">
        <v>1201</v>
      </c>
      <c r="C29" s="159" t="s">
        <v>1107</v>
      </c>
      <c r="D29" s="163" t="s">
        <v>1202</v>
      </c>
      <c r="E29" s="182" t="s">
        <v>1242</v>
      </c>
      <c r="F29" s="196" t="s">
        <v>1243</v>
      </c>
      <c r="G29" s="186">
        <v>45183</v>
      </c>
      <c r="H29" s="182" t="s">
        <v>1260</v>
      </c>
      <c r="I29" s="187"/>
      <c r="J29" s="182" t="s">
        <v>1261</v>
      </c>
      <c r="K29" s="150">
        <v>1</v>
      </c>
      <c r="L29" s="151">
        <v>1</v>
      </c>
      <c r="M29" s="151">
        <v>0</v>
      </c>
      <c r="N29" s="151">
        <v>1</v>
      </c>
      <c r="O29" s="151">
        <v>1</v>
      </c>
      <c r="P29" s="151">
        <v>1</v>
      </c>
      <c r="Q29" s="151">
        <v>0</v>
      </c>
      <c r="R29" s="151">
        <v>1</v>
      </c>
      <c r="S29" s="151">
        <v>0</v>
      </c>
      <c r="T29" s="151">
        <v>0</v>
      </c>
      <c r="U29" s="151">
        <f t="shared" ref="U29" si="13">SUM(K29:T29)</f>
        <v>6</v>
      </c>
      <c r="V29" s="152">
        <f t="shared" si="2"/>
        <v>0.6</v>
      </c>
      <c r="W29" s="161">
        <v>1</v>
      </c>
      <c r="X29" s="161">
        <v>1</v>
      </c>
      <c r="Y29" s="239">
        <f t="shared" si="0"/>
        <v>1</v>
      </c>
      <c r="Z29" s="238">
        <f t="shared" si="12"/>
        <v>1</v>
      </c>
      <c r="AA29" s="458"/>
      <c r="AB29" s="389"/>
    </row>
    <row r="30" spans="1:28" ht="51.75" customHeight="1">
      <c r="A30" s="140"/>
      <c r="B30" s="170"/>
      <c r="C30" s="170"/>
      <c r="D30" s="171"/>
      <c r="E30" s="170"/>
      <c r="F30" s="170"/>
      <c r="G30" s="170"/>
      <c r="H30" s="172"/>
      <c r="I30" s="170"/>
      <c r="J30" s="173" t="s">
        <v>1203</v>
      </c>
      <c r="K30" s="174">
        <f t="shared" ref="K30:T30" si="14">SUM(K4:K29)</f>
        <v>26</v>
      </c>
      <c r="L30" s="174">
        <f t="shared" si="14"/>
        <v>26</v>
      </c>
      <c r="M30" s="174">
        <f t="shared" si="14"/>
        <v>6</v>
      </c>
      <c r="N30" s="174">
        <f t="shared" si="14"/>
        <v>26</v>
      </c>
      <c r="O30" s="174">
        <f t="shared" si="14"/>
        <v>26</v>
      </c>
      <c r="P30" s="174">
        <f t="shared" si="14"/>
        <v>26</v>
      </c>
      <c r="Q30" s="174">
        <f t="shared" si="14"/>
        <v>2</v>
      </c>
      <c r="R30" s="174">
        <f t="shared" si="14"/>
        <v>26</v>
      </c>
      <c r="S30" s="174">
        <f t="shared" si="14"/>
        <v>0</v>
      </c>
      <c r="T30" s="174">
        <f t="shared" si="14"/>
        <v>11</v>
      </c>
      <c r="U30" s="175"/>
      <c r="V30" s="176"/>
      <c r="W30" s="170"/>
      <c r="X30" s="170"/>
      <c r="Y30" s="170"/>
      <c r="Z30" s="170"/>
      <c r="AA30" s="2"/>
      <c r="AB30" s="2"/>
    </row>
    <row r="31" spans="1:28" ht="15.75" customHeight="1">
      <c r="D31" s="141"/>
      <c r="I31" s="2"/>
    </row>
    <row r="32" spans="1:28" ht="15.75" customHeight="1">
      <c r="D32" s="141"/>
      <c r="I32" s="2"/>
    </row>
    <row r="33" spans="4:9" ht="15.75" customHeight="1">
      <c r="D33" s="141"/>
      <c r="I33" s="2"/>
    </row>
    <row r="34" spans="4:9" ht="15.75" customHeight="1">
      <c r="D34" s="141"/>
      <c r="I34" s="2"/>
    </row>
    <row r="35" spans="4:9" ht="15.75" customHeight="1">
      <c r="D35" s="141"/>
      <c r="I35" s="2"/>
    </row>
    <row r="36" spans="4:9" ht="15.75" customHeight="1">
      <c r="D36" s="141"/>
      <c r="I36" s="2"/>
    </row>
    <row r="37" spans="4:9" ht="15.75" customHeight="1">
      <c r="D37" s="141"/>
      <c r="I37" s="2"/>
    </row>
    <row r="38" spans="4:9" ht="15.75" customHeight="1">
      <c r="D38" s="141"/>
      <c r="I38" s="2"/>
    </row>
    <row r="39" spans="4:9" ht="15.75" customHeight="1">
      <c r="D39" s="141"/>
      <c r="I39" s="2"/>
    </row>
    <row r="40" spans="4:9" ht="15.75" customHeight="1">
      <c r="D40" s="141"/>
      <c r="I40" s="2"/>
    </row>
    <row r="41" spans="4:9" ht="15.75" customHeight="1">
      <c r="D41" s="141"/>
      <c r="I41" s="2"/>
    </row>
    <row r="42" spans="4:9" ht="15.75" customHeight="1">
      <c r="D42" s="141"/>
      <c r="I42" s="2"/>
    </row>
    <row r="43" spans="4:9" ht="15.75" customHeight="1">
      <c r="D43" s="141"/>
      <c r="I43" s="2"/>
    </row>
    <row r="44" spans="4:9" ht="15.75" customHeight="1">
      <c r="D44" s="141"/>
      <c r="I44" s="2"/>
    </row>
    <row r="45" spans="4:9" ht="15.75" customHeight="1">
      <c r="D45" s="141"/>
      <c r="I45" s="2"/>
    </row>
    <row r="46" spans="4:9" ht="15.75" customHeight="1">
      <c r="D46" s="141"/>
      <c r="I46" s="2"/>
    </row>
    <row r="47" spans="4:9" ht="15.75" customHeight="1">
      <c r="D47" s="141"/>
      <c r="I47" s="2"/>
    </row>
    <row r="48" spans="4:9" ht="15.75" customHeight="1">
      <c r="D48" s="141"/>
      <c r="I48" s="2"/>
    </row>
    <row r="49" spans="4:9" ht="15.75" customHeight="1">
      <c r="D49" s="141"/>
      <c r="I49" s="2"/>
    </row>
    <row r="50" spans="4:9" ht="15.75" customHeight="1">
      <c r="D50" s="141"/>
      <c r="I50" s="2"/>
    </row>
    <row r="51" spans="4:9" ht="15.75" customHeight="1">
      <c r="D51" s="141"/>
      <c r="I51" s="2"/>
    </row>
    <row r="52" spans="4:9" ht="15.75" customHeight="1">
      <c r="D52" s="141"/>
      <c r="I52" s="2"/>
    </row>
    <row r="53" spans="4:9" ht="15.75" customHeight="1">
      <c r="D53" s="141"/>
      <c r="I53" s="2"/>
    </row>
    <row r="54" spans="4:9" ht="15.75" customHeight="1">
      <c r="D54" s="141"/>
      <c r="I54" s="2"/>
    </row>
    <row r="55" spans="4:9" ht="15.75" customHeight="1">
      <c r="D55" s="141"/>
      <c r="I55" s="2"/>
    </row>
    <row r="56" spans="4:9" ht="15.75" customHeight="1">
      <c r="D56" s="141"/>
      <c r="I56" s="2"/>
    </row>
    <row r="57" spans="4:9" ht="15.75" customHeight="1">
      <c r="D57" s="141"/>
      <c r="I57" s="2"/>
    </row>
    <row r="58" spans="4:9" ht="15.75" customHeight="1">
      <c r="D58" s="141"/>
      <c r="I58" s="2"/>
    </row>
    <row r="59" spans="4:9" ht="15.75" customHeight="1">
      <c r="D59" s="141"/>
      <c r="I59" s="2"/>
    </row>
    <row r="60" spans="4:9" ht="15.75" customHeight="1">
      <c r="D60" s="141"/>
      <c r="I60" s="2"/>
    </row>
    <row r="61" spans="4:9" ht="15.75" customHeight="1">
      <c r="D61" s="141"/>
      <c r="I61" s="2"/>
    </row>
    <row r="62" spans="4:9" ht="15.75" customHeight="1">
      <c r="D62" s="141"/>
      <c r="I62" s="2"/>
    </row>
    <row r="63" spans="4:9" ht="15.75" customHeight="1">
      <c r="D63" s="141"/>
      <c r="I63" s="2"/>
    </row>
    <row r="64" spans="4:9" ht="15.75" customHeight="1">
      <c r="D64" s="141"/>
      <c r="I64" s="2"/>
    </row>
    <row r="65" spans="4:9" ht="15.75" customHeight="1">
      <c r="D65" s="141"/>
      <c r="I65" s="2"/>
    </row>
    <row r="66" spans="4:9" ht="15.75" customHeight="1">
      <c r="D66" s="141"/>
      <c r="I66" s="2"/>
    </row>
    <row r="67" spans="4:9" ht="15.75" customHeight="1">
      <c r="D67" s="141"/>
      <c r="I67" s="2"/>
    </row>
    <row r="68" spans="4:9" ht="15.75" customHeight="1">
      <c r="D68" s="141"/>
      <c r="I68" s="2"/>
    </row>
    <row r="69" spans="4:9" ht="15.75" customHeight="1">
      <c r="D69" s="141"/>
      <c r="I69" s="2"/>
    </row>
    <row r="70" spans="4:9" ht="15.75" customHeight="1">
      <c r="D70" s="141"/>
      <c r="I70" s="2"/>
    </row>
    <row r="71" spans="4:9" ht="15.75" customHeight="1">
      <c r="D71" s="141"/>
      <c r="I71" s="2"/>
    </row>
    <row r="72" spans="4:9" ht="15.75" customHeight="1">
      <c r="D72" s="141"/>
      <c r="I72" s="2"/>
    </row>
    <row r="73" spans="4:9" ht="15.75" customHeight="1">
      <c r="D73" s="141"/>
      <c r="I73" s="2"/>
    </row>
    <row r="74" spans="4:9" ht="15.75" customHeight="1">
      <c r="D74" s="141"/>
      <c r="I74" s="2"/>
    </row>
    <row r="75" spans="4:9" ht="15.75" customHeight="1">
      <c r="D75" s="141"/>
      <c r="I75" s="2"/>
    </row>
    <row r="76" spans="4:9" ht="15.75" customHeight="1">
      <c r="D76" s="141"/>
      <c r="I76" s="2"/>
    </row>
    <row r="77" spans="4:9" ht="15.75" customHeight="1">
      <c r="D77" s="141"/>
      <c r="I77" s="2"/>
    </row>
    <row r="78" spans="4:9" ht="15.75" customHeight="1">
      <c r="D78" s="142"/>
      <c r="I78" s="2"/>
    </row>
    <row r="79" spans="4:9" ht="15.75" customHeight="1">
      <c r="D79" s="141"/>
    </row>
    <row r="80" spans="4:9" ht="15.75" customHeight="1">
      <c r="D80" s="141"/>
    </row>
    <row r="81" spans="4:4" ht="15.75" customHeight="1">
      <c r="D81" s="141"/>
    </row>
    <row r="82" spans="4:4" ht="15.75" customHeight="1">
      <c r="D82" s="141"/>
    </row>
    <row r="83" spans="4:4" ht="15.75" customHeight="1">
      <c r="D83" s="141"/>
    </row>
    <row r="84" spans="4:4" ht="15.75" customHeight="1">
      <c r="D84" s="141"/>
    </row>
    <row r="85" spans="4:4" ht="15.75" customHeight="1">
      <c r="D85" s="141"/>
    </row>
    <row r="86" spans="4:4" ht="15.75" customHeight="1">
      <c r="D86" s="141"/>
    </row>
    <row r="87" spans="4:4" ht="15.75" customHeight="1">
      <c r="D87" s="141"/>
    </row>
    <row r="88" spans="4:4" ht="15.75" customHeight="1">
      <c r="D88" s="141"/>
    </row>
    <row r="89" spans="4:4" ht="15.75" customHeight="1">
      <c r="D89" s="141"/>
    </row>
    <row r="90" spans="4:4" ht="15.75" customHeight="1">
      <c r="D90" s="141"/>
    </row>
    <row r="91" spans="4:4" ht="15.75" customHeight="1">
      <c r="D91" s="141"/>
    </row>
    <row r="92" spans="4:4" ht="15.75" customHeight="1">
      <c r="D92" s="141"/>
    </row>
    <row r="93" spans="4:4" ht="15.75" customHeight="1">
      <c r="D93" s="141"/>
    </row>
    <row r="94" spans="4:4" ht="15.75" customHeight="1">
      <c r="D94" s="141"/>
    </row>
    <row r="95" spans="4:4" ht="15.75" customHeight="1">
      <c r="D95" s="141"/>
    </row>
    <row r="96" spans="4:4" ht="15.75" customHeight="1">
      <c r="D96" s="141"/>
    </row>
    <row r="97" spans="4:4" ht="15.75" customHeight="1">
      <c r="D97" s="141"/>
    </row>
    <row r="98" spans="4:4" ht="15.75" customHeight="1">
      <c r="D98" s="141"/>
    </row>
    <row r="99" spans="4:4" ht="15.75" customHeight="1">
      <c r="D99" s="141"/>
    </row>
    <row r="100" spans="4:4" ht="15.75" customHeight="1">
      <c r="D100" s="141"/>
    </row>
    <row r="101" spans="4:4" ht="15.75" customHeight="1">
      <c r="D101" s="141"/>
    </row>
    <row r="102" spans="4:4" ht="15.75" customHeight="1">
      <c r="D102" s="141"/>
    </row>
    <row r="103" spans="4:4" ht="15.75" customHeight="1">
      <c r="D103" s="141"/>
    </row>
    <row r="104" spans="4:4" ht="15.75" customHeight="1">
      <c r="D104" s="141"/>
    </row>
    <row r="105" spans="4:4" ht="15.75" customHeight="1">
      <c r="D105" s="141"/>
    </row>
    <row r="106" spans="4:4" ht="15.75" customHeight="1">
      <c r="D106" s="141"/>
    </row>
    <row r="107" spans="4:4" ht="15.75" customHeight="1">
      <c r="D107" s="141"/>
    </row>
    <row r="108" spans="4:4" ht="15.75" customHeight="1">
      <c r="D108" s="141"/>
    </row>
    <row r="109" spans="4:4" ht="15.75" customHeight="1">
      <c r="D109" s="141"/>
    </row>
    <row r="110" spans="4:4" ht="15.75" customHeight="1">
      <c r="D110" s="141"/>
    </row>
    <row r="111" spans="4:4" ht="15.75" customHeight="1">
      <c r="D111" s="141"/>
    </row>
    <row r="112" spans="4:4" ht="15.75" customHeight="1">
      <c r="D112" s="141"/>
    </row>
    <row r="113" spans="4:4" ht="15.75" customHeight="1">
      <c r="D113" s="141"/>
    </row>
    <row r="114" spans="4:4" ht="15.75" customHeight="1">
      <c r="D114" s="141"/>
    </row>
    <row r="115" spans="4:4" ht="15.75" customHeight="1">
      <c r="D115" s="141"/>
    </row>
    <row r="116" spans="4:4" ht="15.75" customHeight="1">
      <c r="D116" s="141"/>
    </row>
    <row r="117" spans="4:4" ht="15.75" customHeight="1">
      <c r="D117" s="141"/>
    </row>
    <row r="118" spans="4:4" ht="15.75" customHeight="1">
      <c r="D118" s="141"/>
    </row>
    <row r="119" spans="4:4" ht="15.75" customHeight="1">
      <c r="D119" s="141"/>
    </row>
    <row r="120" spans="4:4" ht="15.75" customHeight="1">
      <c r="D120" s="141"/>
    </row>
    <row r="121" spans="4:4" ht="15.75" customHeight="1">
      <c r="D121" s="141"/>
    </row>
    <row r="122" spans="4:4" ht="15.75" customHeight="1">
      <c r="D122" s="141"/>
    </row>
    <row r="123" spans="4:4" ht="15.75" customHeight="1">
      <c r="D123" s="141"/>
    </row>
    <row r="124" spans="4:4" ht="15.75" customHeight="1">
      <c r="D124" s="141"/>
    </row>
    <row r="125" spans="4:4" ht="15.75" customHeight="1">
      <c r="D125" s="141"/>
    </row>
    <row r="126" spans="4:4" ht="15.75" customHeight="1">
      <c r="D126" s="141"/>
    </row>
    <row r="127" spans="4:4" ht="15.75" customHeight="1">
      <c r="D127" s="141"/>
    </row>
    <row r="128" spans="4:4" ht="15.75" customHeight="1">
      <c r="D128" s="141"/>
    </row>
    <row r="129" spans="4:4" ht="15.75" customHeight="1">
      <c r="D129" s="141"/>
    </row>
    <row r="130" spans="4:4" ht="15.75" customHeight="1">
      <c r="D130" s="141"/>
    </row>
    <row r="131" spans="4:4" ht="15.75" customHeight="1">
      <c r="D131" s="141"/>
    </row>
    <row r="132" spans="4:4" ht="15.75" customHeight="1">
      <c r="D132" s="141"/>
    </row>
    <row r="133" spans="4:4" ht="15.75" customHeight="1">
      <c r="D133" s="141"/>
    </row>
    <row r="134" spans="4:4" ht="15.75" customHeight="1">
      <c r="D134" s="141"/>
    </row>
    <row r="135" spans="4:4" ht="15.75" customHeight="1">
      <c r="D135" s="141"/>
    </row>
    <row r="136" spans="4:4" ht="15.75" customHeight="1">
      <c r="D136" s="141"/>
    </row>
    <row r="137" spans="4:4" ht="15.75" customHeight="1">
      <c r="D137" s="141"/>
    </row>
    <row r="138" spans="4:4" ht="15.75" customHeight="1">
      <c r="D138" s="141"/>
    </row>
    <row r="139" spans="4:4" ht="15.75" customHeight="1">
      <c r="D139" s="141"/>
    </row>
    <row r="140" spans="4:4" ht="15.75" customHeight="1">
      <c r="D140" s="141"/>
    </row>
    <row r="141" spans="4:4" ht="15.75" customHeight="1">
      <c r="D141" s="141"/>
    </row>
    <row r="142" spans="4:4" ht="15.75" customHeight="1">
      <c r="D142" s="141"/>
    </row>
    <row r="143" spans="4:4" ht="15.75" customHeight="1">
      <c r="D143" s="141"/>
    </row>
    <row r="144" spans="4:4" ht="15.75" customHeight="1">
      <c r="D144" s="141"/>
    </row>
    <row r="145" spans="4:4" ht="15.75" customHeight="1">
      <c r="D145" s="141"/>
    </row>
    <row r="146" spans="4:4" ht="15.75" customHeight="1">
      <c r="D146" s="141"/>
    </row>
    <row r="147" spans="4:4" ht="15.75" customHeight="1">
      <c r="D147" s="141"/>
    </row>
    <row r="148" spans="4:4" ht="15.75" customHeight="1">
      <c r="D148" s="141"/>
    </row>
    <row r="149" spans="4:4" ht="15.75" customHeight="1">
      <c r="D149" s="141"/>
    </row>
    <row r="150" spans="4:4" ht="15.75" customHeight="1">
      <c r="D150" s="141"/>
    </row>
    <row r="151" spans="4:4" ht="15.75" customHeight="1">
      <c r="D151" s="141"/>
    </row>
    <row r="152" spans="4:4" ht="15.75" customHeight="1">
      <c r="D152" s="141"/>
    </row>
    <row r="153" spans="4:4" ht="15.75" customHeight="1">
      <c r="D153" s="141"/>
    </row>
    <row r="154" spans="4:4" ht="15.75" customHeight="1">
      <c r="D154" s="141"/>
    </row>
    <row r="155" spans="4:4" ht="15.75" customHeight="1">
      <c r="D155" s="141"/>
    </row>
    <row r="156" spans="4:4" ht="15.75" customHeight="1">
      <c r="D156" s="141"/>
    </row>
    <row r="157" spans="4:4" ht="15.75" customHeight="1">
      <c r="D157" s="141"/>
    </row>
    <row r="158" spans="4:4" ht="15.75" customHeight="1">
      <c r="D158" s="141"/>
    </row>
    <row r="159" spans="4:4" ht="15.75" customHeight="1">
      <c r="D159" s="141"/>
    </row>
    <row r="160" spans="4:4" ht="15.75" customHeight="1">
      <c r="D160" s="141"/>
    </row>
    <row r="161" spans="4:4" ht="15.75" customHeight="1">
      <c r="D161" s="141"/>
    </row>
    <row r="162" spans="4:4" ht="15.75" customHeight="1">
      <c r="D162" s="141"/>
    </row>
    <row r="163" spans="4:4" ht="15.75" customHeight="1">
      <c r="D163" s="141"/>
    </row>
    <row r="164" spans="4:4" ht="15.75" customHeight="1">
      <c r="D164" s="141"/>
    </row>
    <row r="165" spans="4:4" ht="15.75" customHeight="1">
      <c r="D165" s="141"/>
    </row>
    <row r="166" spans="4:4" ht="15.75" customHeight="1">
      <c r="D166" s="141"/>
    </row>
    <row r="167" spans="4:4" ht="15.75" customHeight="1">
      <c r="D167" s="141"/>
    </row>
    <row r="168" spans="4:4" ht="15.75" customHeight="1">
      <c r="D168" s="141"/>
    </row>
    <row r="169" spans="4:4" ht="15.75" customHeight="1">
      <c r="D169" s="141"/>
    </row>
    <row r="170" spans="4:4" ht="15.75" customHeight="1">
      <c r="D170" s="141"/>
    </row>
    <row r="171" spans="4:4" ht="15.75" customHeight="1">
      <c r="D171" s="141"/>
    </row>
    <row r="172" spans="4:4" ht="15.75" customHeight="1">
      <c r="D172" s="141"/>
    </row>
    <row r="173" spans="4:4" ht="15.75" customHeight="1">
      <c r="D173" s="141"/>
    </row>
    <row r="174" spans="4:4" ht="15.75" customHeight="1">
      <c r="D174" s="141"/>
    </row>
    <row r="175" spans="4:4" ht="15.75" customHeight="1">
      <c r="D175" s="141"/>
    </row>
    <row r="176" spans="4:4" ht="15.75" customHeight="1">
      <c r="D176" s="141"/>
    </row>
    <row r="177" spans="4:4" ht="15.75" customHeight="1">
      <c r="D177" s="141"/>
    </row>
    <row r="178" spans="4:4" ht="15.75" customHeight="1">
      <c r="D178" s="141"/>
    </row>
    <row r="179" spans="4:4" ht="15.75" customHeight="1">
      <c r="D179" s="141"/>
    </row>
    <row r="180" spans="4:4" ht="15.75" customHeight="1">
      <c r="D180" s="141"/>
    </row>
    <row r="181" spans="4:4" ht="15.75" customHeight="1">
      <c r="D181" s="141"/>
    </row>
    <row r="182" spans="4:4" ht="15.75" customHeight="1">
      <c r="D182" s="141"/>
    </row>
    <row r="183" spans="4:4" ht="15.75" customHeight="1">
      <c r="D183" s="141"/>
    </row>
    <row r="184" spans="4:4" ht="15.75" customHeight="1">
      <c r="D184" s="141"/>
    </row>
    <row r="185" spans="4:4" ht="15.75" customHeight="1">
      <c r="D185" s="141"/>
    </row>
    <row r="186" spans="4:4" ht="15.75" customHeight="1">
      <c r="D186" s="141"/>
    </row>
    <row r="187" spans="4:4" ht="15.75" customHeight="1">
      <c r="D187" s="141"/>
    </row>
    <row r="188" spans="4:4" ht="15.75" customHeight="1">
      <c r="D188" s="141"/>
    </row>
    <row r="189" spans="4:4" ht="15.75" customHeight="1">
      <c r="D189" s="141"/>
    </row>
    <row r="190" spans="4:4" ht="15.75" customHeight="1">
      <c r="D190" s="141"/>
    </row>
    <row r="191" spans="4:4" ht="15.75" customHeight="1">
      <c r="D191" s="141"/>
    </row>
    <row r="192" spans="4:4" ht="15.75" customHeight="1">
      <c r="D192" s="141"/>
    </row>
    <row r="193" spans="4:4" ht="15.75" customHeight="1">
      <c r="D193" s="141"/>
    </row>
    <row r="194" spans="4:4" ht="15.75" customHeight="1">
      <c r="D194" s="141"/>
    </row>
    <row r="195" spans="4:4" ht="15.75" customHeight="1">
      <c r="D195" s="141"/>
    </row>
    <row r="196" spans="4:4" ht="15.75" customHeight="1">
      <c r="D196" s="141"/>
    </row>
    <row r="197" spans="4:4" ht="15.75" customHeight="1">
      <c r="D197" s="141"/>
    </row>
    <row r="198" spans="4:4" ht="15.75" customHeight="1">
      <c r="D198" s="141"/>
    </row>
    <row r="199" spans="4:4" ht="15.75" customHeight="1">
      <c r="D199" s="141"/>
    </row>
    <row r="200" spans="4:4" ht="15.75" customHeight="1">
      <c r="D200" s="141"/>
    </row>
    <row r="201" spans="4:4" ht="15.75" customHeight="1">
      <c r="D201" s="141"/>
    </row>
    <row r="202" spans="4:4" ht="15.75" customHeight="1">
      <c r="D202" s="141"/>
    </row>
    <row r="203" spans="4:4" ht="15.75" customHeight="1">
      <c r="D203" s="141"/>
    </row>
    <row r="204" spans="4:4" ht="15.75" customHeight="1">
      <c r="D204" s="141"/>
    </row>
    <row r="205" spans="4:4" ht="15.75" customHeight="1">
      <c r="D205" s="141"/>
    </row>
    <row r="206" spans="4:4" ht="15.75" customHeight="1">
      <c r="D206" s="141"/>
    </row>
    <row r="207" spans="4:4" ht="15.75" customHeight="1">
      <c r="D207" s="141"/>
    </row>
    <row r="208" spans="4:4" ht="15.75" customHeight="1">
      <c r="D208" s="141"/>
    </row>
    <row r="209" spans="4:4" ht="15.75" customHeight="1">
      <c r="D209" s="141"/>
    </row>
    <row r="210" spans="4:4" ht="15.75" customHeight="1">
      <c r="D210" s="141"/>
    </row>
    <row r="211" spans="4:4" ht="15.75" customHeight="1">
      <c r="D211" s="141"/>
    </row>
    <row r="212" spans="4:4" ht="15.75" customHeight="1">
      <c r="D212" s="141"/>
    </row>
    <row r="213" spans="4:4" ht="15.75" customHeight="1">
      <c r="D213" s="141"/>
    </row>
    <row r="214" spans="4:4" ht="15.75" customHeight="1">
      <c r="D214" s="141"/>
    </row>
    <row r="215" spans="4:4" ht="15.75" customHeight="1">
      <c r="D215" s="141"/>
    </row>
    <row r="216" spans="4:4" ht="15.75" customHeight="1">
      <c r="D216" s="141"/>
    </row>
    <row r="217" spans="4:4" ht="15.75" customHeight="1">
      <c r="D217" s="141"/>
    </row>
    <row r="218" spans="4:4" ht="15.75" customHeight="1">
      <c r="D218" s="141"/>
    </row>
    <row r="219" spans="4:4" ht="15.75" customHeight="1">
      <c r="D219" s="141"/>
    </row>
    <row r="220" spans="4:4" ht="15.75" customHeight="1">
      <c r="D220" s="141"/>
    </row>
    <row r="221" spans="4:4" ht="15.75" customHeight="1">
      <c r="D221" s="141"/>
    </row>
    <row r="222" spans="4:4" ht="15.75" customHeight="1">
      <c r="D222" s="141"/>
    </row>
    <row r="223" spans="4:4" ht="15.75" customHeight="1">
      <c r="D223" s="141"/>
    </row>
    <row r="224" spans="4:4" ht="15.75" customHeight="1">
      <c r="D224" s="141"/>
    </row>
    <row r="225" spans="4:9" ht="15.75" customHeight="1">
      <c r="D225" s="141"/>
    </row>
    <row r="226" spans="4:9" ht="15.75" customHeight="1">
      <c r="D226" s="141"/>
    </row>
    <row r="227" spans="4:9" ht="15.75" customHeight="1">
      <c r="D227" s="141"/>
    </row>
    <row r="228" spans="4:9" ht="15.75" customHeight="1">
      <c r="D228" s="141"/>
    </row>
    <row r="229" spans="4:9" ht="15.75" customHeight="1">
      <c r="D229" s="141"/>
    </row>
    <row r="230" spans="4:9" ht="15.75" customHeight="1">
      <c r="D230" s="141"/>
    </row>
    <row r="231" spans="4:9" ht="15.75" customHeight="1">
      <c r="D231" s="141"/>
      <c r="I231" s="143"/>
    </row>
    <row r="232" spans="4:9" ht="15.75" customHeight="1">
      <c r="D232" s="141"/>
      <c r="I232" s="143"/>
    </row>
    <row r="233" spans="4:9" ht="15.75" customHeight="1">
      <c r="D233" s="141"/>
      <c r="I233" s="143"/>
    </row>
    <row r="234" spans="4:9" ht="15.75" customHeight="1">
      <c r="D234" s="141"/>
      <c r="I234" s="143"/>
    </row>
    <row r="235" spans="4:9" ht="15.75" customHeight="1">
      <c r="D235" s="141"/>
      <c r="I235" s="143"/>
    </row>
    <row r="236" spans="4:9" ht="15.75" customHeight="1">
      <c r="D236" s="141"/>
      <c r="I236" s="143"/>
    </row>
    <row r="237" spans="4:9" ht="15.75" customHeight="1">
      <c r="D237" s="141"/>
      <c r="I237" s="143"/>
    </row>
    <row r="238" spans="4:9" ht="15.75" customHeight="1">
      <c r="D238" s="141"/>
      <c r="I238" s="143"/>
    </row>
    <row r="239" spans="4:9" ht="15.75" customHeight="1">
      <c r="D239" s="141"/>
      <c r="I239" s="143"/>
    </row>
    <row r="240" spans="4:9" ht="15.75" customHeight="1">
      <c r="D240" s="141"/>
      <c r="I240" s="143"/>
    </row>
    <row r="241" spans="4:9" ht="15.75" customHeight="1">
      <c r="D241" s="141"/>
      <c r="I241" s="143"/>
    </row>
    <row r="242" spans="4:9" ht="15.75" customHeight="1">
      <c r="D242" s="141"/>
      <c r="I242" s="143"/>
    </row>
    <row r="243" spans="4:9" ht="15.75" customHeight="1">
      <c r="D243" s="141"/>
      <c r="I243" s="143"/>
    </row>
    <row r="244" spans="4:9" ht="15.75" customHeight="1">
      <c r="D244" s="141"/>
      <c r="I244" s="143"/>
    </row>
    <row r="245" spans="4:9" ht="15.75" customHeight="1">
      <c r="D245" s="141"/>
      <c r="I245" s="143"/>
    </row>
    <row r="246" spans="4:9" ht="15.75" customHeight="1">
      <c r="D246" s="141"/>
      <c r="I246" s="143"/>
    </row>
    <row r="247" spans="4:9" ht="15.75" customHeight="1">
      <c r="D247" s="141"/>
      <c r="I247" s="143"/>
    </row>
    <row r="248" spans="4:9" ht="15.75" customHeight="1">
      <c r="D248" s="141"/>
      <c r="I248" s="143"/>
    </row>
    <row r="249" spans="4:9" ht="15.75" customHeight="1">
      <c r="D249" s="141"/>
      <c r="I249" s="143"/>
    </row>
    <row r="250" spans="4:9" ht="15.75" customHeight="1">
      <c r="D250" s="141"/>
      <c r="I250" s="143"/>
    </row>
    <row r="251" spans="4:9" ht="15.75" customHeight="1">
      <c r="D251" s="141"/>
      <c r="I251" s="143"/>
    </row>
    <row r="252" spans="4:9" ht="15.75" customHeight="1">
      <c r="D252" s="141"/>
      <c r="I252" s="143"/>
    </row>
    <row r="253" spans="4:9" ht="15.75" customHeight="1">
      <c r="D253" s="141"/>
      <c r="I253" s="143"/>
    </row>
    <row r="254" spans="4:9" ht="15.75" customHeight="1">
      <c r="D254" s="141"/>
      <c r="I254" s="143"/>
    </row>
    <row r="255" spans="4:9" ht="15.75" customHeight="1">
      <c r="D255" s="141"/>
      <c r="I255" s="143"/>
    </row>
    <row r="256" spans="4:9" ht="15.75" customHeight="1">
      <c r="D256" s="141"/>
      <c r="I256" s="143"/>
    </row>
    <row r="257" spans="4:9" ht="15.75" customHeight="1">
      <c r="D257" s="141"/>
      <c r="I257" s="143"/>
    </row>
    <row r="258" spans="4:9" ht="15.75" customHeight="1">
      <c r="D258" s="141"/>
      <c r="I258" s="143"/>
    </row>
    <row r="259" spans="4:9" ht="15.75" customHeight="1">
      <c r="D259" s="141"/>
      <c r="I259" s="143"/>
    </row>
    <row r="260" spans="4:9" ht="15.75" customHeight="1">
      <c r="D260" s="141"/>
      <c r="I260" s="143"/>
    </row>
    <row r="261" spans="4:9" ht="15.75" customHeight="1">
      <c r="D261" s="141"/>
      <c r="I261" s="143"/>
    </row>
    <row r="262" spans="4:9" ht="15.75" customHeight="1">
      <c r="D262" s="141"/>
      <c r="I262" s="143"/>
    </row>
    <row r="263" spans="4:9" ht="15.75" customHeight="1">
      <c r="D263" s="141"/>
      <c r="I263" s="143"/>
    </row>
    <row r="264" spans="4:9" ht="15.75" customHeight="1">
      <c r="D264" s="141"/>
      <c r="I264" s="143"/>
    </row>
    <row r="265" spans="4:9" ht="15.75" customHeight="1">
      <c r="D265" s="141"/>
      <c r="I265" s="143"/>
    </row>
    <row r="266" spans="4:9" ht="15.75" customHeight="1">
      <c r="D266" s="141"/>
      <c r="I266" s="143"/>
    </row>
    <row r="267" spans="4:9" ht="15.75" customHeight="1">
      <c r="D267" s="141"/>
      <c r="I267" s="143"/>
    </row>
    <row r="268" spans="4:9" ht="15.75" customHeight="1">
      <c r="D268" s="141"/>
      <c r="I268" s="143"/>
    </row>
    <row r="269" spans="4:9" ht="15.75" customHeight="1">
      <c r="D269" s="141"/>
      <c r="I269" s="143"/>
    </row>
    <row r="270" spans="4:9" ht="15.75" customHeight="1">
      <c r="D270" s="141"/>
      <c r="I270" s="143"/>
    </row>
    <row r="271" spans="4:9" ht="15.75" customHeight="1">
      <c r="D271" s="141"/>
      <c r="I271" s="143"/>
    </row>
    <row r="272" spans="4:9" ht="15.75" customHeight="1">
      <c r="D272" s="141"/>
      <c r="I272" s="143"/>
    </row>
    <row r="273" spans="4:9" ht="15.75" customHeight="1">
      <c r="D273" s="141"/>
      <c r="I273" s="143"/>
    </row>
    <row r="274" spans="4:9" ht="15.75" customHeight="1">
      <c r="D274" s="141"/>
      <c r="I274" s="143"/>
    </row>
    <row r="275" spans="4:9" ht="15.75" customHeight="1">
      <c r="D275" s="141"/>
      <c r="I275" s="143"/>
    </row>
    <row r="276" spans="4:9" ht="15.75" customHeight="1">
      <c r="D276" s="141"/>
      <c r="I276" s="143"/>
    </row>
    <row r="277" spans="4:9" ht="15.75" customHeight="1">
      <c r="D277" s="141"/>
      <c r="I277" s="143"/>
    </row>
    <row r="278" spans="4:9" ht="15.75" customHeight="1">
      <c r="D278" s="141"/>
      <c r="I278" s="143"/>
    </row>
    <row r="279" spans="4:9" ht="15.75" customHeight="1">
      <c r="D279" s="141"/>
      <c r="I279" s="143"/>
    </row>
    <row r="280" spans="4:9" ht="15.75" customHeight="1">
      <c r="D280" s="141"/>
      <c r="I280" s="143"/>
    </row>
    <row r="281" spans="4:9" ht="15.75" customHeight="1">
      <c r="D281" s="141"/>
      <c r="I281" s="143"/>
    </row>
    <row r="282" spans="4:9" ht="15.75" customHeight="1">
      <c r="D282" s="141"/>
      <c r="I282" s="143"/>
    </row>
    <row r="283" spans="4:9" ht="15.75" customHeight="1">
      <c r="D283" s="141"/>
      <c r="I283" s="143"/>
    </row>
    <row r="284" spans="4:9" ht="15.75" customHeight="1">
      <c r="D284" s="141"/>
      <c r="I284" s="143"/>
    </row>
    <row r="285" spans="4:9" ht="15.75" customHeight="1">
      <c r="D285" s="141"/>
      <c r="I285" s="143"/>
    </row>
    <row r="286" spans="4:9" ht="15.75" customHeight="1">
      <c r="D286" s="141"/>
      <c r="I286" s="143"/>
    </row>
    <row r="287" spans="4:9" ht="15.75" customHeight="1">
      <c r="D287" s="141"/>
      <c r="I287" s="143"/>
    </row>
    <row r="288" spans="4:9" ht="15.75" customHeight="1">
      <c r="D288" s="141"/>
      <c r="I288" s="143"/>
    </row>
    <row r="289" spans="4:9" ht="15.75" customHeight="1">
      <c r="D289" s="141"/>
      <c r="I289" s="143"/>
    </row>
    <row r="290" spans="4:9" ht="15.75" customHeight="1">
      <c r="D290" s="141"/>
      <c r="I290" s="143"/>
    </row>
    <row r="291" spans="4:9" ht="15.75" customHeight="1">
      <c r="D291" s="141"/>
      <c r="I291" s="143"/>
    </row>
    <row r="292" spans="4:9" ht="15.75" customHeight="1">
      <c r="D292" s="141"/>
      <c r="I292" s="143"/>
    </row>
    <row r="293" spans="4:9" ht="15.75" customHeight="1">
      <c r="D293" s="141"/>
      <c r="I293" s="143"/>
    </row>
    <row r="294" spans="4:9" ht="15.75" customHeight="1">
      <c r="D294" s="141"/>
      <c r="I294" s="143"/>
    </row>
    <row r="295" spans="4:9" ht="15.75" customHeight="1">
      <c r="D295" s="141"/>
      <c r="I295" s="143"/>
    </row>
    <row r="296" spans="4:9" ht="15.75" customHeight="1">
      <c r="D296" s="141"/>
      <c r="I296" s="143"/>
    </row>
    <row r="297" spans="4:9" ht="15.75" customHeight="1">
      <c r="D297" s="141"/>
      <c r="I297" s="143"/>
    </row>
    <row r="298" spans="4:9" ht="15.75" customHeight="1">
      <c r="D298" s="141"/>
      <c r="I298" s="143"/>
    </row>
    <row r="299" spans="4:9" ht="15.75" customHeight="1">
      <c r="D299" s="141"/>
      <c r="I299" s="143"/>
    </row>
    <row r="300" spans="4:9" ht="15.75" customHeight="1">
      <c r="D300" s="141"/>
      <c r="I300" s="143"/>
    </row>
    <row r="301" spans="4:9" ht="15.75" customHeight="1">
      <c r="D301" s="141"/>
      <c r="I301" s="143"/>
    </row>
    <row r="302" spans="4:9" ht="15.75" customHeight="1">
      <c r="D302" s="141"/>
      <c r="I302" s="143"/>
    </row>
    <row r="303" spans="4:9" ht="15.75" customHeight="1">
      <c r="D303" s="141"/>
      <c r="I303" s="143"/>
    </row>
    <row r="304" spans="4:9" ht="15.75" customHeight="1">
      <c r="D304" s="141"/>
      <c r="I304" s="143"/>
    </row>
    <row r="305" spans="4:9" ht="15.75" customHeight="1">
      <c r="D305" s="141"/>
      <c r="I305" s="143"/>
    </row>
    <row r="306" spans="4:9" ht="15.75" customHeight="1">
      <c r="D306" s="141"/>
      <c r="I306" s="143"/>
    </row>
    <row r="307" spans="4:9" ht="15.75" customHeight="1">
      <c r="D307" s="141"/>
      <c r="I307" s="143"/>
    </row>
    <row r="308" spans="4:9" ht="15.75" customHeight="1">
      <c r="D308" s="141"/>
      <c r="I308" s="143"/>
    </row>
    <row r="309" spans="4:9" ht="15.75" customHeight="1">
      <c r="D309" s="141"/>
      <c r="I309" s="143"/>
    </row>
    <row r="310" spans="4:9" ht="15.75" customHeight="1">
      <c r="D310" s="141"/>
      <c r="I310" s="143"/>
    </row>
    <row r="311" spans="4:9" ht="15.75" customHeight="1">
      <c r="D311" s="141"/>
      <c r="I311" s="143"/>
    </row>
    <row r="312" spans="4:9" ht="15.75" customHeight="1">
      <c r="D312" s="141"/>
      <c r="I312" s="143"/>
    </row>
    <row r="313" spans="4:9" ht="15.75" customHeight="1">
      <c r="D313" s="141"/>
      <c r="I313" s="143"/>
    </row>
    <row r="314" spans="4:9" ht="15.75" customHeight="1">
      <c r="D314" s="141"/>
      <c r="I314" s="143"/>
    </row>
    <row r="315" spans="4:9" ht="15.75" customHeight="1">
      <c r="D315" s="141"/>
      <c r="I315" s="143"/>
    </row>
    <row r="316" spans="4:9" ht="15.75" customHeight="1">
      <c r="D316" s="141"/>
      <c r="I316" s="143"/>
    </row>
    <row r="317" spans="4:9" ht="15.75" customHeight="1">
      <c r="D317" s="141"/>
      <c r="I317" s="143"/>
    </row>
    <row r="318" spans="4:9" ht="15.75" customHeight="1">
      <c r="D318" s="141"/>
      <c r="I318" s="143"/>
    </row>
    <row r="319" spans="4:9" ht="15.75" customHeight="1">
      <c r="D319" s="141"/>
      <c r="I319" s="143"/>
    </row>
    <row r="320" spans="4:9" ht="15.75" customHeight="1">
      <c r="D320" s="141"/>
      <c r="I320" s="143"/>
    </row>
    <row r="321" spans="4:9" ht="15.75" customHeight="1">
      <c r="D321" s="141"/>
      <c r="I321" s="143"/>
    </row>
    <row r="322" spans="4:9" ht="15.75" customHeight="1">
      <c r="D322" s="141"/>
      <c r="I322" s="143"/>
    </row>
    <row r="323" spans="4:9" ht="15.75" customHeight="1">
      <c r="D323" s="141"/>
      <c r="I323" s="143"/>
    </row>
    <row r="324" spans="4:9" ht="15.75" customHeight="1">
      <c r="D324" s="141"/>
      <c r="I324" s="143"/>
    </row>
    <row r="325" spans="4:9" ht="15.75" customHeight="1">
      <c r="D325" s="141"/>
      <c r="I325" s="143"/>
    </row>
    <row r="326" spans="4:9" ht="15.75" customHeight="1">
      <c r="D326" s="141"/>
      <c r="I326" s="143"/>
    </row>
    <row r="327" spans="4:9" ht="15.75" customHeight="1">
      <c r="D327" s="141"/>
      <c r="I327" s="143"/>
    </row>
    <row r="328" spans="4:9" ht="15.75" customHeight="1">
      <c r="D328" s="141"/>
      <c r="I328" s="143"/>
    </row>
    <row r="329" spans="4:9" ht="15.75" customHeight="1">
      <c r="D329" s="141"/>
      <c r="I329" s="143"/>
    </row>
    <row r="330" spans="4:9" ht="15.75" customHeight="1">
      <c r="D330" s="141"/>
      <c r="I330" s="143"/>
    </row>
    <row r="331" spans="4:9" ht="15.75" customHeight="1">
      <c r="D331" s="141"/>
      <c r="I331" s="143"/>
    </row>
    <row r="332" spans="4:9" ht="15.75" customHeight="1">
      <c r="D332" s="141"/>
      <c r="I332" s="143"/>
    </row>
    <row r="333" spans="4:9" ht="15.75" customHeight="1">
      <c r="D333" s="141"/>
      <c r="I333" s="143"/>
    </row>
    <row r="334" spans="4:9" ht="15.75" customHeight="1">
      <c r="D334" s="141"/>
      <c r="I334" s="143"/>
    </row>
    <row r="335" spans="4:9" ht="15.75" customHeight="1">
      <c r="D335" s="141"/>
      <c r="I335" s="143"/>
    </row>
    <row r="336" spans="4:9" ht="15.75" customHeight="1">
      <c r="D336" s="141"/>
      <c r="I336" s="143"/>
    </row>
    <row r="337" spans="4:9" ht="15.75" customHeight="1">
      <c r="D337" s="141"/>
      <c r="I337" s="143"/>
    </row>
    <row r="338" spans="4:9" ht="15.75" customHeight="1">
      <c r="D338" s="141"/>
      <c r="I338" s="143"/>
    </row>
    <row r="339" spans="4:9" ht="15.75" customHeight="1">
      <c r="D339" s="141"/>
      <c r="I339" s="143"/>
    </row>
    <row r="340" spans="4:9" ht="15.75" customHeight="1">
      <c r="D340" s="141"/>
      <c r="I340" s="143"/>
    </row>
    <row r="341" spans="4:9" ht="15.75" customHeight="1">
      <c r="D341" s="141"/>
      <c r="I341" s="143"/>
    </row>
    <row r="342" spans="4:9" ht="15.75" customHeight="1">
      <c r="D342" s="141"/>
      <c r="I342" s="143"/>
    </row>
    <row r="343" spans="4:9" ht="15.75" customHeight="1">
      <c r="D343" s="141"/>
      <c r="I343" s="143"/>
    </row>
    <row r="344" spans="4:9" ht="15.75" customHeight="1">
      <c r="D344" s="141"/>
      <c r="I344" s="143"/>
    </row>
    <row r="345" spans="4:9" ht="15.75" customHeight="1">
      <c r="D345" s="141"/>
      <c r="I345" s="143"/>
    </row>
    <row r="346" spans="4:9" ht="15.75" customHeight="1">
      <c r="D346" s="141"/>
      <c r="I346" s="143"/>
    </row>
    <row r="347" spans="4:9" ht="15.75" customHeight="1">
      <c r="D347" s="141"/>
      <c r="I347" s="143"/>
    </row>
    <row r="348" spans="4:9" ht="15.75" customHeight="1">
      <c r="D348" s="141"/>
      <c r="I348" s="143"/>
    </row>
    <row r="349" spans="4:9" ht="15.75" customHeight="1">
      <c r="D349" s="141"/>
      <c r="I349" s="143"/>
    </row>
    <row r="350" spans="4:9" ht="15.75" customHeight="1">
      <c r="D350" s="141"/>
      <c r="I350" s="143"/>
    </row>
    <row r="351" spans="4:9" ht="15.75" customHeight="1">
      <c r="D351" s="141"/>
      <c r="I351" s="143"/>
    </row>
    <row r="352" spans="4:9" ht="15.75" customHeight="1">
      <c r="D352" s="141"/>
      <c r="I352" s="143"/>
    </row>
    <row r="353" spans="4:9" ht="15.75" customHeight="1">
      <c r="D353" s="141"/>
      <c r="I353" s="143"/>
    </row>
    <row r="354" spans="4:9" ht="15.75" customHeight="1">
      <c r="D354" s="141"/>
      <c r="I354" s="143"/>
    </row>
    <row r="355" spans="4:9" ht="15.75" customHeight="1">
      <c r="D355" s="141"/>
      <c r="I355" s="143"/>
    </row>
    <row r="356" spans="4:9" ht="15.75" customHeight="1">
      <c r="D356" s="141"/>
      <c r="I356" s="143"/>
    </row>
    <row r="357" spans="4:9" ht="15.75" customHeight="1">
      <c r="D357" s="141"/>
      <c r="I357" s="143"/>
    </row>
    <row r="358" spans="4:9" ht="15.75" customHeight="1">
      <c r="D358" s="141"/>
      <c r="I358" s="143"/>
    </row>
    <row r="359" spans="4:9" ht="15.75" customHeight="1">
      <c r="D359" s="141"/>
      <c r="I359" s="143"/>
    </row>
    <row r="360" spans="4:9" ht="15.75" customHeight="1">
      <c r="D360" s="141"/>
      <c r="I360" s="143"/>
    </row>
    <row r="361" spans="4:9" ht="15.75" customHeight="1">
      <c r="D361" s="141"/>
      <c r="I361" s="143"/>
    </row>
    <row r="362" spans="4:9" ht="15.75" customHeight="1">
      <c r="D362" s="141"/>
      <c r="I362" s="143"/>
    </row>
    <row r="363" spans="4:9" ht="15.75" customHeight="1">
      <c r="D363" s="141"/>
      <c r="I363" s="143"/>
    </row>
    <row r="364" spans="4:9" ht="15.75" customHeight="1">
      <c r="D364" s="141"/>
      <c r="I364" s="143"/>
    </row>
    <row r="365" spans="4:9" ht="15.75" customHeight="1">
      <c r="D365" s="141"/>
      <c r="I365" s="143"/>
    </row>
    <row r="366" spans="4:9" ht="15.75" customHeight="1">
      <c r="D366" s="141"/>
      <c r="I366" s="143"/>
    </row>
    <row r="367" spans="4:9" ht="15.75" customHeight="1">
      <c r="D367" s="141"/>
      <c r="I367" s="143"/>
    </row>
    <row r="368" spans="4:9" ht="15.75" customHeight="1">
      <c r="D368" s="141"/>
      <c r="I368" s="143"/>
    </row>
    <row r="369" spans="4:9" ht="15.75" customHeight="1">
      <c r="D369" s="141"/>
      <c r="I369" s="143"/>
    </row>
    <row r="370" spans="4:9" ht="15.75" customHeight="1">
      <c r="D370" s="141"/>
      <c r="I370" s="143"/>
    </row>
    <row r="371" spans="4:9" ht="15.75" customHeight="1">
      <c r="D371" s="141"/>
      <c r="I371" s="143"/>
    </row>
    <row r="372" spans="4:9" ht="15.75" customHeight="1">
      <c r="D372" s="141"/>
      <c r="I372" s="143"/>
    </row>
    <row r="373" spans="4:9" ht="15.75" customHeight="1">
      <c r="D373" s="141"/>
      <c r="I373" s="143"/>
    </row>
    <row r="374" spans="4:9" ht="15.75" customHeight="1">
      <c r="D374" s="141"/>
      <c r="I374" s="143"/>
    </row>
    <row r="375" spans="4:9" ht="15.75" customHeight="1">
      <c r="D375" s="141"/>
      <c r="I375" s="143"/>
    </row>
    <row r="376" spans="4:9" ht="15.75" customHeight="1">
      <c r="D376" s="141"/>
      <c r="I376" s="143"/>
    </row>
    <row r="377" spans="4:9" ht="15.75" customHeight="1">
      <c r="D377" s="141"/>
      <c r="I377" s="143"/>
    </row>
    <row r="378" spans="4:9" ht="15.75" customHeight="1">
      <c r="D378" s="141"/>
      <c r="I378" s="143"/>
    </row>
    <row r="379" spans="4:9" ht="15.75" customHeight="1">
      <c r="D379" s="141"/>
      <c r="I379" s="143"/>
    </row>
    <row r="380" spans="4:9" ht="15.75" customHeight="1">
      <c r="D380" s="141"/>
      <c r="I380" s="143"/>
    </row>
    <row r="381" spans="4:9" ht="15.75" customHeight="1">
      <c r="D381" s="141"/>
      <c r="I381" s="143"/>
    </row>
    <row r="382" spans="4:9" ht="15.75" customHeight="1">
      <c r="D382" s="141"/>
      <c r="I382" s="143"/>
    </row>
    <row r="383" spans="4:9" ht="15.75" customHeight="1">
      <c r="D383" s="141"/>
      <c r="I383" s="143"/>
    </row>
    <row r="384" spans="4:9" ht="15.75" customHeight="1">
      <c r="D384" s="141"/>
      <c r="I384" s="143"/>
    </row>
    <row r="385" spans="4:9" ht="15.75" customHeight="1">
      <c r="D385" s="141"/>
      <c r="I385" s="143"/>
    </row>
    <row r="386" spans="4:9" ht="15.75" customHeight="1">
      <c r="D386" s="141"/>
      <c r="I386" s="143"/>
    </row>
    <row r="387" spans="4:9" ht="15.75" customHeight="1">
      <c r="D387" s="141"/>
      <c r="I387" s="143"/>
    </row>
    <row r="388" spans="4:9" ht="15.75" customHeight="1">
      <c r="D388" s="141"/>
      <c r="I388" s="143"/>
    </row>
    <row r="389" spans="4:9" ht="15.75" customHeight="1">
      <c r="D389" s="141"/>
      <c r="I389" s="143"/>
    </row>
    <row r="390" spans="4:9" ht="15.75" customHeight="1">
      <c r="D390" s="141"/>
      <c r="I390" s="143"/>
    </row>
    <row r="391" spans="4:9" ht="15.75" customHeight="1">
      <c r="D391" s="141"/>
      <c r="I391" s="143"/>
    </row>
    <row r="392" spans="4:9" ht="15.75" customHeight="1">
      <c r="D392" s="141"/>
      <c r="I392" s="143"/>
    </row>
    <row r="393" spans="4:9" ht="15.75" customHeight="1">
      <c r="D393" s="141"/>
      <c r="I393" s="143"/>
    </row>
    <row r="394" spans="4:9" ht="15.75" customHeight="1">
      <c r="D394" s="141"/>
      <c r="I394" s="143"/>
    </row>
    <row r="395" spans="4:9" ht="15.75" customHeight="1">
      <c r="D395" s="141"/>
      <c r="I395" s="143"/>
    </row>
    <row r="396" spans="4:9" ht="15.75" customHeight="1">
      <c r="D396" s="141"/>
      <c r="I396" s="143"/>
    </row>
    <row r="397" spans="4:9" ht="15.75" customHeight="1">
      <c r="D397" s="141"/>
      <c r="I397" s="143"/>
    </row>
    <row r="398" spans="4:9" ht="15.75" customHeight="1">
      <c r="D398" s="141"/>
      <c r="I398" s="143"/>
    </row>
    <row r="399" spans="4:9" ht="15.75" customHeight="1">
      <c r="D399" s="141"/>
      <c r="I399" s="143"/>
    </row>
    <row r="400" spans="4:9" ht="15.75" customHeight="1">
      <c r="D400" s="141"/>
      <c r="I400" s="143"/>
    </row>
    <row r="401" spans="4:9" ht="15.75" customHeight="1">
      <c r="D401" s="141"/>
      <c r="I401" s="143"/>
    </row>
    <row r="402" spans="4:9" ht="15.75" customHeight="1">
      <c r="D402" s="141"/>
      <c r="I402" s="143"/>
    </row>
    <row r="403" spans="4:9" ht="15.75" customHeight="1">
      <c r="D403" s="141"/>
      <c r="I403" s="143"/>
    </row>
    <row r="404" spans="4:9" ht="15.75" customHeight="1">
      <c r="D404" s="141"/>
      <c r="I404" s="143"/>
    </row>
    <row r="405" spans="4:9" ht="15.75" customHeight="1">
      <c r="D405" s="141"/>
      <c r="I405" s="143"/>
    </row>
    <row r="406" spans="4:9" ht="15.75" customHeight="1">
      <c r="D406" s="141"/>
      <c r="I406" s="143"/>
    </row>
    <row r="407" spans="4:9" ht="15.75" customHeight="1">
      <c r="D407" s="141"/>
      <c r="I407" s="143"/>
    </row>
    <row r="408" spans="4:9" ht="15.75" customHeight="1">
      <c r="D408" s="141"/>
      <c r="I408" s="143"/>
    </row>
    <row r="409" spans="4:9" ht="15.75" customHeight="1">
      <c r="D409" s="141"/>
      <c r="I409" s="143"/>
    </row>
    <row r="410" spans="4:9" ht="15.75" customHeight="1">
      <c r="D410" s="141"/>
      <c r="I410" s="143"/>
    </row>
    <row r="411" spans="4:9" ht="15.75" customHeight="1">
      <c r="D411" s="141"/>
      <c r="I411" s="143"/>
    </row>
    <row r="412" spans="4:9" ht="15.75" customHeight="1">
      <c r="D412" s="141"/>
      <c r="I412" s="143"/>
    </row>
    <row r="413" spans="4:9" ht="15.75" customHeight="1">
      <c r="D413" s="141"/>
      <c r="I413" s="143"/>
    </row>
    <row r="414" spans="4:9" ht="15.75" customHeight="1">
      <c r="D414" s="141"/>
      <c r="I414" s="143"/>
    </row>
    <row r="415" spans="4:9" ht="15.75" customHeight="1">
      <c r="D415" s="141"/>
      <c r="I415" s="143"/>
    </row>
    <row r="416" spans="4:9" ht="15.75" customHeight="1">
      <c r="D416" s="141"/>
      <c r="I416" s="143"/>
    </row>
    <row r="417" spans="4:9" ht="15.75" customHeight="1">
      <c r="D417" s="141"/>
      <c r="I417" s="143"/>
    </row>
    <row r="418" spans="4:9" ht="15.75" customHeight="1">
      <c r="D418" s="141"/>
      <c r="I418" s="143"/>
    </row>
    <row r="419" spans="4:9" ht="15.75" customHeight="1">
      <c r="D419" s="141"/>
      <c r="I419" s="143"/>
    </row>
    <row r="420" spans="4:9" ht="15.75" customHeight="1">
      <c r="D420" s="141"/>
      <c r="I420" s="143"/>
    </row>
    <row r="421" spans="4:9" ht="15.75" customHeight="1">
      <c r="D421" s="141"/>
      <c r="I421" s="143"/>
    </row>
    <row r="422" spans="4:9" ht="15.75" customHeight="1">
      <c r="D422" s="141"/>
      <c r="I422" s="143"/>
    </row>
    <row r="423" spans="4:9" ht="15.75" customHeight="1">
      <c r="D423" s="141"/>
      <c r="I423" s="143"/>
    </row>
    <row r="424" spans="4:9" ht="15.75" customHeight="1">
      <c r="D424" s="141"/>
      <c r="I424" s="143"/>
    </row>
    <row r="425" spans="4:9" ht="15.75" customHeight="1">
      <c r="D425" s="141"/>
      <c r="I425" s="143"/>
    </row>
    <row r="426" spans="4:9" ht="15.75" customHeight="1">
      <c r="D426" s="141"/>
      <c r="I426" s="143"/>
    </row>
    <row r="427" spans="4:9" ht="15.75" customHeight="1">
      <c r="D427" s="141"/>
      <c r="I427" s="143"/>
    </row>
    <row r="428" spans="4:9" ht="15.75" customHeight="1">
      <c r="D428" s="141"/>
      <c r="I428" s="143"/>
    </row>
    <row r="429" spans="4:9" ht="15.75" customHeight="1">
      <c r="D429" s="141"/>
      <c r="I429" s="143"/>
    </row>
    <row r="430" spans="4:9" ht="15.75" customHeight="1">
      <c r="D430" s="141"/>
      <c r="I430" s="143"/>
    </row>
    <row r="431" spans="4:9" ht="15.75" customHeight="1">
      <c r="D431" s="141"/>
      <c r="I431" s="143"/>
    </row>
    <row r="432" spans="4:9" ht="15.75" customHeight="1">
      <c r="D432" s="141"/>
      <c r="I432" s="143"/>
    </row>
    <row r="433" spans="4:9" ht="15.75" customHeight="1">
      <c r="D433" s="141"/>
      <c r="I433" s="143"/>
    </row>
    <row r="434" spans="4:9" ht="15.75" customHeight="1">
      <c r="D434" s="141"/>
      <c r="I434" s="143"/>
    </row>
    <row r="435" spans="4:9" ht="15.75" customHeight="1">
      <c r="D435" s="141"/>
      <c r="I435" s="143"/>
    </row>
    <row r="436" spans="4:9" ht="15.75" customHeight="1">
      <c r="D436" s="141"/>
      <c r="I436" s="143"/>
    </row>
    <row r="437" spans="4:9" ht="15.75" customHeight="1">
      <c r="D437" s="141"/>
      <c r="I437" s="143"/>
    </row>
    <row r="438" spans="4:9" ht="15.75" customHeight="1">
      <c r="D438" s="141"/>
      <c r="I438" s="143"/>
    </row>
    <row r="439" spans="4:9" ht="15.75" customHeight="1">
      <c r="D439" s="141"/>
      <c r="I439" s="143"/>
    </row>
    <row r="440" spans="4:9" ht="15.75" customHeight="1">
      <c r="D440" s="141"/>
      <c r="I440" s="143"/>
    </row>
    <row r="441" spans="4:9" ht="15.75" customHeight="1">
      <c r="D441" s="141"/>
      <c r="I441" s="143"/>
    </row>
    <row r="442" spans="4:9" ht="15.75" customHeight="1">
      <c r="D442" s="141"/>
      <c r="I442" s="143"/>
    </row>
    <row r="443" spans="4:9" ht="15.75" customHeight="1">
      <c r="D443" s="141"/>
      <c r="I443" s="143"/>
    </row>
    <row r="444" spans="4:9" ht="15.75" customHeight="1">
      <c r="D444" s="141"/>
      <c r="I444" s="143"/>
    </row>
    <row r="445" spans="4:9" ht="15.75" customHeight="1">
      <c r="D445" s="141"/>
      <c r="I445" s="143"/>
    </row>
    <row r="446" spans="4:9" ht="15.75" customHeight="1">
      <c r="D446" s="141"/>
      <c r="I446" s="143"/>
    </row>
    <row r="447" spans="4:9" ht="15.75" customHeight="1">
      <c r="D447" s="141"/>
      <c r="I447" s="143"/>
    </row>
    <row r="448" spans="4:9" ht="15.75" customHeight="1">
      <c r="D448" s="141"/>
      <c r="I448" s="143"/>
    </row>
    <row r="449" spans="4:9" ht="15.75" customHeight="1">
      <c r="D449" s="141"/>
      <c r="I449" s="143"/>
    </row>
    <row r="450" spans="4:9" ht="15.75" customHeight="1">
      <c r="D450" s="141"/>
      <c r="I450" s="143"/>
    </row>
    <row r="451" spans="4:9" ht="15.75" customHeight="1">
      <c r="D451" s="141"/>
      <c r="I451" s="143"/>
    </row>
    <row r="452" spans="4:9" ht="15.75" customHeight="1">
      <c r="D452" s="141"/>
      <c r="I452" s="143"/>
    </row>
    <row r="453" spans="4:9" ht="15.75" customHeight="1">
      <c r="D453" s="141"/>
      <c r="I453" s="143"/>
    </row>
    <row r="454" spans="4:9" ht="15.75" customHeight="1">
      <c r="D454" s="141"/>
      <c r="I454" s="143"/>
    </row>
    <row r="455" spans="4:9" ht="15.75" customHeight="1">
      <c r="D455" s="141"/>
      <c r="I455" s="143"/>
    </row>
    <row r="456" spans="4:9" ht="15.75" customHeight="1">
      <c r="D456" s="141"/>
      <c r="I456" s="143"/>
    </row>
    <row r="457" spans="4:9" ht="15.75" customHeight="1">
      <c r="D457" s="141"/>
      <c r="I457" s="143"/>
    </row>
    <row r="458" spans="4:9" ht="15.75" customHeight="1">
      <c r="D458" s="141"/>
      <c r="I458" s="143"/>
    </row>
    <row r="459" spans="4:9" ht="15.75" customHeight="1">
      <c r="D459" s="141"/>
      <c r="I459" s="143"/>
    </row>
    <row r="460" spans="4:9" ht="15.75" customHeight="1">
      <c r="D460" s="141"/>
      <c r="I460" s="143"/>
    </row>
    <row r="461" spans="4:9" ht="15.75" customHeight="1">
      <c r="D461" s="141"/>
      <c r="I461" s="143"/>
    </row>
    <row r="462" spans="4:9" ht="15.75" customHeight="1">
      <c r="D462" s="141"/>
      <c r="I462" s="143"/>
    </row>
    <row r="463" spans="4:9" ht="15.75" customHeight="1">
      <c r="D463" s="141"/>
      <c r="I463" s="143"/>
    </row>
    <row r="464" spans="4:9" ht="15.75" customHeight="1">
      <c r="D464" s="141"/>
      <c r="I464" s="143"/>
    </row>
    <row r="465" spans="4:9" ht="15.75" customHeight="1">
      <c r="D465" s="141"/>
      <c r="I465" s="143"/>
    </row>
    <row r="466" spans="4:9" ht="15.75" customHeight="1">
      <c r="D466" s="141"/>
      <c r="I466" s="143"/>
    </row>
    <row r="467" spans="4:9" ht="15.75" customHeight="1">
      <c r="D467" s="141"/>
      <c r="I467" s="143"/>
    </row>
    <row r="468" spans="4:9" ht="15.75" customHeight="1">
      <c r="D468" s="141"/>
      <c r="I468" s="143"/>
    </row>
    <row r="469" spans="4:9" ht="15.75" customHeight="1">
      <c r="D469" s="141"/>
      <c r="I469" s="143"/>
    </row>
    <row r="470" spans="4:9" ht="15.75" customHeight="1">
      <c r="D470" s="141"/>
      <c r="I470" s="143"/>
    </row>
    <row r="471" spans="4:9" ht="15.75" customHeight="1">
      <c r="D471" s="141"/>
      <c r="I471" s="143"/>
    </row>
    <row r="472" spans="4:9" ht="15.75" customHeight="1">
      <c r="D472" s="141"/>
      <c r="I472" s="143"/>
    </row>
    <row r="473" spans="4:9" ht="15.75" customHeight="1">
      <c r="D473" s="141"/>
      <c r="I473" s="143"/>
    </row>
    <row r="474" spans="4:9" ht="15.75" customHeight="1">
      <c r="D474" s="141"/>
      <c r="I474" s="143"/>
    </row>
    <row r="475" spans="4:9" ht="15.75" customHeight="1">
      <c r="D475" s="141"/>
      <c r="I475" s="143"/>
    </row>
    <row r="476" spans="4:9" ht="15.75" customHeight="1">
      <c r="D476" s="141"/>
      <c r="I476" s="143"/>
    </row>
    <row r="477" spans="4:9" ht="15.75" customHeight="1">
      <c r="D477" s="141"/>
      <c r="I477" s="143"/>
    </row>
    <row r="478" spans="4:9" ht="15.75" customHeight="1">
      <c r="D478" s="141"/>
      <c r="I478" s="143"/>
    </row>
    <row r="479" spans="4:9" ht="15.75" customHeight="1">
      <c r="D479" s="141"/>
      <c r="I479" s="143"/>
    </row>
    <row r="480" spans="4:9" ht="15.75" customHeight="1">
      <c r="D480" s="141"/>
      <c r="I480" s="143"/>
    </row>
    <row r="481" spans="4:9" ht="15.75" customHeight="1">
      <c r="D481" s="141"/>
      <c r="I481" s="143"/>
    </row>
    <row r="482" spans="4:9" ht="15.75" customHeight="1">
      <c r="D482" s="141"/>
      <c r="I482" s="143"/>
    </row>
    <row r="483" spans="4:9" ht="15.75" customHeight="1">
      <c r="D483" s="141"/>
      <c r="I483" s="143"/>
    </row>
    <row r="484" spans="4:9" ht="15.75" customHeight="1">
      <c r="D484" s="141"/>
      <c r="I484" s="143"/>
    </row>
    <row r="485" spans="4:9" ht="15.75" customHeight="1">
      <c r="D485" s="141"/>
      <c r="I485" s="143"/>
    </row>
    <row r="486" spans="4:9" ht="15.75" customHeight="1">
      <c r="D486" s="141"/>
      <c r="I486" s="143"/>
    </row>
    <row r="487" spans="4:9" ht="15.75" customHeight="1">
      <c r="D487" s="141"/>
      <c r="I487" s="143"/>
    </row>
    <row r="488" spans="4:9" ht="15.75" customHeight="1">
      <c r="D488" s="141"/>
      <c r="I488" s="143"/>
    </row>
    <row r="489" spans="4:9" ht="15.75" customHeight="1">
      <c r="D489" s="141"/>
      <c r="I489" s="143"/>
    </row>
    <row r="490" spans="4:9" ht="15.75" customHeight="1">
      <c r="D490" s="141"/>
      <c r="I490" s="143"/>
    </row>
    <row r="491" spans="4:9" ht="15.75" customHeight="1">
      <c r="D491" s="141"/>
      <c r="I491" s="143"/>
    </row>
    <row r="492" spans="4:9" ht="15.75" customHeight="1">
      <c r="D492" s="141"/>
      <c r="I492" s="143"/>
    </row>
    <row r="493" spans="4:9" ht="15.75" customHeight="1">
      <c r="D493" s="141"/>
      <c r="I493" s="143"/>
    </row>
    <row r="494" spans="4:9" ht="15.75" customHeight="1">
      <c r="D494" s="141"/>
      <c r="I494" s="143"/>
    </row>
    <row r="495" spans="4:9" ht="15.75" customHeight="1">
      <c r="D495" s="141"/>
      <c r="I495" s="143"/>
    </row>
    <row r="496" spans="4:9" ht="15.75" customHeight="1">
      <c r="D496" s="141"/>
      <c r="I496" s="143"/>
    </row>
    <row r="497" spans="4:9" ht="15.75" customHeight="1">
      <c r="D497" s="141"/>
      <c r="I497" s="143"/>
    </row>
    <row r="498" spans="4:9" ht="15.75" customHeight="1">
      <c r="D498" s="141"/>
      <c r="I498" s="143"/>
    </row>
    <row r="499" spans="4:9" ht="15.75" customHeight="1">
      <c r="D499" s="141"/>
      <c r="I499" s="143"/>
    </row>
    <row r="500" spans="4:9" ht="15.75" customHeight="1">
      <c r="D500" s="141"/>
      <c r="I500" s="143"/>
    </row>
    <row r="501" spans="4:9" ht="15.75" customHeight="1">
      <c r="D501" s="141"/>
      <c r="I501" s="143"/>
    </row>
    <row r="502" spans="4:9" ht="15.75" customHeight="1">
      <c r="D502" s="141"/>
      <c r="I502" s="143"/>
    </row>
    <row r="503" spans="4:9" ht="15.75" customHeight="1">
      <c r="D503" s="141"/>
      <c r="I503" s="143"/>
    </row>
    <row r="504" spans="4:9" ht="15.75" customHeight="1">
      <c r="D504" s="141"/>
      <c r="I504" s="143"/>
    </row>
    <row r="505" spans="4:9" ht="15.75" customHeight="1">
      <c r="D505" s="141"/>
      <c r="I505" s="143"/>
    </row>
    <row r="506" spans="4:9" ht="15.75" customHeight="1">
      <c r="D506" s="141"/>
      <c r="I506" s="143"/>
    </row>
    <row r="507" spans="4:9" ht="15.75" customHeight="1">
      <c r="D507" s="141"/>
      <c r="I507" s="143"/>
    </row>
    <row r="508" spans="4:9" ht="15.75" customHeight="1">
      <c r="D508" s="141"/>
      <c r="I508" s="143"/>
    </row>
    <row r="509" spans="4:9" ht="15.75" customHeight="1">
      <c r="D509" s="141"/>
      <c r="I509" s="143"/>
    </row>
    <row r="510" spans="4:9" ht="15.75" customHeight="1">
      <c r="D510" s="141"/>
      <c r="I510" s="143"/>
    </row>
    <row r="511" spans="4:9" ht="15.75" customHeight="1">
      <c r="D511" s="141"/>
      <c r="I511" s="143"/>
    </row>
    <row r="512" spans="4:9" ht="15.75" customHeight="1">
      <c r="D512" s="141"/>
      <c r="I512" s="143"/>
    </row>
    <row r="513" spans="4:9" ht="15.75" customHeight="1">
      <c r="D513" s="141"/>
      <c r="I513" s="143"/>
    </row>
    <row r="514" spans="4:9" ht="15.75" customHeight="1">
      <c r="D514" s="141"/>
      <c r="I514" s="143"/>
    </row>
    <row r="515" spans="4:9" ht="15.75" customHeight="1">
      <c r="D515" s="141"/>
      <c r="I515" s="143"/>
    </row>
    <row r="516" spans="4:9" ht="15.75" customHeight="1">
      <c r="D516" s="141"/>
      <c r="I516" s="143"/>
    </row>
    <row r="517" spans="4:9" ht="15.75" customHeight="1">
      <c r="D517" s="141"/>
      <c r="I517" s="143"/>
    </row>
    <row r="518" spans="4:9" ht="15.75" customHeight="1">
      <c r="D518" s="141"/>
      <c r="I518" s="143"/>
    </row>
    <row r="519" spans="4:9" ht="15.75" customHeight="1">
      <c r="D519" s="141"/>
      <c r="I519" s="143"/>
    </row>
    <row r="520" spans="4:9" ht="15.75" customHeight="1">
      <c r="D520" s="141"/>
      <c r="I520" s="143"/>
    </row>
    <row r="521" spans="4:9" ht="15.75" customHeight="1">
      <c r="D521" s="141"/>
      <c r="I521" s="143"/>
    </row>
    <row r="522" spans="4:9" ht="15.75" customHeight="1">
      <c r="D522" s="141"/>
      <c r="I522" s="143"/>
    </row>
    <row r="523" spans="4:9" ht="15.75" customHeight="1">
      <c r="D523" s="141"/>
      <c r="I523" s="143"/>
    </row>
    <row r="524" spans="4:9" ht="15.75" customHeight="1">
      <c r="D524" s="141"/>
      <c r="I524" s="143"/>
    </row>
    <row r="525" spans="4:9" ht="15.75" customHeight="1">
      <c r="D525" s="141"/>
      <c r="I525" s="143"/>
    </row>
    <row r="526" spans="4:9" ht="15.75" customHeight="1">
      <c r="D526" s="141"/>
      <c r="I526" s="143"/>
    </row>
    <row r="527" spans="4:9" ht="15.75" customHeight="1">
      <c r="D527" s="141"/>
      <c r="I527" s="143"/>
    </row>
    <row r="528" spans="4:9" ht="15.75" customHeight="1">
      <c r="D528" s="141"/>
      <c r="I528" s="143"/>
    </row>
    <row r="529" spans="4:9" ht="15.75" customHeight="1">
      <c r="D529" s="141"/>
      <c r="I529" s="143"/>
    </row>
    <row r="530" spans="4:9" ht="15.75" customHeight="1">
      <c r="D530" s="141"/>
      <c r="I530" s="143"/>
    </row>
    <row r="531" spans="4:9" ht="15.75" customHeight="1">
      <c r="D531" s="141"/>
      <c r="I531" s="143"/>
    </row>
    <row r="532" spans="4:9" ht="15.75" customHeight="1">
      <c r="D532" s="141"/>
      <c r="I532" s="143"/>
    </row>
    <row r="533" spans="4:9" ht="15.75" customHeight="1">
      <c r="D533" s="141"/>
      <c r="I533" s="143"/>
    </row>
    <row r="534" spans="4:9" ht="15.75" customHeight="1">
      <c r="D534" s="141"/>
      <c r="I534" s="143"/>
    </row>
    <row r="535" spans="4:9" ht="15.75" customHeight="1">
      <c r="D535" s="141"/>
      <c r="I535" s="143"/>
    </row>
    <row r="536" spans="4:9" ht="15.75" customHeight="1">
      <c r="D536" s="141"/>
      <c r="I536" s="143"/>
    </row>
    <row r="537" spans="4:9" ht="15.75" customHeight="1">
      <c r="D537" s="141"/>
      <c r="I537" s="143"/>
    </row>
    <row r="538" spans="4:9" ht="15.75" customHeight="1">
      <c r="D538" s="141"/>
      <c r="I538" s="143"/>
    </row>
    <row r="539" spans="4:9" ht="15.75" customHeight="1">
      <c r="D539" s="141"/>
      <c r="I539" s="143"/>
    </row>
    <row r="540" spans="4:9" ht="15.75" customHeight="1">
      <c r="D540" s="141"/>
      <c r="I540" s="143"/>
    </row>
    <row r="541" spans="4:9" ht="15.75" customHeight="1">
      <c r="D541" s="141"/>
      <c r="I541" s="143"/>
    </row>
    <row r="542" spans="4:9" ht="15.75" customHeight="1">
      <c r="D542" s="141"/>
      <c r="I542" s="143"/>
    </row>
    <row r="543" spans="4:9" ht="15.75" customHeight="1">
      <c r="D543" s="141"/>
      <c r="I543" s="143"/>
    </row>
    <row r="544" spans="4:9" ht="15.75" customHeight="1">
      <c r="D544" s="141"/>
      <c r="I544" s="143"/>
    </row>
    <row r="545" spans="4:9" ht="15.75" customHeight="1">
      <c r="D545" s="141"/>
      <c r="I545" s="143"/>
    </row>
    <row r="546" spans="4:9" ht="15.75" customHeight="1">
      <c r="D546" s="141"/>
      <c r="I546" s="143"/>
    </row>
    <row r="547" spans="4:9" ht="15.75" customHeight="1">
      <c r="D547" s="141"/>
      <c r="I547" s="143"/>
    </row>
    <row r="548" spans="4:9" ht="15.75" customHeight="1">
      <c r="D548" s="141"/>
      <c r="I548" s="143"/>
    </row>
    <row r="549" spans="4:9" ht="15.75" customHeight="1">
      <c r="D549" s="141"/>
      <c r="I549" s="143"/>
    </row>
    <row r="550" spans="4:9" ht="15.75" customHeight="1">
      <c r="D550" s="141"/>
      <c r="I550" s="143"/>
    </row>
    <row r="551" spans="4:9" ht="15.75" customHeight="1">
      <c r="D551" s="141"/>
      <c r="I551" s="143"/>
    </row>
    <row r="552" spans="4:9" ht="15.75" customHeight="1">
      <c r="D552" s="141"/>
      <c r="I552" s="143"/>
    </row>
    <row r="553" spans="4:9" ht="15.75" customHeight="1">
      <c r="D553" s="141"/>
      <c r="I553" s="143"/>
    </row>
    <row r="554" spans="4:9" ht="15.75" customHeight="1">
      <c r="D554" s="141"/>
      <c r="I554" s="143"/>
    </row>
    <row r="555" spans="4:9" ht="15.75" customHeight="1">
      <c r="D555" s="141"/>
      <c r="I555" s="143"/>
    </row>
    <row r="556" spans="4:9" ht="15.75" customHeight="1">
      <c r="D556" s="141"/>
      <c r="I556" s="143"/>
    </row>
    <row r="557" spans="4:9" ht="15.75" customHeight="1">
      <c r="D557" s="141"/>
      <c r="I557" s="143"/>
    </row>
    <row r="558" spans="4:9" ht="15.75" customHeight="1">
      <c r="D558" s="141"/>
      <c r="I558" s="143"/>
    </row>
    <row r="559" spans="4:9" ht="15.75" customHeight="1">
      <c r="D559" s="141"/>
      <c r="I559" s="143"/>
    </row>
    <row r="560" spans="4:9" ht="15.75" customHeight="1">
      <c r="D560" s="141"/>
      <c r="I560" s="143"/>
    </row>
    <row r="561" spans="4:9" ht="15.75" customHeight="1">
      <c r="D561" s="141"/>
      <c r="I561" s="143"/>
    </row>
    <row r="562" spans="4:9" ht="15.75" customHeight="1">
      <c r="D562" s="141"/>
      <c r="I562" s="143"/>
    </row>
    <row r="563" spans="4:9" ht="15.75" customHeight="1">
      <c r="D563" s="141"/>
      <c r="I563" s="143"/>
    </row>
    <row r="564" spans="4:9" ht="15.75" customHeight="1">
      <c r="D564" s="141"/>
      <c r="I564" s="143"/>
    </row>
    <row r="565" spans="4:9" ht="15.75" customHeight="1">
      <c r="D565" s="141"/>
      <c r="I565" s="143"/>
    </row>
    <row r="566" spans="4:9" ht="15.75" customHeight="1">
      <c r="D566" s="141"/>
      <c r="I566" s="143"/>
    </row>
    <row r="567" spans="4:9" ht="15.75" customHeight="1">
      <c r="D567" s="141"/>
      <c r="I567" s="143"/>
    </row>
    <row r="568" spans="4:9" ht="15.75" customHeight="1">
      <c r="D568" s="141"/>
      <c r="I568" s="143"/>
    </row>
    <row r="569" spans="4:9" ht="15.75" customHeight="1">
      <c r="D569" s="141"/>
      <c r="I569" s="143"/>
    </row>
    <row r="570" spans="4:9" ht="15.75" customHeight="1">
      <c r="D570" s="141"/>
      <c r="I570" s="143"/>
    </row>
    <row r="571" spans="4:9" ht="15.75" customHeight="1">
      <c r="D571" s="141"/>
      <c r="I571" s="143"/>
    </row>
    <row r="572" spans="4:9" ht="15.75" customHeight="1">
      <c r="D572" s="141"/>
      <c r="I572" s="143"/>
    </row>
    <row r="573" spans="4:9" ht="15.75" customHeight="1">
      <c r="D573" s="141"/>
      <c r="I573" s="143"/>
    </row>
    <row r="574" spans="4:9" ht="15.75" customHeight="1">
      <c r="D574" s="141"/>
      <c r="I574" s="143"/>
    </row>
    <row r="575" spans="4:9" ht="15.75" customHeight="1">
      <c r="D575" s="141"/>
      <c r="I575" s="143"/>
    </row>
    <row r="576" spans="4:9" ht="15.75" customHeight="1">
      <c r="D576" s="141"/>
      <c r="I576" s="143"/>
    </row>
    <row r="577" spans="4:9" ht="15.75" customHeight="1">
      <c r="D577" s="141"/>
      <c r="I577" s="143"/>
    </row>
    <row r="578" spans="4:9" ht="15.75" customHeight="1">
      <c r="D578" s="141"/>
      <c r="I578" s="143"/>
    </row>
    <row r="579" spans="4:9" ht="15.75" customHeight="1">
      <c r="D579" s="141"/>
      <c r="I579" s="143"/>
    </row>
    <row r="580" spans="4:9" ht="15.75" customHeight="1">
      <c r="D580" s="141"/>
      <c r="I580" s="143"/>
    </row>
    <row r="581" spans="4:9" ht="15.75" customHeight="1">
      <c r="D581" s="141"/>
      <c r="I581" s="143"/>
    </row>
    <row r="582" spans="4:9" ht="15.75" customHeight="1">
      <c r="D582" s="141"/>
      <c r="I582" s="143"/>
    </row>
    <row r="583" spans="4:9" ht="15.75" customHeight="1">
      <c r="D583" s="141"/>
      <c r="I583" s="143"/>
    </row>
    <row r="584" spans="4:9" ht="15.75" customHeight="1">
      <c r="D584" s="141"/>
      <c r="I584" s="143"/>
    </row>
    <row r="585" spans="4:9" ht="15.75" customHeight="1">
      <c r="D585" s="141"/>
      <c r="I585" s="143"/>
    </row>
    <row r="586" spans="4:9" ht="15.75" customHeight="1">
      <c r="D586" s="141"/>
      <c r="I586" s="143"/>
    </row>
    <row r="587" spans="4:9" ht="15.75" customHeight="1">
      <c r="D587" s="141"/>
      <c r="I587" s="143"/>
    </row>
    <row r="588" spans="4:9" ht="15.75" customHeight="1">
      <c r="D588" s="141"/>
      <c r="I588" s="143"/>
    </row>
    <row r="589" spans="4:9" ht="15.75" customHeight="1">
      <c r="D589" s="141"/>
      <c r="I589" s="143"/>
    </row>
    <row r="590" spans="4:9" ht="15.75" customHeight="1">
      <c r="D590" s="141"/>
      <c r="I590" s="143"/>
    </row>
    <row r="591" spans="4:9" ht="15.75" customHeight="1">
      <c r="D591" s="141"/>
      <c r="I591" s="143"/>
    </row>
    <row r="592" spans="4:9" ht="15.75" customHeight="1">
      <c r="D592" s="141"/>
      <c r="I592" s="143"/>
    </row>
    <row r="593" spans="4:9" ht="15.75" customHeight="1">
      <c r="D593" s="141"/>
      <c r="I593" s="143"/>
    </row>
    <row r="594" spans="4:9" ht="15.75" customHeight="1">
      <c r="D594" s="141"/>
      <c r="I594" s="143"/>
    </row>
    <row r="595" spans="4:9" ht="15.75" customHeight="1">
      <c r="D595" s="141"/>
      <c r="I595" s="143"/>
    </row>
    <row r="596" spans="4:9" ht="15.75" customHeight="1">
      <c r="D596" s="141"/>
      <c r="I596" s="143"/>
    </row>
    <row r="597" spans="4:9" ht="15.75" customHeight="1">
      <c r="D597" s="141"/>
      <c r="I597" s="143"/>
    </row>
    <row r="598" spans="4:9" ht="15.75" customHeight="1">
      <c r="D598" s="141"/>
      <c r="I598" s="143"/>
    </row>
    <row r="599" spans="4:9" ht="15.75" customHeight="1">
      <c r="D599" s="141"/>
      <c r="I599" s="143"/>
    </row>
    <row r="600" spans="4:9" ht="15.75" customHeight="1">
      <c r="D600" s="141"/>
      <c r="I600" s="143"/>
    </row>
    <row r="601" spans="4:9" ht="15.75" customHeight="1">
      <c r="D601" s="141"/>
      <c r="I601" s="143"/>
    </row>
    <row r="602" spans="4:9" ht="15.75" customHeight="1">
      <c r="D602" s="141"/>
      <c r="I602" s="143"/>
    </row>
    <row r="603" spans="4:9" ht="15.75" customHeight="1">
      <c r="D603" s="141"/>
      <c r="I603" s="143"/>
    </row>
    <row r="604" spans="4:9" ht="15.75" customHeight="1">
      <c r="D604" s="141"/>
      <c r="I604" s="143"/>
    </row>
    <row r="605" spans="4:9" ht="15.75" customHeight="1">
      <c r="D605" s="141"/>
      <c r="I605" s="143"/>
    </row>
    <row r="606" spans="4:9" ht="15.75" customHeight="1">
      <c r="D606" s="141"/>
      <c r="I606" s="143"/>
    </row>
    <row r="607" spans="4:9" ht="15.75" customHeight="1">
      <c r="D607" s="141"/>
      <c r="I607" s="143"/>
    </row>
    <row r="608" spans="4:9" ht="15.75" customHeight="1">
      <c r="D608" s="141"/>
      <c r="I608" s="143"/>
    </row>
    <row r="609" spans="4:9" ht="15.75" customHeight="1">
      <c r="D609" s="141"/>
      <c r="I609" s="143"/>
    </row>
    <row r="610" spans="4:9" ht="15.75" customHeight="1">
      <c r="D610" s="141"/>
      <c r="I610" s="143"/>
    </row>
    <row r="611" spans="4:9" ht="15.75" customHeight="1">
      <c r="D611" s="141"/>
      <c r="I611" s="143"/>
    </row>
    <row r="612" spans="4:9" ht="15.75" customHeight="1">
      <c r="D612" s="141"/>
      <c r="I612" s="143"/>
    </row>
    <row r="613" spans="4:9" ht="15.75" customHeight="1">
      <c r="D613" s="141"/>
      <c r="I613" s="143"/>
    </row>
    <row r="614" spans="4:9" ht="15.75" customHeight="1">
      <c r="D614" s="141"/>
      <c r="I614" s="143"/>
    </row>
    <row r="615" spans="4:9" ht="15.75" customHeight="1">
      <c r="D615" s="141"/>
      <c r="I615" s="143"/>
    </row>
    <row r="616" spans="4:9" ht="15.75" customHeight="1">
      <c r="D616" s="141"/>
      <c r="I616" s="143"/>
    </row>
    <row r="617" spans="4:9" ht="15.75" customHeight="1">
      <c r="D617" s="141"/>
      <c r="I617" s="143"/>
    </row>
    <row r="618" spans="4:9" ht="15.75" customHeight="1">
      <c r="D618" s="141"/>
      <c r="I618" s="143"/>
    </row>
    <row r="619" spans="4:9" ht="15.75" customHeight="1">
      <c r="D619" s="141"/>
      <c r="I619" s="143"/>
    </row>
    <row r="620" spans="4:9" ht="15.75" customHeight="1">
      <c r="D620" s="141"/>
      <c r="I620" s="143"/>
    </row>
    <row r="621" spans="4:9" ht="15.75" customHeight="1">
      <c r="D621" s="141"/>
      <c r="I621" s="143"/>
    </row>
    <row r="622" spans="4:9" ht="15.75" customHeight="1">
      <c r="D622" s="141"/>
      <c r="I622" s="143"/>
    </row>
    <row r="623" spans="4:9" ht="15.75" customHeight="1">
      <c r="D623" s="141"/>
      <c r="I623" s="143"/>
    </row>
    <row r="624" spans="4:9" ht="15.75" customHeight="1">
      <c r="D624" s="141"/>
      <c r="I624" s="143"/>
    </row>
    <row r="625" spans="4:9" ht="15.75" customHeight="1">
      <c r="D625" s="141"/>
      <c r="I625" s="143"/>
    </row>
    <row r="626" spans="4:9" ht="15.75" customHeight="1">
      <c r="D626" s="141"/>
      <c r="I626" s="143"/>
    </row>
    <row r="627" spans="4:9" ht="15.75" customHeight="1">
      <c r="D627" s="141"/>
      <c r="I627" s="143"/>
    </row>
    <row r="628" spans="4:9" ht="15.75" customHeight="1">
      <c r="D628" s="141"/>
      <c r="I628" s="143"/>
    </row>
    <row r="629" spans="4:9" ht="15.75" customHeight="1">
      <c r="D629" s="141"/>
      <c r="I629" s="143"/>
    </row>
    <row r="630" spans="4:9" ht="15.75" customHeight="1">
      <c r="D630" s="141"/>
      <c r="I630" s="143"/>
    </row>
    <row r="631" spans="4:9" ht="15.75" customHeight="1">
      <c r="D631" s="141"/>
      <c r="I631" s="143"/>
    </row>
    <row r="632" spans="4:9" ht="15.75" customHeight="1">
      <c r="D632" s="141"/>
      <c r="I632" s="143"/>
    </row>
    <row r="633" spans="4:9" ht="15.75" customHeight="1">
      <c r="D633" s="141"/>
      <c r="I633" s="143"/>
    </row>
    <row r="634" spans="4:9" ht="15.75" customHeight="1">
      <c r="D634" s="141"/>
      <c r="I634" s="143"/>
    </row>
    <row r="635" spans="4:9" ht="15.75" customHeight="1">
      <c r="D635" s="141"/>
      <c r="I635" s="143"/>
    </row>
    <row r="636" spans="4:9" ht="15.75" customHeight="1">
      <c r="D636" s="141"/>
      <c r="I636" s="143"/>
    </row>
    <row r="637" spans="4:9" ht="15.75" customHeight="1">
      <c r="D637" s="141"/>
      <c r="I637" s="143"/>
    </row>
    <row r="638" spans="4:9" ht="15.75" customHeight="1">
      <c r="D638" s="141"/>
      <c r="I638" s="143"/>
    </row>
    <row r="639" spans="4:9" ht="15.75" customHeight="1">
      <c r="D639" s="141"/>
      <c r="I639" s="143"/>
    </row>
    <row r="640" spans="4:9" ht="15.75" customHeight="1">
      <c r="D640" s="141"/>
      <c r="I640" s="143"/>
    </row>
    <row r="641" spans="4:9" ht="15.75" customHeight="1">
      <c r="D641" s="141"/>
      <c r="I641" s="143"/>
    </row>
    <row r="642" spans="4:9" ht="15.75" customHeight="1">
      <c r="D642" s="141"/>
      <c r="I642" s="143"/>
    </row>
    <row r="643" spans="4:9" ht="15.75" customHeight="1">
      <c r="D643" s="141"/>
      <c r="I643" s="143"/>
    </row>
    <row r="644" spans="4:9" ht="15.75" customHeight="1">
      <c r="D644" s="141"/>
      <c r="I644" s="143"/>
    </row>
    <row r="645" spans="4:9" ht="15.75" customHeight="1">
      <c r="D645" s="141"/>
      <c r="I645" s="143"/>
    </row>
    <row r="646" spans="4:9" ht="15.75" customHeight="1">
      <c r="D646" s="141"/>
      <c r="I646" s="143"/>
    </row>
    <row r="647" spans="4:9" ht="15.75" customHeight="1">
      <c r="D647" s="141"/>
      <c r="I647" s="143"/>
    </row>
    <row r="648" spans="4:9" ht="15.75" customHeight="1">
      <c r="D648" s="141"/>
      <c r="I648" s="143"/>
    </row>
    <row r="649" spans="4:9" ht="15.75" customHeight="1">
      <c r="D649" s="141"/>
      <c r="I649" s="143"/>
    </row>
    <row r="650" spans="4:9" ht="15.75" customHeight="1">
      <c r="D650" s="141"/>
      <c r="I650" s="143"/>
    </row>
    <row r="651" spans="4:9" ht="15.75" customHeight="1">
      <c r="D651" s="141"/>
      <c r="I651" s="143"/>
    </row>
    <row r="652" spans="4:9" ht="15.75" customHeight="1">
      <c r="D652" s="141"/>
      <c r="I652" s="143"/>
    </row>
    <row r="653" spans="4:9" ht="15.75" customHeight="1">
      <c r="D653" s="141"/>
      <c r="I653" s="143"/>
    </row>
    <row r="654" spans="4:9" ht="15.75" customHeight="1">
      <c r="D654" s="141"/>
      <c r="I654" s="143"/>
    </row>
    <row r="655" spans="4:9" ht="15.75" customHeight="1">
      <c r="D655" s="141"/>
      <c r="I655" s="143"/>
    </row>
    <row r="656" spans="4:9" ht="15.75" customHeight="1">
      <c r="D656" s="141"/>
      <c r="I656" s="143"/>
    </row>
    <row r="657" spans="4:9" ht="15.75" customHeight="1">
      <c r="D657" s="141"/>
      <c r="I657" s="143"/>
    </row>
    <row r="658" spans="4:9" ht="15.75" customHeight="1">
      <c r="D658" s="141"/>
      <c r="I658" s="143"/>
    </row>
    <row r="659" spans="4:9" ht="15.75" customHeight="1">
      <c r="D659" s="141"/>
      <c r="I659" s="143"/>
    </row>
    <row r="660" spans="4:9" ht="15.75" customHeight="1">
      <c r="D660" s="141"/>
      <c r="I660" s="143"/>
    </row>
    <row r="661" spans="4:9" ht="15.75" customHeight="1">
      <c r="D661" s="141"/>
      <c r="I661" s="143"/>
    </row>
    <row r="662" spans="4:9" ht="15.75" customHeight="1">
      <c r="D662" s="141"/>
      <c r="I662" s="143"/>
    </row>
    <row r="663" spans="4:9" ht="15.75" customHeight="1">
      <c r="D663" s="141"/>
      <c r="I663" s="143"/>
    </row>
    <row r="664" spans="4:9" ht="15.75" customHeight="1">
      <c r="D664" s="141"/>
      <c r="I664" s="143"/>
    </row>
    <row r="665" spans="4:9" ht="15.75" customHeight="1">
      <c r="D665" s="141"/>
      <c r="I665" s="143"/>
    </row>
    <row r="666" spans="4:9" ht="15.75" customHeight="1">
      <c r="D666" s="141"/>
      <c r="I666" s="143"/>
    </row>
    <row r="667" spans="4:9" ht="15.75" customHeight="1">
      <c r="D667" s="141"/>
      <c r="I667" s="143"/>
    </row>
    <row r="668" spans="4:9" ht="15.75" customHeight="1">
      <c r="D668" s="141"/>
      <c r="I668" s="143"/>
    </row>
    <row r="669" spans="4:9" ht="15.75" customHeight="1">
      <c r="D669" s="141"/>
      <c r="I669" s="143"/>
    </row>
    <row r="670" spans="4:9" ht="15.75" customHeight="1">
      <c r="D670" s="141"/>
      <c r="I670" s="143"/>
    </row>
    <row r="671" spans="4:9" ht="15.75" customHeight="1">
      <c r="D671" s="141"/>
      <c r="I671" s="143"/>
    </row>
    <row r="672" spans="4:9" ht="15.75" customHeight="1">
      <c r="D672" s="141"/>
      <c r="I672" s="143"/>
    </row>
    <row r="673" spans="4:9" ht="15.75" customHeight="1">
      <c r="D673" s="141"/>
      <c r="I673" s="143"/>
    </row>
    <row r="674" spans="4:9" ht="15.75" customHeight="1">
      <c r="D674" s="141"/>
      <c r="I674" s="143"/>
    </row>
    <row r="675" spans="4:9" ht="15.75" customHeight="1">
      <c r="D675" s="141"/>
      <c r="I675" s="143"/>
    </row>
    <row r="676" spans="4:9" ht="15.75" customHeight="1">
      <c r="D676" s="141"/>
      <c r="I676" s="143"/>
    </row>
    <row r="677" spans="4:9" ht="15.75" customHeight="1">
      <c r="D677" s="141"/>
      <c r="I677" s="143"/>
    </row>
    <row r="678" spans="4:9" ht="15.75" customHeight="1">
      <c r="D678" s="141"/>
      <c r="I678" s="143"/>
    </row>
    <row r="679" spans="4:9" ht="15.75" customHeight="1">
      <c r="D679" s="141"/>
      <c r="I679" s="143"/>
    </row>
    <row r="680" spans="4:9" ht="15.75" customHeight="1">
      <c r="D680" s="141"/>
      <c r="I680" s="143"/>
    </row>
    <row r="681" spans="4:9" ht="15.75" customHeight="1">
      <c r="D681" s="141"/>
      <c r="I681" s="143"/>
    </row>
    <row r="682" spans="4:9" ht="15.75" customHeight="1">
      <c r="D682" s="141"/>
      <c r="I682" s="143"/>
    </row>
    <row r="683" spans="4:9" ht="15.75" customHeight="1">
      <c r="D683" s="141"/>
      <c r="I683" s="143"/>
    </row>
    <row r="684" spans="4:9" ht="15.75" customHeight="1">
      <c r="D684" s="141"/>
      <c r="I684" s="143"/>
    </row>
    <row r="685" spans="4:9" ht="15.75" customHeight="1">
      <c r="D685" s="141"/>
      <c r="I685" s="143"/>
    </row>
    <row r="686" spans="4:9" ht="15.75" customHeight="1">
      <c r="D686" s="141"/>
      <c r="I686" s="143"/>
    </row>
    <row r="687" spans="4:9" ht="15.75" customHeight="1">
      <c r="D687" s="141"/>
      <c r="I687" s="143"/>
    </row>
    <row r="688" spans="4:9" ht="15.75" customHeight="1">
      <c r="D688" s="141"/>
      <c r="I688" s="143"/>
    </row>
    <row r="689" spans="4:9" ht="15.75" customHeight="1">
      <c r="D689" s="141"/>
      <c r="I689" s="143"/>
    </row>
    <row r="690" spans="4:9" ht="15.75" customHeight="1">
      <c r="D690" s="141"/>
      <c r="I690" s="143"/>
    </row>
    <row r="691" spans="4:9" ht="15.75" customHeight="1">
      <c r="D691" s="141"/>
      <c r="I691" s="143"/>
    </row>
    <row r="692" spans="4:9" ht="15.75" customHeight="1">
      <c r="D692" s="141"/>
      <c r="I692" s="143"/>
    </row>
    <row r="693" spans="4:9" ht="15.75" customHeight="1">
      <c r="D693" s="141"/>
      <c r="I693" s="143"/>
    </row>
    <row r="694" spans="4:9" ht="15.75" customHeight="1">
      <c r="D694" s="141"/>
      <c r="I694" s="143"/>
    </row>
    <row r="695" spans="4:9" ht="15.75" customHeight="1">
      <c r="D695" s="141"/>
      <c r="I695" s="143"/>
    </row>
    <row r="696" spans="4:9" ht="15.75" customHeight="1">
      <c r="D696" s="141"/>
      <c r="I696" s="143"/>
    </row>
    <row r="697" spans="4:9" ht="15.75" customHeight="1">
      <c r="D697" s="141"/>
      <c r="I697" s="143"/>
    </row>
    <row r="698" spans="4:9" ht="15.75" customHeight="1">
      <c r="D698" s="141"/>
      <c r="I698" s="143"/>
    </row>
    <row r="699" spans="4:9" ht="15.75" customHeight="1">
      <c r="D699" s="141"/>
      <c r="I699" s="143"/>
    </row>
    <row r="700" spans="4:9" ht="15.75" customHeight="1">
      <c r="D700" s="141"/>
      <c r="I700" s="143"/>
    </row>
    <row r="701" spans="4:9" ht="15.75" customHeight="1">
      <c r="D701" s="141"/>
      <c r="I701" s="143"/>
    </row>
    <row r="702" spans="4:9" ht="15.75" customHeight="1">
      <c r="D702" s="141"/>
      <c r="I702" s="143"/>
    </row>
    <row r="703" spans="4:9" ht="15.75" customHeight="1">
      <c r="D703" s="141"/>
      <c r="I703" s="143"/>
    </row>
    <row r="704" spans="4:9" ht="15.75" customHeight="1">
      <c r="D704" s="141"/>
      <c r="I704" s="143"/>
    </row>
    <row r="705" spans="4:9" ht="15.75" customHeight="1">
      <c r="D705" s="141"/>
      <c r="I705" s="143"/>
    </row>
    <row r="706" spans="4:9" ht="15.75" customHeight="1">
      <c r="D706" s="141"/>
      <c r="I706" s="143"/>
    </row>
    <row r="707" spans="4:9" ht="15.75" customHeight="1">
      <c r="D707" s="141"/>
      <c r="I707" s="143"/>
    </row>
    <row r="708" spans="4:9" ht="15.75" customHeight="1">
      <c r="D708" s="141"/>
      <c r="I708" s="143"/>
    </row>
    <row r="709" spans="4:9" ht="15.75" customHeight="1">
      <c r="D709" s="141"/>
      <c r="I709" s="143"/>
    </row>
    <row r="710" spans="4:9" ht="15.75" customHeight="1">
      <c r="D710" s="141"/>
      <c r="I710" s="143"/>
    </row>
    <row r="711" spans="4:9" ht="15.75" customHeight="1">
      <c r="D711" s="141"/>
      <c r="I711" s="143"/>
    </row>
    <row r="712" spans="4:9" ht="15.75" customHeight="1">
      <c r="D712" s="141"/>
      <c r="I712" s="143"/>
    </row>
    <row r="713" spans="4:9" ht="15.75" customHeight="1">
      <c r="D713" s="141"/>
      <c r="I713" s="143"/>
    </row>
    <row r="714" spans="4:9" ht="15.75" customHeight="1">
      <c r="D714" s="141"/>
      <c r="I714" s="143"/>
    </row>
    <row r="715" spans="4:9" ht="15.75" customHeight="1">
      <c r="D715" s="141"/>
      <c r="I715" s="143"/>
    </row>
    <row r="716" spans="4:9" ht="15.75" customHeight="1">
      <c r="D716" s="141"/>
      <c r="I716" s="143"/>
    </row>
    <row r="717" spans="4:9" ht="15.75" customHeight="1">
      <c r="D717" s="141"/>
      <c r="I717" s="143"/>
    </row>
    <row r="718" spans="4:9" ht="15.75" customHeight="1">
      <c r="D718" s="141"/>
      <c r="I718" s="143"/>
    </row>
    <row r="719" spans="4:9" ht="15.75" customHeight="1">
      <c r="D719" s="141"/>
      <c r="I719" s="143"/>
    </row>
    <row r="720" spans="4:9" ht="15.75" customHeight="1">
      <c r="D720" s="141"/>
      <c r="I720" s="143"/>
    </row>
    <row r="721" spans="4:9" ht="15.75" customHeight="1">
      <c r="D721" s="141"/>
      <c r="I721" s="143"/>
    </row>
    <row r="722" spans="4:9" ht="15.75" customHeight="1">
      <c r="D722" s="141"/>
      <c r="I722" s="143"/>
    </row>
    <row r="723" spans="4:9" ht="15.75" customHeight="1">
      <c r="D723" s="141"/>
      <c r="I723" s="143"/>
    </row>
    <row r="724" spans="4:9" ht="15.75" customHeight="1">
      <c r="D724" s="141"/>
      <c r="I724" s="143"/>
    </row>
    <row r="725" spans="4:9" ht="15.75" customHeight="1">
      <c r="D725" s="141"/>
      <c r="I725" s="143"/>
    </row>
    <row r="726" spans="4:9" ht="15.75" customHeight="1">
      <c r="D726" s="141"/>
      <c r="I726" s="143"/>
    </row>
    <row r="727" spans="4:9" ht="15.75" customHeight="1">
      <c r="D727" s="141"/>
      <c r="I727" s="143"/>
    </row>
    <row r="728" spans="4:9" ht="15.75" customHeight="1">
      <c r="D728" s="141"/>
      <c r="I728" s="143"/>
    </row>
    <row r="729" spans="4:9" ht="15.75" customHeight="1">
      <c r="D729" s="141"/>
      <c r="I729" s="143"/>
    </row>
    <row r="730" spans="4:9" ht="15.75" customHeight="1">
      <c r="D730" s="141"/>
      <c r="I730" s="143"/>
    </row>
    <row r="731" spans="4:9" ht="15.75" customHeight="1">
      <c r="D731" s="141"/>
      <c r="I731" s="143"/>
    </row>
    <row r="732" spans="4:9" ht="15.75" customHeight="1">
      <c r="D732" s="141"/>
      <c r="I732" s="143"/>
    </row>
    <row r="733" spans="4:9" ht="15.75" customHeight="1">
      <c r="D733" s="141"/>
      <c r="I733" s="143"/>
    </row>
    <row r="734" spans="4:9" ht="15.75" customHeight="1">
      <c r="D734" s="141"/>
      <c r="I734" s="143"/>
    </row>
    <row r="735" spans="4:9" ht="15.75" customHeight="1">
      <c r="D735" s="141"/>
      <c r="I735" s="143"/>
    </row>
    <row r="736" spans="4:9" ht="15.75" customHeight="1">
      <c r="D736" s="141"/>
      <c r="I736" s="143"/>
    </row>
    <row r="737" spans="4:9" ht="15.75" customHeight="1">
      <c r="D737" s="141"/>
      <c r="I737" s="143"/>
    </row>
    <row r="738" spans="4:9" ht="15.75" customHeight="1">
      <c r="D738" s="141"/>
      <c r="I738" s="143"/>
    </row>
    <row r="739" spans="4:9" ht="15.75" customHeight="1">
      <c r="D739" s="141"/>
      <c r="I739" s="143"/>
    </row>
    <row r="740" spans="4:9" ht="15.75" customHeight="1">
      <c r="D740" s="141"/>
      <c r="I740" s="143"/>
    </row>
    <row r="741" spans="4:9" ht="15.75" customHeight="1">
      <c r="D741" s="141"/>
      <c r="I741" s="143"/>
    </row>
    <row r="742" spans="4:9" ht="15.75" customHeight="1">
      <c r="D742" s="141"/>
      <c r="I742" s="143"/>
    </row>
    <row r="743" spans="4:9" ht="15.75" customHeight="1">
      <c r="D743" s="141"/>
      <c r="I743" s="143"/>
    </row>
    <row r="744" spans="4:9" ht="15.75" customHeight="1">
      <c r="D744" s="141"/>
      <c r="I744" s="143"/>
    </row>
    <row r="745" spans="4:9" ht="15.75" customHeight="1">
      <c r="D745" s="141"/>
      <c r="I745" s="143"/>
    </row>
    <row r="746" spans="4:9" ht="15.75" customHeight="1">
      <c r="D746" s="141"/>
      <c r="I746" s="143"/>
    </row>
    <row r="747" spans="4:9" ht="15.75" customHeight="1">
      <c r="D747" s="141"/>
      <c r="I747" s="143"/>
    </row>
    <row r="748" spans="4:9" ht="15.75" customHeight="1">
      <c r="D748" s="141"/>
      <c r="I748" s="143"/>
    </row>
    <row r="749" spans="4:9" ht="15.75" customHeight="1">
      <c r="D749" s="141"/>
      <c r="I749" s="143"/>
    </row>
    <row r="750" spans="4:9" ht="15.75" customHeight="1">
      <c r="D750" s="141"/>
      <c r="I750" s="143"/>
    </row>
    <row r="751" spans="4:9" ht="15.75" customHeight="1">
      <c r="D751" s="141"/>
      <c r="I751" s="143"/>
    </row>
    <row r="752" spans="4:9" ht="15.75" customHeight="1">
      <c r="D752" s="141"/>
      <c r="I752" s="143"/>
    </row>
    <row r="753" spans="4:9" ht="15.75" customHeight="1">
      <c r="D753" s="141"/>
      <c r="I753" s="143"/>
    </row>
    <row r="754" spans="4:9" ht="15.75" customHeight="1">
      <c r="D754" s="141"/>
      <c r="I754" s="143"/>
    </row>
    <row r="755" spans="4:9" ht="15.75" customHeight="1">
      <c r="D755" s="141"/>
      <c r="I755" s="143"/>
    </row>
    <row r="756" spans="4:9" ht="15.75" customHeight="1">
      <c r="D756" s="141"/>
      <c r="I756" s="143"/>
    </row>
    <row r="757" spans="4:9" ht="15.75" customHeight="1">
      <c r="D757" s="141"/>
      <c r="I757" s="143"/>
    </row>
    <row r="758" spans="4:9" ht="15.75" customHeight="1">
      <c r="D758" s="141"/>
      <c r="I758" s="143"/>
    </row>
    <row r="759" spans="4:9" ht="15.75" customHeight="1">
      <c r="D759" s="141"/>
      <c r="I759" s="143"/>
    </row>
    <row r="760" spans="4:9" ht="15.75" customHeight="1">
      <c r="D760" s="141"/>
      <c r="I760" s="143"/>
    </row>
    <row r="761" spans="4:9" ht="15.75" customHeight="1">
      <c r="D761" s="141"/>
      <c r="I761" s="143"/>
    </row>
    <row r="762" spans="4:9" ht="15.75" customHeight="1">
      <c r="D762" s="141"/>
      <c r="I762" s="143"/>
    </row>
    <row r="763" spans="4:9" ht="15.75" customHeight="1">
      <c r="D763" s="141"/>
      <c r="I763" s="143"/>
    </row>
    <row r="764" spans="4:9" ht="15.75" customHeight="1">
      <c r="D764" s="141"/>
      <c r="I764" s="143"/>
    </row>
    <row r="765" spans="4:9" ht="15.75" customHeight="1">
      <c r="D765" s="141"/>
      <c r="I765" s="143"/>
    </row>
    <row r="766" spans="4:9" ht="15.75" customHeight="1">
      <c r="D766" s="141"/>
      <c r="I766" s="143"/>
    </row>
    <row r="767" spans="4:9" ht="15.75" customHeight="1">
      <c r="D767" s="141"/>
      <c r="I767" s="143"/>
    </row>
    <row r="768" spans="4:9" ht="15.75" customHeight="1">
      <c r="D768" s="141"/>
      <c r="I768" s="143"/>
    </row>
    <row r="769" spans="4:9" ht="15.75" customHeight="1">
      <c r="D769" s="141"/>
      <c r="I769" s="143"/>
    </row>
    <row r="770" spans="4:9" ht="15.75" customHeight="1">
      <c r="D770" s="141"/>
      <c r="I770" s="143"/>
    </row>
    <row r="771" spans="4:9" ht="15.75" customHeight="1">
      <c r="D771" s="141"/>
      <c r="I771" s="143"/>
    </row>
    <row r="772" spans="4:9" ht="15.75" customHeight="1">
      <c r="D772" s="141"/>
      <c r="I772" s="143"/>
    </row>
    <row r="773" spans="4:9" ht="15.75" customHeight="1">
      <c r="D773" s="141"/>
      <c r="I773" s="143"/>
    </row>
    <row r="774" spans="4:9" ht="15.75" customHeight="1">
      <c r="D774" s="141"/>
      <c r="I774" s="143"/>
    </row>
    <row r="775" spans="4:9" ht="15.75" customHeight="1">
      <c r="D775" s="141"/>
      <c r="I775" s="143"/>
    </row>
    <row r="776" spans="4:9" ht="15.75" customHeight="1">
      <c r="D776" s="141"/>
      <c r="I776" s="143"/>
    </row>
    <row r="777" spans="4:9" ht="15.75" customHeight="1">
      <c r="D777" s="141"/>
      <c r="I777" s="143"/>
    </row>
    <row r="778" spans="4:9" ht="15.75" customHeight="1">
      <c r="D778" s="141"/>
      <c r="I778" s="143"/>
    </row>
    <row r="779" spans="4:9" ht="15.75" customHeight="1">
      <c r="D779" s="141"/>
      <c r="I779" s="143"/>
    </row>
    <row r="780" spans="4:9" ht="15.75" customHeight="1">
      <c r="D780" s="141"/>
      <c r="I780" s="143"/>
    </row>
    <row r="781" spans="4:9" ht="15.75" customHeight="1">
      <c r="D781" s="141"/>
      <c r="I781" s="143"/>
    </row>
    <row r="782" spans="4:9" ht="15.75" customHeight="1">
      <c r="D782" s="141"/>
      <c r="I782" s="143"/>
    </row>
    <row r="783" spans="4:9" ht="15.75" customHeight="1">
      <c r="D783" s="141"/>
      <c r="I783" s="143"/>
    </row>
    <row r="784" spans="4:9" ht="15.75" customHeight="1">
      <c r="D784" s="141"/>
      <c r="I784" s="143"/>
    </row>
    <row r="785" spans="4:9" ht="15.75" customHeight="1">
      <c r="D785" s="141"/>
      <c r="I785" s="143"/>
    </row>
    <row r="786" spans="4:9" ht="15.75" customHeight="1">
      <c r="D786" s="141"/>
      <c r="I786" s="143"/>
    </row>
    <row r="787" spans="4:9" ht="15.75" customHeight="1">
      <c r="D787" s="141"/>
      <c r="I787" s="143"/>
    </row>
    <row r="788" spans="4:9" ht="15.75" customHeight="1">
      <c r="D788" s="141"/>
      <c r="I788" s="143"/>
    </row>
    <row r="789" spans="4:9" ht="15.75" customHeight="1">
      <c r="D789" s="141"/>
      <c r="I789" s="143"/>
    </row>
    <row r="790" spans="4:9" ht="15.75" customHeight="1">
      <c r="D790" s="141"/>
      <c r="I790" s="143"/>
    </row>
    <row r="791" spans="4:9" ht="15.75" customHeight="1">
      <c r="D791" s="141"/>
      <c r="I791" s="143"/>
    </row>
    <row r="792" spans="4:9" ht="15.75" customHeight="1">
      <c r="D792" s="141"/>
      <c r="I792" s="143"/>
    </row>
    <row r="793" spans="4:9" ht="15.75" customHeight="1">
      <c r="D793" s="141"/>
      <c r="I793" s="143"/>
    </row>
    <row r="794" spans="4:9" ht="15.75" customHeight="1">
      <c r="D794" s="141"/>
      <c r="I794" s="143"/>
    </row>
    <row r="795" spans="4:9" ht="15.75" customHeight="1">
      <c r="D795" s="141"/>
      <c r="I795" s="143"/>
    </row>
    <row r="796" spans="4:9" ht="15.75" customHeight="1">
      <c r="D796" s="141"/>
      <c r="I796" s="143"/>
    </row>
    <row r="797" spans="4:9" ht="15.75" customHeight="1">
      <c r="D797" s="141"/>
      <c r="I797" s="143"/>
    </row>
    <row r="798" spans="4:9" ht="15.75" customHeight="1">
      <c r="D798" s="141"/>
      <c r="I798" s="143"/>
    </row>
    <row r="799" spans="4:9" ht="15.75" customHeight="1">
      <c r="D799" s="141"/>
      <c r="I799" s="143"/>
    </row>
    <row r="800" spans="4:9" ht="15.75" customHeight="1">
      <c r="D800" s="141"/>
      <c r="I800" s="143"/>
    </row>
    <row r="801" spans="4:9" ht="15.75" customHeight="1">
      <c r="D801" s="141"/>
      <c r="I801" s="143"/>
    </row>
    <row r="802" spans="4:9" ht="15.75" customHeight="1">
      <c r="D802" s="141"/>
      <c r="I802" s="143"/>
    </row>
    <row r="803" spans="4:9" ht="15.75" customHeight="1">
      <c r="D803" s="141"/>
      <c r="I803" s="143"/>
    </row>
    <row r="804" spans="4:9" ht="15.75" customHeight="1">
      <c r="D804" s="141"/>
      <c r="I804" s="143"/>
    </row>
    <row r="805" spans="4:9" ht="15.75" customHeight="1">
      <c r="D805" s="141"/>
      <c r="I805" s="143"/>
    </row>
    <row r="806" spans="4:9" ht="15.75" customHeight="1">
      <c r="D806" s="141"/>
      <c r="I806" s="143"/>
    </row>
    <row r="807" spans="4:9" ht="15.75" customHeight="1">
      <c r="D807" s="141"/>
      <c r="I807" s="143"/>
    </row>
    <row r="808" spans="4:9" ht="15.75" customHeight="1">
      <c r="D808" s="141"/>
      <c r="I808" s="143"/>
    </row>
    <row r="809" spans="4:9" ht="15.75" customHeight="1">
      <c r="D809" s="141"/>
      <c r="I809" s="143"/>
    </row>
    <row r="810" spans="4:9" ht="15.75" customHeight="1">
      <c r="D810" s="141"/>
      <c r="I810" s="143"/>
    </row>
    <row r="811" spans="4:9" ht="15.75" customHeight="1">
      <c r="D811" s="141"/>
      <c r="I811" s="143"/>
    </row>
    <row r="812" spans="4:9" ht="15.75" customHeight="1">
      <c r="D812" s="141"/>
      <c r="I812" s="143"/>
    </row>
    <row r="813" spans="4:9" ht="15.75" customHeight="1">
      <c r="D813" s="141"/>
      <c r="I813" s="143"/>
    </row>
    <row r="814" spans="4:9" ht="15.75" customHeight="1">
      <c r="D814" s="141"/>
      <c r="I814" s="143"/>
    </row>
    <row r="815" spans="4:9" ht="15.75" customHeight="1">
      <c r="D815" s="141"/>
      <c r="I815" s="143"/>
    </row>
    <row r="816" spans="4:9" ht="15.75" customHeight="1">
      <c r="D816" s="141"/>
      <c r="I816" s="143"/>
    </row>
    <row r="817" spans="4:9" ht="15.75" customHeight="1">
      <c r="D817" s="141"/>
      <c r="I817" s="143"/>
    </row>
    <row r="818" spans="4:9" ht="15.75" customHeight="1">
      <c r="D818" s="141"/>
      <c r="I818" s="143"/>
    </row>
    <row r="819" spans="4:9" ht="15.75" customHeight="1">
      <c r="D819" s="141"/>
      <c r="I819" s="143"/>
    </row>
    <row r="820" spans="4:9" ht="15.75" customHeight="1">
      <c r="D820" s="141"/>
      <c r="I820" s="143"/>
    </row>
    <row r="821" spans="4:9" ht="15.75" customHeight="1">
      <c r="D821" s="141"/>
      <c r="I821" s="143"/>
    </row>
    <row r="822" spans="4:9" ht="15.75" customHeight="1">
      <c r="D822" s="141"/>
      <c r="I822" s="143"/>
    </row>
    <row r="823" spans="4:9" ht="15.75" customHeight="1">
      <c r="D823" s="141"/>
      <c r="I823" s="143"/>
    </row>
    <row r="824" spans="4:9" ht="15.75" customHeight="1">
      <c r="D824" s="141"/>
      <c r="I824" s="143"/>
    </row>
    <row r="825" spans="4:9" ht="15.75" customHeight="1">
      <c r="D825" s="141"/>
      <c r="I825" s="143"/>
    </row>
    <row r="826" spans="4:9" ht="15.75" customHeight="1">
      <c r="D826" s="141"/>
      <c r="I826" s="143"/>
    </row>
  </sheetData>
  <mergeCells count="41">
    <mergeCell ref="A26:A29"/>
    <mergeCell ref="G2:G3"/>
    <mergeCell ref="H2:H3"/>
    <mergeCell ref="A4:A8"/>
    <mergeCell ref="B4:B5"/>
    <mergeCell ref="C4:C5"/>
    <mergeCell ref="B6:B7"/>
    <mergeCell ref="C6:C7"/>
    <mergeCell ref="A9:A15"/>
    <mergeCell ref="A16:A25"/>
    <mergeCell ref="B16:B17"/>
    <mergeCell ref="C16:C17"/>
    <mergeCell ref="B24:B25"/>
    <mergeCell ref="C24:C25"/>
    <mergeCell ref="AC2:AE2"/>
    <mergeCell ref="A1:AE1"/>
    <mergeCell ref="A2:A3"/>
    <mergeCell ref="B2:B3"/>
    <mergeCell ref="C2:C3"/>
    <mergeCell ref="D2:D3"/>
    <mergeCell ref="E2:E3"/>
    <mergeCell ref="F2:F3"/>
    <mergeCell ref="W2:Y2"/>
    <mergeCell ref="AB2:AB3"/>
    <mergeCell ref="I2:I3"/>
    <mergeCell ref="J2:J3"/>
    <mergeCell ref="K2:T2"/>
    <mergeCell ref="U2:U3"/>
    <mergeCell ref="V2:V3"/>
    <mergeCell ref="AB4:AB29"/>
    <mergeCell ref="Z6:Z7"/>
    <mergeCell ref="Z16:Z17"/>
    <mergeCell ref="AA26:AA29"/>
    <mergeCell ref="Z2:Z3"/>
    <mergeCell ref="AA2:AA3"/>
    <mergeCell ref="Z4:Z5"/>
    <mergeCell ref="AA4:AA8"/>
    <mergeCell ref="AA9:AA15"/>
    <mergeCell ref="AA16:AA20"/>
    <mergeCell ref="AA21:AA25"/>
    <mergeCell ref="Z24:Z25"/>
  </mergeCells>
  <conditionalFormatting sqref="Y4:Y29 Z4:AB4 Z5:AA5 Z6 Z8 Z9:AA9 AA16 AA26 V16:V29 V4:V13 Z10:Z29">
    <cfRule type="cellIs" dxfId="13" priority="9" operator="greaterThanOrEqual">
      <formula>81%</formula>
    </cfRule>
  </conditionalFormatting>
  <conditionalFormatting sqref="AA9 AA16 AA26">
    <cfRule type="cellIs" dxfId="12" priority="10" operator="between">
      <formula>51%</formula>
      <formula>80%</formula>
    </cfRule>
  </conditionalFormatting>
  <conditionalFormatting sqref="AA9 AA16 AA26">
    <cfRule type="cellIs" dxfId="11" priority="11" operator="lessThanOrEqual">
      <formula>50%</formula>
    </cfRule>
  </conditionalFormatting>
  <conditionalFormatting sqref="U16:U30 K4:U13 K16:U29">
    <cfRule type="colorScale" priority="12">
      <colorScale>
        <cfvo type="formula" val="0"/>
        <cfvo type="formula" val="1"/>
        <color rgb="FFFFFF00"/>
        <color theme="9"/>
      </colorScale>
    </cfRule>
  </conditionalFormatting>
  <conditionalFormatting sqref="Y4:Y29 Z4:AB4 Z5:AA5 Z6 V16:V29 V4:V13 Z8:Z29">
    <cfRule type="cellIs" dxfId="10" priority="13" operator="between">
      <formula>51%</formula>
      <formula>80%</formula>
    </cfRule>
  </conditionalFormatting>
  <conditionalFormatting sqref="Y4:Y29 Z4:AB4 Z5:AA5 Z6 V16:V29 V4:V13 Z8:Z29">
    <cfRule type="cellIs" dxfId="9" priority="14" operator="lessThanOrEqual">
      <formula>50%</formula>
    </cfRule>
  </conditionalFormatting>
  <conditionalFormatting sqref="V15">
    <cfRule type="cellIs" dxfId="8" priority="5" operator="greaterThanOrEqual">
      <formula>81%</formula>
    </cfRule>
  </conditionalFormatting>
  <conditionalFormatting sqref="K15:U15">
    <cfRule type="colorScale" priority="6">
      <colorScale>
        <cfvo type="formula" val="0"/>
        <cfvo type="formula" val="1"/>
        <color rgb="FFFFFF00"/>
        <color theme="9"/>
      </colorScale>
    </cfRule>
  </conditionalFormatting>
  <conditionalFormatting sqref="V15">
    <cfRule type="cellIs" dxfId="7" priority="7" operator="between">
      <formula>51%</formula>
      <formula>80%</formula>
    </cfRule>
  </conditionalFormatting>
  <conditionalFormatting sqref="V15">
    <cfRule type="cellIs" dxfId="6" priority="8" operator="lessThanOrEqual">
      <formula>50%</formula>
    </cfRule>
  </conditionalFormatting>
  <conditionalFormatting sqref="V14">
    <cfRule type="cellIs" dxfId="5" priority="1" operator="greaterThanOrEqual">
      <formula>81%</formula>
    </cfRule>
  </conditionalFormatting>
  <conditionalFormatting sqref="K14:U14">
    <cfRule type="colorScale" priority="2">
      <colorScale>
        <cfvo type="formula" val="0"/>
        <cfvo type="formula" val="1"/>
        <color rgb="FFFFFF00"/>
        <color theme="9"/>
      </colorScale>
    </cfRule>
  </conditionalFormatting>
  <conditionalFormatting sqref="V14">
    <cfRule type="cellIs" dxfId="4" priority="3" operator="between">
      <formula>51%</formula>
      <formula>80%</formula>
    </cfRule>
  </conditionalFormatting>
  <conditionalFormatting sqref="V14">
    <cfRule type="cellIs" dxfId="3" priority="4" operator="lessThanOrEqual">
      <formula>50%</formula>
    </cfRule>
  </conditionalFormatting>
  <hyperlinks>
    <hyperlink ref="J12" r:id="rId1" xr:uid="{00000000-0004-0000-0300-000000000000}"/>
  </hyperlinks>
  <pageMargins left="0.7" right="0.7" top="0.75" bottom="0.75" header="0" footer="0"/>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7EE0D-1941-4BA5-9601-EE9781475846}">
  <dimension ref="A1:J48"/>
  <sheetViews>
    <sheetView workbookViewId="0">
      <selection activeCell="D3" sqref="D3"/>
    </sheetView>
  </sheetViews>
  <sheetFormatPr baseColWidth="10" defaultColWidth="10.7109375" defaultRowHeight="15"/>
  <cols>
    <col min="1" max="1" width="25" style="245" customWidth="1"/>
    <col min="2" max="2" width="26" style="245" customWidth="1"/>
    <col min="3" max="3" width="27.85546875" style="245" customWidth="1"/>
    <col min="4" max="4" width="37.85546875" style="245" customWidth="1"/>
    <col min="5" max="5" width="110.42578125" style="245" customWidth="1"/>
    <col min="6" max="6" width="31.5703125" style="245" customWidth="1"/>
    <col min="7" max="7" width="24.85546875" style="245" customWidth="1"/>
    <col min="8" max="8" width="21" style="245" customWidth="1"/>
    <col min="9" max="9" width="23.140625" style="245" customWidth="1"/>
    <col min="10" max="10" width="20.28515625" style="245" customWidth="1"/>
    <col min="11" max="16384" width="10.7109375" style="245"/>
  </cols>
  <sheetData>
    <row r="1" spans="1:10" ht="58.5" customHeight="1">
      <c r="A1" s="414" t="s">
        <v>1304</v>
      </c>
      <c r="B1" s="414"/>
      <c r="C1" s="414"/>
      <c r="D1" s="414"/>
      <c r="E1" s="414"/>
      <c r="F1" s="415" t="s">
        <v>1305</v>
      </c>
      <c r="G1" s="416"/>
      <c r="H1" s="416"/>
      <c r="I1" s="416"/>
      <c r="J1" s="416"/>
    </row>
    <row r="2" spans="1:10" ht="15.75">
      <c r="A2" s="246" t="s">
        <v>1306</v>
      </c>
      <c r="B2" s="246" t="s">
        <v>1307</v>
      </c>
      <c r="C2" s="246" t="s">
        <v>1308</v>
      </c>
      <c r="D2" s="246" t="s">
        <v>1309</v>
      </c>
      <c r="E2" s="246" t="s">
        <v>1310</v>
      </c>
      <c r="F2" s="417"/>
      <c r="G2" s="418"/>
      <c r="H2" s="418"/>
      <c r="I2" s="418"/>
      <c r="J2" s="418"/>
    </row>
    <row r="3" spans="1:10" ht="231.75" customHeight="1">
      <c r="A3" s="247" t="s">
        <v>1311</v>
      </c>
      <c r="B3" s="247" t="s">
        <v>1312</v>
      </c>
      <c r="C3" s="247" t="s">
        <v>1313</v>
      </c>
      <c r="D3" s="247" t="s">
        <v>1314</v>
      </c>
      <c r="E3" s="248" t="s">
        <v>1315</v>
      </c>
      <c r="F3" s="248" t="s">
        <v>1316</v>
      </c>
      <c r="G3" s="248" t="s">
        <v>1317</v>
      </c>
      <c r="H3" s="249"/>
      <c r="I3" s="249"/>
      <c r="J3" s="249"/>
    </row>
    <row r="4" spans="1:10" ht="163.5" customHeight="1">
      <c r="A4" s="247" t="s">
        <v>1311</v>
      </c>
      <c r="B4" s="247" t="s">
        <v>1312</v>
      </c>
      <c r="C4" s="247" t="s">
        <v>1313</v>
      </c>
      <c r="D4" s="247" t="s">
        <v>1318</v>
      </c>
      <c r="E4" s="248" t="s">
        <v>1319</v>
      </c>
      <c r="F4" s="248" t="s">
        <v>1320</v>
      </c>
      <c r="G4" s="248" t="s">
        <v>1317</v>
      </c>
      <c r="H4" s="249"/>
      <c r="I4" s="249"/>
      <c r="J4" s="249"/>
    </row>
    <row r="5" spans="1:10" ht="269.25" customHeight="1">
      <c r="A5" s="247" t="s">
        <v>1311</v>
      </c>
      <c r="B5" s="247" t="s">
        <v>1312</v>
      </c>
      <c r="C5" s="247" t="s">
        <v>1313</v>
      </c>
      <c r="D5" s="247" t="s">
        <v>1321</v>
      </c>
      <c r="E5" s="248" t="s">
        <v>1322</v>
      </c>
      <c r="F5" s="248" t="s">
        <v>1323</v>
      </c>
      <c r="G5" s="248"/>
      <c r="H5" s="249"/>
      <c r="I5" s="249"/>
      <c r="J5" s="249"/>
    </row>
    <row r="6" spans="1:10" ht="209.25" customHeight="1">
      <c r="A6" s="247" t="s">
        <v>1311</v>
      </c>
      <c r="B6" s="247" t="s">
        <v>1312</v>
      </c>
      <c r="C6" s="247" t="s">
        <v>1313</v>
      </c>
      <c r="D6" s="247" t="s">
        <v>1324</v>
      </c>
      <c r="E6" s="248" t="s">
        <v>1325</v>
      </c>
      <c r="F6" s="248" t="s">
        <v>1320</v>
      </c>
      <c r="G6" s="248" t="s">
        <v>1317</v>
      </c>
      <c r="H6" s="249"/>
      <c r="I6" s="249"/>
      <c r="J6" s="249"/>
    </row>
    <row r="7" spans="1:10" ht="57" hidden="1" customHeight="1">
      <c r="A7" s="247" t="s">
        <v>1311</v>
      </c>
      <c r="B7" s="247" t="s">
        <v>1312</v>
      </c>
      <c r="C7" s="247" t="s">
        <v>1313</v>
      </c>
      <c r="D7" s="247" t="s">
        <v>1326</v>
      </c>
      <c r="E7" s="250" t="s">
        <v>1327</v>
      </c>
      <c r="F7" s="249"/>
      <c r="G7" s="249"/>
      <c r="H7" s="249"/>
      <c r="I7" s="249"/>
      <c r="J7" s="249"/>
    </row>
    <row r="8" spans="1:10" ht="166.5" customHeight="1">
      <c r="A8" s="247" t="s">
        <v>1311</v>
      </c>
      <c r="B8" s="247" t="s">
        <v>1312</v>
      </c>
      <c r="C8" s="247" t="s">
        <v>1328</v>
      </c>
      <c r="D8" s="247" t="s">
        <v>1329</v>
      </c>
      <c r="E8" s="248" t="s">
        <v>1330</v>
      </c>
      <c r="F8" s="248" t="s">
        <v>1331</v>
      </c>
      <c r="G8" s="248" t="s">
        <v>1320</v>
      </c>
      <c r="H8" s="248" t="s">
        <v>1332</v>
      </c>
      <c r="I8" s="248" t="s">
        <v>1323</v>
      </c>
      <c r="J8" s="248" t="s">
        <v>1317</v>
      </c>
    </row>
    <row r="9" spans="1:10" ht="173.25" customHeight="1">
      <c r="A9" s="247" t="s">
        <v>1311</v>
      </c>
      <c r="B9" s="247" t="s">
        <v>1312</v>
      </c>
      <c r="C9" s="247" t="s">
        <v>1328</v>
      </c>
      <c r="D9" s="247" t="s">
        <v>1333</v>
      </c>
      <c r="E9" s="248" t="s">
        <v>1334</v>
      </c>
      <c r="F9" s="248" t="s">
        <v>1331</v>
      </c>
      <c r="G9" s="249"/>
      <c r="H9" s="249"/>
      <c r="I9" s="249"/>
      <c r="J9" s="249"/>
    </row>
    <row r="10" spans="1:10" ht="117" customHeight="1">
      <c r="A10" s="247" t="s">
        <v>1311</v>
      </c>
      <c r="B10" s="247" t="s">
        <v>1312</v>
      </c>
      <c r="C10" s="247" t="s">
        <v>1328</v>
      </c>
      <c r="D10" s="247" t="s">
        <v>1335</v>
      </c>
      <c r="E10" s="248" t="s">
        <v>1336</v>
      </c>
      <c r="F10" s="248" t="s">
        <v>1323</v>
      </c>
      <c r="G10" s="248" t="s">
        <v>1332</v>
      </c>
      <c r="H10" s="248" t="s">
        <v>1317</v>
      </c>
      <c r="I10" s="249"/>
      <c r="J10" s="249"/>
    </row>
    <row r="11" spans="1:10" ht="108.75" customHeight="1">
      <c r="A11" s="247" t="s">
        <v>1311</v>
      </c>
      <c r="B11" s="247" t="s">
        <v>1312</v>
      </c>
      <c r="C11" s="247" t="s">
        <v>1337</v>
      </c>
      <c r="D11" s="247" t="s">
        <v>1338</v>
      </c>
      <c r="E11" s="248" t="s">
        <v>1339</v>
      </c>
      <c r="F11" s="248" t="s">
        <v>1323</v>
      </c>
      <c r="G11" s="249"/>
      <c r="H11" s="249"/>
      <c r="I11" s="249"/>
      <c r="J11" s="249"/>
    </row>
    <row r="12" spans="1:10" ht="147.75" customHeight="1">
      <c r="A12" s="247" t="s">
        <v>1311</v>
      </c>
      <c r="B12" s="247" t="s">
        <v>1312</v>
      </c>
      <c r="C12" s="247" t="s">
        <v>1340</v>
      </c>
      <c r="D12" s="247" t="s">
        <v>1341</v>
      </c>
      <c r="E12" s="248" t="s">
        <v>1342</v>
      </c>
      <c r="F12" s="248" t="s">
        <v>1316</v>
      </c>
      <c r="G12" s="248" t="s">
        <v>1320</v>
      </c>
      <c r="H12" s="248" t="s">
        <v>1317</v>
      </c>
      <c r="I12" s="248"/>
      <c r="J12" s="249"/>
    </row>
    <row r="13" spans="1:10" ht="246.75" customHeight="1">
      <c r="A13" s="247" t="s">
        <v>1343</v>
      </c>
      <c r="B13" s="247" t="s">
        <v>1344</v>
      </c>
      <c r="C13" s="247" t="s">
        <v>1345</v>
      </c>
      <c r="D13" s="247" t="s">
        <v>1346</v>
      </c>
      <c r="E13" s="248" t="s">
        <v>1347</v>
      </c>
      <c r="F13" s="248" t="s">
        <v>1332</v>
      </c>
      <c r="G13" s="248" t="s">
        <v>1317</v>
      </c>
      <c r="H13" s="249"/>
      <c r="I13" s="249"/>
      <c r="J13" s="249"/>
    </row>
    <row r="14" spans="1:10" ht="176.25" customHeight="1">
      <c r="A14" s="247" t="s">
        <v>1343</v>
      </c>
      <c r="B14" s="247" t="s">
        <v>1344</v>
      </c>
      <c r="C14" s="247" t="s">
        <v>1345</v>
      </c>
      <c r="D14" s="247" t="s">
        <v>1348</v>
      </c>
      <c r="E14" s="248" t="s">
        <v>1349</v>
      </c>
      <c r="F14" s="248" t="s">
        <v>1331</v>
      </c>
      <c r="G14" s="248" t="s">
        <v>1323</v>
      </c>
      <c r="H14" s="249"/>
      <c r="I14" s="249"/>
      <c r="J14" s="249"/>
    </row>
    <row r="15" spans="1:10" ht="183" customHeight="1">
      <c r="A15" s="247" t="s">
        <v>1343</v>
      </c>
      <c r="B15" s="247" t="s">
        <v>1344</v>
      </c>
      <c r="C15" s="247" t="s">
        <v>1350</v>
      </c>
      <c r="D15" s="247" t="s">
        <v>1351</v>
      </c>
      <c r="E15" s="248" t="s">
        <v>1352</v>
      </c>
      <c r="F15" s="248" t="s">
        <v>1331</v>
      </c>
      <c r="G15" s="249"/>
      <c r="H15" s="249"/>
      <c r="I15" s="249"/>
      <c r="J15" s="249"/>
    </row>
    <row r="16" spans="1:10" ht="138" customHeight="1">
      <c r="A16" s="247" t="s">
        <v>1343</v>
      </c>
      <c r="B16" s="247" t="s">
        <v>1344</v>
      </c>
      <c r="C16" s="247" t="s">
        <v>1350</v>
      </c>
      <c r="D16" s="247" t="s">
        <v>1353</v>
      </c>
      <c r="E16" s="248" t="s">
        <v>1354</v>
      </c>
      <c r="F16" s="248" t="s">
        <v>1355</v>
      </c>
      <c r="G16" s="249"/>
      <c r="H16" s="249"/>
      <c r="I16" s="249"/>
      <c r="J16" s="249"/>
    </row>
    <row r="17" spans="1:10" ht="138" hidden="1" customHeight="1">
      <c r="A17" s="247" t="s">
        <v>1343</v>
      </c>
      <c r="B17" s="247" t="s">
        <v>1344</v>
      </c>
      <c r="C17" s="247" t="s">
        <v>1350</v>
      </c>
      <c r="D17" s="247" t="s">
        <v>1356</v>
      </c>
      <c r="E17" s="250" t="s">
        <v>1357</v>
      </c>
      <c r="F17" s="249"/>
      <c r="G17" s="249"/>
      <c r="H17" s="249"/>
      <c r="I17" s="249"/>
      <c r="J17" s="249"/>
    </row>
    <row r="18" spans="1:10" ht="138" customHeight="1">
      <c r="A18" s="247" t="s">
        <v>1343</v>
      </c>
      <c r="B18" s="247" t="s">
        <v>1344</v>
      </c>
      <c r="C18" s="247" t="s">
        <v>1358</v>
      </c>
      <c r="D18" s="247" t="s">
        <v>1359</v>
      </c>
      <c r="E18" s="248" t="s">
        <v>1360</v>
      </c>
      <c r="F18" s="248" t="s">
        <v>1323</v>
      </c>
      <c r="G18" s="248" t="s">
        <v>1320</v>
      </c>
      <c r="H18" s="248" t="s">
        <v>1316</v>
      </c>
      <c r="I18" s="248" t="s">
        <v>1317</v>
      </c>
      <c r="J18" s="249"/>
    </row>
    <row r="19" spans="1:10" ht="86.25" hidden="1" customHeight="1">
      <c r="A19" s="247" t="s">
        <v>1361</v>
      </c>
      <c r="B19" s="247" t="s">
        <v>1362</v>
      </c>
      <c r="C19" s="251" t="s">
        <v>1363</v>
      </c>
      <c r="D19" s="251" t="s">
        <v>1363</v>
      </c>
      <c r="E19" s="252" t="s">
        <v>1363</v>
      </c>
      <c r="F19" s="249"/>
      <c r="G19" s="249"/>
      <c r="H19" s="249"/>
      <c r="I19" s="249"/>
      <c r="J19" s="249"/>
    </row>
    <row r="20" spans="1:10" ht="108.75" hidden="1" customHeight="1">
      <c r="A20" s="247" t="s">
        <v>1364</v>
      </c>
      <c r="B20" s="247" t="s">
        <v>1365</v>
      </c>
      <c r="C20" s="247" t="s">
        <v>1366</v>
      </c>
      <c r="D20" s="247" t="s">
        <v>1367</v>
      </c>
      <c r="E20" s="250" t="s">
        <v>1368</v>
      </c>
      <c r="F20" s="249"/>
      <c r="G20" s="249"/>
      <c r="H20" s="249"/>
      <c r="I20" s="249"/>
      <c r="J20" s="249"/>
    </row>
    <row r="21" spans="1:10" ht="197.25" customHeight="1">
      <c r="A21" s="247" t="s">
        <v>1364</v>
      </c>
      <c r="B21" s="247" t="s">
        <v>1365</v>
      </c>
      <c r="C21" s="247" t="s">
        <v>1366</v>
      </c>
      <c r="D21" s="247" t="s">
        <v>1369</v>
      </c>
      <c r="E21" s="248" t="s">
        <v>1370</v>
      </c>
      <c r="F21" s="248" t="s">
        <v>1316</v>
      </c>
      <c r="G21" s="248" t="s">
        <v>1317</v>
      </c>
      <c r="H21" s="248" t="s">
        <v>1371</v>
      </c>
      <c r="I21" s="249"/>
      <c r="J21" s="249"/>
    </row>
    <row r="22" spans="1:10" ht="197.25" customHeight="1">
      <c r="A22" s="247" t="s">
        <v>1364</v>
      </c>
      <c r="B22" s="247" t="s">
        <v>1365</v>
      </c>
      <c r="C22" s="247" t="s">
        <v>1366</v>
      </c>
      <c r="D22" s="247" t="s">
        <v>1372</v>
      </c>
      <c r="E22" s="248" t="s">
        <v>1373</v>
      </c>
      <c r="F22" s="248" t="s">
        <v>1374</v>
      </c>
      <c r="G22" s="249"/>
      <c r="H22" s="249"/>
      <c r="I22" s="249"/>
      <c r="J22" s="249"/>
    </row>
    <row r="23" spans="1:10" ht="197.25" customHeight="1">
      <c r="A23" s="247" t="s">
        <v>1364</v>
      </c>
      <c r="B23" s="247" t="s">
        <v>1365</v>
      </c>
      <c r="C23" s="247" t="s">
        <v>1366</v>
      </c>
      <c r="D23" s="247" t="s">
        <v>1375</v>
      </c>
      <c r="E23" s="248" t="s">
        <v>1376</v>
      </c>
      <c r="F23" s="248" t="s">
        <v>1323</v>
      </c>
      <c r="G23" s="248" t="s">
        <v>1374</v>
      </c>
      <c r="H23" s="249"/>
      <c r="I23" s="249"/>
      <c r="J23" s="249"/>
    </row>
    <row r="24" spans="1:10" ht="197.25" customHeight="1">
      <c r="A24" s="247" t="s">
        <v>1364</v>
      </c>
      <c r="B24" s="247" t="s">
        <v>1365</v>
      </c>
      <c r="C24" s="247" t="s">
        <v>1366</v>
      </c>
      <c r="D24" s="247" t="s">
        <v>1377</v>
      </c>
      <c r="E24" s="248" t="s">
        <v>1378</v>
      </c>
      <c r="F24" s="248" t="s">
        <v>1379</v>
      </c>
      <c r="G24" s="248" t="s">
        <v>1323</v>
      </c>
      <c r="H24" s="249"/>
      <c r="I24" s="249"/>
      <c r="J24" s="249"/>
    </row>
    <row r="25" spans="1:10" ht="197.25" hidden="1" customHeight="1">
      <c r="A25" s="247" t="s">
        <v>1364</v>
      </c>
      <c r="B25" s="247" t="s">
        <v>1365</v>
      </c>
      <c r="C25" s="247" t="s">
        <v>1366</v>
      </c>
      <c r="D25" s="247" t="s">
        <v>1380</v>
      </c>
      <c r="E25" s="250" t="s">
        <v>1381</v>
      </c>
      <c r="F25" s="249"/>
      <c r="G25" s="249"/>
      <c r="H25" s="249"/>
      <c r="I25" s="249"/>
      <c r="J25" s="249"/>
    </row>
    <row r="26" spans="1:10" ht="135.75" customHeight="1">
      <c r="A26" s="247" t="s">
        <v>1364</v>
      </c>
      <c r="B26" s="247" t="s">
        <v>1365</v>
      </c>
      <c r="C26" s="247" t="s">
        <v>1366</v>
      </c>
      <c r="D26" s="247" t="s">
        <v>1382</v>
      </c>
      <c r="E26" s="248" t="s">
        <v>1383</v>
      </c>
      <c r="F26" s="248" t="s">
        <v>1317</v>
      </c>
      <c r="G26" s="249"/>
      <c r="H26" s="249"/>
      <c r="I26" s="249"/>
      <c r="J26" s="249"/>
    </row>
    <row r="27" spans="1:10" ht="197.25" hidden="1" customHeight="1">
      <c r="A27" s="247" t="s">
        <v>1364</v>
      </c>
      <c r="B27" s="247" t="s">
        <v>1365</v>
      </c>
      <c r="C27" s="247" t="s">
        <v>1366</v>
      </c>
      <c r="D27" s="247" t="s">
        <v>1384</v>
      </c>
      <c r="E27" s="250" t="s">
        <v>1385</v>
      </c>
      <c r="F27" s="249"/>
      <c r="G27" s="249"/>
      <c r="H27" s="249"/>
      <c r="I27" s="249"/>
      <c r="J27" s="249"/>
    </row>
    <row r="28" spans="1:10" ht="197.25" customHeight="1">
      <c r="A28" s="247" t="s">
        <v>1364</v>
      </c>
      <c r="B28" s="247" t="s">
        <v>1365</v>
      </c>
      <c r="C28" s="247" t="s">
        <v>1366</v>
      </c>
      <c r="D28" s="247" t="s">
        <v>1386</v>
      </c>
      <c r="E28" s="248" t="s">
        <v>1387</v>
      </c>
      <c r="F28" s="247" t="s">
        <v>1371</v>
      </c>
      <c r="G28" s="249"/>
      <c r="H28" s="249"/>
      <c r="I28" s="249"/>
      <c r="J28" s="249"/>
    </row>
    <row r="29" spans="1:10" ht="197.25" customHeight="1">
      <c r="A29" s="247" t="s">
        <v>1364</v>
      </c>
      <c r="B29" s="247" t="s">
        <v>1365</v>
      </c>
      <c r="C29" s="247" t="s">
        <v>1366</v>
      </c>
      <c r="D29" s="247" t="s">
        <v>1388</v>
      </c>
      <c r="E29" s="248" t="s">
        <v>1389</v>
      </c>
      <c r="F29" s="248" t="s">
        <v>1323</v>
      </c>
      <c r="G29" s="249"/>
      <c r="H29" s="249"/>
      <c r="I29" s="249"/>
      <c r="J29" s="249"/>
    </row>
    <row r="30" spans="1:10" ht="197.25" customHeight="1">
      <c r="A30" s="247" t="s">
        <v>1364</v>
      </c>
      <c r="B30" s="247" t="s">
        <v>1365</v>
      </c>
      <c r="C30" s="247" t="s">
        <v>1366</v>
      </c>
      <c r="D30" s="247" t="s">
        <v>1390</v>
      </c>
      <c r="E30" s="248" t="s">
        <v>1391</v>
      </c>
      <c r="F30" s="248" t="s">
        <v>1323</v>
      </c>
      <c r="G30" s="249"/>
      <c r="H30" s="249"/>
      <c r="I30" s="249"/>
      <c r="J30" s="249"/>
    </row>
    <row r="31" spans="1:10" ht="197.25" customHeight="1">
      <c r="A31" s="247" t="s">
        <v>1364</v>
      </c>
      <c r="B31" s="247" t="s">
        <v>1365</v>
      </c>
      <c r="C31" s="247" t="s">
        <v>1366</v>
      </c>
      <c r="D31" s="247" t="s">
        <v>1392</v>
      </c>
      <c r="E31" s="248" t="s">
        <v>1393</v>
      </c>
      <c r="F31" s="248" t="s">
        <v>1320</v>
      </c>
      <c r="G31" s="248" t="s">
        <v>1317</v>
      </c>
      <c r="H31" s="249"/>
      <c r="I31" s="249"/>
      <c r="J31" s="249"/>
    </row>
    <row r="32" spans="1:10" ht="197.25" hidden="1" customHeight="1">
      <c r="A32" s="247" t="s">
        <v>1364</v>
      </c>
      <c r="B32" s="247" t="s">
        <v>1365</v>
      </c>
      <c r="C32" s="247" t="s">
        <v>1366</v>
      </c>
      <c r="D32" s="247" t="s">
        <v>1394</v>
      </c>
      <c r="E32" s="250" t="s">
        <v>1395</v>
      </c>
      <c r="F32" s="249"/>
      <c r="G32" s="249"/>
      <c r="H32" s="249"/>
      <c r="I32" s="249"/>
      <c r="J32" s="249"/>
    </row>
    <row r="33" spans="1:10" ht="147.75" customHeight="1">
      <c r="A33" s="247" t="s">
        <v>1364</v>
      </c>
      <c r="B33" s="247" t="s">
        <v>1365</v>
      </c>
      <c r="C33" s="247" t="s">
        <v>1366</v>
      </c>
      <c r="D33" s="247" t="s">
        <v>1396</v>
      </c>
      <c r="E33" s="248" t="s">
        <v>1397</v>
      </c>
      <c r="F33" s="248" t="s">
        <v>1398</v>
      </c>
      <c r="G33" s="248" t="s">
        <v>1399</v>
      </c>
      <c r="H33" s="249"/>
      <c r="I33" s="249"/>
      <c r="J33" s="249"/>
    </row>
    <row r="34" spans="1:10" ht="197.25" hidden="1" customHeight="1">
      <c r="A34" s="247" t="s">
        <v>1364</v>
      </c>
      <c r="B34" s="247" t="s">
        <v>1365</v>
      </c>
      <c r="C34" s="247" t="s">
        <v>1400</v>
      </c>
      <c r="D34" s="247" t="s">
        <v>1401</v>
      </c>
      <c r="E34" s="250" t="s">
        <v>1402</v>
      </c>
      <c r="F34" s="249"/>
      <c r="G34" s="249"/>
      <c r="H34" s="249"/>
      <c r="I34" s="249"/>
      <c r="J34" s="249"/>
    </row>
    <row r="35" spans="1:10" ht="146.25" hidden="1" customHeight="1">
      <c r="A35" s="247" t="s">
        <v>1403</v>
      </c>
      <c r="B35" s="247" t="s">
        <v>1404</v>
      </c>
      <c r="C35" s="247" t="s">
        <v>1405</v>
      </c>
      <c r="D35" s="247" t="s">
        <v>1406</v>
      </c>
      <c r="E35" s="250" t="s">
        <v>1407</v>
      </c>
      <c r="F35" s="249"/>
      <c r="G35" s="249"/>
      <c r="H35" s="249"/>
      <c r="I35" s="249"/>
      <c r="J35" s="249"/>
    </row>
    <row r="36" spans="1:10" ht="146.25" customHeight="1">
      <c r="A36" s="247" t="s">
        <v>1403</v>
      </c>
      <c r="B36" s="247" t="s">
        <v>1404</v>
      </c>
      <c r="C36" s="247" t="s">
        <v>1405</v>
      </c>
      <c r="D36" s="247" t="s">
        <v>1408</v>
      </c>
      <c r="E36" s="248" t="s">
        <v>1409</v>
      </c>
      <c r="F36" s="248" t="s">
        <v>1320</v>
      </c>
      <c r="G36" s="248"/>
      <c r="H36" s="249"/>
      <c r="I36" s="249"/>
      <c r="J36" s="249"/>
    </row>
    <row r="37" spans="1:10" ht="261.75" hidden="1" customHeight="1">
      <c r="A37" s="247" t="s">
        <v>1403</v>
      </c>
      <c r="B37" s="247" t="s">
        <v>1404</v>
      </c>
      <c r="C37" s="247" t="s">
        <v>1405</v>
      </c>
      <c r="D37" s="247" t="s">
        <v>1410</v>
      </c>
      <c r="E37" s="250" t="s">
        <v>1411</v>
      </c>
      <c r="F37" s="249"/>
      <c r="G37" s="249"/>
      <c r="H37" s="249"/>
      <c r="I37" s="249"/>
      <c r="J37" s="249"/>
    </row>
    <row r="38" spans="1:10" ht="123.75" customHeight="1">
      <c r="A38" s="247" t="s">
        <v>1403</v>
      </c>
      <c r="B38" s="247" t="s">
        <v>1404</v>
      </c>
      <c r="C38" s="247" t="s">
        <v>1405</v>
      </c>
      <c r="D38" s="247" t="s">
        <v>1412</v>
      </c>
      <c r="E38" s="248" t="s">
        <v>1413</v>
      </c>
      <c r="F38" s="248" t="s">
        <v>1332</v>
      </c>
      <c r="G38" s="248" t="s">
        <v>1317</v>
      </c>
      <c r="H38" s="249"/>
      <c r="I38" s="249"/>
      <c r="J38" s="249"/>
    </row>
    <row r="39" spans="1:10" ht="173.25" customHeight="1">
      <c r="A39" s="247" t="s">
        <v>1403</v>
      </c>
      <c r="B39" s="247" t="s">
        <v>1404</v>
      </c>
      <c r="C39" s="247" t="s">
        <v>1405</v>
      </c>
      <c r="D39" s="247" t="s">
        <v>1414</v>
      </c>
      <c r="E39" s="248" t="s">
        <v>1415</v>
      </c>
      <c r="F39" s="248" t="s">
        <v>1331</v>
      </c>
      <c r="G39" s="249"/>
      <c r="H39" s="249"/>
      <c r="I39" s="249"/>
      <c r="J39" s="249"/>
    </row>
    <row r="40" spans="1:10" ht="178.5" hidden="1" customHeight="1">
      <c r="A40" s="247" t="s">
        <v>1403</v>
      </c>
      <c r="B40" s="247" t="s">
        <v>1404</v>
      </c>
      <c r="C40" s="247" t="s">
        <v>1405</v>
      </c>
      <c r="D40" s="247" t="s">
        <v>1416</v>
      </c>
      <c r="E40" s="250" t="s">
        <v>1417</v>
      </c>
      <c r="F40" s="249"/>
      <c r="G40" s="249"/>
      <c r="H40" s="249"/>
      <c r="I40" s="249"/>
      <c r="J40" s="249"/>
    </row>
    <row r="41" spans="1:10" ht="173.25" customHeight="1">
      <c r="A41" s="247" t="s">
        <v>1403</v>
      </c>
      <c r="B41" s="247" t="s">
        <v>1404</v>
      </c>
      <c r="C41" s="247" t="s">
        <v>1418</v>
      </c>
      <c r="D41" s="247" t="s">
        <v>1419</v>
      </c>
      <c r="E41" s="248" t="s">
        <v>1420</v>
      </c>
      <c r="F41" s="248" t="s">
        <v>1323</v>
      </c>
      <c r="G41" s="249"/>
      <c r="H41" s="249"/>
      <c r="I41" s="249"/>
      <c r="J41" s="249"/>
    </row>
    <row r="42" spans="1:10" ht="138.75" hidden="1" customHeight="1">
      <c r="A42" s="247" t="s">
        <v>1403</v>
      </c>
      <c r="B42" s="247" t="s">
        <v>1404</v>
      </c>
      <c r="C42" s="247" t="s">
        <v>1421</v>
      </c>
      <c r="D42" s="253" t="s">
        <v>1422</v>
      </c>
      <c r="E42" s="250" t="s">
        <v>1423</v>
      </c>
    </row>
    <row r="43" spans="1:10" ht="102.75" hidden="1" customHeight="1">
      <c r="A43" s="247" t="s">
        <v>1424</v>
      </c>
      <c r="B43" s="247" t="s">
        <v>1425</v>
      </c>
      <c r="C43" s="251" t="s">
        <v>1363</v>
      </c>
      <c r="D43" s="251" t="s">
        <v>1363</v>
      </c>
      <c r="E43" s="252" t="s">
        <v>1363</v>
      </c>
    </row>
    <row r="44" spans="1:10" ht="102.75" hidden="1" customHeight="1">
      <c r="A44" s="247" t="s">
        <v>1426</v>
      </c>
      <c r="B44" s="247" t="s">
        <v>1427</v>
      </c>
      <c r="C44" s="251" t="s">
        <v>1363</v>
      </c>
      <c r="D44" s="251" t="s">
        <v>1363</v>
      </c>
      <c r="E44" s="251" t="s">
        <v>1363</v>
      </c>
    </row>
    <row r="45" spans="1:10">
      <c r="A45" s="254"/>
      <c r="B45" s="254"/>
      <c r="C45" s="254"/>
      <c r="D45" s="254"/>
    </row>
    <row r="46" spans="1:10">
      <c r="A46" s="254"/>
      <c r="B46" s="254"/>
      <c r="C46" s="254"/>
      <c r="D46" s="254"/>
    </row>
    <row r="47" spans="1:10">
      <c r="A47" s="254"/>
      <c r="B47" s="254"/>
      <c r="C47" s="254"/>
      <c r="D47" s="254"/>
    </row>
    <row r="48" spans="1:10">
      <c r="A48" s="254"/>
      <c r="B48" s="254"/>
      <c r="C48" s="254"/>
      <c r="D48" s="254"/>
    </row>
  </sheetData>
  <mergeCells count="2">
    <mergeCell ref="A1:E1"/>
    <mergeCell ref="F1:J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032E7-EA1B-40B2-B77B-5968B35AF4E0}">
  <dimension ref="A1:AQ199"/>
  <sheetViews>
    <sheetView topLeftCell="AM1" zoomScale="50" zoomScaleNormal="50" workbookViewId="0">
      <selection activeCell="AO1" sqref="AO1:AQ1"/>
    </sheetView>
  </sheetViews>
  <sheetFormatPr baseColWidth="10" defaultRowHeight="15"/>
  <cols>
    <col min="1" max="1" width="44.140625" style="322" customWidth="1"/>
    <col min="2" max="2" width="50.85546875" style="323" customWidth="1"/>
    <col min="3" max="3" width="102" style="245" customWidth="1"/>
    <col min="4" max="4" width="30.28515625" style="245" customWidth="1"/>
    <col min="5" max="5" width="38.42578125" style="245" customWidth="1"/>
    <col min="6" max="6" width="40.42578125" style="245" customWidth="1"/>
    <col min="7" max="7" width="91.7109375" style="245" customWidth="1"/>
    <col min="8" max="8" width="41.42578125" style="245" customWidth="1"/>
    <col min="9" max="11" width="46.28515625" style="245" customWidth="1"/>
    <col min="12" max="12" width="50.5703125" style="245" customWidth="1"/>
    <col min="13" max="14" width="46.28515625" style="245" customWidth="1"/>
    <col min="15" max="15" width="113.42578125" style="245" customWidth="1"/>
    <col min="16" max="16" width="21.85546875" style="245" customWidth="1"/>
    <col min="17" max="17" width="20.5703125" style="245" customWidth="1"/>
    <col min="18" max="18" width="48.7109375" style="245" customWidth="1"/>
    <col min="19" max="19" width="59.140625" style="245" customWidth="1"/>
    <col min="20" max="20" width="31.85546875" style="245" customWidth="1"/>
    <col min="21" max="21" width="34.140625" style="245" customWidth="1"/>
    <col min="22" max="22" width="51.85546875" style="245" customWidth="1"/>
    <col min="23" max="23" width="39" style="245" customWidth="1"/>
    <col min="24" max="24" width="45.85546875" style="245" customWidth="1"/>
    <col min="25" max="25" width="54.7109375" style="245" customWidth="1"/>
    <col min="26" max="26" width="34.28515625" style="245" customWidth="1"/>
    <col min="27" max="27" width="54.140625" style="245" customWidth="1"/>
    <col min="28" max="28" width="50" style="245" customWidth="1"/>
    <col min="29" max="29" width="46.7109375" style="245" customWidth="1"/>
    <col min="30" max="30" width="35.5703125" style="245" customWidth="1"/>
    <col min="31" max="31" width="44.7109375" style="245" customWidth="1"/>
    <col min="32" max="32" width="68.42578125" style="245" customWidth="1"/>
    <col min="33" max="33" width="62.85546875" style="245" customWidth="1"/>
    <col min="34" max="34" width="57.140625" style="245" customWidth="1"/>
    <col min="35" max="35" width="39.140625" style="245" customWidth="1"/>
    <col min="36" max="36" width="44.7109375" style="245" customWidth="1"/>
    <col min="37" max="37" width="57.5703125" style="245" customWidth="1"/>
    <col min="38" max="38" width="36.28515625" style="245" customWidth="1"/>
    <col min="39" max="39" width="40.85546875" style="245" customWidth="1"/>
    <col min="40" max="40" width="60.5703125" style="245" customWidth="1"/>
    <col min="41" max="41" width="46.85546875" style="245" customWidth="1"/>
    <col min="42" max="42" width="48.28515625" style="245" customWidth="1"/>
    <col min="43" max="43" width="148.28515625" style="245" customWidth="1"/>
    <col min="44" max="16384" width="11.42578125" style="245"/>
  </cols>
  <sheetData>
    <row r="1" spans="1:43" ht="63.75" customHeight="1">
      <c r="A1" s="255" t="s">
        <v>1428</v>
      </c>
      <c r="B1" s="422" t="s">
        <v>1429</v>
      </c>
      <c r="C1" s="423"/>
      <c r="D1" s="424" t="s">
        <v>1430</v>
      </c>
      <c r="E1" s="425"/>
      <c r="F1" s="425"/>
      <c r="G1" s="426"/>
      <c r="H1" s="427" t="s">
        <v>1431</v>
      </c>
      <c r="I1" s="428"/>
      <c r="J1" s="428"/>
      <c r="K1" s="428"/>
      <c r="L1" s="429"/>
      <c r="M1" s="430" t="s">
        <v>1432</v>
      </c>
      <c r="N1" s="431"/>
      <c r="O1" s="432"/>
      <c r="P1" s="433" t="s">
        <v>1433</v>
      </c>
      <c r="Q1" s="434"/>
      <c r="R1" s="434"/>
      <c r="S1" s="435"/>
      <c r="T1" s="419" t="s">
        <v>1434</v>
      </c>
      <c r="U1" s="420"/>
      <c r="V1" s="421"/>
      <c r="W1" s="437" t="s">
        <v>1435</v>
      </c>
      <c r="X1" s="438"/>
      <c r="Y1" s="439"/>
      <c r="Z1" s="440" t="s">
        <v>1436</v>
      </c>
      <c r="AA1" s="441"/>
      <c r="AB1" s="441"/>
      <c r="AC1" s="442" t="str">
        <f>'[1]ARMONIZACIÓN 2019'!$AC$3</f>
        <v>PLAN DE SANEAMIENTO Y MANEJO DE VERTIMIENTOS - PSMV Resolución No 2491 del 04  de agosto de 2010</v>
      </c>
      <c r="AD1" s="443"/>
      <c r="AE1" s="444"/>
      <c r="AF1" s="419" t="str">
        <f>'[1]ARMONIZACIÓN 2019'!$AF$3</f>
        <v>PLAN DE GESTIÓN INTEGRAL DE RESIDUOS SÓLIDOS - PGIRS Decreto No. 689 de 2015</v>
      </c>
      <c r="AG1" s="420"/>
      <c r="AH1" s="421"/>
      <c r="AI1" s="445" t="str">
        <f>'[1]ARMONIZACIÓN 2019'!$AI$3</f>
        <v>PLAN MUNICIPAL DE GESTIÓN DEL RIESGO DE DESASTRES - PMGRD Acta del CMGRD No. 02 del 26 de Abril de 2019</v>
      </c>
      <c r="AJ1" s="446"/>
      <c r="AK1" s="447"/>
      <c r="AL1" s="448" t="s">
        <v>1437</v>
      </c>
      <c r="AM1" s="448"/>
      <c r="AN1" s="448"/>
      <c r="AO1" s="436" t="s">
        <v>1438</v>
      </c>
      <c r="AP1" s="436"/>
      <c r="AQ1" s="436"/>
    </row>
    <row r="2" spans="1:43" ht="75" customHeight="1">
      <c r="A2" s="256" t="s">
        <v>1439</v>
      </c>
      <c r="B2" s="257" t="s">
        <v>1440</v>
      </c>
      <c r="C2" s="257" t="s">
        <v>1441</v>
      </c>
      <c r="D2" s="258" t="s">
        <v>1442</v>
      </c>
      <c r="E2" s="258" t="s">
        <v>1443</v>
      </c>
      <c r="F2" s="258" t="s">
        <v>1444</v>
      </c>
      <c r="G2" s="258" t="s">
        <v>911</v>
      </c>
      <c r="H2" s="259" t="s">
        <v>1445</v>
      </c>
      <c r="I2" s="259" t="s">
        <v>1446</v>
      </c>
      <c r="J2" s="259" t="s">
        <v>1447</v>
      </c>
      <c r="K2" s="259" t="s">
        <v>1448</v>
      </c>
      <c r="L2" s="259" t="s">
        <v>1449</v>
      </c>
      <c r="M2" s="260" t="s">
        <v>1450</v>
      </c>
      <c r="N2" s="260" t="s">
        <v>1451</v>
      </c>
      <c r="O2" s="260" t="s">
        <v>1452</v>
      </c>
      <c r="P2" s="257" t="s">
        <v>1453</v>
      </c>
      <c r="Q2" s="257" t="s">
        <v>1454</v>
      </c>
      <c r="R2" s="257" t="s">
        <v>1455</v>
      </c>
      <c r="S2" s="257" t="s">
        <v>1444</v>
      </c>
      <c r="T2" s="261" t="s">
        <v>1454</v>
      </c>
      <c r="U2" s="261" t="s">
        <v>1456</v>
      </c>
      <c r="V2" s="262" t="s">
        <v>908</v>
      </c>
      <c r="W2" s="263" t="s">
        <v>1307</v>
      </c>
      <c r="X2" s="263" t="s">
        <v>1457</v>
      </c>
      <c r="Y2" s="264" t="s">
        <v>1458</v>
      </c>
      <c r="Z2" s="265" t="s">
        <v>1454</v>
      </c>
      <c r="AA2" s="265" t="s">
        <v>1456</v>
      </c>
      <c r="AB2" s="266" t="s">
        <v>908</v>
      </c>
      <c r="AC2" s="267" t="s">
        <v>1454</v>
      </c>
      <c r="AD2" s="267" t="s">
        <v>1456</v>
      </c>
      <c r="AE2" s="268" t="s">
        <v>908</v>
      </c>
      <c r="AF2" s="261" t="s">
        <v>1454</v>
      </c>
      <c r="AG2" s="261" t="s">
        <v>1456</v>
      </c>
      <c r="AH2" s="262" t="s">
        <v>908</v>
      </c>
      <c r="AI2" s="269" t="s">
        <v>1454</v>
      </c>
      <c r="AJ2" s="269" t="s">
        <v>1456</v>
      </c>
      <c r="AK2" s="270" t="s">
        <v>908</v>
      </c>
      <c r="AL2" s="271" t="s">
        <v>1454</v>
      </c>
      <c r="AM2" s="271" t="s">
        <v>1456</v>
      </c>
      <c r="AN2" s="271" t="s">
        <v>908</v>
      </c>
      <c r="AO2" s="272" t="s">
        <v>1459</v>
      </c>
      <c r="AP2" s="272" t="s">
        <v>1307</v>
      </c>
      <c r="AQ2" s="272" t="s">
        <v>1460</v>
      </c>
    </row>
    <row r="3" spans="1:43" s="254" customFormat="1" ht="270" customHeight="1">
      <c r="A3" s="273" t="s">
        <v>60</v>
      </c>
      <c r="B3" s="274" t="s">
        <v>1461</v>
      </c>
      <c r="C3" s="275" t="s">
        <v>1462</v>
      </c>
      <c r="D3" s="276" t="s">
        <v>1463</v>
      </c>
      <c r="E3" s="276" t="s">
        <v>1464</v>
      </c>
      <c r="F3" s="277" t="s">
        <v>1331</v>
      </c>
      <c r="G3" s="277" t="s">
        <v>1465</v>
      </c>
      <c r="H3" s="278" t="s">
        <v>1466</v>
      </c>
      <c r="I3" s="278" t="s">
        <v>1467</v>
      </c>
      <c r="J3" s="279" t="s">
        <v>1468</v>
      </c>
      <c r="K3" s="279" t="s">
        <v>1469</v>
      </c>
      <c r="L3" s="279" t="s">
        <v>1470</v>
      </c>
      <c r="M3" s="280" t="s">
        <v>1471</v>
      </c>
      <c r="N3" s="280" t="s">
        <v>1472</v>
      </c>
      <c r="O3" s="280" t="s">
        <v>1473</v>
      </c>
      <c r="P3" s="281" t="s">
        <v>1474</v>
      </c>
      <c r="Q3" s="281" t="s">
        <v>1475</v>
      </c>
      <c r="R3" s="281" t="s">
        <v>1476</v>
      </c>
      <c r="S3" s="282" t="s">
        <v>1477</v>
      </c>
      <c r="T3" s="283" t="s">
        <v>1363</v>
      </c>
      <c r="U3" s="283" t="s">
        <v>1363</v>
      </c>
      <c r="V3" s="283" t="s">
        <v>1363</v>
      </c>
      <c r="W3" s="284" t="s">
        <v>1478</v>
      </c>
      <c r="X3" s="284" t="s">
        <v>1479</v>
      </c>
      <c r="Y3" s="284" t="s">
        <v>1480</v>
      </c>
      <c r="Z3" s="285" t="s">
        <v>1363</v>
      </c>
      <c r="AA3" s="285" t="s">
        <v>1363</v>
      </c>
      <c r="AB3" s="285" t="s">
        <v>1363</v>
      </c>
      <c r="AC3" s="285" t="s">
        <v>1363</v>
      </c>
      <c r="AD3" s="285" t="s">
        <v>1363</v>
      </c>
      <c r="AE3" s="285" t="s">
        <v>1363</v>
      </c>
      <c r="AF3" s="283" t="str">
        <f>'[1]ARMONIZACIÓN 2019'!AF49</f>
        <v>Gestión de residuos en el área rural</v>
      </c>
      <c r="AG3" s="283" t="str">
        <f>'[1]ARMONIZACIÓN 2019'!AG49</f>
        <v>Recuperación de residuos plásticos de viveros del área rural.</v>
      </c>
      <c r="AH3" s="283" t="str">
        <f>'[1]ARMONIZACIÓN 2019'!AH49</f>
        <v>Realizar el acopio de los residuos plásticos de los viveros para su recuperación y posterior tratamiento en ECA de transformación de plásticos</v>
      </c>
      <c r="AI3" s="285" t="s">
        <v>1363</v>
      </c>
      <c r="AJ3" s="285" t="s">
        <v>1363</v>
      </c>
      <c r="AK3" s="285" t="s">
        <v>1363</v>
      </c>
      <c r="AL3" s="283" t="s">
        <v>1481</v>
      </c>
      <c r="AM3" s="283" t="s">
        <v>1482</v>
      </c>
      <c r="AN3" s="283" t="s">
        <v>1483</v>
      </c>
      <c r="AO3" s="286" t="s">
        <v>1484</v>
      </c>
      <c r="AP3" s="286" t="s">
        <v>1485</v>
      </c>
      <c r="AQ3" s="287" t="s">
        <v>1486</v>
      </c>
    </row>
    <row r="4" spans="1:43" s="254" customFormat="1" ht="245.25" customHeight="1">
      <c r="A4" s="273" t="s">
        <v>60</v>
      </c>
      <c r="B4" s="274" t="s">
        <v>1461</v>
      </c>
      <c r="C4" s="275" t="s">
        <v>1462</v>
      </c>
      <c r="D4" s="276" t="s">
        <v>1463</v>
      </c>
      <c r="E4" s="276" t="s">
        <v>1464</v>
      </c>
      <c r="F4" s="277" t="s">
        <v>1331</v>
      </c>
      <c r="G4" s="277" t="s">
        <v>1465</v>
      </c>
      <c r="H4" s="278" t="s">
        <v>1466</v>
      </c>
      <c r="I4" s="278" t="s">
        <v>1487</v>
      </c>
      <c r="J4" s="279" t="s">
        <v>1488</v>
      </c>
      <c r="K4" s="279" t="s">
        <v>1469</v>
      </c>
      <c r="L4" s="279" t="s">
        <v>1489</v>
      </c>
      <c r="M4" s="280" t="s">
        <v>1471</v>
      </c>
      <c r="N4" s="280" t="s">
        <v>1472</v>
      </c>
      <c r="O4" s="280" t="s">
        <v>1490</v>
      </c>
      <c r="P4" s="281" t="s">
        <v>1491</v>
      </c>
      <c r="Q4" s="281" t="s">
        <v>1492</v>
      </c>
      <c r="R4" s="281" t="s">
        <v>1493</v>
      </c>
      <c r="S4" s="282" t="s">
        <v>1494</v>
      </c>
      <c r="T4" s="283" t="s">
        <v>1363</v>
      </c>
      <c r="U4" s="283" t="s">
        <v>1363</v>
      </c>
      <c r="V4" s="283" t="s">
        <v>1363</v>
      </c>
      <c r="W4" s="283" t="str">
        <f>'[1]ARMONIZACIÓN 2019'!Z62</f>
        <v>CAPITULO II POLITICAS, OBJETIVOS Y ESTRATEGIAS DE LARGO Y MEDIANO PLAZO PARA EL MANEJO DEL TERRITORIO</v>
      </c>
      <c r="X4" s="283" t="str">
        <f>'[1]ARMONIZACIÓN 2019'!AA62</f>
        <v xml:space="preserve">Artículo 18. OBJETIVOS Y ESTRATEGIAS. </v>
      </c>
      <c r="Y4" s="283" t="str">
        <f>'[1]ARMONIZACIÓN 2019'!AB62</f>
        <v>La administración municipal generará valor agregado a las acciones ambientales de los campesinos, ponderando en la ciudad los alcances de las mismas y consolidando la retribución de los servicios ambientales generados en el sector rural generando un amplio concepto de ruralidad en la ciudadanía urbana y del
respeto del patrimonio ambiental del campo y una alianza de los pobladores
urbanos y rurales a favor del desarrollo ambiental y económico del municipio y sus
pobladores.</v>
      </c>
      <c r="Z4" s="285" t="s">
        <v>1363</v>
      </c>
      <c r="AA4" s="285" t="s">
        <v>1363</v>
      </c>
      <c r="AB4" s="285" t="s">
        <v>1363</v>
      </c>
      <c r="AC4" s="285" t="s">
        <v>1363</v>
      </c>
      <c r="AD4" s="285" t="s">
        <v>1363</v>
      </c>
      <c r="AE4" s="285" t="s">
        <v>1363</v>
      </c>
      <c r="AF4" s="285" t="s">
        <v>1363</v>
      </c>
      <c r="AG4" s="285" t="s">
        <v>1363</v>
      </c>
      <c r="AH4" s="285" t="s">
        <v>1363</v>
      </c>
      <c r="AI4" s="285" t="s">
        <v>1363</v>
      </c>
      <c r="AJ4" s="285" t="s">
        <v>1363</v>
      </c>
      <c r="AK4" s="285" t="s">
        <v>1363</v>
      </c>
      <c r="AL4" s="283" t="s">
        <v>1495</v>
      </c>
      <c r="AM4" s="283" t="s">
        <v>1496</v>
      </c>
      <c r="AN4" s="283" t="s">
        <v>1497</v>
      </c>
      <c r="AO4" s="286" t="s">
        <v>1498</v>
      </c>
      <c r="AP4" s="286" t="s">
        <v>1499</v>
      </c>
      <c r="AQ4" s="287" t="s">
        <v>1500</v>
      </c>
    </row>
    <row r="5" spans="1:43" s="254" customFormat="1" ht="225.75" customHeight="1">
      <c r="A5" s="273" t="s">
        <v>61</v>
      </c>
      <c r="B5" s="274" t="s">
        <v>1461</v>
      </c>
      <c r="C5" s="277" t="s">
        <v>1501</v>
      </c>
      <c r="D5" s="276" t="s">
        <v>1502</v>
      </c>
      <c r="E5" s="276" t="s">
        <v>1503</v>
      </c>
      <c r="F5" s="277" t="s">
        <v>1504</v>
      </c>
      <c r="G5" s="277" t="s">
        <v>1505</v>
      </c>
      <c r="H5" s="278" t="s">
        <v>1506</v>
      </c>
      <c r="I5" s="278" t="s">
        <v>1507</v>
      </c>
      <c r="J5" s="279" t="s">
        <v>1508</v>
      </c>
      <c r="K5" s="278" t="s">
        <v>1509</v>
      </c>
      <c r="L5" s="279" t="s">
        <v>1510</v>
      </c>
      <c r="M5" s="280" t="s">
        <v>1511</v>
      </c>
      <c r="N5" s="280" t="s">
        <v>1512</v>
      </c>
      <c r="O5" s="280" t="s">
        <v>1513</v>
      </c>
      <c r="P5" s="281" t="s">
        <v>1491</v>
      </c>
      <c r="Q5" s="281" t="s">
        <v>1514</v>
      </c>
      <c r="R5" s="281" t="s">
        <v>1515</v>
      </c>
      <c r="S5" s="282" t="s">
        <v>1516</v>
      </c>
      <c r="T5" s="283" t="s">
        <v>1517</v>
      </c>
      <c r="U5" s="285" t="s">
        <v>1518</v>
      </c>
      <c r="V5" s="288" t="s">
        <v>1519</v>
      </c>
      <c r="W5" s="285" t="s">
        <v>1363</v>
      </c>
      <c r="X5" s="285" t="s">
        <v>1363</v>
      </c>
      <c r="Y5" s="285" t="s">
        <v>1363</v>
      </c>
      <c r="Z5" s="285" t="s">
        <v>1363</v>
      </c>
      <c r="AA5" s="285" t="s">
        <v>1363</v>
      </c>
      <c r="AB5" s="285" t="s">
        <v>1363</v>
      </c>
      <c r="AC5" s="285" t="s">
        <v>1363</v>
      </c>
      <c r="AD5" s="285" t="s">
        <v>1363</v>
      </c>
      <c r="AE5" s="285" t="s">
        <v>1363</v>
      </c>
      <c r="AF5" s="285" t="s">
        <v>1363</v>
      </c>
      <c r="AG5" s="285" t="s">
        <v>1363</v>
      </c>
      <c r="AH5" s="285" t="s">
        <v>1363</v>
      </c>
      <c r="AI5" s="285" t="s">
        <v>1363</v>
      </c>
      <c r="AJ5" s="285" t="s">
        <v>1363</v>
      </c>
      <c r="AK5" s="285" t="s">
        <v>1363</v>
      </c>
      <c r="AL5" s="285" t="s">
        <v>1363</v>
      </c>
      <c r="AM5" s="285" t="s">
        <v>1363</v>
      </c>
      <c r="AN5" s="285" t="s">
        <v>1363</v>
      </c>
      <c r="AO5" s="286" t="s">
        <v>1484</v>
      </c>
      <c r="AP5" s="286" t="s">
        <v>1485</v>
      </c>
      <c r="AQ5" s="287" t="s">
        <v>1486</v>
      </c>
    </row>
    <row r="6" spans="1:43" s="254" customFormat="1" ht="226.5" customHeight="1">
      <c r="A6" s="273" t="s">
        <v>61</v>
      </c>
      <c r="B6" s="274" t="s">
        <v>1461</v>
      </c>
      <c r="C6" s="277" t="s">
        <v>1501</v>
      </c>
      <c r="D6" s="276" t="s">
        <v>1502</v>
      </c>
      <c r="E6" s="276" t="s">
        <v>1503</v>
      </c>
      <c r="F6" s="277" t="s">
        <v>1399</v>
      </c>
      <c r="G6" s="277" t="s">
        <v>1520</v>
      </c>
      <c r="H6" s="278" t="s">
        <v>1506</v>
      </c>
      <c r="I6" s="278" t="s">
        <v>1521</v>
      </c>
      <c r="J6" s="279" t="s">
        <v>1522</v>
      </c>
      <c r="K6" s="279" t="s">
        <v>1523</v>
      </c>
      <c r="L6" s="279" t="s">
        <v>1524</v>
      </c>
      <c r="M6" s="280" t="s">
        <v>1511</v>
      </c>
      <c r="N6" s="280" t="s">
        <v>1512</v>
      </c>
      <c r="O6" s="280" t="s">
        <v>1525</v>
      </c>
      <c r="P6" s="281" t="s">
        <v>1491</v>
      </c>
      <c r="Q6" s="281" t="s">
        <v>1514</v>
      </c>
      <c r="R6" s="281" t="s">
        <v>1515</v>
      </c>
      <c r="S6" s="282" t="s">
        <v>1516</v>
      </c>
      <c r="T6" s="283" t="s">
        <v>1517</v>
      </c>
      <c r="U6" s="283" t="s">
        <v>1518</v>
      </c>
      <c r="V6" s="283" t="s">
        <v>1526</v>
      </c>
      <c r="W6" s="285" t="s">
        <v>1363</v>
      </c>
      <c r="X6" s="285" t="s">
        <v>1363</v>
      </c>
      <c r="Y6" s="285" t="s">
        <v>1363</v>
      </c>
      <c r="Z6" s="285" t="s">
        <v>1363</v>
      </c>
      <c r="AA6" s="285" t="s">
        <v>1363</v>
      </c>
      <c r="AB6" s="285" t="s">
        <v>1363</v>
      </c>
      <c r="AC6" s="285" t="s">
        <v>1363</v>
      </c>
      <c r="AD6" s="285" t="s">
        <v>1363</v>
      </c>
      <c r="AE6" s="285" t="s">
        <v>1363</v>
      </c>
      <c r="AF6" s="285" t="s">
        <v>1363</v>
      </c>
      <c r="AG6" s="285" t="s">
        <v>1363</v>
      </c>
      <c r="AH6" s="285" t="s">
        <v>1363</v>
      </c>
      <c r="AI6" s="285" t="s">
        <v>1363</v>
      </c>
      <c r="AJ6" s="285" t="s">
        <v>1363</v>
      </c>
      <c r="AK6" s="285" t="s">
        <v>1363</v>
      </c>
      <c r="AL6" s="285" t="s">
        <v>1363</v>
      </c>
      <c r="AM6" s="285" t="s">
        <v>1363</v>
      </c>
      <c r="AN6" s="285" t="s">
        <v>1363</v>
      </c>
      <c r="AO6" s="286" t="s">
        <v>1527</v>
      </c>
      <c r="AP6" s="286" t="s">
        <v>1527</v>
      </c>
      <c r="AQ6" s="286" t="s">
        <v>1527</v>
      </c>
    </row>
    <row r="7" spans="1:43" s="254" customFormat="1" ht="293.25" customHeight="1">
      <c r="A7" s="273" t="s">
        <v>61</v>
      </c>
      <c r="B7" s="274" t="s">
        <v>1528</v>
      </c>
      <c r="C7" s="277" t="s">
        <v>1529</v>
      </c>
      <c r="D7" s="276" t="s">
        <v>1463</v>
      </c>
      <c r="E7" s="276" t="s">
        <v>1530</v>
      </c>
      <c r="F7" s="277" t="s">
        <v>1316</v>
      </c>
      <c r="G7" s="277" t="s">
        <v>1531</v>
      </c>
      <c r="H7" s="278" t="s">
        <v>1532</v>
      </c>
      <c r="I7" s="278" t="s">
        <v>1533</v>
      </c>
      <c r="J7" s="279" t="s">
        <v>1534</v>
      </c>
      <c r="K7" s="279" t="s">
        <v>1535</v>
      </c>
      <c r="L7" s="279" t="s">
        <v>1536</v>
      </c>
      <c r="M7" s="280" t="s">
        <v>1537</v>
      </c>
      <c r="N7" s="280" t="s">
        <v>1538</v>
      </c>
      <c r="O7" s="280" t="s">
        <v>1539</v>
      </c>
      <c r="P7" s="281" t="s">
        <v>1474</v>
      </c>
      <c r="Q7" s="281" t="s">
        <v>1540</v>
      </c>
      <c r="R7" s="281" t="s">
        <v>1541</v>
      </c>
      <c r="S7" s="282" t="s">
        <v>1542</v>
      </c>
      <c r="T7" s="283" t="s">
        <v>1517</v>
      </c>
      <c r="U7" s="283" t="s">
        <v>1518</v>
      </c>
      <c r="V7" s="283" t="s">
        <v>1543</v>
      </c>
      <c r="W7" s="285" t="s">
        <v>1363</v>
      </c>
      <c r="X7" s="285" t="s">
        <v>1363</v>
      </c>
      <c r="Y7" s="285" t="s">
        <v>1363</v>
      </c>
      <c r="Z7" s="285" t="s">
        <v>1363</v>
      </c>
      <c r="AA7" s="285" t="s">
        <v>1363</v>
      </c>
      <c r="AB7" s="285" t="s">
        <v>1363</v>
      </c>
      <c r="AC7" s="285" t="s">
        <v>1363</v>
      </c>
      <c r="AD7" s="285" t="s">
        <v>1363</v>
      </c>
      <c r="AE7" s="285" t="s">
        <v>1363</v>
      </c>
      <c r="AF7" s="285" t="s">
        <v>1363</v>
      </c>
      <c r="AG7" s="285" t="s">
        <v>1363</v>
      </c>
      <c r="AH7" s="285" t="s">
        <v>1363</v>
      </c>
      <c r="AI7" s="285" t="s">
        <v>1363</v>
      </c>
      <c r="AJ7" s="285" t="s">
        <v>1363</v>
      </c>
      <c r="AK7" s="285" t="s">
        <v>1363</v>
      </c>
      <c r="AL7" s="285" t="s">
        <v>1363</v>
      </c>
      <c r="AM7" s="285" t="s">
        <v>1363</v>
      </c>
      <c r="AN7" s="285" t="s">
        <v>1363</v>
      </c>
      <c r="AO7" s="286" t="s">
        <v>1498</v>
      </c>
      <c r="AP7" s="286" t="s">
        <v>1544</v>
      </c>
      <c r="AQ7" s="287" t="s">
        <v>1545</v>
      </c>
    </row>
    <row r="8" spans="1:43" s="254" customFormat="1" ht="399.75" customHeight="1">
      <c r="A8" s="273" t="s">
        <v>61</v>
      </c>
      <c r="B8" s="274" t="s">
        <v>1528</v>
      </c>
      <c r="C8" s="277" t="s">
        <v>1529</v>
      </c>
      <c r="D8" s="276" t="s">
        <v>1463</v>
      </c>
      <c r="E8" s="276" t="s">
        <v>1530</v>
      </c>
      <c r="F8" s="277" t="s">
        <v>1546</v>
      </c>
      <c r="G8" s="277" t="s">
        <v>1547</v>
      </c>
      <c r="H8" s="278" t="s">
        <v>1548</v>
      </c>
      <c r="I8" s="278" t="s">
        <v>1549</v>
      </c>
      <c r="J8" s="279" t="s">
        <v>1550</v>
      </c>
      <c r="K8" s="279" t="s">
        <v>1551</v>
      </c>
      <c r="L8" s="279" t="s">
        <v>1552</v>
      </c>
      <c r="M8" s="280" t="s">
        <v>1511</v>
      </c>
      <c r="N8" s="280" t="s">
        <v>1553</v>
      </c>
      <c r="O8" s="280" t="s">
        <v>1554</v>
      </c>
      <c r="P8" s="281" t="s">
        <v>1555</v>
      </c>
      <c r="Q8" s="281" t="s">
        <v>1556</v>
      </c>
      <c r="R8" s="281" t="s">
        <v>1557</v>
      </c>
      <c r="S8" s="282" t="s">
        <v>1558</v>
      </c>
      <c r="T8" s="283" t="s">
        <v>1517</v>
      </c>
      <c r="U8" s="283" t="s">
        <v>1559</v>
      </c>
      <c r="V8" s="283" t="s">
        <v>1560</v>
      </c>
      <c r="W8" s="285" t="s">
        <v>1363</v>
      </c>
      <c r="X8" s="285" t="s">
        <v>1363</v>
      </c>
      <c r="Y8" s="285" t="s">
        <v>1363</v>
      </c>
      <c r="Z8" s="285" t="s">
        <v>1363</v>
      </c>
      <c r="AA8" s="285" t="s">
        <v>1363</v>
      </c>
      <c r="AB8" s="285" t="s">
        <v>1363</v>
      </c>
      <c r="AC8" s="285" t="s">
        <v>1363</v>
      </c>
      <c r="AD8" s="285" t="s">
        <v>1363</v>
      </c>
      <c r="AE8" s="285" t="s">
        <v>1363</v>
      </c>
      <c r="AF8" s="285" t="s">
        <v>1363</v>
      </c>
      <c r="AG8" s="285" t="s">
        <v>1363</v>
      </c>
      <c r="AH8" s="285" t="s">
        <v>1363</v>
      </c>
      <c r="AI8" s="285" t="s">
        <v>1363</v>
      </c>
      <c r="AJ8" s="285" t="s">
        <v>1363</v>
      </c>
      <c r="AK8" s="285" t="s">
        <v>1363</v>
      </c>
      <c r="AL8" s="283" t="s">
        <v>1495</v>
      </c>
      <c r="AM8" s="283" t="s">
        <v>1496</v>
      </c>
      <c r="AN8" s="283" t="s">
        <v>1561</v>
      </c>
      <c r="AO8" s="286" t="s">
        <v>1498</v>
      </c>
      <c r="AP8" s="286" t="s">
        <v>1544</v>
      </c>
      <c r="AQ8" s="287" t="s">
        <v>1545</v>
      </c>
    </row>
    <row r="9" spans="1:43" s="254" customFormat="1" ht="409.5" customHeight="1">
      <c r="A9" s="273" t="s">
        <v>61</v>
      </c>
      <c r="B9" s="274" t="s">
        <v>1528</v>
      </c>
      <c r="C9" s="277" t="s">
        <v>1529</v>
      </c>
      <c r="D9" s="276" t="s">
        <v>1463</v>
      </c>
      <c r="E9" s="276" t="s">
        <v>1530</v>
      </c>
      <c r="F9" s="277" t="s">
        <v>1379</v>
      </c>
      <c r="G9" s="277" t="s">
        <v>1562</v>
      </c>
      <c r="H9" s="278" t="s">
        <v>1563</v>
      </c>
      <c r="I9" s="278" t="s">
        <v>1564</v>
      </c>
      <c r="J9" s="279" t="s">
        <v>1565</v>
      </c>
      <c r="K9" s="278" t="s">
        <v>1527</v>
      </c>
      <c r="L9" s="279" t="s">
        <v>1566</v>
      </c>
      <c r="M9" s="280" t="s">
        <v>1567</v>
      </c>
      <c r="N9" s="280" t="s">
        <v>1568</v>
      </c>
      <c r="O9" s="280" t="s">
        <v>1569</v>
      </c>
      <c r="P9" s="281" t="s">
        <v>1570</v>
      </c>
      <c r="Q9" s="281" t="s">
        <v>1571</v>
      </c>
      <c r="R9" s="281" t="s">
        <v>1572</v>
      </c>
      <c r="S9" s="282" t="s">
        <v>1573</v>
      </c>
      <c r="T9" s="283" t="s">
        <v>1363</v>
      </c>
      <c r="U9" s="283" t="s">
        <v>1363</v>
      </c>
      <c r="V9" s="283" t="s">
        <v>1363</v>
      </c>
      <c r="W9" s="283" t="str">
        <f>'[1]ARMONIZACIÓN 2019'!Z8</f>
        <v>CAPITULO II POLITICAS, OBJETIVOS Y ESTRATEGIAS DE LARGO Y MEDIANO PLAZO PARA EL MANEJO DEL TERRITORIO</v>
      </c>
      <c r="X9" s="283" t="str">
        <f>'[1]ARMONIZACIÓN 2019'!AA8</f>
        <v xml:space="preserve">Artículo 18. OBJETIVOS Y ESTRATEGIAS. </v>
      </c>
      <c r="Y9" s="283" t="str">
        <f>'[1]ARMONIZACIÓN 2019'!AB8</f>
        <v>La administración municipal coordinara las acciones institucionales y de las autoridades a favor de los programas educativos ecológicos y ambientales encaminadas a la apropiación y compromiso con el medio ambiente.</v>
      </c>
      <c r="Z9" s="285" t="s">
        <v>1363</v>
      </c>
      <c r="AA9" s="285" t="s">
        <v>1363</v>
      </c>
      <c r="AB9" s="285" t="s">
        <v>1363</v>
      </c>
      <c r="AC9" s="285" t="s">
        <v>1363</v>
      </c>
      <c r="AD9" s="285" t="s">
        <v>1363</v>
      </c>
      <c r="AE9" s="285" t="s">
        <v>1363</v>
      </c>
      <c r="AF9" s="285" t="str">
        <f>'[1]ARMONIZACIÓN 2019'!AF8</f>
        <v>Educar para las buenas prácticas de la población.</v>
      </c>
      <c r="AG9" s="285" t="str">
        <f>'[1]ARMONIZACIÓN 2019'!AG8</f>
        <v>Escuelas amables con el medio ambiente.</v>
      </c>
      <c r="AH9" s="285" t="str">
        <f>'[1]ARMONIZACIÓN 2019'!AH8</f>
        <v>Promover proyectos ambientales relacionados con el manejo y aprovechamiento de residuos sólidos en escuelas y colegios del municipio.</v>
      </c>
      <c r="AI9" s="284" t="s">
        <v>1574</v>
      </c>
      <c r="AJ9" s="284" t="s">
        <v>1575</v>
      </c>
      <c r="AK9" s="284" t="s">
        <v>1576</v>
      </c>
      <c r="AL9" s="284" t="s">
        <v>1481</v>
      </c>
      <c r="AM9" s="284" t="s">
        <v>1577</v>
      </c>
      <c r="AN9" s="284" t="s">
        <v>1578</v>
      </c>
      <c r="AO9" s="286" t="s">
        <v>1498</v>
      </c>
      <c r="AP9" s="286" t="s">
        <v>1499</v>
      </c>
      <c r="AQ9" s="287" t="s">
        <v>1500</v>
      </c>
    </row>
    <row r="10" spans="1:43" s="254" customFormat="1" ht="409.5" customHeight="1">
      <c r="A10" s="273" t="s">
        <v>61</v>
      </c>
      <c r="B10" s="274" t="s">
        <v>1528</v>
      </c>
      <c r="C10" s="277" t="s">
        <v>1529</v>
      </c>
      <c r="D10" s="276" t="s">
        <v>1463</v>
      </c>
      <c r="E10" s="276" t="s">
        <v>1530</v>
      </c>
      <c r="F10" s="277" t="s">
        <v>1379</v>
      </c>
      <c r="G10" s="277" t="s">
        <v>1579</v>
      </c>
      <c r="H10" s="278" t="s">
        <v>1580</v>
      </c>
      <c r="I10" s="278" t="s">
        <v>1581</v>
      </c>
      <c r="J10" s="279" t="s">
        <v>1582</v>
      </c>
      <c r="K10" s="279" t="s">
        <v>1583</v>
      </c>
      <c r="L10" s="279" t="s">
        <v>1584</v>
      </c>
      <c r="M10" s="280" t="s">
        <v>1585</v>
      </c>
      <c r="N10" s="280" t="s">
        <v>1512</v>
      </c>
      <c r="O10" s="280" t="s">
        <v>1586</v>
      </c>
      <c r="P10" s="281" t="s">
        <v>1474</v>
      </c>
      <c r="Q10" s="281" t="s">
        <v>1540</v>
      </c>
      <c r="R10" s="281" t="s">
        <v>1587</v>
      </c>
      <c r="S10" s="282" t="s">
        <v>1588</v>
      </c>
      <c r="T10" s="247" t="s">
        <v>1363</v>
      </c>
      <c r="U10" s="247" t="s">
        <v>1363</v>
      </c>
      <c r="V10" s="247" t="s">
        <v>1363</v>
      </c>
      <c r="W10" s="289" t="s">
        <v>1363</v>
      </c>
      <c r="X10" s="289" t="s">
        <v>1363</v>
      </c>
      <c r="Y10" s="289" t="s">
        <v>1363</v>
      </c>
      <c r="Z10" s="289" t="s">
        <v>1363</v>
      </c>
      <c r="AA10" s="289" t="s">
        <v>1363</v>
      </c>
      <c r="AB10" s="289" t="s">
        <v>1363</v>
      </c>
      <c r="AC10" s="289" t="s">
        <v>1363</v>
      </c>
      <c r="AD10" s="289" t="s">
        <v>1363</v>
      </c>
      <c r="AE10" s="289" t="s">
        <v>1363</v>
      </c>
      <c r="AF10" s="289" t="s">
        <v>1363</v>
      </c>
      <c r="AG10" s="289" t="s">
        <v>1363</v>
      </c>
      <c r="AH10" s="289" t="s">
        <v>1363</v>
      </c>
      <c r="AI10" s="289" t="s">
        <v>1363</v>
      </c>
      <c r="AJ10" s="289" t="s">
        <v>1363</v>
      </c>
      <c r="AK10" s="289" t="s">
        <v>1363</v>
      </c>
      <c r="AL10" s="289" t="s">
        <v>1363</v>
      </c>
      <c r="AM10" s="289" t="s">
        <v>1363</v>
      </c>
      <c r="AN10" s="289" t="s">
        <v>1363</v>
      </c>
      <c r="AO10" s="286" t="s">
        <v>1484</v>
      </c>
      <c r="AP10" s="286" t="s">
        <v>1485</v>
      </c>
      <c r="AQ10" s="287" t="s">
        <v>1486</v>
      </c>
    </row>
    <row r="11" spans="1:43" s="254" customFormat="1" ht="409.5" customHeight="1">
      <c r="A11" s="273" t="s">
        <v>61</v>
      </c>
      <c r="B11" s="274" t="s">
        <v>1528</v>
      </c>
      <c r="C11" s="277" t="s">
        <v>1529</v>
      </c>
      <c r="D11" s="276" t="s">
        <v>1463</v>
      </c>
      <c r="E11" s="276" t="s">
        <v>1530</v>
      </c>
      <c r="F11" s="277" t="s">
        <v>1379</v>
      </c>
      <c r="G11" s="277" t="s">
        <v>1562</v>
      </c>
      <c r="H11" s="278" t="s">
        <v>1589</v>
      </c>
      <c r="I11" s="278" t="s">
        <v>1590</v>
      </c>
      <c r="J11" s="279" t="s">
        <v>1591</v>
      </c>
      <c r="K11" s="279" t="s">
        <v>1592</v>
      </c>
      <c r="L11" s="279" t="s">
        <v>1593</v>
      </c>
      <c r="M11" s="280" t="s">
        <v>1594</v>
      </c>
      <c r="N11" s="280" t="s">
        <v>1512</v>
      </c>
      <c r="O11" s="280" t="s">
        <v>1595</v>
      </c>
      <c r="P11" s="281" t="s">
        <v>1474</v>
      </c>
      <c r="Q11" s="281" t="s">
        <v>1475</v>
      </c>
      <c r="R11" s="281" t="s">
        <v>1596</v>
      </c>
      <c r="S11" s="282" t="s">
        <v>1597</v>
      </c>
      <c r="T11" s="247" t="s">
        <v>1363</v>
      </c>
      <c r="U11" s="247" t="s">
        <v>1363</v>
      </c>
      <c r="V11" s="247" t="s">
        <v>1363</v>
      </c>
      <c r="W11" s="247" t="str">
        <f>'[1]ARMONIZACIÓN 2019'!Z19</f>
        <v>CAPITULO II POLITICAS, OBJETIVOS Y ESTRATEGIAS DE LARGO Y MEDIANO PLAZO PARA EL MANEJO DEL TERRITORIO</v>
      </c>
      <c r="X11" s="247" t="str">
        <f>'[1]ARMONIZACIÓN 2019'!AA19</f>
        <v xml:space="preserve">Artículo 18. OBJETIVOS Y ESTRATEGIAS. </v>
      </c>
      <c r="Y11" s="247" t="str">
        <f>'[1]ARMONIZACIÓN 2019'!AB19</f>
        <v>Reducir la producción de residuos sólidos, a través de la reutilización y reciclado y la producción nula de residuos.</v>
      </c>
      <c r="Z11" s="289" t="s">
        <v>1363</v>
      </c>
      <c r="AA11" s="289" t="s">
        <v>1363</v>
      </c>
      <c r="AB11" s="289" t="s">
        <v>1363</v>
      </c>
      <c r="AC11" s="289" t="s">
        <v>1363</v>
      </c>
      <c r="AD11" s="289" t="s">
        <v>1363</v>
      </c>
      <c r="AE11" s="289" t="s">
        <v>1363</v>
      </c>
      <c r="AF11" s="289" t="s">
        <v>1363</v>
      </c>
      <c r="AG11" s="289" t="s">
        <v>1363</v>
      </c>
      <c r="AH11" s="289" t="s">
        <v>1363</v>
      </c>
      <c r="AI11" s="289" t="s">
        <v>1363</v>
      </c>
      <c r="AJ11" s="289" t="s">
        <v>1363</v>
      </c>
      <c r="AK11" s="289" t="s">
        <v>1363</v>
      </c>
      <c r="AL11" s="289" t="s">
        <v>1363</v>
      </c>
      <c r="AM11" s="289" t="s">
        <v>1363</v>
      </c>
      <c r="AN11" s="289" t="s">
        <v>1363</v>
      </c>
      <c r="AO11" s="286" t="s">
        <v>1498</v>
      </c>
      <c r="AP11" s="286" t="s">
        <v>1544</v>
      </c>
      <c r="AQ11" s="287" t="s">
        <v>1545</v>
      </c>
    </row>
    <row r="12" spans="1:43" s="254" customFormat="1" ht="342" customHeight="1">
      <c r="A12" s="273" t="s">
        <v>61</v>
      </c>
      <c r="B12" s="274" t="s">
        <v>1528</v>
      </c>
      <c r="C12" s="277" t="s">
        <v>1529</v>
      </c>
      <c r="D12" s="276" t="s">
        <v>1463</v>
      </c>
      <c r="E12" s="276" t="s">
        <v>1530</v>
      </c>
      <c r="F12" s="277" t="s">
        <v>1379</v>
      </c>
      <c r="G12" s="277" t="s">
        <v>1562</v>
      </c>
      <c r="H12" s="278" t="s">
        <v>1548</v>
      </c>
      <c r="I12" s="278" t="s">
        <v>1598</v>
      </c>
      <c r="J12" s="279" t="s">
        <v>1599</v>
      </c>
      <c r="K12" s="278" t="s">
        <v>1527</v>
      </c>
      <c r="L12" s="279" t="s">
        <v>1600</v>
      </c>
      <c r="M12" s="280" t="s">
        <v>1601</v>
      </c>
      <c r="N12" s="280" t="s">
        <v>1512</v>
      </c>
      <c r="O12" s="280" t="s">
        <v>1602</v>
      </c>
      <c r="P12" s="281" t="s">
        <v>1491</v>
      </c>
      <c r="Q12" s="281" t="s">
        <v>1603</v>
      </c>
      <c r="R12" s="281" t="s">
        <v>1604</v>
      </c>
      <c r="S12" s="282" t="s">
        <v>1605</v>
      </c>
      <c r="T12" s="283" t="s">
        <v>1363</v>
      </c>
      <c r="U12" s="283" t="s">
        <v>1363</v>
      </c>
      <c r="V12" s="283" t="s">
        <v>1363</v>
      </c>
      <c r="W12" s="283" t="str">
        <f>'[1]ARMONIZACIÓN 2019'!Z18</f>
        <v>CAPITULO II POLITICAS, OBJETIVOS Y ESTRATEGIAS DE LARGO Y MEDIANO PLAZO PARA EL MANEJO DEL TERRITORIO</v>
      </c>
      <c r="X12" s="283" t="str">
        <f>'[1]ARMONIZACIÓN 2019'!AA18</f>
        <v xml:space="preserve">Artículo 18. OBJETIVOS Y ESTRATEGIAS. </v>
      </c>
      <c r="Y12" s="283" t="str">
        <f>'[1]ARMONIZACIÓN 2019'!AB18</f>
        <v>La administración municipal garantizara un adecuado manejo a la disposición de desechos sólidos domiciliarios, controlará las emisiones atmosféricas y vertimientos de las actividades humanas y explotaciones agropecuarias a partir de la aplicación de la normatividad ambiental, correspondiendo a los estudios técnicos y planes.
zonales integrales de reciclaje en la fuente, aprovechamiento y tratamiento de
residuos sólidos.</v>
      </c>
      <c r="Z12" s="285" t="s">
        <v>1363</v>
      </c>
      <c r="AA12" s="285" t="s">
        <v>1363</v>
      </c>
      <c r="AB12" s="285" t="s">
        <v>1363</v>
      </c>
      <c r="AC12" s="285" t="s">
        <v>1363</v>
      </c>
      <c r="AD12" s="285" t="s">
        <v>1363</v>
      </c>
      <c r="AE12" s="285" t="s">
        <v>1363</v>
      </c>
      <c r="AF12" s="285" t="str">
        <f>'[1]ARMONIZACIÓN 2019'!AF17</f>
        <v>Educar para las buenas prácticas de la población.</v>
      </c>
      <c r="AG12" s="285" t="str">
        <f>'[1]ARMONIZACIÓN 2019'!AG17</f>
        <v>Usuarios responsables de residuos sólidos</v>
      </c>
      <c r="AH12" s="283" t="str">
        <f>'[1]ARMONIZACIÓN 2019'!AH17</f>
        <v>Capacitar en separación en la fuente, reciclaje y presentación de residuos sólidos a los usuarios del servicio público de aseo.</v>
      </c>
      <c r="AI12" s="285" t="s">
        <v>1363</v>
      </c>
      <c r="AJ12" s="285" t="s">
        <v>1363</v>
      </c>
      <c r="AK12" s="285" t="s">
        <v>1363</v>
      </c>
      <c r="AL12" s="283" t="s">
        <v>1606</v>
      </c>
      <c r="AM12" s="283" t="s">
        <v>1607</v>
      </c>
      <c r="AN12" s="283" t="s">
        <v>1608</v>
      </c>
      <c r="AO12" s="290" t="s">
        <v>1609</v>
      </c>
      <c r="AP12" s="290" t="s">
        <v>1610</v>
      </c>
      <c r="AQ12" s="291" t="s">
        <v>1611</v>
      </c>
    </row>
    <row r="13" spans="1:43" ht="312.75" customHeight="1">
      <c r="A13" s="273" t="s">
        <v>61</v>
      </c>
      <c r="B13" s="274" t="s">
        <v>1612</v>
      </c>
      <c r="C13" s="275" t="s">
        <v>1613</v>
      </c>
      <c r="D13" s="292" t="s">
        <v>1463</v>
      </c>
      <c r="E13" s="292" t="s">
        <v>1464</v>
      </c>
      <c r="F13" s="275" t="s">
        <v>1374</v>
      </c>
      <c r="G13" s="275" t="s">
        <v>1614</v>
      </c>
      <c r="H13" s="278" t="s">
        <v>1615</v>
      </c>
      <c r="I13" s="278" t="s">
        <v>1616</v>
      </c>
      <c r="J13" s="279" t="s">
        <v>1617</v>
      </c>
      <c r="K13" s="278" t="s">
        <v>1527</v>
      </c>
      <c r="L13" s="279" t="s">
        <v>1618</v>
      </c>
      <c r="M13" s="280" t="s">
        <v>1619</v>
      </c>
      <c r="N13" s="280" t="s">
        <v>1620</v>
      </c>
      <c r="O13" s="280" t="s">
        <v>1621</v>
      </c>
      <c r="P13" s="281" t="s">
        <v>1555</v>
      </c>
      <c r="Q13" s="281" t="s">
        <v>1556</v>
      </c>
      <c r="R13" s="281" t="s">
        <v>1622</v>
      </c>
      <c r="S13" s="282" t="s">
        <v>1623</v>
      </c>
      <c r="T13" s="283" t="s">
        <v>1517</v>
      </c>
      <c r="U13" s="283" t="s">
        <v>1624</v>
      </c>
      <c r="V13" s="283" t="s">
        <v>1625</v>
      </c>
      <c r="W13" s="293" t="s">
        <v>1363</v>
      </c>
      <c r="X13" s="293" t="s">
        <v>1363</v>
      </c>
      <c r="Y13" s="293" t="s">
        <v>1363</v>
      </c>
      <c r="Z13" s="285" t="s">
        <v>1363</v>
      </c>
      <c r="AA13" s="285" t="s">
        <v>1363</v>
      </c>
      <c r="AB13" s="285" t="s">
        <v>1363</v>
      </c>
      <c r="AC13" s="285" t="s">
        <v>1363</v>
      </c>
      <c r="AD13" s="285" t="s">
        <v>1363</v>
      </c>
      <c r="AE13" s="285" t="s">
        <v>1363</v>
      </c>
      <c r="AF13" s="293" t="s">
        <v>1363</v>
      </c>
      <c r="AG13" s="293" t="s">
        <v>1363</v>
      </c>
      <c r="AH13" s="293" t="s">
        <v>1363</v>
      </c>
      <c r="AI13" s="285" t="s">
        <v>1363</v>
      </c>
      <c r="AJ13" s="285" t="s">
        <v>1363</v>
      </c>
      <c r="AK13" s="285" t="s">
        <v>1363</v>
      </c>
      <c r="AL13" s="293" t="s">
        <v>1363</v>
      </c>
      <c r="AM13" s="293" t="s">
        <v>1363</v>
      </c>
      <c r="AN13" s="293" t="s">
        <v>1363</v>
      </c>
      <c r="AO13" s="286" t="s">
        <v>1527</v>
      </c>
      <c r="AP13" s="286" t="s">
        <v>1527</v>
      </c>
      <c r="AQ13" s="286" t="s">
        <v>1527</v>
      </c>
    </row>
    <row r="14" spans="1:43" ht="327" customHeight="1">
      <c r="A14" s="273" t="s">
        <v>61</v>
      </c>
      <c r="B14" s="274" t="s">
        <v>1612</v>
      </c>
      <c r="C14" s="275" t="s">
        <v>1613</v>
      </c>
      <c r="D14" s="292" t="s">
        <v>1463</v>
      </c>
      <c r="E14" s="292" t="s">
        <v>1464</v>
      </c>
      <c r="F14" s="275" t="s">
        <v>1374</v>
      </c>
      <c r="G14" s="275" t="s">
        <v>1614</v>
      </c>
      <c r="H14" s="278" t="s">
        <v>1615</v>
      </c>
      <c r="I14" s="278" t="s">
        <v>1616</v>
      </c>
      <c r="J14" s="279" t="s">
        <v>1617</v>
      </c>
      <c r="K14" s="278" t="s">
        <v>1527</v>
      </c>
      <c r="L14" s="279" t="s">
        <v>1618</v>
      </c>
      <c r="M14" s="280" t="s">
        <v>1619</v>
      </c>
      <c r="N14" s="280" t="s">
        <v>1620</v>
      </c>
      <c r="O14" s="280" t="s">
        <v>1621</v>
      </c>
      <c r="P14" s="281" t="s">
        <v>1555</v>
      </c>
      <c r="Q14" s="281" t="s">
        <v>1556</v>
      </c>
      <c r="R14" s="281" t="s">
        <v>1622</v>
      </c>
      <c r="S14" s="282" t="s">
        <v>1623</v>
      </c>
      <c r="T14" s="283" t="s">
        <v>1363</v>
      </c>
      <c r="U14" s="283" t="s">
        <v>1363</v>
      </c>
      <c r="V14" s="283" t="s">
        <v>1363</v>
      </c>
      <c r="W14" s="293" t="s">
        <v>1363</v>
      </c>
      <c r="X14" s="293" t="s">
        <v>1363</v>
      </c>
      <c r="Y14" s="293" t="s">
        <v>1363</v>
      </c>
      <c r="Z14" s="285" t="s">
        <v>1363</v>
      </c>
      <c r="AA14" s="285" t="s">
        <v>1363</v>
      </c>
      <c r="AB14" s="285" t="s">
        <v>1363</v>
      </c>
      <c r="AC14" s="285" t="s">
        <v>1363</v>
      </c>
      <c r="AD14" s="285" t="s">
        <v>1363</v>
      </c>
      <c r="AE14" s="285" t="s">
        <v>1363</v>
      </c>
      <c r="AF14" s="293" t="s">
        <v>1363</v>
      </c>
      <c r="AG14" s="293" t="s">
        <v>1363</v>
      </c>
      <c r="AH14" s="293" t="s">
        <v>1363</v>
      </c>
      <c r="AI14" s="285" t="s">
        <v>1363</v>
      </c>
      <c r="AJ14" s="285" t="s">
        <v>1363</v>
      </c>
      <c r="AK14" s="285" t="s">
        <v>1363</v>
      </c>
      <c r="AL14" s="293" t="s">
        <v>1363</v>
      </c>
      <c r="AM14" s="293" t="s">
        <v>1363</v>
      </c>
      <c r="AN14" s="293" t="s">
        <v>1363</v>
      </c>
      <c r="AO14" s="286" t="s">
        <v>1527</v>
      </c>
      <c r="AP14" s="286" t="s">
        <v>1527</v>
      </c>
      <c r="AQ14" s="286" t="s">
        <v>1527</v>
      </c>
    </row>
    <row r="15" spans="1:43" ht="327" customHeight="1">
      <c r="A15" s="273" t="s">
        <v>61</v>
      </c>
      <c r="B15" s="274" t="s">
        <v>1612</v>
      </c>
      <c r="C15" s="275" t="s">
        <v>1462</v>
      </c>
      <c r="D15" s="292" t="s">
        <v>1463</v>
      </c>
      <c r="E15" s="292" t="s">
        <v>1464</v>
      </c>
      <c r="F15" s="275" t="s">
        <v>1331</v>
      </c>
      <c r="G15" s="275" t="s">
        <v>1465</v>
      </c>
      <c r="H15" s="278" t="s">
        <v>1466</v>
      </c>
      <c r="I15" s="278" t="s">
        <v>1626</v>
      </c>
      <c r="J15" s="279" t="s">
        <v>1627</v>
      </c>
      <c r="K15" s="279" t="s">
        <v>1469</v>
      </c>
      <c r="L15" s="279" t="s">
        <v>1628</v>
      </c>
      <c r="M15" s="280" t="s">
        <v>1511</v>
      </c>
      <c r="N15" s="280" t="s">
        <v>1472</v>
      </c>
      <c r="O15" s="280" t="s">
        <v>1629</v>
      </c>
      <c r="P15" s="281" t="s">
        <v>1570</v>
      </c>
      <c r="Q15" s="281" t="s">
        <v>1571</v>
      </c>
      <c r="R15" s="281" t="s">
        <v>1572</v>
      </c>
      <c r="S15" s="282" t="s">
        <v>1573</v>
      </c>
      <c r="T15" s="283" t="s">
        <v>1363</v>
      </c>
      <c r="U15" s="283" t="s">
        <v>1363</v>
      </c>
      <c r="V15" s="283" t="s">
        <v>1363</v>
      </c>
      <c r="W15" s="293" t="s">
        <v>1363</v>
      </c>
      <c r="X15" s="293" t="s">
        <v>1363</v>
      </c>
      <c r="Y15" s="293" t="s">
        <v>1363</v>
      </c>
      <c r="Z15" s="285" t="s">
        <v>1363</v>
      </c>
      <c r="AA15" s="285" t="s">
        <v>1363</v>
      </c>
      <c r="AB15" s="285" t="s">
        <v>1363</v>
      </c>
      <c r="AC15" s="285" t="s">
        <v>1363</v>
      </c>
      <c r="AD15" s="285" t="s">
        <v>1363</v>
      </c>
      <c r="AE15" s="285" t="s">
        <v>1363</v>
      </c>
      <c r="AF15" s="293" t="s">
        <v>1363</v>
      </c>
      <c r="AG15" s="293" t="s">
        <v>1363</v>
      </c>
      <c r="AH15" s="293" t="s">
        <v>1363</v>
      </c>
      <c r="AI15" s="285" t="s">
        <v>1363</v>
      </c>
      <c r="AJ15" s="285" t="s">
        <v>1363</v>
      </c>
      <c r="AK15" s="285" t="s">
        <v>1363</v>
      </c>
      <c r="AL15" s="283" t="s">
        <v>1495</v>
      </c>
      <c r="AM15" s="283" t="s">
        <v>1496</v>
      </c>
      <c r="AN15" s="283" t="s">
        <v>1561</v>
      </c>
      <c r="AO15" s="286" t="s">
        <v>1527</v>
      </c>
      <c r="AP15" s="286" t="s">
        <v>1527</v>
      </c>
      <c r="AQ15" s="286" t="s">
        <v>1527</v>
      </c>
    </row>
    <row r="16" spans="1:43" ht="243" customHeight="1">
      <c r="A16" s="273" t="s">
        <v>61</v>
      </c>
      <c r="B16" s="274" t="s">
        <v>1461</v>
      </c>
      <c r="C16" s="275" t="s">
        <v>1462</v>
      </c>
      <c r="D16" s="276" t="s">
        <v>1463</v>
      </c>
      <c r="E16" s="276" t="s">
        <v>1464</v>
      </c>
      <c r="F16" s="277" t="s">
        <v>1630</v>
      </c>
      <c r="G16" s="277" t="s">
        <v>1631</v>
      </c>
      <c r="H16" s="278" t="s">
        <v>1632</v>
      </c>
      <c r="I16" s="278" t="s">
        <v>1633</v>
      </c>
      <c r="J16" s="279" t="s">
        <v>1634</v>
      </c>
      <c r="K16" s="278" t="s">
        <v>1527</v>
      </c>
      <c r="L16" s="279" t="s">
        <v>1635</v>
      </c>
      <c r="M16" s="280" t="s">
        <v>1567</v>
      </c>
      <c r="N16" s="280" t="s">
        <v>1568</v>
      </c>
      <c r="O16" s="280" t="s">
        <v>1636</v>
      </c>
      <c r="P16" s="281" t="s">
        <v>1570</v>
      </c>
      <c r="Q16" s="281" t="s">
        <v>1571</v>
      </c>
      <c r="R16" s="281" t="s">
        <v>1572</v>
      </c>
      <c r="S16" s="282" t="s">
        <v>1573</v>
      </c>
      <c r="T16" s="283" t="s">
        <v>1363</v>
      </c>
      <c r="U16" s="283" t="s">
        <v>1363</v>
      </c>
      <c r="V16" s="283" t="s">
        <v>1363</v>
      </c>
      <c r="W16" s="293" t="s">
        <v>1363</v>
      </c>
      <c r="X16" s="293" t="s">
        <v>1363</v>
      </c>
      <c r="Y16" s="293" t="s">
        <v>1363</v>
      </c>
      <c r="Z16" s="285" t="s">
        <v>1363</v>
      </c>
      <c r="AA16" s="285" t="s">
        <v>1363</v>
      </c>
      <c r="AB16" s="285" t="s">
        <v>1363</v>
      </c>
      <c r="AC16" s="285" t="s">
        <v>1363</v>
      </c>
      <c r="AD16" s="285" t="s">
        <v>1363</v>
      </c>
      <c r="AE16" s="285" t="s">
        <v>1363</v>
      </c>
      <c r="AF16" s="293" t="s">
        <v>1363</v>
      </c>
      <c r="AG16" s="293" t="s">
        <v>1363</v>
      </c>
      <c r="AH16" s="293" t="s">
        <v>1363</v>
      </c>
      <c r="AI16" s="285" t="s">
        <v>1363</v>
      </c>
      <c r="AJ16" s="285" t="s">
        <v>1363</v>
      </c>
      <c r="AK16" s="285" t="s">
        <v>1363</v>
      </c>
      <c r="AL16" s="283" t="s">
        <v>1637</v>
      </c>
      <c r="AM16" s="283" t="s">
        <v>1577</v>
      </c>
      <c r="AN16" s="283" t="s">
        <v>1638</v>
      </c>
      <c r="AO16" s="286" t="s">
        <v>1527</v>
      </c>
      <c r="AP16" s="286" t="s">
        <v>1527</v>
      </c>
      <c r="AQ16" s="286" t="s">
        <v>1527</v>
      </c>
    </row>
    <row r="17" spans="1:43" ht="347.25" customHeight="1">
      <c r="A17" s="273" t="s">
        <v>61</v>
      </c>
      <c r="B17" s="274" t="s">
        <v>1612</v>
      </c>
      <c r="C17" s="275" t="s">
        <v>1639</v>
      </c>
      <c r="D17" s="276" t="s">
        <v>1463</v>
      </c>
      <c r="E17" s="276" t="s">
        <v>1464</v>
      </c>
      <c r="F17" s="277" t="s">
        <v>1323</v>
      </c>
      <c r="G17" s="294" t="s">
        <v>1640</v>
      </c>
      <c r="H17" s="278" t="s">
        <v>1506</v>
      </c>
      <c r="I17" s="278" t="s">
        <v>1507</v>
      </c>
      <c r="J17" s="279" t="s">
        <v>1508</v>
      </c>
      <c r="K17" s="279" t="s">
        <v>1641</v>
      </c>
      <c r="L17" s="279" t="s">
        <v>1642</v>
      </c>
      <c r="M17" s="280" t="s">
        <v>1511</v>
      </c>
      <c r="N17" s="280" t="s">
        <v>1643</v>
      </c>
      <c r="O17" s="280" t="s">
        <v>1644</v>
      </c>
      <c r="P17" s="281" t="s">
        <v>1474</v>
      </c>
      <c r="Q17" s="281" t="s">
        <v>1645</v>
      </c>
      <c r="R17" s="281" t="s">
        <v>1646</v>
      </c>
      <c r="S17" s="282" t="s">
        <v>1647</v>
      </c>
      <c r="T17" s="283" t="s">
        <v>1648</v>
      </c>
      <c r="U17" s="283" t="s">
        <v>1649</v>
      </c>
      <c r="V17" s="283" t="s">
        <v>1650</v>
      </c>
      <c r="W17" s="293" t="s">
        <v>1363</v>
      </c>
      <c r="X17" s="293" t="s">
        <v>1363</v>
      </c>
      <c r="Y17" s="293" t="s">
        <v>1363</v>
      </c>
      <c r="Z17" s="285" t="s">
        <v>1363</v>
      </c>
      <c r="AA17" s="285" t="s">
        <v>1363</v>
      </c>
      <c r="AB17" s="285" t="s">
        <v>1363</v>
      </c>
      <c r="AC17" s="285" t="s">
        <v>1363</v>
      </c>
      <c r="AD17" s="285" t="s">
        <v>1363</v>
      </c>
      <c r="AE17" s="285" t="s">
        <v>1363</v>
      </c>
      <c r="AF17" s="293" t="s">
        <v>1363</v>
      </c>
      <c r="AG17" s="293" t="s">
        <v>1363</v>
      </c>
      <c r="AH17" s="293" t="s">
        <v>1363</v>
      </c>
      <c r="AI17" s="284" t="s">
        <v>1651</v>
      </c>
      <c r="AJ17" s="284" t="s">
        <v>1652</v>
      </c>
      <c r="AK17" s="284" t="s">
        <v>1653</v>
      </c>
      <c r="AL17" s="283" t="str">
        <f>'[1]ARMONIZACIÓN 2019'!AP25</f>
        <v>5. Fusagasugá prepara a su comunidad para la adaptación al cambio climático y prevención del riesgo</v>
      </c>
      <c r="AM17" s="283" t="str">
        <f>'[1]ARMONIZACIÓN 2019'!AQ25</f>
        <v>2.Fortalecimiento de acciones de sostenibilidad ambiental con Instituciones Educativas</v>
      </c>
      <c r="AN17" s="283" t="str">
        <f>'[1]ARMONIZACIÓN 2019'!AR25</f>
        <v>Implementar por lo menos dos (2) procesos de formación anuales, en estrategias de adaptación al cambio climático y medidas de prevención del riesgo de desastres con la comunidad educativa  (docentes, niños y jóvenes) de las instituciones.</v>
      </c>
      <c r="AO17" s="286" t="s">
        <v>1527</v>
      </c>
      <c r="AP17" s="286" t="s">
        <v>1527</v>
      </c>
      <c r="AQ17" s="286" t="s">
        <v>1527</v>
      </c>
    </row>
    <row r="18" spans="1:43" ht="306.75" customHeight="1">
      <c r="A18" s="273" t="s">
        <v>61</v>
      </c>
      <c r="B18" s="274" t="s">
        <v>1612</v>
      </c>
      <c r="C18" s="275" t="s">
        <v>1654</v>
      </c>
      <c r="D18" s="292" t="s">
        <v>1463</v>
      </c>
      <c r="E18" s="292" t="s">
        <v>1464</v>
      </c>
      <c r="F18" s="275" t="s">
        <v>1655</v>
      </c>
      <c r="G18" s="275" t="s">
        <v>1656</v>
      </c>
      <c r="H18" s="278" t="s">
        <v>1548</v>
      </c>
      <c r="I18" s="278" t="s">
        <v>1657</v>
      </c>
      <c r="J18" s="279" t="s">
        <v>1658</v>
      </c>
      <c r="K18" s="278" t="s">
        <v>1527</v>
      </c>
      <c r="L18" s="279" t="s">
        <v>1659</v>
      </c>
      <c r="M18" s="295" t="s">
        <v>1527</v>
      </c>
      <c r="N18" s="296" t="s">
        <v>1527</v>
      </c>
      <c r="O18" s="295" t="s">
        <v>1527</v>
      </c>
      <c r="P18" s="281" t="s">
        <v>1660</v>
      </c>
      <c r="Q18" s="281" t="s">
        <v>1571</v>
      </c>
      <c r="R18" s="281" t="s">
        <v>1661</v>
      </c>
      <c r="S18" s="282" t="s">
        <v>1662</v>
      </c>
      <c r="T18" s="283" t="s">
        <v>1363</v>
      </c>
      <c r="U18" s="283" t="s">
        <v>1363</v>
      </c>
      <c r="V18" s="283" t="s">
        <v>1363</v>
      </c>
      <c r="W18" s="293" t="s">
        <v>1363</v>
      </c>
      <c r="X18" s="293" t="s">
        <v>1363</v>
      </c>
      <c r="Y18" s="293" t="s">
        <v>1363</v>
      </c>
      <c r="Z18" s="285" t="s">
        <v>1363</v>
      </c>
      <c r="AA18" s="285" t="s">
        <v>1363</v>
      </c>
      <c r="AB18" s="285" t="s">
        <v>1363</v>
      </c>
      <c r="AC18" s="285" t="s">
        <v>1363</v>
      </c>
      <c r="AD18" s="285" t="s">
        <v>1363</v>
      </c>
      <c r="AE18" s="285" t="s">
        <v>1363</v>
      </c>
      <c r="AF18" s="293" t="s">
        <v>1363</v>
      </c>
      <c r="AG18" s="293" t="s">
        <v>1363</v>
      </c>
      <c r="AH18" s="293" t="s">
        <v>1363</v>
      </c>
      <c r="AI18" s="293" t="s">
        <v>1363</v>
      </c>
      <c r="AJ18" s="293" t="s">
        <v>1363</v>
      </c>
      <c r="AK18" s="293" t="s">
        <v>1363</v>
      </c>
      <c r="AL18" s="293" t="s">
        <v>1363</v>
      </c>
      <c r="AM18" s="293" t="s">
        <v>1363</v>
      </c>
      <c r="AN18" s="293" t="s">
        <v>1363</v>
      </c>
      <c r="AO18" s="286" t="s">
        <v>1527</v>
      </c>
      <c r="AP18" s="286" t="s">
        <v>1527</v>
      </c>
      <c r="AQ18" s="286" t="s">
        <v>1527</v>
      </c>
    </row>
    <row r="19" spans="1:43" ht="275.25" customHeight="1">
      <c r="A19" s="273" t="s">
        <v>61</v>
      </c>
      <c r="B19" s="274" t="s">
        <v>1612</v>
      </c>
      <c r="C19" s="275" t="s">
        <v>1613</v>
      </c>
      <c r="D19" s="292" t="s">
        <v>1463</v>
      </c>
      <c r="E19" s="292" t="s">
        <v>1464</v>
      </c>
      <c r="F19" s="277" t="s">
        <v>1663</v>
      </c>
      <c r="G19" s="297" t="s">
        <v>1664</v>
      </c>
      <c r="H19" s="278" t="s">
        <v>1665</v>
      </c>
      <c r="I19" s="278" t="s">
        <v>1666</v>
      </c>
      <c r="J19" s="279" t="s">
        <v>1667</v>
      </c>
      <c r="K19" s="278" t="s">
        <v>1668</v>
      </c>
      <c r="L19" s="279" t="s">
        <v>1489</v>
      </c>
      <c r="M19" s="280" t="s">
        <v>1669</v>
      </c>
      <c r="N19" s="280" t="s">
        <v>1670</v>
      </c>
      <c r="O19" s="280" t="s">
        <v>1671</v>
      </c>
      <c r="P19" s="281" t="s">
        <v>1660</v>
      </c>
      <c r="Q19" s="281" t="s">
        <v>1571</v>
      </c>
      <c r="R19" s="281" t="s">
        <v>1661</v>
      </c>
      <c r="S19" s="282" t="s">
        <v>1662</v>
      </c>
      <c r="T19" s="283" t="s">
        <v>1363</v>
      </c>
      <c r="U19" s="283" t="s">
        <v>1363</v>
      </c>
      <c r="V19" s="283" t="s">
        <v>1363</v>
      </c>
      <c r="W19" s="293" t="s">
        <v>1363</v>
      </c>
      <c r="X19" s="293" t="s">
        <v>1363</v>
      </c>
      <c r="Y19" s="293" t="s">
        <v>1363</v>
      </c>
      <c r="Z19" s="285" t="s">
        <v>1363</v>
      </c>
      <c r="AA19" s="285" t="s">
        <v>1363</v>
      </c>
      <c r="AB19" s="285" t="s">
        <v>1363</v>
      </c>
      <c r="AC19" s="285" t="s">
        <v>1363</v>
      </c>
      <c r="AD19" s="285" t="s">
        <v>1363</v>
      </c>
      <c r="AE19" s="285" t="s">
        <v>1363</v>
      </c>
      <c r="AF19" s="283" t="str">
        <f>'[1]ARMONIZACIÓN 2019'!AF18</f>
        <v>Educar para las buenas prácticas de la población.</v>
      </c>
      <c r="AG19" s="283" t="str">
        <f>'[1]ARMONIZACIÓN 2019'!AG18</f>
        <v>Escuela de promotores ambientales</v>
      </c>
      <c r="AH19" s="283" t="str">
        <f>'[1]ARMONIZACIÓN 2019'!AH18</f>
        <v>Empoderar a los jóvenes como promotores de Gestión Integral de Residuos Sólidos dentro de las comunidades, para que estos sirvan como multiplicadores de hábitos correctos y desarrollo de capacidades básicas de planeación comunitaria.</v>
      </c>
      <c r="AI19" s="293" t="s">
        <v>1363</v>
      </c>
      <c r="AJ19" s="293" t="s">
        <v>1363</v>
      </c>
      <c r="AK19" s="293" t="s">
        <v>1363</v>
      </c>
      <c r="AL19" s="298" t="s">
        <v>1672</v>
      </c>
      <c r="AM19" s="283" t="s">
        <v>1482</v>
      </c>
      <c r="AN19" s="298" t="s">
        <v>1673</v>
      </c>
      <c r="AO19" s="286" t="s">
        <v>1527</v>
      </c>
      <c r="AP19" s="286" t="s">
        <v>1527</v>
      </c>
      <c r="AQ19" s="286" t="s">
        <v>1527</v>
      </c>
    </row>
    <row r="20" spans="1:43" ht="321.75" customHeight="1">
      <c r="A20" s="273" t="s">
        <v>61</v>
      </c>
      <c r="B20" s="274" t="s">
        <v>1674</v>
      </c>
      <c r="C20" s="275" t="s">
        <v>1675</v>
      </c>
      <c r="D20" s="292" t="s">
        <v>1463</v>
      </c>
      <c r="E20" s="292" t="s">
        <v>1676</v>
      </c>
      <c r="F20" s="275" t="s">
        <v>1677</v>
      </c>
      <c r="G20" s="275" t="s">
        <v>1678</v>
      </c>
      <c r="H20" s="278" t="s">
        <v>1679</v>
      </c>
      <c r="I20" s="278" t="s">
        <v>1680</v>
      </c>
      <c r="J20" s="279" t="s">
        <v>1681</v>
      </c>
      <c r="K20" s="279" t="s">
        <v>1682</v>
      </c>
      <c r="L20" s="279" t="s">
        <v>1683</v>
      </c>
      <c r="M20" s="280" t="s">
        <v>1567</v>
      </c>
      <c r="N20" s="280" t="s">
        <v>1568</v>
      </c>
      <c r="O20" s="280" t="s">
        <v>1684</v>
      </c>
      <c r="P20" s="281" t="s">
        <v>1474</v>
      </c>
      <c r="Q20" s="281" t="s">
        <v>1540</v>
      </c>
      <c r="R20" s="281" t="s">
        <v>1541</v>
      </c>
      <c r="S20" s="282" t="s">
        <v>1685</v>
      </c>
      <c r="T20" s="283" t="s">
        <v>1517</v>
      </c>
      <c r="U20" s="283" t="s">
        <v>1686</v>
      </c>
      <c r="V20" s="283" t="s">
        <v>1687</v>
      </c>
      <c r="W20" s="293" t="s">
        <v>1363</v>
      </c>
      <c r="X20" s="293" t="s">
        <v>1363</v>
      </c>
      <c r="Y20" s="293" t="s">
        <v>1363</v>
      </c>
      <c r="Z20" s="285" t="s">
        <v>1363</v>
      </c>
      <c r="AA20" s="285" t="s">
        <v>1363</v>
      </c>
      <c r="AB20" s="285" t="s">
        <v>1363</v>
      </c>
      <c r="AC20" s="285" t="s">
        <v>1363</v>
      </c>
      <c r="AD20" s="285" t="s">
        <v>1363</v>
      </c>
      <c r="AE20" s="285" t="s">
        <v>1363</v>
      </c>
      <c r="AF20" s="293" t="s">
        <v>1363</v>
      </c>
      <c r="AG20" s="293" t="s">
        <v>1363</v>
      </c>
      <c r="AH20" s="293" t="s">
        <v>1363</v>
      </c>
      <c r="AI20" s="293" t="s">
        <v>1363</v>
      </c>
      <c r="AJ20" s="293" t="s">
        <v>1363</v>
      </c>
      <c r="AK20" s="293" t="s">
        <v>1363</v>
      </c>
      <c r="AL20" s="283" t="str">
        <f>'[1]ARMONIZACIÓN 2019'!AP34</f>
        <v>1. Fusagasugá promueve la Dimensión Ambiental Municipal</v>
      </c>
      <c r="AM20" s="283" t="str">
        <f>'[1]ARMONIZACIÓN 2019'!AQ34</f>
        <v>1. Fortalecimiento de los PROCEDA, PRAES PRAUS del Municipio</v>
      </c>
      <c r="AN20" s="283" t="str">
        <f>'[1]ARMONIZACIÓN 2019'!AR34</f>
        <v>Generar espacios de socialización,  asesoría y seguimiento de por lo menos dos (2) iniciativas ciudadanas de educación Ambiental PROCEDA, durante la vigencia del Plan; orientados en programas educativos ecológicos y ambientales encaminadas a la apropiación y compromiso con el medio ambiente.</v>
      </c>
      <c r="AO20" s="286" t="s">
        <v>1527</v>
      </c>
      <c r="AP20" s="286" t="s">
        <v>1527</v>
      </c>
      <c r="AQ20" s="286" t="s">
        <v>1527</v>
      </c>
    </row>
    <row r="21" spans="1:43" s="254" customFormat="1" ht="299.25" customHeight="1">
      <c r="A21" s="273" t="s">
        <v>61</v>
      </c>
      <c r="B21" s="274" t="s">
        <v>1674</v>
      </c>
      <c r="C21" s="275" t="s">
        <v>1675</v>
      </c>
      <c r="D21" s="292" t="s">
        <v>1463</v>
      </c>
      <c r="E21" s="292" t="s">
        <v>1676</v>
      </c>
      <c r="F21" s="275" t="s">
        <v>1688</v>
      </c>
      <c r="G21" s="275" t="s">
        <v>1689</v>
      </c>
      <c r="H21" s="299" t="s">
        <v>1690</v>
      </c>
      <c r="I21" s="299" t="s">
        <v>1691</v>
      </c>
      <c r="J21" s="300" t="s">
        <v>1692</v>
      </c>
      <c r="K21" s="299" t="s">
        <v>1527</v>
      </c>
      <c r="L21" s="300" t="s">
        <v>1693</v>
      </c>
      <c r="M21" s="301" t="s">
        <v>1601</v>
      </c>
      <c r="N21" s="301" t="s">
        <v>1512</v>
      </c>
      <c r="O21" s="301" t="s">
        <v>1694</v>
      </c>
      <c r="P21" s="281" t="s">
        <v>1660</v>
      </c>
      <c r="Q21" s="281" t="s">
        <v>1571</v>
      </c>
      <c r="R21" s="281" t="s">
        <v>1661</v>
      </c>
      <c r="S21" s="302" t="s">
        <v>1695</v>
      </c>
      <c r="T21" s="283" t="s">
        <v>1363</v>
      </c>
      <c r="U21" s="283" t="s">
        <v>1363</v>
      </c>
      <c r="V21" s="283" t="s">
        <v>1363</v>
      </c>
      <c r="W21" s="293" t="s">
        <v>1363</v>
      </c>
      <c r="X21" s="293" t="s">
        <v>1363</v>
      </c>
      <c r="Y21" s="293" t="s">
        <v>1363</v>
      </c>
      <c r="Z21" s="285" t="s">
        <v>1363</v>
      </c>
      <c r="AA21" s="285" t="s">
        <v>1363</v>
      </c>
      <c r="AB21" s="285" t="s">
        <v>1363</v>
      </c>
      <c r="AC21" s="285" t="s">
        <v>1363</v>
      </c>
      <c r="AD21" s="285" t="s">
        <v>1363</v>
      </c>
      <c r="AE21" s="285" t="s">
        <v>1363</v>
      </c>
      <c r="AF21" s="293" t="s">
        <v>1363</v>
      </c>
      <c r="AG21" s="293" t="s">
        <v>1363</v>
      </c>
      <c r="AH21" s="293" t="s">
        <v>1363</v>
      </c>
      <c r="AI21" s="293" t="s">
        <v>1363</v>
      </c>
      <c r="AJ21" s="293" t="s">
        <v>1363</v>
      </c>
      <c r="AK21" s="293" t="s">
        <v>1363</v>
      </c>
      <c r="AL21" s="285" t="s">
        <v>1363</v>
      </c>
      <c r="AM21" s="285" t="s">
        <v>1363</v>
      </c>
      <c r="AN21" s="285" t="s">
        <v>1363</v>
      </c>
      <c r="AO21" s="286" t="s">
        <v>1527</v>
      </c>
      <c r="AP21" s="286" t="s">
        <v>1527</v>
      </c>
      <c r="AQ21" s="286" t="s">
        <v>1527</v>
      </c>
    </row>
    <row r="22" spans="1:43" ht="310.5" customHeight="1">
      <c r="A22" s="273" t="s">
        <v>61</v>
      </c>
      <c r="B22" s="274" t="s">
        <v>1696</v>
      </c>
      <c r="C22" s="277" t="s">
        <v>1675</v>
      </c>
      <c r="D22" s="276" t="s">
        <v>1463</v>
      </c>
      <c r="E22" s="276" t="s">
        <v>1676</v>
      </c>
      <c r="F22" s="277" t="s">
        <v>1697</v>
      </c>
      <c r="G22" s="277" t="s">
        <v>1698</v>
      </c>
      <c r="H22" s="278" t="s">
        <v>1690</v>
      </c>
      <c r="I22" s="278" t="s">
        <v>1699</v>
      </c>
      <c r="J22" s="279" t="s">
        <v>1700</v>
      </c>
      <c r="K22" s="278" t="s">
        <v>1701</v>
      </c>
      <c r="L22" s="279" t="s">
        <v>1702</v>
      </c>
      <c r="M22" s="280" t="s">
        <v>1567</v>
      </c>
      <c r="N22" s="280" t="s">
        <v>1568</v>
      </c>
      <c r="O22" s="280" t="s">
        <v>1703</v>
      </c>
      <c r="P22" s="281" t="s">
        <v>1474</v>
      </c>
      <c r="Q22" s="281" t="s">
        <v>1540</v>
      </c>
      <c r="R22" s="281" t="s">
        <v>1541</v>
      </c>
      <c r="S22" s="282" t="s">
        <v>1685</v>
      </c>
      <c r="T22" s="283" t="s">
        <v>1517</v>
      </c>
      <c r="U22" s="283" t="s">
        <v>1704</v>
      </c>
      <c r="V22" s="283" t="s">
        <v>1705</v>
      </c>
      <c r="W22" s="293" t="s">
        <v>1363</v>
      </c>
      <c r="X22" s="293" t="s">
        <v>1363</v>
      </c>
      <c r="Y22" s="293" t="s">
        <v>1363</v>
      </c>
      <c r="Z22" s="285" t="s">
        <v>1363</v>
      </c>
      <c r="AA22" s="285" t="s">
        <v>1363</v>
      </c>
      <c r="AB22" s="285" t="s">
        <v>1363</v>
      </c>
      <c r="AC22" s="285" t="s">
        <v>1363</v>
      </c>
      <c r="AD22" s="285" t="s">
        <v>1363</v>
      </c>
      <c r="AE22" s="285" t="s">
        <v>1363</v>
      </c>
      <c r="AF22" s="293" t="s">
        <v>1363</v>
      </c>
      <c r="AG22" s="293" t="s">
        <v>1363</v>
      </c>
      <c r="AH22" s="293" t="s">
        <v>1363</v>
      </c>
      <c r="AI22" s="293" t="s">
        <v>1363</v>
      </c>
      <c r="AJ22" s="293" t="s">
        <v>1363</v>
      </c>
      <c r="AK22" s="293" t="s">
        <v>1363</v>
      </c>
      <c r="AL22" s="285" t="s">
        <v>1363</v>
      </c>
      <c r="AM22" s="285" t="s">
        <v>1363</v>
      </c>
      <c r="AN22" s="285" t="s">
        <v>1363</v>
      </c>
      <c r="AO22" s="286" t="s">
        <v>1527</v>
      </c>
      <c r="AP22" s="286" t="s">
        <v>1527</v>
      </c>
      <c r="AQ22" s="286" t="s">
        <v>1527</v>
      </c>
    </row>
    <row r="23" spans="1:43" s="254" customFormat="1" ht="303" customHeight="1">
      <c r="A23" s="273" t="s">
        <v>62</v>
      </c>
      <c r="B23" s="274" t="s">
        <v>1461</v>
      </c>
      <c r="C23" s="277" t="s">
        <v>1501</v>
      </c>
      <c r="D23" s="276" t="s">
        <v>1502</v>
      </c>
      <c r="E23" s="276" t="s">
        <v>1503</v>
      </c>
      <c r="F23" s="277" t="s">
        <v>1399</v>
      </c>
      <c r="G23" s="277" t="s">
        <v>1520</v>
      </c>
      <c r="H23" s="278" t="s">
        <v>1506</v>
      </c>
      <c r="I23" s="278" t="s">
        <v>1521</v>
      </c>
      <c r="J23" s="279" t="s">
        <v>1522</v>
      </c>
      <c r="K23" s="279" t="s">
        <v>1523</v>
      </c>
      <c r="L23" s="279" t="s">
        <v>1524</v>
      </c>
      <c r="M23" s="280" t="s">
        <v>1511</v>
      </c>
      <c r="N23" s="280" t="s">
        <v>1512</v>
      </c>
      <c r="O23" s="280" t="s">
        <v>1525</v>
      </c>
      <c r="P23" s="281" t="s">
        <v>1491</v>
      </c>
      <c r="Q23" s="281" t="s">
        <v>1514</v>
      </c>
      <c r="R23" s="281" t="s">
        <v>1515</v>
      </c>
      <c r="S23" s="282" t="s">
        <v>1516</v>
      </c>
      <c r="T23" s="283" t="s">
        <v>1363</v>
      </c>
      <c r="U23" s="283" t="s">
        <v>1363</v>
      </c>
      <c r="V23" s="283" t="s">
        <v>1363</v>
      </c>
      <c r="W23" s="293" t="s">
        <v>1363</v>
      </c>
      <c r="X23" s="293" t="s">
        <v>1363</v>
      </c>
      <c r="Y23" s="293" t="s">
        <v>1363</v>
      </c>
      <c r="Z23" s="285" t="s">
        <v>1363</v>
      </c>
      <c r="AA23" s="285" t="s">
        <v>1363</v>
      </c>
      <c r="AB23" s="285" t="s">
        <v>1363</v>
      </c>
      <c r="AC23" s="285" t="s">
        <v>1363</v>
      </c>
      <c r="AD23" s="285" t="s">
        <v>1363</v>
      </c>
      <c r="AE23" s="285" t="s">
        <v>1363</v>
      </c>
      <c r="AF23" s="293" t="s">
        <v>1363</v>
      </c>
      <c r="AG23" s="293" t="s">
        <v>1363</v>
      </c>
      <c r="AH23" s="293" t="s">
        <v>1363</v>
      </c>
      <c r="AI23" s="293" t="s">
        <v>1363</v>
      </c>
      <c r="AJ23" s="293" t="s">
        <v>1363</v>
      </c>
      <c r="AK23" s="293" t="s">
        <v>1363</v>
      </c>
      <c r="AL23" s="285" t="s">
        <v>1363</v>
      </c>
      <c r="AM23" s="285" t="s">
        <v>1363</v>
      </c>
      <c r="AN23" s="285" t="s">
        <v>1363</v>
      </c>
      <c r="AO23" s="286" t="s">
        <v>1527</v>
      </c>
      <c r="AP23" s="286" t="s">
        <v>1527</v>
      </c>
      <c r="AQ23" s="286" t="s">
        <v>1527</v>
      </c>
    </row>
    <row r="24" spans="1:43" s="254" customFormat="1" ht="297.75" customHeight="1">
      <c r="A24" s="273" t="s">
        <v>62</v>
      </c>
      <c r="B24" s="274" t="s">
        <v>1528</v>
      </c>
      <c r="C24" s="277" t="s">
        <v>1529</v>
      </c>
      <c r="D24" s="276" t="s">
        <v>1463</v>
      </c>
      <c r="E24" s="276" t="s">
        <v>1530</v>
      </c>
      <c r="F24" s="277" t="s">
        <v>1706</v>
      </c>
      <c r="G24" s="277" t="s">
        <v>1707</v>
      </c>
      <c r="H24" s="278" t="s">
        <v>1708</v>
      </c>
      <c r="I24" s="278" t="s">
        <v>1709</v>
      </c>
      <c r="J24" s="279" t="s">
        <v>1710</v>
      </c>
      <c r="K24" s="279" t="s">
        <v>1711</v>
      </c>
      <c r="L24" s="279" t="s">
        <v>1712</v>
      </c>
      <c r="M24" s="280" t="s">
        <v>1669</v>
      </c>
      <c r="N24" s="280" t="s">
        <v>1713</v>
      </c>
      <c r="O24" s="280" t="s">
        <v>1714</v>
      </c>
      <c r="P24" s="281" t="s">
        <v>1474</v>
      </c>
      <c r="Q24" s="281" t="s">
        <v>1475</v>
      </c>
      <c r="R24" s="281" t="s">
        <v>1596</v>
      </c>
      <c r="S24" s="282" t="s">
        <v>1715</v>
      </c>
      <c r="T24" s="283" t="s">
        <v>1363</v>
      </c>
      <c r="U24" s="283" t="s">
        <v>1363</v>
      </c>
      <c r="V24" s="283" t="s">
        <v>1363</v>
      </c>
      <c r="W24" s="293" t="s">
        <v>1363</v>
      </c>
      <c r="X24" s="293" t="s">
        <v>1363</v>
      </c>
      <c r="Y24" s="293" t="s">
        <v>1363</v>
      </c>
      <c r="Z24" s="285" t="s">
        <v>1363</v>
      </c>
      <c r="AA24" s="285" t="s">
        <v>1363</v>
      </c>
      <c r="AB24" s="285" t="s">
        <v>1363</v>
      </c>
      <c r="AC24" s="285" t="s">
        <v>1363</v>
      </c>
      <c r="AD24" s="285" t="s">
        <v>1363</v>
      </c>
      <c r="AE24" s="285" t="s">
        <v>1363</v>
      </c>
      <c r="AF24" s="293" t="s">
        <v>1363</v>
      </c>
      <c r="AG24" s="293" t="s">
        <v>1363</v>
      </c>
      <c r="AH24" s="293" t="s">
        <v>1363</v>
      </c>
      <c r="AI24" s="293" t="s">
        <v>1363</v>
      </c>
      <c r="AJ24" s="293" t="s">
        <v>1363</v>
      </c>
      <c r="AK24" s="293" t="s">
        <v>1363</v>
      </c>
      <c r="AL24" s="285" t="s">
        <v>1363</v>
      </c>
      <c r="AM24" s="285" t="s">
        <v>1363</v>
      </c>
      <c r="AN24" s="285" t="s">
        <v>1363</v>
      </c>
      <c r="AO24" s="286" t="s">
        <v>1527</v>
      </c>
      <c r="AP24" s="286" t="s">
        <v>1527</v>
      </c>
      <c r="AQ24" s="286" t="s">
        <v>1527</v>
      </c>
    </row>
    <row r="25" spans="1:43" s="254" customFormat="1" ht="300" customHeight="1">
      <c r="A25" s="273" t="s">
        <v>62</v>
      </c>
      <c r="B25" s="274" t="s">
        <v>1528</v>
      </c>
      <c r="C25" s="277" t="s">
        <v>1529</v>
      </c>
      <c r="D25" s="276" t="s">
        <v>1463</v>
      </c>
      <c r="E25" s="276" t="s">
        <v>1530</v>
      </c>
      <c r="F25" s="277" t="s">
        <v>1706</v>
      </c>
      <c r="G25" s="277" t="s">
        <v>1716</v>
      </c>
      <c r="H25" s="278" t="s">
        <v>1708</v>
      </c>
      <c r="I25" s="278" t="s">
        <v>1717</v>
      </c>
      <c r="J25" s="279" t="s">
        <v>1718</v>
      </c>
      <c r="K25" s="279" t="s">
        <v>1711</v>
      </c>
      <c r="L25" s="279" t="s">
        <v>1719</v>
      </c>
      <c r="M25" s="280" t="s">
        <v>1511</v>
      </c>
      <c r="N25" s="280" t="s">
        <v>1720</v>
      </c>
      <c r="O25" s="280" t="s">
        <v>1721</v>
      </c>
      <c r="P25" s="281" t="s">
        <v>1474</v>
      </c>
      <c r="Q25" s="281" t="s">
        <v>1475</v>
      </c>
      <c r="R25" s="281" t="s">
        <v>1596</v>
      </c>
      <c r="S25" s="282" t="s">
        <v>1715</v>
      </c>
      <c r="T25" s="283" t="s">
        <v>1363</v>
      </c>
      <c r="U25" s="283" t="s">
        <v>1363</v>
      </c>
      <c r="V25" s="283" t="s">
        <v>1363</v>
      </c>
      <c r="W25" s="293" t="s">
        <v>1363</v>
      </c>
      <c r="X25" s="293" t="s">
        <v>1363</v>
      </c>
      <c r="Y25" s="293" t="s">
        <v>1363</v>
      </c>
      <c r="Z25" s="285" t="s">
        <v>1363</v>
      </c>
      <c r="AA25" s="285" t="s">
        <v>1363</v>
      </c>
      <c r="AB25" s="285" t="s">
        <v>1363</v>
      </c>
      <c r="AC25" s="285" t="s">
        <v>1363</v>
      </c>
      <c r="AD25" s="285" t="s">
        <v>1363</v>
      </c>
      <c r="AE25" s="285" t="s">
        <v>1363</v>
      </c>
      <c r="AF25" s="293" t="s">
        <v>1363</v>
      </c>
      <c r="AG25" s="293" t="s">
        <v>1363</v>
      </c>
      <c r="AH25" s="293" t="s">
        <v>1363</v>
      </c>
      <c r="AI25" s="293" t="s">
        <v>1363</v>
      </c>
      <c r="AJ25" s="293" t="s">
        <v>1363</v>
      </c>
      <c r="AK25" s="293" t="s">
        <v>1363</v>
      </c>
      <c r="AL25" s="285" t="s">
        <v>1363</v>
      </c>
      <c r="AM25" s="285" t="s">
        <v>1363</v>
      </c>
      <c r="AN25" s="285" t="s">
        <v>1363</v>
      </c>
      <c r="AO25" s="286" t="s">
        <v>1527</v>
      </c>
      <c r="AP25" s="286" t="s">
        <v>1527</v>
      </c>
      <c r="AQ25" s="286" t="s">
        <v>1527</v>
      </c>
    </row>
    <row r="26" spans="1:43" s="254" customFormat="1" ht="297.75" customHeight="1">
      <c r="A26" s="273" t="s">
        <v>62</v>
      </c>
      <c r="B26" s="274" t="s">
        <v>1528</v>
      </c>
      <c r="C26" s="277" t="s">
        <v>1722</v>
      </c>
      <c r="D26" s="276" t="s">
        <v>1463</v>
      </c>
      <c r="E26" s="276" t="s">
        <v>1530</v>
      </c>
      <c r="F26" s="277" t="s">
        <v>1706</v>
      </c>
      <c r="G26" s="277" t="s">
        <v>1716</v>
      </c>
      <c r="H26" s="278" t="s">
        <v>1723</v>
      </c>
      <c r="I26" s="278" t="s">
        <v>1724</v>
      </c>
      <c r="J26" s="279" t="s">
        <v>1725</v>
      </c>
      <c r="K26" s="279" t="s">
        <v>1726</v>
      </c>
      <c r="L26" s="279" t="s">
        <v>1727</v>
      </c>
      <c r="M26" s="280" t="s">
        <v>1728</v>
      </c>
      <c r="N26" s="280" t="s">
        <v>1720</v>
      </c>
      <c r="O26" s="280" t="s">
        <v>1513</v>
      </c>
      <c r="P26" s="281" t="s">
        <v>1491</v>
      </c>
      <c r="Q26" s="281" t="s">
        <v>1729</v>
      </c>
      <c r="R26" s="281" t="s">
        <v>1730</v>
      </c>
      <c r="S26" s="282" t="s">
        <v>1731</v>
      </c>
      <c r="T26" s="283" t="s">
        <v>1363</v>
      </c>
      <c r="U26" s="283" t="s">
        <v>1363</v>
      </c>
      <c r="V26" s="283" t="s">
        <v>1363</v>
      </c>
      <c r="W26" s="293" t="s">
        <v>1363</v>
      </c>
      <c r="X26" s="293" t="s">
        <v>1363</v>
      </c>
      <c r="Y26" s="293" t="s">
        <v>1363</v>
      </c>
      <c r="Z26" s="285" t="s">
        <v>1363</v>
      </c>
      <c r="AA26" s="285" t="s">
        <v>1363</v>
      </c>
      <c r="AB26" s="285" t="s">
        <v>1363</v>
      </c>
      <c r="AC26" s="285" t="s">
        <v>1363</v>
      </c>
      <c r="AD26" s="285" t="s">
        <v>1363</v>
      </c>
      <c r="AE26" s="285" t="s">
        <v>1363</v>
      </c>
      <c r="AF26" s="293" t="s">
        <v>1363</v>
      </c>
      <c r="AG26" s="293" t="s">
        <v>1363</v>
      </c>
      <c r="AH26" s="293" t="s">
        <v>1363</v>
      </c>
      <c r="AI26" s="293" t="s">
        <v>1363</v>
      </c>
      <c r="AJ26" s="293" t="s">
        <v>1363</v>
      </c>
      <c r="AK26" s="293" t="s">
        <v>1363</v>
      </c>
      <c r="AL26" s="283" t="str">
        <f>'[1]ARMONIZACIÓN 2019'!AP20</f>
        <v>4. Fusagasugá promueve la gestión integral de los residuos</v>
      </c>
      <c r="AM26" s="283" t="str">
        <f>'[1]ARMONIZACIÓN 2019'!AQ20</f>
        <v>2. Inclusión de la Comunidad en la Gestión Integral de los residuos sólidos.</v>
      </c>
      <c r="AN26" s="283" t="str">
        <f>'[1]ARMONIZACIÓN 2019'!AR20</f>
        <v>Realizar como mínimo cuatro (4) actividades de Educación ambiental por año, socializando importancia de la separación en la fuente y la disposición adecuada de residuos sólidos, con usuarios del sector urbano y rural del municipio.</v>
      </c>
      <c r="AO26" s="286" t="s">
        <v>1527</v>
      </c>
      <c r="AP26" s="286" t="s">
        <v>1527</v>
      </c>
      <c r="AQ26" s="286" t="s">
        <v>1527</v>
      </c>
    </row>
    <row r="27" spans="1:43" s="254" customFormat="1" ht="292.5" customHeight="1">
      <c r="A27" s="273" t="s">
        <v>62</v>
      </c>
      <c r="B27" s="274" t="s">
        <v>1528</v>
      </c>
      <c r="C27" s="277" t="s">
        <v>1529</v>
      </c>
      <c r="D27" s="276" t="s">
        <v>1463</v>
      </c>
      <c r="E27" s="276" t="s">
        <v>1530</v>
      </c>
      <c r="F27" s="277" t="s">
        <v>1706</v>
      </c>
      <c r="G27" s="277" t="s">
        <v>1716</v>
      </c>
      <c r="H27" s="278" t="s">
        <v>1723</v>
      </c>
      <c r="I27" s="278" t="s">
        <v>1732</v>
      </c>
      <c r="J27" s="279" t="s">
        <v>1733</v>
      </c>
      <c r="K27" s="279" t="s">
        <v>1734</v>
      </c>
      <c r="L27" s="279" t="s">
        <v>1735</v>
      </c>
      <c r="M27" s="280" t="s">
        <v>1511</v>
      </c>
      <c r="N27" s="280" t="s">
        <v>1736</v>
      </c>
      <c r="O27" s="280" t="s">
        <v>1737</v>
      </c>
      <c r="P27" s="281" t="s">
        <v>1474</v>
      </c>
      <c r="Q27" s="281" t="s">
        <v>1475</v>
      </c>
      <c r="R27" s="281" t="s">
        <v>1738</v>
      </c>
      <c r="S27" s="282" t="s">
        <v>1739</v>
      </c>
      <c r="T27" s="283" t="s">
        <v>1517</v>
      </c>
      <c r="U27" s="283" t="s">
        <v>1740</v>
      </c>
      <c r="V27" s="283" t="s">
        <v>1741</v>
      </c>
      <c r="W27" s="293" t="s">
        <v>1363</v>
      </c>
      <c r="X27" s="293" t="s">
        <v>1363</v>
      </c>
      <c r="Y27" s="293" t="s">
        <v>1363</v>
      </c>
      <c r="Z27" s="285" t="s">
        <v>1363</v>
      </c>
      <c r="AA27" s="285" t="s">
        <v>1363</v>
      </c>
      <c r="AB27" s="285" t="s">
        <v>1363</v>
      </c>
      <c r="AC27" s="285" t="s">
        <v>1363</v>
      </c>
      <c r="AD27" s="285" t="s">
        <v>1363</v>
      </c>
      <c r="AE27" s="285" t="s">
        <v>1363</v>
      </c>
      <c r="AF27" s="293" t="s">
        <v>1363</v>
      </c>
      <c r="AG27" s="293" t="s">
        <v>1363</v>
      </c>
      <c r="AH27" s="293" t="s">
        <v>1363</v>
      </c>
      <c r="AI27" s="293" t="s">
        <v>1363</v>
      </c>
      <c r="AJ27" s="293" t="s">
        <v>1363</v>
      </c>
      <c r="AK27" s="293" t="s">
        <v>1363</v>
      </c>
      <c r="AL27" s="285" t="s">
        <v>1363</v>
      </c>
      <c r="AM27" s="285" t="s">
        <v>1363</v>
      </c>
      <c r="AN27" s="285" t="s">
        <v>1363</v>
      </c>
      <c r="AO27" s="286" t="s">
        <v>1527</v>
      </c>
      <c r="AP27" s="286" t="s">
        <v>1527</v>
      </c>
      <c r="AQ27" s="286" t="s">
        <v>1527</v>
      </c>
    </row>
    <row r="28" spans="1:43" s="254" customFormat="1" ht="330" customHeight="1">
      <c r="A28" s="273" t="s">
        <v>62</v>
      </c>
      <c r="B28" s="274" t="s">
        <v>1528</v>
      </c>
      <c r="C28" s="277" t="s">
        <v>1529</v>
      </c>
      <c r="D28" s="276" t="s">
        <v>1463</v>
      </c>
      <c r="E28" s="276" t="s">
        <v>1530</v>
      </c>
      <c r="F28" s="277" t="s">
        <v>1742</v>
      </c>
      <c r="G28" s="277" t="s">
        <v>1743</v>
      </c>
      <c r="H28" s="278" t="s">
        <v>1548</v>
      </c>
      <c r="I28" s="278" t="s">
        <v>1549</v>
      </c>
      <c r="J28" s="279" t="s">
        <v>1550</v>
      </c>
      <c r="K28" s="279" t="s">
        <v>1551</v>
      </c>
      <c r="L28" s="279" t="s">
        <v>1552</v>
      </c>
      <c r="M28" s="280" t="s">
        <v>1744</v>
      </c>
      <c r="N28" s="280" t="s">
        <v>1512</v>
      </c>
      <c r="O28" s="280" t="s">
        <v>1745</v>
      </c>
      <c r="P28" s="281" t="s">
        <v>1474</v>
      </c>
      <c r="Q28" s="281" t="s">
        <v>1475</v>
      </c>
      <c r="R28" s="281" t="s">
        <v>1738</v>
      </c>
      <c r="S28" s="282" t="s">
        <v>1746</v>
      </c>
      <c r="T28" s="283" t="s">
        <v>1363</v>
      </c>
      <c r="U28" s="283" t="s">
        <v>1363</v>
      </c>
      <c r="V28" s="283" t="s">
        <v>1363</v>
      </c>
      <c r="W28" s="293" t="s">
        <v>1363</v>
      </c>
      <c r="X28" s="293" t="s">
        <v>1363</v>
      </c>
      <c r="Y28" s="293" t="s">
        <v>1363</v>
      </c>
      <c r="Z28" s="285" t="s">
        <v>1363</v>
      </c>
      <c r="AA28" s="285" t="s">
        <v>1363</v>
      </c>
      <c r="AB28" s="285" t="s">
        <v>1363</v>
      </c>
      <c r="AC28" s="285" t="s">
        <v>1363</v>
      </c>
      <c r="AD28" s="285" t="s">
        <v>1363</v>
      </c>
      <c r="AE28" s="285" t="s">
        <v>1363</v>
      </c>
      <c r="AF28" s="293" t="s">
        <v>1363</v>
      </c>
      <c r="AG28" s="293" t="s">
        <v>1363</v>
      </c>
      <c r="AH28" s="293" t="s">
        <v>1363</v>
      </c>
      <c r="AI28" s="293" t="s">
        <v>1363</v>
      </c>
      <c r="AJ28" s="293" t="s">
        <v>1363</v>
      </c>
      <c r="AK28" s="293" t="s">
        <v>1363</v>
      </c>
      <c r="AL28" s="285" t="s">
        <v>1363</v>
      </c>
      <c r="AM28" s="285" t="s">
        <v>1363</v>
      </c>
      <c r="AN28" s="285" t="s">
        <v>1363</v>
      </c>
      <c r="AO28" s="286" t="s">
        <v>1527</v>
      </c>
      <c r="AP28" s="286" t="s">
        <v>1527</v>
      </c>
      <c r="AQ28" s="286" t="s">
        <v>1527</v>
      </c>
    </row>
    <row r="29" spans="1:43" s="254" customFormat="1" ht="302.25" customHeight="1">
      <c r="A29" s="273" t="s">
        <v>62</v>
      </c>
      <c r="B29" s="274" t="s">
        <v>1528</v>
      </c>
      <c r="C29" s="277" t="s">
        <v>1529</v>
      </c>
      <c r="D29" s="276" t="s">
        <v>1463</v>
      </c>
      <c r="E29" s="276" t="s">
        <v>1530</v>
      </c>
      <c r="F29" s="277" t="s">
        <v>1742</v>
      </c>
      <c r="G29" s="277" t="s">
        <v>1743</v>
      </c>
      <c r="H29" s="278" t="s">
        <v>1747</v>
      </c>
      <c r="I29" s="278" t="s">
        <v>1748</v>
      </c>
      <c r="J29" s="279" t="s">
        <v>1749</v>
      </c>
      <c r="K29" s="278" t="s">
        <v>1668</v>
      </c>
      <c r="L29" s="279" t="s">
        <v>1750</v>
      </c>
      <c r="M29" s="280" t="s">
        <v>1511</v>
      </c>
      <c r="N29" s="280" t="s">
        <v>1751</v>
      </c>
      <c r="O29" s="280" t="s">
        <v>1752</v>
      </c>
      <c r="P29" s="281" t="s">
        <v>1474</v>
      </c>
      <c r="Q29" s="281" t="s">
        <v>1475</v>
      </c>
      <c r="R29" s="281" t="s">
        <v>1476</v>
      </c>
      <c r="S29" s="282" t="s">
        <v>1753</v>
      </c>
      <c r="T29" s="283" t="s">
        <v>1363</v>
      </c>
      <c r="U29" s="283" t="s">
        <v>1363</v>
      </c>
      <c r="V29" s="283" t="s">
        <v>1363</v>
      </c>
      <c r="W29" s="283" t="str">
        <f>'[1]ARMONIZACIÓN 2019'!Z21</f>
        <v>CAPITULO II POLITICAS, OBJETIVOS Y ESTRATEGIAS DE LARGO Y MEDIANO PLAZO PARA EL MANEJO DEL TERRITORIO</v>
      </c>
      <c r="X29" s="283" t="str">
        <f>'[1]ARMONIZACIÓN 2019'!AA21</f>
        <v xml:space="preserve">Artículo 18. OBJETIVOS Y ESTRATEGIAS. </v>
      </c>
      <c r="Y29" s="283" t="str">
        <f>'[1]ARMONIZACIÓN 2019'!AB21</f>
        <v>Racionalizar el uso de fertilizantes, utilizando técnicas de fertilización tradicionales, adaptadas a las condiciones del medio y compostaje de productos orgánicos.</v>
      </c>
      <c r="Z29" s="285" t="s">
        <v>1363</v>
      </c>
      <c r="AA29" s="285" t="s">
        <v>1363</v>
      </c>
      <c r="AB29" s="285" t="s">
        <v>1363</v>
      </c>
      <c r="AC29" s="285" t="s">
        <v>1363</v>
      </c>
      <c r="AD29" s="285" t="s">
        <v>1363</v>
      </c>
      <c r="AE29" s="285" t="s">
        <v>1363</v>
      </c>
      <c r="AF29" s="293" t="s">
        <v>1363</v>
      </c>
      <c r="AG29" s="293" t="s">
        <v>1363</v>
      </c>
      <c r="AH29" s="293" t="s">
        <v>1363</v>
      </c>
      <c r="AI29" s="293" t="s">
        <v>1363</v>
      </c>
      <c r="AJ29" s="293" t="s">
        <v>1363</v>
      </c>
      <c r="AK29" s="293" t="s">
        <v>1363</v>
      </c>
      <c r="AL29" s="285" t="s">
        <v>1363</v>
      </c>
      <c r="AM29" s="285" t="s">
        <v>1363</v>
      </c>
      <c r="AN29" s="285" t="s">
        <v>1363</v>
      </c>
      <c r="AO29" s="286" t="s">
        <v>1527</v>
      </c>
      <c r="AP29" s="286" t="s">
        <v>1527</v>
      </c>
      <c r="AQ29" s="286" t="s">
        <v>1527</v>
      </c>
    </row>
    <row r="30" spans="1:43" s="254" customFormat="1" ht="339.75" customHeight="1">
      <c r="A30" s="273" t="s">
        <v>62</v>
      </c>
      <c r="B30" s="274" t="s">
        <v>1528</v>
      </c>
      <c r="C30" s="277" t="s">
        <v>1529</v>
      </c>
      <c r="D30" s="276" t="s">
        <v>1463</v>
      </c>
      <c r="E30" s="276" t="s">
        <v>1530</v>
      </c>
      <c r="F30" s="277" t="s">
        <v>1754</v>
      </c>
      <c r="G30" s="277" t="s">
        <v>1755</v>
      </c>
      <c r="H30" s="278" t="s">
        <v>1532</v>
      </c>
      <c r="I30" s="278" t="s">
        <v>1680</v>
      </c>
      <c r="J30" s="279" t="s">
        <v>1756</v>
      </c>
      <c r="K30" s="279" t="s">
        <v>1757</v>
      </c>
      <c r="L30" s="279" t="s">
        <v>1758</v>
      </c>
      <c r="M30" s="280" t="s">
        <v>1511</v>
      </c>
      <c r="N30" s="280" t="s">
        <v>1751</v>
      </c>
      <c r="O30" s="280" t="s">
        <v>1759</v>
      </c>
      <c r="P30" s="281" t="s">
        <v>1555</v>
      </c>
      <c r="Q30" s="281" t="s">
        <v>1760</v>
      </c>
      <c r="R30" s="281" t="s">
        <v>1761</v>
      </c>
      <c r="S30" s="282" t="s">
        <v>1762</v>
      </c>
      <c r="T30" s="283" t="s">
        <v>1517</v>
      </c>
      <c r="U30" s="283" t="s">
        <v>1763</v>
      </c>
      <c r="V30" s="283" t="s">
        <v>1764</v>
      </c>
      <c r="W30" s="283" t="str">
        <f>'[1]ARMONIZACIÓN 2019'!Z70</f>
        <v>CAPITULO II POLITICAS, OBJETIVOS Y ESTRATEGIAS DE LARGO Y MEDIANO PLAZO PARA EL MANEJO DEL TERRITORIO</v>
      </c>
      <c r="X30" s="283" t="str">
        <f>'[1]ARMONIZACIÓN 2019'!AA70</f>
        <v xml:space="preserve">Artículo 18. OBJETIVOS Y ESTRATEGIAS. </v>
      </c>
      <c r="Y30" s="283" t="str">
        <f>'[1]ARMONIZACIÓN 2019'!AB70</f>
        <v>La UMATA capacitará a los campesinos en las nuevas técnicas de labranza.</v>
      </c>
      <c r="Z30" s="285" t="s">
        <v>1363</v>
      </c>
      <c r="AA30" s="285" t="s">
        <v>1363</v>
      </c>
      <c r="AB30" s="285" t="s">
        <v>1363</v>
      </c>
      <c r="AC30" s="285" t="s">
        <v>1363</v>
      </c>
      <c r="AD30" s="285" t="s">
        <v>1363</v>
      </c>
      <c r="AE30" s="285" t="s">
        <v>1363</v>
      </c>
      <c r="AF30" s="293" t="s">
        <v>1363</v>
      </c>
      <c r="AG30" s="293" t="s">
        <v>1363</v>
      </c>
      <c r="AH30" s="293" t="s">
        <v>1363</v>
      </c>
      <c r="AI30" s="293" t="s">
        <v>1363</v>
      </c>
      <c r="AJ30" s="293" t="s">
        <v>1363</v>
      </c>
      <c r="AK30" s="293" t="s">
        <v>1363</v>
      </c>
      <c r="AL30" s="283" t="str">
        <f>'[1]ARMONIZACIÓN 2019'!AP71</f>
        <v>6. Fusagasugá hacia una Agricultura sostenible e incluyente</v>
      </c>
      <c r="AM30" s="283" t="str">
        <f>'[1]ARMONIZACIÓN 2019'!AQ71</f>
        <v>2. Fortalecimiento a Productores Agropecuarios en Agricultura y Ganadería de Conservación</v>
      </c>
      <c r="AN30" s="283" t="str">
        <f>'[1]ARMONIZACIÓN 2019'!AR71</f>
        <v>Realizar por lo menos cuatro (4) capacitaciones anuales a productores en prácticas agrícolas y pecuarias sostenibles con el medioambiente.</v>
      </c>
      <c r="AO30" s="286" t="s">
        <v>1527</v>
      </c>
      <c r="AP30" s="286" t="s">
        <v>1527</v>
      </c>
      <c r="AQ30" s="286" t="s">
        <v>1527</v>
      </c>
    </row>
    <row r="31" spans="1:43" s="254" customFormat="1" ht="318.75" customHeight="1">
      <c r="A31" s="273" t="s">
        <v>62</v>
      </c>
      <c r="B31" s="274" t="s">
        <v>1528</v>
      </c>
      <c r="C31" s="277" t="s">
        <v>1529</v>
      </c>
      <c r="D31" s="276" t="s">
        <v>1463</v>
      </c>
      <c r="E31" s="276" t="s">
        <v>1530</v>
      </c>
      <c r="F31" s="277" t="s">
        <v>1754</v>
      </c>
      <c r="G31" s="277" t="s">
        <v>1765</v>
      </c>
      <c r="H31" s="278" t="s">
        <v>1532</v>
      </c>
      <c r="I31" s="278" t="s">
        <v>1766</v>
      </c>
      <c r="J31" s="279" t="s">
        <v>1767</v>
      </c>
      <c r="K31" s="279" t="s">
        <v>1768</v>
      </c>
      <c r="L31" s="279" t="s">
        <v>1769</v>
      </c>
      <c r="M31" s="280" t="s">
        <v>1511</v>
      </c>
      <c r="N31" s="280" t="s">
        <v>1751</v>
      </c>
      <c r="O31" s="280" t="s">
        <v>1770</v>
      </c>
      <c r="P31" s="281" t="s">
        <v>1474</v>
      </c>
      <c r="Q31" s="281" t="s">
        <v>1645</v>
      </c>
      <c r="R31" s="281" t="s">
        <v>1771</v>
      </c>
      <c r="S31" s="282" t="s">
        <v>1772</v>
      </c>
      <c r="T31" s="283" t="s">
        <v>1363</v>
      </c>
      <c r="U31" s="283" t="s">
        <v>1363</v>
      </c>
      <c r="V31" s="283" t="s">
        <v>1363</v>
      </c>
      <c r="W31" s="285" t="s">
        <v>1363</v>
      </c>
      <c r="X31" s="285" t="s">
        <v>1363</v>
      </c>
      <c r="Y31" s="285" t="s">
        <v>1363</v>
      </c>
      <c r="Z31" s="285" t="s">
        <v>1363</v>
      </c>
      <c r="AA31" s="285" t="s">
        <v>1363</v>
      </c>
      <c r="AB31" s="285" t="s">
        <v>1363</v>
      </c>
      <c r="AC31" s="285" t="s">
        <v>1363</v>
      </c>
      <c r="AD31" s="285" t="s">
        <v>1363</v>
      </c>
      <c r="AE31" s="285" t="s">
        <v>1363</v>
      </c>
      <c r="AF31" s="293" t="s">
        <v>1363</v>
      </c>
      <c r="AG31" s="293" t="s">
        <v>1363</v>
      </c>
      <c r="AH31" s="293" t="s">
        <v>1363</v>
      </c>
      <c r="AI31" s="293" t="s">
        <v>1363</v>
      </c>
      <c r="AJ31" s="293" t="s">
        <v>1363</v>
      </c>
      <c r="AK31" s="293" t="s">
        <v>1363</v>
      </c>
      <c r="AL31" s="283" t="str">
        <f>'[1]ARMONIZACIÓN 2019'!AP50</f>
        <v>4. Fusagasugá promueve la gestión integral de los residuos</v>
      </c>
      <c r="AM31" s="283" t="str">
        <f>'[1]ARMONIZACIÓN 2019'!AQ50</f>
        <v>3. Inclusión de la Comunidad en la Gestión Integral de los residuos peligrosos.</v>
      </c>
      <c r="AN31" s="283" t="str">
        <f>'[1]ARMONIZACIÓN 2019'!AR50</f>
        <v>Realizar por lo mínimo cuatro (4) capacitaciones anuales a productores agrícolas en manejo adecuado y disposición de residuos peligrosos.</v>
      </c>
      <c r="AO31" s="286" t="s">
        <v>1527</v>
      </c>
      <c r="AP31" s="286" t="s">
        <v>1527</v>
      </c>
      <c r="AQ31" s="286" t="s">
        <v>1527</v>
      </c>
    </row>
    <row r="32" spans="1:43" s="254" customFormat="1" ht="280.5" customHeight="1">
      <c r="A32" s="273" t="s">
        <v>62</v>
      </c>
      <c r="B32" s="274" t="s">
        <v>1528</v>
      </c>
      <c r="C32" s="277" t="s">
        <v>1529</v>
      </c>
      <c r="D32" s="276" t="s">
        <v>1463</v>
      </c>
      <c r="E32" s="276" t="s">
        <v>1530</v>
      </c>
      <c r="F32" s="277" t="s">
        <v>1754</v>
      </c>
      <c r="G32" s="277" t="s">
        <v>1765</v>
      </c>
      <c r="H32" s="278" t="s">
        <v>1532</v>
      </c>
      <c r="I32" s="278" t="s">
        <v>1773</v>
      </c>
      <c r="J32" s="279" t="s">
        <v>1774</v>
      </c>
      <c r="K32" s="279" t="s">
        <v>1775</v>
      </c>
      <c r="L32" s="279" t="s">
        <v>1776</v>
      </c>
      <c r="M32" s="280" t="s">
        <v>1777</v>
      </c>
      <c r="N32" s="280" t="s">
        <v>1778</v>
      </c>
      <c r="O32" s="280" t="s">
        <v>1779</v>
      </c>
      <c r="P32" s="281" t="s">
        <v>1555</v>
      </c>
      <c r="Q32" s="281" t="s">
        <v>1760</v>
      </c>
      <c r="R32" s="281" t="s">
        <v>1761</v>
      </c>
      <c r="S32" s="282" t="s">
        <v>1780</v>
      </c>
      <c r="T32" s="283" t="s">
        <v>1363</v>
      </c>
      <c r="U32" s="283" t="s">
        <v>1363</v>
      </c>
      <c r="V32" s="283" t="s">
        <v>1363</v>
      </c>
      <c r="W32" s="285" t="s">
        <v>1363</v>
      </c>
      <c r="X32" s="285" t="s">
        <v>1363</v>
      </c>
      <c r="Y32" s="285" t="s">
        <v>1363</v>
      </c>
      <c r="Z32" s="285" t="s">
        <v>1363</v>
      </c>
      <c r="AA32" s="285" t="s">
        <v>1363</v>
      </c>
      <c r="AB32" s="285" t="s">
        <v>1363</v>
      </c>
      <c r="AC32" s="285" t="s">
        <v>1363</v>
      </c>
      <c r="AD32" s="285" t="s">
        <v>1363</v>
      </c>
      <c r="AE32" s="285" t="s">
        <v>1363</v>
      </c>
      <c r="AF32" s="293" t="s">
        <v>1363</v>
      </c>
      <c r="AG32" s="293" t="s">
        <v>1363</v>
      </c>
      <c r="AH32" s="293" t="s">
        <v>1363</v>
      </c>
      <c r="AI32" s="293" t="s">
        <v>1363</v>
      </c>
      <c r="AJ32" s="293" t="s">
        <v>1363</v>
      </c>
      <c r="AK32" s="293" t="s">
        <v>1363</v>
      </c>
      <c r="AL32" s="283" t="str">
        <f>'[1]ARMONIZACIÓN 2019'!AP51</f>
        <v>6. Fusagasugá hacia una Agricultura sostenible e incluyente</v>
      </c>
      <c r="AM32" s="283" t="str">
        <f>'[1]ARMONIZACIÓN 2019'!AQ51</f>
        <v>1. Fortalecimiento a Productores Agropecuarios en la Utilización responsable de Agroquímicos</v>
      </c>
      <c r="AN32" s="283" t="str">
        <f>'[1]ARMONIZACIÓN 2019'!AR51</f>
        <v>Realizar por lo menos cuatro (4) capacitaciones anuales a productores agropecuarios en manejo adecuado de productos agroquímicos.</v>
      </c>
      <c r="AO32" s="286" t="s">
        <v>1527</v>
      </c>
      <c r="AP32" s="286" t="s">
        <v>1527</v>
      </c>
      <c r="AQ32" s="286" t="s">
        <v>1527</v>
      </c>
    </row>
    <row r="33" spans="1:43" s="254" customFormat="1" ht="319.5" customHeight="1">
      <c r="A33" s="273" t="s">
        <v>62</v>
      </c>
      <c r="B33" s="274" t="s">
        <v>1528</v>
      </c>
      <c r="C33" s="277" t="s">
        <v>1529</v>
      </c>
      <c r="D33" s="276" t="s">
        <v>1463</v>
      </c>
      <c r="E33" s="276" t="s">
        <v>1530</v>
      </c>
      <c r="F33" s="277" t="s">
        <v>1754</v>
      </c>
      <c r="G33" s="277" t="s">
        <v>1765</v>
      </c>
      <c r="H33" s="278" t="s">
        <v>1781</v>
      </c>
      <c r="I33" s="278" t="s">
        <v>1782</v>
      </c>
      <c r="J33" s="279" t="s">
        <v>1783</v>
      </c>
      <c r="K33" s="279" t="s">
        <v>1784</v>
      </c>
      <c r="L33" s="279" t="s">
        <v>1785</v>
      </c>
      <c r="M33" s="280" t="s">
        <v>1786</v>
      </c>
      <c r="N33" s="280" t="s">
        <v>1787</v>
      </c>
      <c r="O33" s="280" t="s">
        <v>1788</v>
      </c>
      <c r="P33" s="281" t="s">
        <v>1491</v>
      </c>
      <c r="Q33" s="281" t="s">
        <v>1729</v>
      </c>
      <c r="R33" s="281" t="s">
        <v>1730</v>
      </c>
      <c r="S33" s="282" t="s">
        <v>1789</v>
      </c>
      <c r="T33" s="283" t="s">
        <v>1363</v>
      </c>
      <c r="U33" s="283" t="s">
        <v>1363</v>
      </c>
      <c r="V33" s="283" t="s">
        <v>1363</v>
      </c>
      <c r="W33" s="285" t="s">
        <v>1363</v>
      </c>
      <c r="X33" s="285" t="s">
        <v>1363</v>
      </c>
      <c r="Y33" s="285" t="s">
        <v>1363</v>
      </c>
      <c r="Z33" s="285" t="s">
        <v>1363</v>
      </c>
      <c r="AA33" s="285" t="s">
        <v>1363</v>
      </c>
      <c r="AB33" s="285" t="s">
        <v>1363</v>
      </c>
      <c r="AC33" s="285" t="s">
        <v>1363</v>
      </c>
      <c r="AD33" s="285" t="s">
        <v>1363</v>
      </c>
      <c r="AE33" s="285" t="s">
        <v>1363</v>
      </c>
      <c r="AF33" s="293" t="s">
        <v>1363</v>
      </c>
      <c r="AG33" s="293" t="s">
        <v>1363</v>
      </c>
      <c r="AH33" s="293" t="s">
        <v>1363</v>
      </c>
      <c r="AI33" s="293" t="s">
        <v>1363</v>
      </c>
      <c r="AJ33" s="293" t="s">
        <v>1363</v>
      </c>
      <c r="AK33" s="293" t="s">
        <v>1363</v>
      </c>
      <c r="AL33" s="285" t="s">
        <v>1363</v>
      </c>
      <c r="AM33" s="285" t="s">
        <v>1363</v>
      </c>
      <c r="AN33" s="285" t="s">
        <v>1363</v>
      </c>
      <c r="AO33" s="286" t="s">
        <v>1527</v>
      </c>
      <c r="AP33" s="286" t="s">
        <v>1527</v>
      </c>
      <c r="AQ33" s="286" t="s">
        <v>1527</v>
      </c>
    </row>
    <row r="34" spans="1:43" s="254" customFormat="1" ht="299.25" customHeight="1">
      <c r="A34" s="273" t="s">
        <v>62</v>
      </c>
      <c r="B34" s="274" t="s">
        <v>1528</v>
      </c>
      <c r="C34" s="277" t="s">
        <v>1529</v>
      </c>
      <c r="D34" s="276" t="s">
        <v>1463</v>
      </c>
      <c r="E34" s="276" t="s">
        <v>1530</v>
      </c>
      <c r="F34" s="277" t="s">
        <v>1316</v>
      </c>
      <c r="G34" s="277" t="s">
        <v>1531</v>
      </c>
      <c r="H34" s="278" t="s">
        <v>1532</v>
      </c>
      <c r="I34" s="278" t="s">
        <v>1533</v>
      </c>
      <c r="J34" s="279" t="s">
        <v>1534</v>
      </c>
      <c r="K34" s="279" t="s">
        <v>1535</v>
      </c>
      <c r="L34" s="279" t="s">
        <v>1536</v>
      </c>
      <c r="M34" s="280" t="s">
        <v>1744</v>
      </c>
      <c r="N34" s="280" t="s">
        <v>1790</v>
      </c>
      <c r="O34" s="280" t="s">
        <v>1791</v>
      </c>
      <c r="P34" s="281" t="s">
        <v>1474</v>
      </c>
      <c r="Q34" s="281" t="s">
        <v>1540</v>
      </c>
      <c r="R34" s="281" t="s">
        <v>1541</v>
      </c>
      <c r="S34" s="282" t="s">
        <v>1542</v>
      </c>
      <c r="T34" s="283" t="s">
        <v>1517</v>
      </c>
      <c r="U34" s="283" t="s">
        <v>1518</v>
      </c>
      <c r="V34" s="283" t="s">
        <v>1792</v>
      </c>
      <c r="W34" s="285" t="s">
        <v>1363</v>
      </c>
      <c r="X34" s="285" t="s">
        <v>1363</v>
      </c>
      <c r="Y34" s="285" t="s">
        <v>1363</v>
      </c>
      <c r="Z34" s="285" t="s">
        <v>1363</v>
      </c>
      <c r="AA34" s="285" t="s">
        <v>1363</v>
      </c>
      <c r="AB34" s="285" t="s">
        <v>1363</v>
      </c>
      <c r="AC34" s="285" t="s">
        <v>1363</v>
      </c>
      <c r="AD34" s="285" t="s">
        <v>1363</v>
      </c>
      <c r="AE34" s="285" t="s">
        <v>1363</v>
      </c>
      <c r="AF34" s="293" t="s">
        <v>1363</v>
      </c>
      <c r="AG34" s="293" t="s">
        <v>1363</v>
      </c>
      <c r="AH34" s="293" t="s">
        <v>1363</v>
      </c>
      <c r="AI34" s="293" t="s">
        <v>1363</v>
      </c>
      <c r="AJ34" s="293" t="s">
        <v>1363</v>
      </c>
      <c r="AK34" s="293" t="s">
        <v>1363</v>
      </c>
      <c r="AL34" s="283" t="str">
        <f>'[1]ARMONIZACIÓN 2019'!AP72</f>
        <v>3. Fusagasugá Protege y preserva el Recurso hídrico de sus habitantes</v>
      </c>
      <c r="AM34" s="283" t="str">
        <f>'[1]ARMONIZACIÓN 2019'!AQ72</f>
        <v>2. Fusagasugá promueve el cuidado y la preservación del recurso hídrico.</v>
      </c>
      <c r="AN34" s="283" t="str">
        <f>'[1]ARMONIZACIÓN 2019'!AR72</f>
        <v>Realizar por lo menos cuatro (4) jornadas de reforestación anuales con especies nativas en áreas de importancia hídrica.</v>
      </c>
      <c r="AO34" s="286" t="s">
        <v>1527</v>
      </c>
      <c r="AP34" s="286" t="s">
        <v>1527</v>
      </c>
      <c r="AQ34" s="286" t="s">
        <v>1527</v>
      </c>
    </row>
    <row r="35" spans="1:43" ht="329.25" customHeight="1">
      <c r="A35" s="273" t="s">
        <v>62</v>
      </c>
      <c r="B35" s="274" t="s">
        <v>1528</v>
      </c>
      <c r="C35" s="277" t="s">
        <v>1529</v>
      </c>
      <c r="D35" s="276" t="s">
        <v>1463</v>
      </c>
      <c r="E35" s="276" t="s">
        <v>1530</v>
      </c>
      <c r="F35" s="277" t="s">
        <v>1793</v>
      </c>
      <c r="G35" s="277" t="s">
        <v>1531</v>
      </c>
      <c r="H35" s="278" t="s">
        <v>1532</v>
      </c>
      <c r="I35" s="278" t="s">
        <v>1794</v>
      </c>
      <c r="J35" s="279" t="s">
        <v>1795</v>
      </c>
      <c r="K35" s="279" t="s">
        <v>1768</v>
      </c>
      <c r="L35" s="279" t="s">
        <v>1796</v>
      </c>
      <c r="M35" s="280" t="s">
        <v>1511</v>
      </c>
      <c r="N35" s="280" t="s">
        <v>1553</v>
      </c>
      <c r="O35" s="280" t="s">
        <v>1797</v>
      </c>
      <c r="P35" s="281" t="s">
        <v>1474</v>
      </c>
      <c r="Q35" s="281" t="s">
        <v>1540</v>
      </c>
      <c r="R35" s="281" t="s">
        <v>1541</v>
      </c>
      <c r="S35" s="282" t="s">
        <v>1798</v>
      </c>
      <c r="T35" s="303" t="s">
        <v>1799</v>
      </c>
      <c r="U35" s="298" t="s">
        <v>1800</v>
      </c>
      <c r="V35" s="304" t="s">
        <v>1801</v>
      </c>
      <c r="W35" s="283" t="str">
        <f>'[1]ARMONIZACIÓN 2019'!Z71</f>
        <v>CAPITULO II POLITICAS, OBJETIVOS Y ESTRATEGIAS DE LARGO Y MEDIANO PLAZO PARA EL MANEJO DEL TERRITORIO</v>
      </c>
      <c r="X35" s="283" t="str">
        <f>'[1]ARMONIZACIÓN 2019'!AA71</f>
        <v xml:space="preserve">Artículo 18. OBJETIVOS Y ESTRATEGIAS. </v>
      </c>
      <c r="Y35" s="283" t="str">
        <f>'[1]ARMONIZACIÓN 2019'!AB71</f>
        <v>Se conservará el suelo como recurso agrario básico, previniendo y corrigiendo la erosión, conservando la estructura, textura, fertilidad, limitando la contaminación y mejorando las practicas de laboreo y eliminando las practicas inadecuadas.</v>
      </c>
      <c r="Z35" s="285" t="s">
        <v>1363</v>
      </c>
      <c r="AA35" s="285" t="s">
        <v>1363</v>
      </c>
      <c r="AB35" s="285" t="s">
        <v>1363</v>
      </c>
      <c r="AC35" s="285" t="s">
        <v>1363</v>
      </c>
      <c r="AD35" s="285" t="s">
        <v>1363</v>
      </c>
      <c r="AE35" s="285" t="s">
        <v>1363</v>
      </c>
      <c r="AF35" s="293" t="s">
        <v>1363</v>
      </c>
      <c r="AG35" s="293" t="s">
        <v>1363</v>
      </c>
      <c r="AH35" s="293" t="s">
        <v>1363</v>
      </c>
      <c r="AI35" s="293" t="s">
        <v>1363</v>
      </c>
      <c r="AJ35" s="293" t="s">
        <v>1363</v>
      </c>
      <c r="AK35" s="293" t="s">
        <v>1363</v>
      </c>
      <c r="AL35" s="283" t="str">
        <f>'[1]ARMONIZACIÓN 2019'!AP73</f>
        <v>5. Fusagasugá prepara a su comunidad para la adaptación al cambio climático y prevención del riesgo</v>
      </c>
      <c r="AM35" s="283" t="str">
        <f>'[1]ARMONIZACIÓN 2019'!AQ73</f>
        <v>4. Articulación de medidas de prevención del riesgo</v>
      </c>
      <c r="AN35" s="283" t="str">
        <f>'[1]ARMONIZACIÓN 2019'!AR73</f>
        <v>Realizar por lo menos una (1) jornada de limpieza y/o reforestación anual de fuentes hídricas que presenten zonas de riesgo por represamiento previamente identificadas por el Comité Municipal de gestión del Riesgo de Desastres.</v>
      </c>
      <c r="AO35" s="286" t="s">
        <v>1527</v>
      </c>
      <c r="AP35" s="286" t="s">
        <v>1527</v>
      </c>
      <c r="AQ35" s="286" t="s">
        <v>1527</v>
      </c>
    </row>
    <row r="36" spans="1:43" ht="322.5" customHeight="1">
      <c r="A36" s="273" t="s">
        <v>62</v>
      </c>
      <c r="B36" s="274" t="s">
        <v>1528</v>
      </c>
      <c r="C36" s="277" t="s">
        <v>1529</v>
      </c>
      <c r="D36" s="276" t="s">
        <v>1463</v>
      </c>
      <c r="E36" s="276" t="s">
        <v>1530</v>
      </c>
      <c r="F36" s="277" t="s">
        <v>1546</v>
      </c>
      <c r="G36" s="277" t="s">
        <v>1547</v>
      </c>
      <c r="H36" s="278" t="s">
        <v>1548</v>
      </c>
      <c r="I36" s="278" t="s">
        <v>1549</v>
      </c>
      <c r="J36" s="279" t="s">
        <v>1550</v>
      </c>
      <c r="K36" s="279" t="s">
        <v>1551</v>
      </c>
      <c r="L36" s="279" t="s">
        <v>1802</v>
      </c>
      <c r="M36" s="280" t="s">
        <v>1511</v>
      </c>
      <c r="N36" s="280" t="s">
        <v>1553</v>
      </c>
      <c r="O36" s="280" t="s">
        <v>1554</v>
      </c>
      <c r="P36" s="281" t="s">
        <v>1555</v>
      </c>
      <c r="Q36" s="281" t="s">
        <v>1760</v>
      </c>
      <c r="R36" s="281" t="s">
        <v>1761</v>
      </c>
      <c r="S36" s="282" t="s">
        <v>1803</v>
      </c>
      <c r="T36" s="283" t="s">
        <v>1363</v>
      </c>
      <c r="U36" s="283" t="s">
        <v>1363</v>
      </c>
      <c r="V36" s="283" t="s">
        <v>1363</v>
      </c>
      <c r="W36" s="293" t="s">
        <v>1363</v>
      </c>
      <c r="X36" s="293" t="s">
        <v>1363</v>
      </c>
      <c r="Y36" s="293" t="s">
        <v>1363</v>
      </c>
      <c r="Z36" s="285" t="s">
        <v>1363</v>
      </c>
      <c r="AA36" s="285" t="s">
        <v>1363</v>
      </c>
      <c r="AB36" s="285" t="s">
        <v>1363</v>
      </c>
      <c r="AC36" s="285" t="s">
        <v>1363</v>
      </c>
      <c r="AD36" s="285" t="s">
        <v>1363</v>
      </c>
      <c r="AE36" s="285" t="s">
        <v>1363</v>
      </c>
      <c r="AF36" s="293" t="s">
        <v>1363</v>
      </c>
      <c r="AG36" s="293" t="s">
        <v>1363</v>
      </c>
      <c r="AH36" s="293" t="s">
        <v>1363</v>
      </c>
      <c r="AI36" s="293" t="s">
        <v>1363</v>
      </c>
      <c r="AJ36" s="293" t="s">
        <v>1363</v>
      </c>
      <c r="AK36" s="293" t="s">
        <v>1363</v>
      </c>
      <c r="AL36" s="283" t="str">
        <f>'[1]ARMONIZACIÓN 2019'!AP33</f>
        <v>1. Fusagasugá promueve la Dimensión Ambiental Municipal</v>
      </c>
      <c r="AM36" s="283" t="str">
        <f>'[1]ARMONIZACIÓN 2019'!AQ33</f>
        <v>4. Fortalecimiento de los Promotores y Dinamizadores Ambientales del municipio</v>
      </c>
      <c r="AN36" s="283" t="str">
        <f>'[1]ARMONIZACIÓN 2019'!AR33</f>
        <v>Fortalecer a los promotores y dinamizadores ambientales del municipio con la implementación de por lo menos una (1) actividad anual de educación ambiental</v>
      </c>
      <c r="AO36" s="286" t="s">
        <v>1527</v>
      </c>
      <c r="AP36" s="286" t="s">
        <v>1527</v>
      </c>
      <c r="AQ36" s="286" t="s">
        <v>1527</v>
      </c>
    </row>
    <row r="37" spans="1:43" ht="252.75" customHeight="1">
      <c r="A37" s="273" t="s">
        <v>62</v>
      </c>
      <c r="B37" s="274" t="s">
        <v>1528</v>
      </c>
      <c r="C37" s="277" t="s">
        <v>1804</v>
      </c>
      <c r="D37" s="276" t="s">
        <v>1463</v>
      </c>
      <c r="E37" s="276" t="s">
        <v>1530</v>
      </c>
      <c r="F37" s="277" t="s">
        <v>1546</v>
      </c>
      <c r="G37" s="277" t="s">
        <v>1547</v>
      </c>
      <c r="H37" s="278" t="s">
        <v>1781</v>
      </c>
      <c r="I37" s="278" t="s">
        <v>1782</v>
      </c>
      <c r="J37" s="279" t="s">
        <v>1805</v>
      </c>
      <c r="K37" s="279" t="s">
        <v>1784</v>
      </c>
      <c r="L37" s="279" t="s">
        <v>1806</v>
      </c>
      <c r="M37" s="280" t="s">
        <v>1511</v>
      </c>
      <c r="N37" s="280" t="s">
        <v>1553</v>
      </c>
      <c r="O37" s="280" t="s">
        <v>1554</v>
      </c>
      <c r="P37" s="281" t="s">
        <v>1555</v>
      </c>
      <c r="Q37" s="281" t="s">
        <v>1760</v>
      </c>
      <c r="R37" s="281" t="s">
        <v>1761</v>
      </c>
      <c r="S37" s="282" t="s">
        <v>1807</v>
      </c>
      <c r="T37" s="283" t="s">
        <v>1363</v>
      </c>
      <c r="U37" s="283" t="s">
        <v>1363</v>
      </c>
      <c r="V37" s="283" t="s">
        <v>1363</v>
      </c>
      <c r="W37" s="293" t="s">
        <v>1363</v>
      </c>
      <c r="X37" s="293" t="s">
        <v>1363</v>
      </c>
      <c r="Y37" s="293" t="s">
        <v>1363</v>
      </c>
      <c r="Z37" s="285" t="s">
        <v>1363</v>
      </c>
      <c r="AA37" s="285" t="s">
        <v>1363</v>
      </c>
      <c r="AB37" s="285" t="s">
        <v>1363</v>
      </c>
      <c r="AC37" s="285" t="s">
        <v>1363</v>
      </c>
      <c r="AD37" s="285" t="s">
        <v>1363</v>
      </c>
      <c r="AE37" s="285" t="s">
        <v>1363</v>
      </c>
      <c r="AF37" s="293" t="s">
        <v>1363</v>
      </c>
      <c r="AG37" s="293" t="s">
        <v>1363</v>
      </c>
      <c r="AH37" s="293" t="s">
        <v>1363</v>
      </c>
      <c r="AI37" s="293" t="s">
        <v>1363</v>
      </c>
      <c r="AJ37" s="293" t="s">
        <v>1363</v>
      </c>
      <c r="AK37" s="293" t="s">
        <v>1363</v>
      </c>
      <c r="AL37" s="293" t="s">
        <v>1363</v>
      </c>
      <c r="AM37" s="293" t="s">
        <v>1363</v>
      </c>
      <c r="AN37" s="293" t="s">
        <v>1363</v>
      </c>
      <c r="AO37" s="286" t="s">
        <v>1527</v>
      </c>
      <c r="AP37" s="286" t="s">
        <v>1527</v>
      </c>
      <c r="AQ37" s="286" t="s">
        <v>1527</v>
      </c>
    </row>
    <row r="38" spans="1:43" ht="298.5" customHeight="1">
      <c r="A38" s="273" t="s">
        <v>62</v>
      </c>
      <c r="B38" s="274" t="s">
        <v>1528</v>
      </c>
      <c r="C38" s="277" t="s">
        <v>1529</v>
      </c>
      <c r="D38" s="276" t="s">
        <v>1463</v>
      </c>
      <c r="E38" s="276" t="s">
        <v>1530</v>
      </c>
      <c r="F38" s="277" t="s">
        <v>1808</v>
      </c>
      <c r="G38" s="277" t="s">
        <v>1809</v>
      </c>
      <c r="H38" s="278" t="s">
        <v>1548</v>
      </c>
      <c r="I38" s="278" t="s">
        <v>1810</v>
      </c>
      <c r="J38" s="279" t="s">
        <v>1811</v>
      </c>
      <c r="K38" s="279" t="s">
        <v>1551</v>
      </c>
      <c r="L38" s="279" t="s">
        <v>1812</v>
      </c>
      <c r="M38" s="280" t="s">
        <v>1511</v>
      </c>
      <c r="N38" s="280" t="s">
        <v>1813</v>
      </c>
      <c r="O38" s="280" t="s">
        <v>1814</v>
      </c>
      <c r="P38" s="305" t="s">
        <v>1555</v>
      </c>
      <c r="Q38" s="305" t="s">
        <v>1760</v>
      </c>
      <c r="R38" s="305" t="s">
        <v>1815</v>
      </c>
      <c r="S38" s="306" t="s">
        <v>1816</v>
      </c>
      <c r="T38" s="283" t="s">
        <v>1363</v>
      </c>
      <c r="U38" s="283" t="s">
        <v>1363</v>
      </c>
      <c r="V38" s="283" t="s">
        <v>1363</v>
      </c>
      <c r="W38" s="293" t="s">
        <v>1363</v>
      </c>
      <c r="X38" s="293" t="s">
        <v>1363</v>
      </c>
      <c r="Y38" s="293" t="s">
        <v>1363</v>
      </c>
      <c r="Z38" s="285" t="s">
        <v>1363</v>
      </c>
      <c r="AA38" s="285" t="s">
        <v>1363</v>
      </c>
      <c r="AB38" s="285" t="s">
        <v>1363</v>
      </c>
      <c r="AC38" s="285" t="s">
        <v>1363</v>
      </c>
      <c r="AD38" s="285" t="s">
        <v>1363</v>
      </c>
      <c r="AE38" s="285" t="s">
        <v>1363</v>
      </c>
      <c r="AF38" s="293" t="s">
        <v>1363</v>
      </c>
      <c r="AG38" s="293" t="s">
        <v>1363</v>
      </c>
      <c r="AH38" s="293" t="s">
        <v>1363</v>
      </c>
      <c r="AI38" s="293" t="s">
        <v>1363</v>
      </c>
      <c r="AJ38" s="293" t="s">
        <v>1363</v>
      </c>
      <c r="AK38" s="293" t="s">
        <v>1363</v>
      </c>
      <c r="AL38" s="293" t="s">
        <v>1363</v>
      </c>
      <c r="AM38" s="293" t="s">
        <v>1363</v>
      </c>
      <c r="AN38" s="293" t="s">
        <v>1363</v>
      </c>
      <c r="AO38" s="286" t="s">
        <v>1484</v>
      </c>
      <c r="AP38" s="286" t="s">
        <v>1485</v>
      </c>
      <c r="AQ38" s="287" t="s">
        <v>1486</v>
      </c>
    </row>
    <row r="39" spans="1:43" s="254" customFormat="1" ht="293.25" customHeight="1">
      <c r="A39" s="273" t="s">
        <v>62</v>
      </c>
      <c r="B39" s="274" t="s">
        <v>1528</v>
      </c>
      <c r="C39" s="275" t="s">
        <v>1817</v>
      </c>
      <c r="D39" s="292" t="s">
        <v>1463</v>
      </c>
      <c r="E39" s="292" t="s">
        <v>1530</v>
      </c>
      <c r="F39" s="275" t="s">
        <v>1818</v>
      </c>
      <c r="G39" s="275" t="s">
        <v>1819</v>
      </c>
      <c r="H39" s="278" t="s">
        <v>1820</v>
      </c>
      <c r="I39" s="278" t="s">
        <v>1748</v>
      </c>
      <c r="J39" s="279" t="s">
        <v>1749</v>
      </c>
      <c r="K39" s="279" t="s">
        <v>1821</v>
      </c>
      <c r="L39" s="279" t="s">
        <v>1822</v>
      </c>
      <c r="M39" s="280" t="s">
        <v>1744</v>
      </c>
      <c r="N39" s="280" t="s">
        <v>1472</v>
      </c>
      <c r="O39" s="280" t="s">
        <v>1823</v>
      </c>
      <c r="P39" s="307" t="s">
        <v>1363</v>
      </c>
      <c r="Q39" s="307" t="s">
        <v>1363</v>
      </c>
      <c r="R39" s="307" t="s">
        <v>1363</v>
      </c>
      <c r="S39" s="307" t="s">
        <v>1363</v>
      </c>
      <c r="T39" s="283" t="s">
        <v>1363</v>
      </c>
      <c r="U39" s="283" t="s">
        <v>1363</v>
      </c>
      <c r="V39" s="283" t="s">
        <v>1363</v>
      </c>
      <c r="W39" s="293" t="s">
        <v>1363</v>
      </c>
      <c r="X39" s="293" t="s">
        <v>1363</v>
      </c>
      <c r="Y39" s="293" t="s">
        <v>1363</v>
      </c>
      <c r="Z39" s="285" t="s">
        <v>1363</v>
      </c>
      <c r="AA39" s="285" t="s">
        <v>1363</v>
      </c>
      <c r="AB39" s="285" t="s">
        <v>1363</v>
      </c>
      <c r="AC39" s="285" t="s">
        <v>1363</v>
      </c>
      <c r="AD39" s="285" t="s">
        <v>1363</v>
      </c>
      <c r="AE39" s="285" t="s">
        <v>1363</v>
      </c>
      <c r="AF39" s="293" t="s">
        <v>1363</v>
      </c>
      <c r="AG39" s="293" t="s">
        <v>1363</v>
      </c>
      <c r="AH39" s="293" t="s">
        <v>1363</v>
      </c>
      <c r="AI39" s="293" t="s">
        <v>1363</v>
      </c>
      <c r="AJ39" s="293" t="s">
        <v>1363</v>
      </c>
      <c r="AK39" s="293" t="s">
        <v>1363</v>
      </c>
      <c r="AL39" s="293" t="s">
        <v>1363</v>
      </c>
      <c r="AM39" s="293" t="s">
        <v>1363</v>
      </c>
      <c r="AN39" s="293" t="s">
        <v>1363</v>
      </c>
      <c r="AO39" s="286" t="s">
        <v>1484</v>
      </c>
      <c r="AP39" s="286" t="s">
        <v>1485</v>
      </c>
      <c r="AQ39" s="287" t="s">
        <v>1486</v>
      </c>
    </row>
    <row r="40" spans="1:43" s="254" customFormat="1" ht="409.5" customHeight="1">
      <c r="A40" s="273" t="s">
        <v>62</v>
      </c>
      <c r="B40" s="274" t="s">
        <v>1528</v>
      </c>
      <c r="C40" s="277" t="s">
        <v>1529</v>
      </c>
      <c r="D40" s="276" t="s">
        <v>1463</v>
      </c>
      <c r="E40" s="276" t="s">
        <v>1530</v>
      </c>
      <c r="F40" s="277" t="s">
        <v>1379</v>
      </c>
      <c r="G40" s="277" t="s">
        <v>1562</v>
      </c>
      <c r="H40" s="278" t="s">
        <v>1548</v>
      </c>
      <c r="I40" s="278" t="s">
        <v>1598</v>
      </c>
      <c r="J40" s="279" t="s">
        <v>1599</v>
      </c>
      <c r="K40" s="278" t="s">
        <v>1527</v>
      </c>
      <c r="L40" s="279" t="s">
        <v>1600</v>
      </c>
      <c r="M40" s="280" t="s">
        <v>1601</v>
      </c>
      <c r="N40" s="280" t="s">
        <v>1512</v>
      </c>
      <c r="O40" s="280" t="s">
        <v>1602</v>
      </c>
      <c r="P40" s="281" t="s">
        <v>1491</v>
      </c>
      <c r="Q40" s="281" t="s">
        <v>1603</v>
      </c>
      <c r="R40" s="281" t="s">
        <v>1604</v>
      </c>
      <c r="S40" s="282" t="s">
        <v>1605</v>
      </c>
      <c r="T40" s="283" t="s">
        <v>1517</v>
      </c>
      <c r="U40" s="283" t="s">
        <v>1824</v>
      </c>
      <c r="V40" s="283" t="s">
        <v>1825</v>
      </c>
      <c r="W40" s="293" t="s">
        <v>1363</v>
      </c>
      <c r="X40" s="293" t="s">
        <v>1363</v>
      </c>
      <c r="Y40" s="293" t="s">
        <v>1363</v>
      </c>
      <c r="Z40" s="285" t="s">
        <v>1363</v>
      </c>
      <c r="AA40" s="285" t="s">
        <v>1363</v>
      </c>
      <c r="AB40" s="285" t="s">
        <v>1363</v>
      </c>
      <c r="AC40" s="285" t="s">
        <v>1363</v>
      </c>
      <c r="AD40" s="285" t="s">
        <v>1363</v>
      </c>
      <c r="AE40" s="285" t="s">
        <v>1363</v>
      </c>
      <c r="AF40" s="283" t="str">
        <f>'[1]ARMONIZACIÓN 2019'!AF19</f>
        <v>Educar para las buenas prácticas de la población.</v>
      </c>
      <c r="AG40" s="283" t="str">
        <f>'[1]ARMONIZACIÓN 2019'!AG19</f>
        <v>Usuarios responsables de residuos sólidos</v>
      </c>
      <c r="AH40" s="283" t="str">
        <f>'[1]ARMONIZACIÓN 2019'!AH19</f>
        <v>Capacitar en separación en la fuente, reciclaje y presentación de residuos sólidos a los usuarios del servicio público de aseo.</v>
      </c>
      <c r="AI40" s="293" t="s">
        <v>1363</v>
      </c>
      <c r="AJ40" s="293" t="s">
        <v>1363</v>
      </c>
      <c r="AK40" s="293" t="s">
        <v>1363</v>
      </c>
      <c r="AL40" s="283" t="str">
        <f>'[1]ARMONIZACIÓN 2019'!AP22</f>
        <v>4. Fusagasugá promueve la gestión integral de los residuos</v>
      </c>
      <c r="AM40" s="283" t="str">
        <f>'[1]ARMONIZACIÓN 2019'!AQ22</f>
        <v>2. Inclusión de la Comunidad en la Gestión Integral de los residuos sólidos.</v>
      </c>
      <c r="AN40" s="283" t="str">
        <f>'[1]ARMONIZACIÓN 2019'!AR22</f>
        <v>Realizar cuatro (4) jornadas de socialización por año de las rutas selectivas y horarios de recolección, con el sector urbano y rural del municipio.</v>
      </c>
      <c r="AO40" s="286" t="s">
        <v>1484</v>
      </c>
      <c r="AP40" s="286" t="s">
        <v>1485</v>
      </c>
      <c r="AQ40" s="287" t="s">
        <v>1486</v>
      </c>
    </row>
    <row r="41" spans="1:43" s="254" customFormat="1" ht="409.5" customHeight="1">
      <c r="A41" s="273" t="s">
        <v>62</v>
      </c>
      <c r="B41" s="274" t="s">
        <v>1528</v>
      </c>
      <c r="C41" s="277" t="s">
        <v>1529</v>
      </c>
      <c r="D41" s="276" t="s">
        <v>1463</v>
      </c>
      <c r="E41" s="276" t="s">
        <v>1530</v>
      </c>
      <c r="F41" s="277" t="s">
        <v>1379</v>
      </c>
      <c r="G41" s="277" t="s">
        <v>1579</v>
      </c>
      <c r="H41" s="278" t="s">
        <v>1580</v>
      </c>
      <c r="I41" s="278" t="s">
        <v>1581</v>
      </c>
      <c r="J41" s="279" t="s">
        <v>1582</v>
      </c>
      <c r="K41" s="279" t="s">
        <v>1583</v>
      </c>
      <c r="L41" s="279" t="s">
        <v>1584</v>
      </c>
      <c r="M41" s="280" t="s">
        <v>1585</v>
      </c>
      <c r="N41" s="280" t="s">
        <v>1512</v>
      </c>
      <c r="O41" s="280" t="s">
        <v>1586</v>
      </c>
      <c r="P41" s="281" t="s">
        <v>1474</v>
      </c>
      <c r="Q41" s="281" t="s">
        <v>1540</v>
      </c>
      <c r="R41" s="281" t="s">
        <v>1587</v>
      </c>
      <c r="S41" s="282" t="s">
        <v>1588</v>
      </c>
      <c r="T41" s="283" t="s">
        <v>1363</v>
      </c>
      <c r="U41" s="283" t="s">
        <v>1363</v>
      </c>
      <c r="V41" s="283" t="s">
        <v>1363</v>
      </c>
      <c r="W41" s="293" t="s">
        <v>1363</v>
      </c>
      <c r="X41" s="293" t="s">
        <v>1363</v>
      </c>
      <c r="Y41" s="293" t="s">
        <v>1363</v>
      </c>
      <c r="Z41" s="285" t="s">
        <v>1363</v>
      </c>
      <c r="AA41" s="285" t="s">
        <v>1363</v>
      </c>
      <c r="AB41" s="285" t="s">
        <v>1363</v>
      </c>
      <c r="AC41" s="285" t="s">
        <v>1363</v>
      </c>
      <c r="AD41" s="285" t="s">
        <v>1363</v>
      </c>
      <c r="AE41" s="285" t="s">
        <v>1363</v>
      </c>
      <c r="AF41" s="285" t="s">
        <v>1363</v>
      </c>
      <c r="AG41" s="285" t="s">
        <v>1363</v>
      </c>
      <c r="AH41" s="285" t="s">
        <v>1363</v>
      </c>
      <c r="AI41" s="293" t="s">
        <v>1363</v>
      </c>
      <c r="AJ41" s="293" t="s">
        <v>1363</v>
      </c>
      <c r="AK41" s="293" t="s">
        <v>1363</v>
      </c>
      <c r="AL41" s="308" t="s">
        <v>1028</v>
      </c>
      <c r="AM41" s="308" t="s">
        <v>1035</v>
      </c>
      <c r="AN41" s="308" t="s">
        <v>1048</v>
      </c>
      <c r="AO41" s="286" t="s">
        <v>1484</v>
      </c>
      <c r="AP41" s="286" t="s">
        <v>1485</v>
      </c>
      <c r="AQ41" s="287" t="s">
        <v>1486</v>
      </c>
    </row>
    <row r="42" spans="1:43" s="254" customFormat="1" ht="409.5" customHeight="1">
      <c r="A42" s="273" t="s">
        <v>62</v>
      </c>
      <c r="B42" s="274" t="s">
        <v>1528</v>
      </c>
      <c r="C42" s="277" t="s">
        <v>1529</v>
      </c>
      <c r="D42" s="276" t="s">
        <v>1463</v>
      </c>
      <c r="E42" s="276" t="s">
        <v>1530</v>
      </c>
      <c r="F42" s="277" t="s">
        <v>1379</v>
      </c>
      <c r="G42" s="277" t="s">
        <v>1562</v>
      </c>
      <c r="H42" s="278" t="s">
        <v>1589</v>
      </c>
      <c r="I42" s="278" t="s">
        <v>1590</v>
      </c>
      <c r="J42" s="279" t="s">
        <v>1591</v>
      </c>
      <c r="K42" s="279" t="s">
        <v>1592</v>
      </c>
      <c r="L42" s="279" t="s">
        <v>1593</v>
      </c>
      <c r="M42" s="280" t="s">
        <v>1594</v>
      </c>
      <c r="N42" s="280" t="s">
        <v>1512</v>
      </c>
      <c r="O42" s="280" t="s">
        <v>1595</v>
      </c>
      <c r="P42" s="281" t="s">
        <v>1474</v>
      </c>
      <c r="Q42" s="281" t="s">
        <v>1475</v>
      </c>
      <c r="R42" s="281" t="s">
        <v>1596</v>
      </c>
      <c r="S42" s="282" t="s">
        <v>1597</v>
      </c>
      <c r="T42" s="283" t="s">
        <v>1363</v>
      </c>
      <c r="U42" s="283" t="s">
        <v>1363</v>
      </c>
      <c r="V42" s="283" t="s">
        <v>1363</v>
      </c>
      <c r="W42" s="293" t="s">
        <v>1363</v>
      </c>
      <c r="X42" s="293" t="s">
        <v>1363</v>
      </c>
      <c r="Y42" s="293" t="s">
        <v>1363</v>
      </c>
      <c r="Z42" s="285" t="s">
        <v>1363</v>
      </c>
      <c r="AA42" s="285" t="s">
        <v>1363</v>
      </c>
      <c r="AB42" s="285" t="s">
        <v>1363</v>
      </c>
      <c r="AC42" s="285" t="s">
        <v>1363</v>
      </c>
      <c r="AD42" s="285" t="s">
        <v>1363</v>
      </c>
      <c r="AE42" s="285" t="s">
        <v>1363</v>
      </c>
      <c r="AF42" s="285" t="s">
        <v>1363</v>
      </c>
      <c r="AG42" s="285" t="s">
        <v>1363</v>
      </c>
      <c r="AH42" s="285" t="s">
        <v>1363</v>
      </c>
      <c r="AI42" s="293" t="s">
        <v>1363</v>
      </c>
      <c r="AJ42" s="293" t="s">
        <v>1363</v>
      </c>
      <c r="AK42" s="293" t="s">
        <v>1363</v>
      </c>
      <c r="AL42" s="283" t="str">
        <f>'[1]ARMONIZACIÓN 2019'!AP23</f>
        <v>4. Fusagasugá promueve la gestión integral de los residuos</v>
      </c>
      <c r="AM42" s="283" t="str">
        <f>'[1]ARMONIZACIÓN 2019'!AQ23</f>
        <v>4. Inclusión de la Comunidad en la Gestión Integral de los residuos especiales.</v>
      </c>
      <c r="AN42" s="283" t="str">
        <f>'[1]ARMONIZACIÓN 2019'!AR23</f>
        <v>Desarrollar por lo menos dos (2) jornadas anuales de recolección de residuos especiales, como llantas, escombros, luminarias y Residuos de Aparatos Eléctricos y Electrónicos (RAEEs ), entre otros.</v>
      </c>
      <c r="AO42" s="286" t="s">
        <v>1826</v>
      </c>
      <c r="AP42" s="286" t="s">
        <v>1544</v>
      </c>
      <c r="AQ42" s="287" t="s">
        <v>1827</v>
      </c>
    </row>
    <row r="43" spans="1:43" ht="327" customHeight="1">
      <c r="A43" s="273" t="s">
        <v>62</v>
      </c>
      <c r="B43" s="274" t="s">
        <v>1612</v>
      </c>
      <c r="C43" s="275" t="s">
        <v>1613</v>
      </c>
      <c r="D43" s="292" t="s">
        <v>1463</v>
      </c>
      <c r="E43" s="292" t="s">
        <v>1464</v>
      </c>
      <c r="F43" s="275" t="s">
        <v>1374</v>
      </c>
      <c r="G43" s="275" t="s">
        <v>1614</v>
      </c>
      <c r="H43" s="278" t="s">
        <v>1615</v>
      </c>
      <c r="I43" s="278" t="s">
        <v>1616</v>
      </c>
      <c r="J43" s="279" t="s">
        <v>1617</v>
      </c>
      <c r="K43" s="278" t="s">
        <v>1527</v>
      </c>
      <c r="L43" s="279" t="s">
        <v>1618</v>
      </c>
      <c r="M43" s="280" t="s">
        <v>1619</v>
      </c>
      <c r="N43" s="280" t="s">
        <v>1620</v>
      </c>
      <c r="O43" s="280" t="s">
        <v>1621</v>
      </c>
      <c r="P43" s="281" t="s">
        <v>1555</v>
      </c>
      <c r="Q43" s="281" t="s">
        <v>1556</v>
      </c>
      <c r="R43" s="281" t="s">
        <v>1622</v>
      </c>
      <c r="S43" s="282" t="s">
        <v>1623</v>
      </c>
      <c r="T43" s="283" t="s">
        <v>1363</v>
      </c>
      <c r="U43" s="283" t="s">
        <v>1363</v>
      </c>
      <c r="V43" s="283" t="s">
        <v>1363</v>
      </c>
      <c r="W43" s="293" t="s">
        <v>1363</v>
      </c>
      <c r="X43" s="293" t="s">
        <v>1363</v>
      </c>
      <c r="Y43" s="293" t="s">
        <v>1363</v>
      </c>
      <c r="Z43" s="285" t="s">
        <v>1363</v>
      </c>
      <c r="AA43" s="285" t="s">
        <v>1363</v>
      </c>
      <c r="AB43" s="285" t="s">
        <v>1363</v>
      </c>
      <c r="AC43" s="285" t="s">
        <v>1363</v>
      </c>
      <c r="AD43" s="285" t="s">
        <v>1363</v>
      </c>
      <c r="AE43" s="285" t="s">
        <v>1363</v>
      </c>
      <c r="AF43" s="285" t="s">
        <v>1363</v>
      </c>
      <c r="AG43" s="285" t="s">
        <v>1363</v>
      </c>
      <c r="AH43" s="285" t="s">
        <v>1363</v>
      </c>
      <c r="AI43" s="293" t="s">
        <v>1363</v>
      </c>
      <c r="AJ43" s="293" t="s">
        <v>1363</v>
      </c>
      <c r="AK43" s="293" t="s">
        <v>1363</v>
      </c>
      <c r="AL43" s="293" t="s">
        <v>1363</v>
      </c>
      <c r="AM43" s="293" t="s">
        <v>1363</v>
      </c>
      <c r="AN43" s="293" t="s">
        <v>1363</v>
      </c>
      <c r="AO43" s="286" t="s">
        <v>1826</v>
      </c>
      <c r="AP43" s="286" t="s">
        <v>1544</v>
      </c>
      <c r="AQ43" s="287" t="s">
        <v>1827</v>
      </c>
    </row>
    <row r="44" spans="1:43" s="254" customFormat="1" ht="245.25" customHeight="1">
      <c r="A44" s="273" t="s">
        <v>62</v>
      </c>
      <c r="B44" s="274" t="s">
        <v>1461</v>
      </c>
      <c r="C44" s="275" t="s">
        <v>1462</v>
      </c>
      <c r="D44" s="276" t="s">
        <v>1463</v>
      </c>
      <c r="E44" s="276" t="s">
        <v>1464</v>
      </c>
      <c r="F44" s="277" t="s">
        <v>1331</v>
      </c>
      <c r="G44" s="277" t="s">
        <v>1465</v>
      </c>
      <c r="H44" s="278" t="s">
        <v>1466</v>
      </c>
      <c r="I44" s="278" t="s">
        <v>1487</v>
      </c>
      <c r="J44" s="279" t="s">
        <v>1488</v>
      </c>
      <c r="K44" s="279" t="s">
        <v>1469</v>
      </c>
      <c r="L44" s="279" t="s">
        <v>1489</v>
      </c>
      <c r="M44" s="280" t="s">
        <v>1471</v>
      </c>
      <c r="N44" s="280" t="s">
        <v>1472</v>
      </c>
      <c r="O44" s="280" t="s">
        <v>1490</v>
      </c>
      <c r="P44" s="281" t="s">
        <v>1491</v>
      </c>
      <c r="Q44" s="281" t="s">
        <v>1492</v>
      </c>
      <c r="R44" s="281" t="s">
        <v>1493</v>
      </c>
      <c r="S44" s="282" t="s">
        <v>1828</v>
      </c>
      <c r="T44" s="283" t="s">
        <v>1363</v>
      </c>
      <c r="U44" s="283" t="s">
        <v>1363</v>
      </c>
      <c r="V44" s="283" t="s">
        <v>1363</v>
      </c>
      <c r="W44" s="293" t="s">
        <v>1363</v>
      </c>
      <c r="X44" s="293" t="s">
        <v>1363</v>
      </c>
      <c r="Y44" s="293" t="s">
        <v>1363</v>
      </c>
      <c r="Z44" s="285" t="s">
        <v>1363</v>
      </c>
      <c r="AA44" s="285" t="s">
        <v>1363</v>
      </c>
      <c r="AB44" s="285" t="s">
        <v>1363</v>
      </c>
      <c r="AC44" s="285" t="s">
        <v>1363</v>
      </c>
      <c r="AD44" s="285" t="s">
        <v>1363</v>
      </c>
      <c r="AE44" s="285" t="s">
        <v>1363</v>
      </c>
      <c r="AF44" s="285" t="s">
        <v>1363</v>
      </c>
      <c r="AG44" s="285" t="s">
        <v>1363</v>
      </c>
      <c r="AH44" s="285" t="s">
        <v>1363</v>
      </c>
      <c r="AI44" s="293" t="s">
        <v>1363</v>
      </c>
      <c r="AJ44" s="293" t="s">
        <v>1363</v>
      </c>
      <c r="AK44" s="293" t="s">
        <v>1363</v>
      </c>
      <c r="AL44" s="283" t="str">
        <f>'[1]ARMONIZACIÓN 2019'!AP43</f>
        <v>2. Fusagasugá incluyente en temas de Turismo y legalidad  Ambiental</v>
      </c>
      <c r="AM44" s="283" t="str">
        <f>'[1]ARMONIZACIÓN 2019'!AQ43</f>
        <v>2. Fortalecimiento de la Legalidad Ambiental Municipal</v>
      </c>
      <c r="AN44" s="283" t="str">
        <f>'[1]ARMONIZACIÓN 2019'!AR43</f>
        <v xml:space="preserve">Capacitar a grupos de representantes de como mínimo cuatro (4) sectores del municipio en Legalidad Ambiental acompañada de la reglamentación y tramites existentes, que conlleven a la concientización del uso legal y racional de bienes y servicios ecosistémicos; así como del vertimiento de aguas residuales </v>
      </c>
      <c r="AO44" s="286" t="s">
        <v>1826</v>
      </c>
      <c r="AP44" s="286" t="s">
        <v>1544</v>
      </c>
      <c r="AQ44" s="287" t="s">
        <v>1827</v>
      </c>
    </row>
    <row r="45" spans="1:43" ht="312.75" customHeight="1">
      <c r="A45" s="273" t="s">
        <v>62</v>
      </c>
      <c r="B45" s="274" t="s">
        <v>1612</v>
      </c>
      <c r="C45" s="275" t="s">
        <v>1639</v>
      </c>
      <c r="D45" s="276" t="s">
        <v>1463</v>
      </c>
      <c r="E45" s="276" t="s">
        <v>1464</v>
      </c>
      <c r="F45" s="277" t="s">
        <v>1323</v>
      </c>
      <c r="G45" s="294" t="s">
        <v>1640</v>
      </c>
      <c r="H45" s="278" t="s">
        <v>1506</v>
      </c>
      <c r="I45" s="278" t="s">
        <v>1507</v>
      </c>
      <c r="J45" s="279" t="s">
        <v>1508</v>
      </c>
      <c r="K45" s="279" t="s">
        <v>1641</v>
      </c>
      <c r="L45" s="279" t="s">
        <v>1642</v>
      </c>
      <c r="M45" s="280" t="s">
        <v>1511</v>
      </c>
      <c r="N45" s="280" t="s">
        <v>1643</v>
      </c>
      <c r="O45" s="280" t="s">
        <v>1644</v>
      </c>
      <c r="P45" s="281" t="s">
        <v>1474</v>
      </c>
      <c r="Q45" s="281" t="s">
        <v>1645</v>
      </c>
      <c r="R45" s="281" t="s">
        <v>1646</v>
      </c>
      <c r="S45" s="282" t="s">
        <v>1647</v>
      </c>
      <c r="T45" s="283" t="s">
        <v>1363</v>
      </c>
      <c r="U45" s="283" t="s">
        <v>1363</v>
      </c>
      <c r="V45" s="283" t="s">
        <v>1363</v>
      </c>
      <c r="W45" s="293" t="s">
        <v>1363</v>
      </c>
      <c r="X45" s="293" t="s">
        <v>1363</v>
      </c>
      <c r="Y45" s="293" t="s">
        <v>1363</v>
      </c>
      <c r="Z45" s="285" t="s">
        <v>1363</v>
      </c>
      <c r="AA45" s="285" t="s">
        <v>1363</v>
      </c>
      <c r="AB45" s="285" t="s">
        <v>1363</v>
      </c>
      <c r="AC45" s="285" t="s">
        <v>1363</v>
      </c>
      <c r="AD45" s="285" t="s">
        <v>1363</v>
      </c>
      <c r="AE45" s="285" t="s">
        <v>1363</v>
      </c>
      <c r="AF45" s="285" t="s">
        <v>1363</v>
      </c>
      <c r="AG45" s="285" t="s">
        <v>1363</v>
      </c>
      <c r="AH45" s="285" t="s">
        <v>1363</v>
      </c>
      <c r="AI45" s="293" t="s">
        <v>1363</v>
      </c>
      <c r="AJ45" s="293" t="s">
        <v>1363</v>
      </c>
      <c r="AK45" s="293" t="s">
        <v>1363</v>
      </c>
      <c r="AL45" s="283" t="str">
        <f>'[1]ARMONIZACIÓN 2019'!AP24</f>
        <v>5. Fusagasugá prepara a su comunidad para la adaptación al cambio climático y prevención del riesgo</v>
      </c>
      <c r="AM45" s="283" t="str">
        <f>'[1]ARMONIZACIÓN 2019'!AQ24</f>
        <v>3. Articulación de acciones de mitigación del cambio climático</v>
      </c>
      <c r="AN45" s="283" t="str">
        <f>'[1]ARMONIZACIÓN 2019'!AR24</f>
        <v>Realizar como mínimo dos (2) procesos de formación anuales, en estrategias de adaptación al cambio climático y medidas de prevención del riesgo de desastres, con comunidad del sector urbano y rural del municipio.</v>
      </c>
      <c r="AO45" s="286" t="s">
        <v>1498</v>
      </c>
      <c r="AP45" s="286" t="s">
        <v>1544</v>
      </c>
      <c r="AQ45" s="287" t="s">
        <v>1545</v>
      </c>
    </row>
    <row r="46" spans="1:43" ht="347.25" customHeight="1">
      <c r="A46" s="273" t="s">
        <v>62</v>
      </c>
      <c r="B46" s="274" t="s">
        <v>1612</v>
      </c>
      <c r="C46" s="275" t="s">
        <v>1654</v>
      </c>
      <c r="D46" s="292" t="s">
        <v>1463</v>
      </c>
      <c r="E46" s="292" t="s">
        <v>1464</v>
      </c>
      <c r="F46" s="275" t="s">
        <v>1655</v>
      </c>
      <c r="G46" s="275" t="s">
        <v>1656</v>
      </c>
      <c r="H46" s="278" t="s">
        <v>1548</v>
      </c>
      <c r="I46" s="278" t="s">
        <v>1657</v>
      </c>
      <c r="J46" s="279" t="s">
        <v>1658</v>
      </c>
      <c r="K46" s="278" t="s">
        <v>1527</v>
      </c>
      <c r="L46" s="279" t="s">
        <v>1659</v>
      </c>
      <c r="M46" s="280" t="s">
        <v>1669</v>
      </c>
      <c r="N46" s="309" t="s">
        <v>1829</v>
      </c>
      <c r="O46" s="280" t="s">
        <v>1830</v>
      </c>
      <c r="P46" s="281" t="s">
        <v>1660</v>
      </c>
      <c r="Q46" s="281" t="s">
        <v>1571</v>
      </c>
      <c r="R46" s="281" t="s">
        <v>1661</v>
      </c>
      <c r="S46" s="282" t="s">
        <v>1662</v>
      </c>
      <c r="T46" s="283" t="s">
        <v>1363</v>
      </c>
      <c r="U46" s="283" t="s">
        <v>1363</v>
      </c>
      <c r="V46" s="283" t="s">
        <v>1363</v>
      </c>
      <c r="W46" s="293" t="s">
        <v>1363</v>
      </c>
      <c r="X46" s="293" t="s">
        <v>1363</v>
      </c>
      <c r="Y46" s="293" t="s">
        <v>1363</v>
      </c>
      <c r="Z46" s="285" t="s">
        <v>1363</v>
      </c>
      <c r="AA46" s="285" t="s">
        <v>1363</v>
      </c>
      <c r="AB46" s="285" t="s">
        <v>1363</v>
      </c>
      <c r="AC46" s="285" t="s">
        <v>1363</v>
      </c>
      <c r="AD46" s="285" t="s">
        <v>1363</v>
      </c>
      <c r="AE46" s="285" t="s">
        <v>1363</v>
      </c>
      <c r="AF46" s="285" t="s">
        <v>1363</v>
      </c>
      <c r="AG46" s="285" t="s">
        <v>1363</v>
      </c>
      <c r="AH46" s="285" t="s">
        <v>1363</v>
      </c>
      <c r="AI46" s="293" t="s">
        <v>1363</v>
      </c>
      <c r="AJ46" s="293" t="s">
        <v>1363</v>
      </c>
      <c r="AK46" s="293" t="s">
        <v>1363</v>
      </c>
      <c r="AL46" s="293" t="s">
        <v>1363</v>
      </c>
      <c r="AM46" s="293" t="s">
        <v>1363</v>
      </c>
      <c r="AN46" s="293" t="s">
        <v>1363</v>
      </c>
      <c r="AO46" s="286" t="s">
        <v>1498</v>
      </c>
      <c r="AP46" s="286" t="s">
        <v>1544</v>
      </c>
      <c r="AQ46" s="287" t="s">
        <v>1545</v>
      </c>
    </row>
    <row r="47" spans="1:43" ht="306.75" customHeight="1">
      <c r="A47" s="273" t="s">
        <v>62</v>
      </c>
      <c r="B47" s="274" t="s">
        <v>1612</v>
      </c>
      <c r="C47" s="275" t="s">
        <v>1613</v>
      </c>
      <c r="D47" s="292" t="s">
        <v>1463</v>
      </c>
      <c r="E47" s="292" t="s">
        <v>1464</v>
      </c>
      <c r="F47" s="277" t="s">
        <v>1663</v>
      </c>
      <c r="G47" s="297" t="s">
        <v>1664</v>
      </c>
      <c r="H47" s="278" t="s">
        <v>1665</v>
      </c>
      <c r="I47" s="278" t="s">
        <v>1666</v>
      </c>
      <c r="J47" s="279" t="s">
        <v>1667</v>
      </c>
      <c r="K47" s="278" t="s">
        <v>1668</v>
      </c>
      <c r="L47" s="279" t="s">
        <v>1489</v>
      </c>
      <c r="M47" s="280" t="s">
        <v>1669</v>
      </c>
      <c r="N47" s="280" t="s">
        <v>1670</v>
      </c>
      <c r="O47" s="280" t="s">
        <v>1671</v>
      </c>
      <c r="P47" s="281" t="s">
        <v>1660</v>
      </c>
      <c r="Q47" s="281" t="s">
        <v>1571</v>
      </c>
      <c r="R47" s="281" t="s">
        <v>1661</v>
      </c>
      <c r="S47" s="282" t="s">
        <v>1662</v>
      </c>
      <c r="T47" s="283" t="s">
        <v>1363</v>
      </c>
      <c r="U47" s="283" t="s">
        <v>1363</v>
      </c>
      <c r="V47" s="283" t="s">
        <v>1363</v>
      </c>
      <c r="W47" s="293" t="s">
        <v>1363</v>
      </c>
      <c r="X47" s="293" t="s">
        <v>1363</v>
      </c>
      <c r="Y47" s="293" t="s">
        <v>1363</v>
      </c>
      <c r="Z47" s="285" t="s">
        <v>1363</v>
      </c>
      <c r="AA47" s="285" t="s">
        <v>1363</v>
      </c>
      <c r="AB47" s="285" t="s">
        <v>1363</v>
      </c>
      <c r="AC47" s="285" t="s">
        <v>1363</v>
      </c>
      <c r="AD47" s="285" t="s">
        <v>1363</v>
      </c>
      <c r="AE47" s="285" t="s">
        <v>1363</v>
      </c>
      <c r="AF47" s="285" t="s">
        <v>1363</v>
      </c>
      <c r="AG47" s="285" t="s">
        <v>1363</v>
      </c>
      <c r="AH47" s="285" t="s">
        <v>1363</v>
      </c>
      <c r="AI47" s="293" t="s">
        <v>1363</v>
      </c>
      <c r="AJ47" s="293" t="s">
        <v>1363</v>
      </c>
      <c r="AK47" s="293" t="s">
        <v>1363</v>
      </c>
      <c r="AL47" s="293" t="s">
        <v>1363</v>
      </c>
      <c r="AM47" s="293" t="s">
        <v>1363</v>
      </c>
      <c r="AN47" s="293" t="s">
        <v>1363</v>
      </c>
      <c r="AO47" s="286" t="s">
        <v>1498</v>
      </c>
      <c r="AP47" s="286" t="s">
        <v>1544</v>
      </c>
      <c r="AQ47" s="287" t="s">
        <v>1545</v>
      </c>
    </row>
    <row r="48" spans="1:43" ht="306.75" customHeight="1">
      <c r="A48" s="273" t="s">
        <v>62</v>
      </c>
      <c r="B48" s="274" t="s">
        <v>1674</v>
      </c>
      <c r="C48" s="275" t="s">
        <v>1675</v>
      </c>
      <c r="D48" s="292" t="s">
        <v>1463</v>
      </c>
      <c r="E48" s="292" t="s">
        <v>1676</v>
      </c>
      <c r="F48" s="275" t="s">
        <v>1677</v>
      </c>
      <c r="G48" s="275" t="s">
        <v>1678</v>
      </c>
      <c r="H48" s="278" t="s">
        <v>1679</v>
      </c>
      <c r="I48" s="278" t="s">
        <v>1680</v>
      </c>
      <c r="J48" s="279" t="s">
        <v>1681</v>
      </c>
      <c r="K48" s="279" t="s">
        <v>1682</v>
      </c>
      <c r="L48" s="279" t="s">
        <v>1683</v>
      </c>
      <c r="M48" s="280" t="s">
        <v>1567</v>
      </c>
      <c r="N48" s="280" t="s">
        <v>1568</v>
      </c>
      <c r="O48" s="280" t="s">
        <v>1684</v>
      </c>
      <c r="P48" s="281" t="s">
        <v>1474</v>
      </c>
      <c r="Q48" s="281" t="s">
        <v>1540</v>
      </c>
      <c r="R48" s="281" t="s">
        <v>1541</v>
      </c>
      <c r="S48" s="282" t="s">
        <v>1685</v>
      </c>
      <c r="T48" s="283" t="s">
        <v>1517</v>
      </c>
      <c r="U48" s="283" t="s">
        <v>1686</v>
      </c>
      <c r="V48" s="283" t="s">
        <v>1687</v>
      </c>
      <c r="W48" s="293" t="s">
        <v>1363</v>
      </c>
      <c r="X48" s="293" t="s">
        <v>1363</v>
      </c>
      <c r="Y48" s="293" t="s">
        <v>1363</v>
      </c>
      <c r="Z48" s="285" t="s">
        <v>1363</v>
      </c>
      <c r="AA48" s="285" t="s">
        <v>1363</v>
      </c>
      <c r="AB48" s="285" t="s">
        <v>1363</v>
      </c>
      <c r="AC48" s="285" t="s">
        <v>1363</v>
      </c>
      <c r="AD48" s="285" t="s">
        <v>1363</v>
      </c>
      <c r="AE48" s="285" t="s">
        <v>1363</v>
      </c>
      <c r="AF48" s="285" t="s">
        <v>1363</v>
      </c>
      <c r="AG48" s="285" t="s">
        <v>1363</v>
      </c>
      <c r="AH48" s="285" t="s">
        <v>1363</v>
      </c>
      <c r="AI48" s="293" t="s">
        <v>1363</v>
      </c>
      <c r="AJ48" s="293" t="s">
        <v>1363</v>
      </c>
      <c r="AK48" s="293" t="s">
        <v>1363</v>
      </c>
      <c r="AL48" s="283" t="s">
        <v>1495</v>
      </c>
      <c r="AM48" s="283" t="s">
        <v>1831</v>
      </c>
      <c r="AN48" s="283" t="s">
        <v>1832</v>
      </c>
      <c r="AO48" s="286" t="s">
        <v>1498</v>
      </c>
      <c r="AP48" s="286" t="s">
        <v>1544</v>
      </c>
      <c r="AQ48" s="287" t="s">
        <v>1545</v>
      </c>
    </row>
    <row r="49" spans="1:43" ht="275.25" customHeight="1">
      <c r="A49" s="273" t="s">
        <v>62</v>
      </c>
      <c r="B49" s="274" t="s">
        <v>1674</v>
      </c>
      <c r="C49" s="277" t="s">
        <v>1675</v>
      </c>
      <c r="D49" s="276" t="s">
        <v>1463</v>
      </c>
      <c r="E49" s="276" t="s">
        <v>1676</v>
      </c>
      <c r="F49" s="277" t="s">
        <v>1688</v>
      </c>
      <c r="G49" s="277" t="s">
        <v>1689</v>
      </c>
      <c r="H49" s="278" t="s">
        <v>1690</v>
      </c>
      <c r="I49" s="278" t="s">
        <v>1833</v>
      </c>
      <c r="J49" s="279" t="s">
        <v>1834</v>
      </c>
      <c r="K49" s="279" t="s">
        <v>1835</v>
      </c>
      <c r="L49" s="279" t="s">
        <v>1836</v>
      </c>
      <c r="M49" s="280" t="s">
        <v>1567</v>
      </c>
      <c r="N49" s="280" t="s">
        <v>1837</v>
      </c>
      <c r="O49" s="280" t="s">
        <v>1838</v>
      </c>
      <c r="P49" s="281" t="s">
        <v>1474</v>
      </c>
      <c r="Q49" s="281" t="s">
        <v>1540</v>
      </c>
      <c r="R49" s="281" t="s">
        <v>1541</v>
      </c>
      <c r="S49" s="282" t="s">
        <v>1685</v>
      </c>
      <c r="T49" s="283" t="s">
        <v>1363</v>
      </c>
      <c r="U49" s="283" t="s">
        <v>1363</v>
      </c>
      <c r="V49" s="283" t="s">
        <v>1363</v>
      </c>
      <c r="W49" s="293" t="s">
        <v>1363</v>
      </c>
      <c r="X49" s="293" t="s">
        <v>1363</v>
      </c>
      <c r="Y49" s="293" t="s">
        <v>1363</v>
      </c>
      <c r="Z49" s="285" t="s">
        <v>1363</v>
      </c>
      <c r="AA49" s="285" t="s">
        <v>1363</v>
      </c>
      <c r="AB49" s="285" t="s">
        <v>1363</v>
      </c>
      <c r="AC49" s="285" t="s">
        <v>1363</v>
      </c>
      <c r="AD49" s="285" t="s">
        <v>1363</v>
      </c>
      <c r="AE49" s="285" t="s">
        <v>1363</v>
      </c>
      <c r="AF49" s="285" t="s">
        <v>1363</v>
      </c>
      <c r="AG49" s="285" t="s">
        <v>1363</v>
      </c>
      <c r="AH49" s="285" t="s">
        <v>1363</v>
      </c>
      <c r="AI49" s="293" t="s">
        <v>1363</v>
      </c>
      <c r="AJ49" s="293" t="s">
        <v>1363</v>
      </c>
      <c r="AK49" s="293" t="s">
        <v>1363</v>
      </c>
      <c r="AL49" s="293" t="s">
        <v>1363</v>
      </c>
      <c r="AM49" s="293" t="s">
        <v>1363</v>
      </c>
      <c r="AN49" s="293" t="s">
        <v>1363</v>
      </c>
      <c r="AO49" s="286" t="s">
        <v>1826</v>
      </c>
      <c r="AP49" s="286" t="s">
        <v>1544</v>
      </c>
      <c r="AQ49" s="287" t="s">
        <v>1827</v>
      </c>
    </row>
    <row r="50" spans="1:43" ht="321.75" customHeight="1">
      <c r="A50" s="273" t="s">
        <v>62</v>
      </c>
      <c r="B50" s="274" t="s">
        <v>1674</v>
      </c>
      <c r="C50" s="275" t="s">
        <v>1675</v>
      </c>
      <c r="D50" s="292" t="s">
        <v>1463</v>
      </c>
      <c r="E50" s="292" t="s">
        <v>1676</v>
      </c>
      <c r="F50" s="275" t="s">
        <v>1688</v>
      </c>
      <c r="G50" s="275" t="s">
        <v>1689</v>
      </c>
      <c r="H50" s="299" t="s">
        <v>1690</v>
      </c>
      <c r="I50" s="299" t="s">
        <v>1691</v>
      </c>
      <c r="J50" s="300" t="s">
        <v>1692</v>
      </c>
      <c r="K50" s="299" t="s">
        <v>1527</v>
      </c>
      <c r="L50" s="300" t="s">
        <v>1693</v>
      </c>
      <c r="M50" s="301" t="s">
        <v>1601</v>
      </c>
      <c r="N50" s="301" t="s">
        <v>1512</v>
      </c>
      <c r="O50" s="301" t="s">
        <v>1694</v>
      </c>
      <c r="P50" s="281" t="s">
        <v>1660</v>
      </c>
      <c r="Q50" s="281" t="s">
        <v>1571</v>
      </c>
      <c r="R50" s="281" t="s">
        <v>1661</v>
      </c>
      <c r="S50" s="302" t="s">
        <v>1695</v>
      </c>
      <c r="T50" s="283" t="s">
        <v>1363</v>
      </c>
      <c r="U50" s="283" t="s">
        <v>1363</v>
      </c>
      <c r="V50" s="283" t="s">
        <v>1363</v>
      </c>
      <c r="W50" s="293" t="s">
        <v>1363</v>
      </c>
      <c r="X50" s="293" t="s">
        <v>1363</v>
      </c>
      <c r="Y50" s="293" t="s">
        <v>1363</v>
      </c>
      <c r="Z50" s="285" t="s">
        <v>1363</v>
      </c>
      <c r="AA50" s="285" t="s">
        <v>1363</v>
      </c>
      <c r="AB50" s="285" t="s">
        <v>1363</v>
      </c>
      <c r="AC50" s="285" t="s">
        <v>1363</v>
      </c>
      <c r="AD50" s="285" t="s">
        <v>1363</v>
      </c>
      <c r="AE50" s="285" t="s">
        <v>1363</v>
      </c>
      <c r="AF50" s="285" t="s">
        <v>1363</v>
      </c>
      <c r="AG50" s="285" t="s">
        <v>1363</v>
      </c>
      <c r="AH50" s="285" t="s">
        <v>1363</v>
      </c>
      <c r="AI50" s="293" t="s">
        <v>1363</v>
      </c>
      <c r="AJ50" s="293" t="s">
        <v>1363</v>
      </c>
      <c r="AK50" s="293" t="s">
        <v>1363</v>
      </c>
      <c r="AL50" s="293" t="s">
        <v>1363</v>
      </c>
      <c r="AM50" s="293" t="s">
        <v>1363</v>
      </c>
      <c r="AN50" s="293" t="s">
        <v>1363</v>
      </c>
      <c r="AO50" s="286" t="s">
        <v>1826</v>
      </c>
      <c r="AP50" s="286" t="s">
        <v>1544</v>
      </c>
      <c r="AQ50" s="287" t="s">
        <v>1827</v>
      </c>
    </row>
    <row r="51" spans="1:43" s="254" customFormat="1" ht="342" customHeight="1">
      <c r="A51" s="273" t="s">
        <v>62</v>
      </c>
      <c r="B51" s="274" t="s">
        <v>1696</v>
      </c>
      <c r="C51" s="277" t="s">
        <v>1675</v>
      </c>
      <c r="D51" s="276" t="s">
        <v>1463</v>
      </c>
      <c r="E51" s="276" t="s">
        <v>1676</v>
      </c>
      <c r="F51" s="277" t="s">
        <v>1697</v>
      </c>
      <c r="G51" s="277" t="s">
        <v>1698</v>
      </c>
      <c r="H51" s="278" t="s">
        <v>1690</v>
      </c>
      <c r="I51" s="278" t="s">
        <v>1699</v>
      </c>
      <c r="J51" s="279" t="s">
        <v>1700</v>
      </c>
      <c r="K51" s="278" t="s">
        <v>1701</v>
      </c>
      <c r="L51" s="279" t="s">
        <v>1702</v>
      </c>
      <c r="M51" s="280" t="s">
        <v>1567</v>
      </c>
      <c r="N51" s="280" t="s">
        <v>1568</v>
      </c>
      <c r="O51" s="280" t="s">
        <v>1703</v>
      </c>
      <c r="P51" s="281" t="s">
        <v>1474</v>
      </c>
      <c r="Q51" s="281" t="s">
        <v>1540</v>
      </c>
      <c r="R51" s="281" t="s">
        <v>1541</v>
      </c>
      <c r="S51" s="282" t="s">
        <v>1685</v>
      </c>
      <c r="T51" s="283" t="s">
        <v>1363</v>
      </c>
      <c r="U51" s="283" t="s">
        <v>1363</v>
      </c>
      <c r="V51" s="283" t="s">
        <v>1363</v>
      </c>
      <c r="W51" s="293" t="s">
        <v>1363</v>
      </c>
      <c r="X51" s="293" t="s">
        <v>1363</v>
      </c>
      <c r="Y51" s="293" t="s">
        <v>1363</v>
      </c>
      <c r="Z51" s="285" t="s">
        <v>1363</v>
      </c>
      <c r="AA51" s="285" t="s">
        <v>1363</v>
      </c>
      <c r="AB51" s="285" t="s">
        <v>1363</v>
      </c>
      <c r="AC51" s="285" t="s">
        <v>1363</v>
      </c>
      <c r="AD51" s="285" t="s">
        <v>1363</v>
      </c>
      <c r="AE51" s="285" t="s">
        <v>1363</v>
      </c>
      <c r="AF51" s="285" t="s">
        <v>1363</v>
      </c>
      <c r="AG51" s="285" t="s">
        <v>1363</v>
      </c>
      <c r="AH51" s="285" t="s">
        <v>1363</v>
      </c>
      <c r="AI51" s="293" t="s">
        <v>1363</v>
      </c>
      <c r="AJ51" s="293" t="s">
        <v>1363</v>
      </c>
      <c r="AK51" s="293" t="s">
        <v>1363</v>
      </c>
      <c r="AL51" s="293" t="s">
        <v>1363</v>
      </c>
      <c r="AM51" s="293" t="s">
        <v>1363</v>
      </c>
      <c r="AN51" s="293" t="s">
        <v>1363</v>
      </c>
      <c r="AO51" s="286" t="s">
        <v>1826</v>
      </c>
      <c r="AP51" s="286" t="s">
        <v>1544</v>
      </c>
      <c r="AQ51" s="287" t="s">
        <v>1827</v>
      </c>
    </row>
    <row r="52" spans="1:43" ht="253.5" customHeight="1">
      <c r="A52" s="273" t="s">
        <v>62</v>
      </c>
      <c r="B52" s="274" t="s">
        <v>1839</v>
      </c>
      <c r="C52" s="277" t="s">
        <v>1675</v>
      </c>
      <c r="D52" s="276" t="s">
        <v>1463</v>
      </c>
      <c r="E52" s="276" t="s">
        <v>1676</v>
      </c>
      <c r="F52" s="277" t="s">
        <v>1840</v>
      </c>
      <c r="G52" s="277" t="s">
        <v>1841</v>
      </c>
      <c r="H52" s="278" t="s">
        <v>1842</v>
      </c>
      <c r="I52" s="278" t="s">
        <v>1843</v>
      </c>
      <c r="J52" s="279" t="s">
        <v>1844</v>
      </c>
      <c r="K52" s="278" t="s">
        <v>1527</v>
      </c>
      <c r="L52" s="279" t="s">
        <v>1845</v>
      </c>
      <c r="M52" s="280" t="s">
        <v>1846</v>
      </c>
      <c r="N52" s="280" t="s">
        <v>1847</v>
      </c>
      <c r="O52" s="280" t="s">
        <v>1848</v>
      </c>
      <c r="P52" s="281" t="s">
        <v>1660</v>
      </c>
      <c r="Q52" s="281" t="s">
        <v>1849</v>
      </c>
      <c r="R52" s="281" t="s">
        <v>1850</v>
      </c>
      <c r="S52" s="282" t="s">
        <v>1851</v>
      </c>
      <c r="T52" s="283" t="s">
        <v>1363</v>
      </c>
      <c r="U52" s="283" t="s">
        <v>1363</v>
      </c>
      <c r="V52" s="283" t="s">
        <v>1363</v>
      </c>
      <c r="W52" s="293" t="s">
        <v>1363</v>
      </c>
      <c r="X52" s="293" t="s">
        <v>1363</v>
      </c>
      <c r="Y52" s="293" t="s">
        <v>1363</v>
      </c>
      <c r="Z52" s="285" t="s">
        <v>1363</v>
      </c>
      <c r="AA52" s="285" t="s">
        <v>1363</v>
      </c>
      <c r="AB52" s="285" t="s">
        <v>1363</v>
      </c>
      <c r="AC52" s="285" t="s">
        <v>1363</v>
      </c>
      <c r="AD52" s="285" t="s">
        <v>1363</v>
      </c>
      <c r="AE52" s="285" t="s">
        <v>1363</v>
      </c>
      <c r="AF52" s="285" t="s">
        <v>1363</v>
      </c>
      <c r="AG52" s="285" t="s">
        <v>1363</v>
      </c>
      <c r="AH52" s="285" t="s">
        <v>1363</v>
      </c>
      <c r="AI52" s="293" t="s">
        <v>1363</v>
      </c>
      <c r="AJ52" s="293" t="s">
        <v>1363</v>
      </c>
      <c r="AK52" s="293" t="s">
        <v>1363</v>
      </c>
      <c r="AL52" s="293" t="s">
        <v>1363</v>
      </c>
      <c r="AM52" s="293" t="s">
        <v>1363</v>
      </c>
      <c r="AN52" s="293" t="s">
        <v>1363</v>
      </c>
      <c r="AO52" s="286" t="s">
        <v>1484</v>
      </c>
      <c r="AP52" s="286" t="s">
        <v>1485</v>
      </c>
      <c r="AQ52" s="287" t="s">
        <v>1486</v>
      </c>
    </row>
    <row r="53" spans="1:43" ht="267.75" customHeight="1">
      <c r="A53" s="273" t="s">
        <v>62</v>
      </c>
      <c r="B53" s="274" t="s">
        <v>1839</v>
      </c>
      <c r="C53" s="277" t="s">
        <v>1675</v>
      </c>
      <c r="D53" s="276" t="s">
        <v>1463</v>
      </c>
      <c r="E53" s="276" t="s">
        <v>1676</v>
      </c>
      <c r="F53" s="277" t="s">
        <v>1840</v>
      </c>
      <c r="G53" s="277" t="s">
        <v>1841</v>
      </c>
      <c r="H53" s="278" t="s">
        <v>1842</v>
      </c>
      <c r="I53" s="278" t="s">
        <v>1843</v>
      </c>
      <c r="J53" s="279" t="s">
        <v>1844</v>
      </c>
      <c r="K53" s="278" t="s">
        <v>1527</v>
      </c>
      <c r="L53" s="279" t="s">
        <v>1845</v>
      </c>
      <c r="M53" s="280" t="s">
        <v>1846</v>
      </c>
      <c r="N53" s="280" t="s">
        <v>1852</v>
      </c>
      <c r="O53" s="280" t="s">
        <v>1853</v>
      </c>
      <c r="P53" s="281" t="s">
        <v>1555</v>
      </c>
      <c r="Q53" s="281" t="s">
        <v>1760</v>
      </c>
      <c r="R53" s="281" t="s">
        <v>1761</v>
      </c>
      <c r="S53" s="302" t="s">
        <v>1854</v>
      </c>
      <c r="T53" s="285" t="s">
        <v>1517</v>
      </c>
      <c r="U53" s="285" t="s">
        <v>1855</v>
      </c>
      <c r="V53" s="283" t="s">
        <v>1856</v>
      </c>
      <c r="W53" s="293" t="s">
        <v>1363</v>
      </c>
      <c r="X53" s="293" t="s">
        <v>1363</v>
      </c>
      <c r="Y53" s="293" t="s">
        <v>1363</v>
      </c>
      <c r="Z53" s="285" t="s">
        <v>1363</v>
      </c>
      <c r="AA53" s="285" t="s">
        <v>1363</v>
      </c>
      <c r="AB53" s="285" t="s">
        <v>1363</v>
      </c>
      <c r="AC53" s="285" t="s">
        <v>1363</v>
      </c>
      <c r="AD53" s="285" t="s">
        <v>1363</v>
      </c>
      <c r="AE53" s="285" t="s">
        <v>1363</v>
      </c>
      <c r="AF53" s="285" t="s">
        <v>1363</v>
      </c>
      <c r="AG53" s="285" t="s">
        <v>1363</v>
      </c>
      <c r="AH53" s="285" t="s">
        <v>1363</v>
      </c>
      <c r="AI53" s="293" t="s">
        <v>1363</v>
      </c>
      <c r="AJ53" s="293" t="s">
        <v>1363</v>
      </c>
      <c r="AK53" s="293" t="s">
        <v>1363</v>
      </c>
      <c r="AL53" s="293" t="s">
        <v>1363</v>
      </c>
      <c r="AM53" s="293" t="s">
        <v>1363</v>
      </c>
      <c r="AN53" s="293" t="s">
        <v>1363</v>
      </c>
      <c r="AO53" s="286" t="s">
        <v>1498</v>
      </c>
      <c r="AP53" s="286" t="s">
        <v>1544</v>
      </c>
      <c r="AQ53" s="287" t="s">
        <v>1545</v>
      </c>
    </row>
    <row r="54" spans="1:43" ht="261" customHeight="1">
      <c r="A54" s="273" t="s">
        <v>62</v>
      </c>
      <c r="B54" s="274" t="s">
        <v>1839</v>
      </c>
      <c r="C54" s="277" t="s">
        <v>1675</v>
      </c>
      <c r="D54" s="276" t="s">
        <v>1463</v>
      </c>
      <c r="E54" s="276" t="s">
        <v>1676</v>
      </c>
      <c r="F54" s="277" t="s">
        <v>1840</v>
      </c>
      <c r="G54" s="277" t="s">
        <v>1841</v>
      </c>
      <c r="H54" s="278" t="s">
        <v>1857</v>
      </c>
      <c r="I54" s="278" t="s">
        <v>1858</v>
      </c>
      <c r="J54" s="279" t="s">
        <v>1859</v>
      </c>
      <c r="K54" s="278" t="s">
        <v>1527</v>
      </c>
      <c r="L54" s="279" t="s">
        <v>1860</v>
      </c>
      <c r="M54" s="295" t="s">
        <v>1527</v>
      </c>
      <c r="N54" s="295" t="s">
        <v>1527</v>
      </c>
      <c r="O54" s="295" t="s">
        <v>1527</v>
      </c>
      <c r="P54" s="281" t="s">
        <v>1491</v>
      </c>
      <c r="Q54" s="281" t="s">
        <v>1514</v>
      </c>
      <c r="R54" s="281" t="s">
        <v>1861</v>
      </c>
      <c r="S54" s="282" t="s">
        <v>1862</v>
      </c>
      <c r="T54" s="283" t="s">
        <v>1363</v>
      </c>
      <c r="U54" s="283" t="s">
        <v>1363</v>
      </c>
      <c r="V54" s="283" t="s">
        <v>1363</v>
      </c>
      <c r="W54" s="293" t="s">
        <v>1363</v>
      </c>
      <c r="X54" s="293" t="s">
        <v>1363</v>
      </c>
      <c r="Y54" s="293" t="s">
        <v>1363</v>
      </c>
      <c r="Z54" s="285" t="s">
        <v>1363</v>
      </c>
      <c r="AA54" s="285" t="s">
        <v>1363</v>
      </c>
      <c r="AB54" s="285" t="s">
        <v>1363</v>
      </c>
      <c r="AC54" s="285" t="s">
        <v>1363</v>
      </c>
      <c r="AD54" s="285" t="s">
        <v>1363</v>
      </c>
      <c r="AE54" s="285" t="s">
        <v>1363</v>
      </c>
      <c r="AF54" s="285" t="s">
        <v>1363</v>
      </c>
      <c r="AG54" s="285" t="s">
        <v>1363</v>
      </c>
      <c r="AH54" s="285" t="s">
        <v>1363</v>
      </c>
      <c r="AI54" s="293" t="s">
        <v>1363</v>
      </c>
      <c r="AJ54" s="293" t="s">
        <v>1363</v>
      </c>
      <c r="AK54" s="293" t="s">
        <v>1363</v>
      </c>
      <c r="AL54" s="293" t="s">
        <v>1363</v>
      </c>
      <c r="AM54" s="293" t="s">
        <v>1363</v>
      </c>
      <c r="AN54" s="293" t="s">
        <v>1363</v>
      </c>
      <c r="AO54" s="290" t="s">
        <v>1609</v>
      </c>
      <c r="AP54" s="290" t="s">
        <v>1610</v>
      </c>
      <c r="AQ54" s="291" t="s">
        <v>1611</v>
      </c>
    </row>
    <row r="55" spans="1:43" ht="312" customHeight="1">
      <c r="A55" s="273" t="s">
        <v>62</v>
      </c>
      <c r="B55" s="310" t="s">
        <v>1863</v>
      </c>
      <c r="C55" s="277" t="s">
        <v>1864</v>
      </c>
      <c r="D55" s="276" t="s">
        <v>1463</v>
      </c>
      <c r="E55" s="276" t="s">
        <v>1865</v>
      </c>
      <c r="F55" s="277" t="s">
        <v>1317</v>
      </c>
      <c r="G55" s="311" t="s">
        <v>1866</v>
      </c>
      <c r="H55" s="278" t="s">
        <v>1466</v>
      </c>
      <c r="I55" s="278" t="s">
        <v>1867</v>
      </c>
      <c r="J55" s="279" t="s">
        <v>1868</v>
      </c>
      <c r="K55" s="278" t="s">
        <v>1527</v>
      </c>
      <c r="L55" s="279" t="s">
        <v>1869</v>
      </c>
      <c r="M55" s="280" t="s">
        <v>1511</v>
      </c>
      <c r="N55" s="280" t="s">
        <v>1472</v>
      </c>
      <c r="O55" s="280" t="s">
        <v>1870</v>
      </c>
      <c r="P55" s="281" t="s">
        <v>1491</v>
      </c>
      <c r="Q55" s="281" t="s">
        <v>1492</v>
      </c>
      <c r="R55" s="281" t="s">
        <v>1493</v>
      </c>
      <c r="S55" s="282" t="s">
        <v>1494</v>
      </c>
      <c r="T55" s="283" t="s">
        <v>1363</v>
      </c>
      <c r="U55" s="283" t="s">
        <v>1363</v>
      </c>
      <c r="V55" s="283" t="s">
        <v>1363</v>
      </c>
      <c r="W55" s="293" t="s">
        <v>1363</v>
      </c>
      <c r="X55" s="293" t="s">
        <v>1363</v>
      </c>
      <c r="Y55" s="293" t="s">
        <v>1363</v>
      </c>
      <c r="Z55" s="285" t="s">
        <v>1363</v>
      </c>
      <c r="AA55" s="285" t="s">
        <v>1363</v>
      </c>
      <c r="AB55" s="285" t="s">
        <v>1363</v>
      </c>
      <c r="AC55" s="285" t="s">
        <v>1363</v>
      </c>
      <c r="AD55" s="285" t="s">
        <v>1363</v>
      </c>
      <c r="AE55" s="285" t="s">
        <v>1363</v>
      </c>
      <c r="AF55" s="285" t="s">
        <v>1363</v>
      </c>
      <c r="AG55" s="285" t="s">
        <v>1363</v>
      </c>
      <c r="AH55" s="285" t="s">
        <v>1363</v>
      </c>
      <c r="AI55" s="293" t="s">
        <v>1363</v>
      </c>
      <c r="AJ55" s="293" t="s">
        <v>1363</v>
      </c>
      <c r="AK55" s="293" t="s">
        <v>1363</v>
      </c>
      <c r="AL55" s="293" t="s">
        <v>1363</v>
      </c>
      <c r="AM55" s="293" t="s">
        <v>1363</v>
      </c>
      <c r="AN55" s="293" t="s">
        <v>1363</v>
      </c>
      <c r="AO55" s="286" t="s">
        <v>1498</v>
      </c>
      <c r="AP55" s="286" t="s">
        <v>1544</v>
      </c>
      <c r="AQ55" s="287" t="s">
        <v>1545</v>
      </c>
    </row>
    <row r="56" spans="1:43" ht="322.5" customHeight="1">
      <c r="A56" s="273" t="s">
        <v>62</v>
      </c>
      <c r="B56" s="310" t="s">
        <v>1863</v>
      </c>
      <c r="C56" s="277" t="s">
        <v>1864</v>
      </c>
      <c r="D56" s="276" t="s">
        <v>1463</v>
      </c>
      <c r="E56" s="276" t="s">
        <v>1865</v>
      </c>
      <c r="F56" s="277" t="s">
        <v>1371</v>
      </c>
      <c r="G56" s="311" t="s">
        <v>1871</v>
      </c>
      <c r="H56" s="278" t="s">
        <v>1690</v>
      </c>
      <c r="I56" s="278" t="s">
        <v>1833</v>
      </c>
      <c r="J56" s="279" t="s">
        <v>1834</v>
      </c>
      <c r="K56" s="278" t="s">
        <v>1527</v>
      </c>
      <c r="L56" s="279" t="s">
        <v>1836</v>
      </c>
      <c r="M56" s="295" t="s">
        <v>1527</v>
      </c>
      <c r="N56" s="295" t="s">
        <v>1527</v>
      </c>
      <c r="O56" s="295" t="s">
        <v>1527</v>
      </c>
      <c r="P56" s="281" t="s">
        <v>1491</v>
      </c>
      <c r="Q56" s="281" t="s">
        <v>1514</v>
      </c>
      <c r="R56" s="281" t="s">
        <v>1861</v>
      </c>
      <c r="S56" s="282" t="s">
        <v>1862</v>
      </c>
      <c r="T56" s="283" t="s">
        <v>1363</v>
      </c>
      <c r="U56" s="283" t="s">
        <v>1363</v>
      </c>
      <c r="V56" s="283" t="s">
        <v>1363</v>
      </c>
      <c r="W56" s="293" t="s">
        <v>1363</v>
      </c>
      <c r="X56" s="293" t="s">
        <v>1363</v>
      </c>
      <c r="Y56" s="293" t="s">
        <v>1363</v>
      </c>
      <c r="Z56" s="285" t="s">
        <v>1363</v>
      </c>
      <c r="AA56" s="285" t="s">
        <v>1363</v>
      </c>
      <c r="AB56" s="285" t="s">
        <v>1363</v>
      </c>
      <c r="AC56" s="285" t="s">
        <v>1363</v>
      </c>
      <c r="AD56" s="285" t="s">
        <v>1363</v>
      </c>
      <c r="AE56" s="285" t="s">
        <v>1363</v>
      </c>
      <c r="AF56" s="285" t="s">
        <v>1363</v>
      </c>
      <c r="AG56" s="285" t="s">
        <v>1363</v>
      </c>
      <c r="AH56" s="285" t="s">
        <v>1363</v>
      </c>
      <c r="AI56" s="293" t="s">
        <v>1363</v>
      </c>
      <c r="AJ56" s="293" t="s">
        <v>1363</v>
      </c>
      <c r="AK56" s="293" t="s">
        <v>1363</v>
      </c>
      <c r="AL56" s="293" t="s">
        <v>1363</v>
      </c>
      <c r="AM56" s="293" t="s">
        <v>1363</v>
      </c>
      <c r="AN56" s="293" t="s">
        <v>1363</v>
      </c>
      <c r="AO56" s="286" t="s">
        <v>1498</v>
      </c>
      <c r="AP56" s="286" t="s">
        <v>1544</v>
      </c>
      <c r="AQ56" s="287" t="s">
        <v>1545</v>
      </c>
    </row>
    <row r="57" spans="1:43" ht="327" customHeight="1">
      <c r="A57" s="273" t="s">
        <v>63</v>
      </c>
      <c r="B57" s="274" t="s">
        <v>1461</v>
      </c>
      <c r="C57" s="277" t="s">
        <v>1501</v>
      </c>
      <c r="D57" s="276" t="s">
        <v>1502</v>
      </c>
      <c r="E57" s="276" t="s">
        <v>1503</v>
      </c>
      <c r="F57" s="277" t="s">
        <v>1399</v>
      </c>
      <c r="G57" s="277" t="s">
        <v>1520</v>
      </c>
      <c r="H57" s="278" t="s">
        <v>1506</v>
      </c>
      <c r="I57" s="278" t="s">
        <v>1521</v>
      </c>
      <c r="J57" s="279" t="s">
        <v>1522</v>
      </c>
      <c r="K57" s="279" t="s">
        <v>1523</v>
      </c>
      <c r="L57" s="279" t="s">
        <v>1524</v>
      </c>
      <c r="M57" s="280" t="s">
        <v>1511</v>
      </c>
      <c r="N57" s="280" t="s">
        <v>1512</v>
      </c>
      <c r="O57" s="280" t="s">
        <v>1525</v>
      </c>
      <c r="P57" s="281" t="s">
        <v>1491</v>
      </c>
      <c r="Q57" s="281" t="s">
        <v>1514</v>
      </c>
      <c r="R57" s="281" t="s">
        <v>1515</v>
      </c>
      <c r="S57" s="282" t="s">
        <v>1516</v>
      </c>
      <c r="T57" s="283" t="s">
        <v>1363</v>
      </c>
      <c r="U57" s="283" t="s">
        <v>1363</v>
      </c>
      <c r="V57" s="283" t="s">
        <v>1363</v>
      </c>
      <c r="W57" s="293" t="s">
        <v>1363</v>
      </c>
      <c r="X57" s="293" t="s">
        <v>1363</v>
      </c>
      <c r="Y57" s="293" t="s">
        <v>1363</v>
      </c>
      <c r="Z57" s="285" t="s">
        <v>1363</v>
      </c>
      <c r="AA57" s="285" t="s">
        <v>1363</v>
      </c>
      <c r="AB57" s="285" t="s">
        <v>1363</v>
      </c>
      <c r="AC57" s="285" t="s">
        <v>1363</v>
      </c>
      <c r="AD57" s="285" t="s">
        <v>1363</v>
      </c>
      <c r="AE57" s="285" t="s">
        <v>1363</v>
      </c>
      <c r="AF57" s="285" t="s">
        <v>1363</v>
      </c>
      <c r="AG57" s="285" t="s">
        <v>1363</v>
      </c>
      <c r="AH57" s="285" t="s">
        <v>1363</v>
      </c>
      <c r="AI57" s="293" t="s">
        <v>1363</v>
      </c>
      <c r="AJ57" s="293" t="s">
        <v>1363</v>
      </c>
      <c r="AK57" s="293" t="s">
        <v>1363</v>
      </c>
      <c r="AL57" s="293" t="s">
        <v>1363</v>
      </c>
      <c r="AM57" s="293" t="s">
        <v>1363</v>
      </c>
      <c r="AN57" s="293" t="s">
        <v>1363</v>
      </c>
      <c r="AO57" s="286" t="s">
        <v>1527</v>
      </c>
      <c r="AP57" s="286" t="s">
        <v>1527</v>
      </c>
      <c r="AQ57" s="286" t="s">
        <v>1527</v>
      </c>
    </row>
    <row r="58" spans="1:43" ht="243" customHeight="1">
      <c r="A58" s="273" t="s">
        <v>63</v>
      </c>
      <c r="B58" s="274" t="s">
        <v>1528</v>
      </c>
      <c r="C58" s="277" t="s">
        <v>1529</v>
      </c>
      <c r="D58" s="276" t="s">
        <v>1463</v>
      </c>
      <c r="E58" s="276" t="s">
        <v>1530</v>
      </c>
      <c r="F58" s="277" t="s">
        <v>1706</v>
      </c>
      <c r="G58" s="277" t="s">
        <v>1707</v>
      </c>
      <c r="H58" s="278" t="s">
        <v>1708</v>
      </c>
      <c r="I58" s="278" t="s">
        <v>1709</v>
      </c>
      <c r="J58" s="279" t="s">
        <v>1710</v>
      </c>
      <c r="K58" s="279" t="s">
        <v>1711</v>
      </c>
      <c r="L58" s="279" t="s">
        <v>1712</v>
      </c>
      <c r="M58" s="280" t="s">
        <v>1669</v>
      </c>
      <c r="N58" s="280" t="s">
        <v>1713</v>
      </c>
      <c r="O58" s="280" t="s">
        <v>1714</v>
      </c>
      <c r="P58" s="281" t="s">
        <v>1474</v>
      </c>
      <c r="Q58" s="281" t="s">
        <v>1475</v>
      </c>
      <c r="R58" s="281" t="s">
        <v>1596</v>
      </c>
      <c r="S58" s="282" t="s">
        <v>1715</v>
      </c>
      <c r="T58" s="283" t="s">
        <v>1363</v>
      </c>
      <c r="U58" s="283" t="s">
        <v>1363</v>
      </c>
      <c r="V58" s="283" t="s">
        <v>1363</v>
      </c>
      <c r="W58" s="293" t="s">
        <v>1363</v>
      </c>
      <c r="X58" s="293" t="s">
        <v>1363</v>
      </c>
      <c r="Y58" s="293" t="s">
        <v>1363</v>
      </c>
      <c r="Z58" s="285" t="s">
        <v>1363</v>
      </c>
      <c r="AA58" s="285" t="s">
        <v>1363</v>
      </c>
      <c r="AB58" s="285" t="s">
        <v>1363</v>
      </c>
      <c r="AC58" s="285" t="s">
        <v>1363</v>
      </c>
      <c r="AD58" s="285" t="s">
        <v>1363</v>
      </c>
      <c r="AE58" s="285" t="s">
        <v>1363</v>
      </c>
      <c r="AF58" s="285" t="s">
        <v>1363</v>
      </c>
      <c r="AG58" s="285" t="s">
        <v>1363</v>
      </c>
      <c r="AH58" s="285" t="s">
        <v>1363</v>
      </c>
      <c r="AI58" s="293" t="s">
        <v>1363</v>
      </c>
      <c r="AJ58" s="293" t="s">
        <v>1363</v>
      </c>
      <c r="AK58" s="293" t="s">
        <v>1363</v>
      </c>
      <c r="AL58" s="293" t="s">
        <v>1363</v>
      </c>
      <c r="AM58" s="293" t="s">
        <v>1363</v>
      </c>
      <c r="AN58" s="293" t="s">
        <v>1363</v>
      </c>
      <c r="AO58" s="286" t="s">
        <v>1527</v>
      </c>
      <c r="AP58" s="286" t="s">
        <v>1527</v>
      </c>
      <c r="AQ58" s="286" t="s">
        <v>1527</v>
      </c>
    </row>
    <row r="59" spans="1:43" ht="347.25" customHeight="1">
      <c r="A59" s="273" t="s">
        <v>63</v>
      </c>
      <c r="B59" s="274" t="s">
        <v>1528</v>
      </c>
      <c r="C59" s="277" t="s">
        <v>1529</v>
      </c>
      <c r="D59" s="276" t="s">
        <v>1463</v>
      </c>
      <c r="E59" s="276" t="s">
        <v>1530</v>
      </c>
      <c r="F59" s="277" t="s">
        <v>1793</v>
      </c>
      <c r="G59" s="277" t="s">
        <v>1531</v>
      </c>
      <c r="H59" s="278" t="s">
        <v>1532</v>
      </c>
      <c r="I59" s="278" t="s">
        <v>1794</v>
      </c>
      <c r="J59" s="279" t="s">
        <v>1795</v>
      </c>
      <c r="K59" s="279" t="s">
        <v>1768</v>
      </c>
      <c r="L59" s="279" t="s">
        <v>1796</v>
      </c>
      <c r="M59" s="280" t="s">
        <v>1511</v>
      </c>
      <c r="N59" s="280" t="s">
        <v>1553</v>
      </c>
      <c r="O59" s="280" t="s">
        <v>1797</v>
      </c>
      <c r="P59" s="281" t="s">
        <v>1474</v>
      </c>
      <c r="Q59" s="281" t="s">
        <v>1540</v>
      </c>
      <c r="R59" s="281" t="s">
        <v>1541</v>
      </c>
      <c r="S59" s="282" t="s">
        <v>1798</v>
      </c>
      <c r="T59" s="283" t="s">
        <v>1517</v>
      </c>
      <c r="U59" s="283" t="s">
        <v>1872</v>
      </c>
      <c r="V59" s="283" t="s">
        <v>1873</v>
      </c>
      <c r="W59" s="283" t="str">
        <f>'[1]ARMONIZACIÓN 2019'!Z73</f>
        <v>CAPITULO II POLITICAS, OBJETIVOS Y ESTRATEGIAS DE LARGO Y MEDIANO PLAZO PARA EL MANEJO DEL TERRITORIO</v>
      </c>
      <c r="X59" s="283" t="str">
        <f>'[1]ARMONIZACIÓN 2019'!AA73</f>
        <v xml:space="preserve">Artículo 18. OBJETIVOS Y ESTRATEGIAS. </v>
      </c>
      <c r="Y59" s="298" t="str">
        <f>'[1]ARMONIZACIÓN 2019'!AB73</f>
        <v xml:space="preserve">Conservar y mejorar los ecosistemas, conservar y restaurar la vegetación natural proteger los hábitats y aumentar la diversidad, realizar practicas agrícolas que no perjudiquen la fauna, aplicar medidas ganaderas que no perjudiquen la fauna, contribuir a la protección de ecosistemas hídricos y conservar los humerales, reconversión forestal de tierras de labor en zonas ecológicamente sensibles.
</v>
      </c>
      <c r="Z59" s="285" t="s">
        <v>1363</v>
      </c>
      <c r="AA59" s="285" t="s">
        <v>1363</v>
      </c>
      <c r="AB59" s="285" t="s">
        <v>1363</v>
      </c>
      <c r="AC59" s="285" t="s">
        <v>1363</v>
      </c>
      <c r="AD59" s="285" t="s">
        <v>1363</v>
      </c>
      <c r="AE59" s="285" t="s">
        <v>1363</v>
      </c>
      <c r="AF59" s="285" t="s">
        <v>1363</v>
      </c>
      <c r="AG59" s="285" t="s">
        <v>1363</v>
      </c>
      <c r="AH59" s="285" t="s">
        <v>1363</v>
      </c>
      <c r="AI59" s="293" t="s">
        <v>1363</v>
      </c>
      <c r="AJ59" s="293" t="s">
        <v>1363</v>
      </c>
      <c r="AK59" s="293" t="s">
        <v>1363</v>
      </c>
      <c r="AL59" s="283" t="str">
        <f>'[1]ARMONIZACIÓN 2019'!AP73</f>
        <v>5. Fusagasugá prepara a su comunidad para la adaptación al cambio climático y prevención del riesgo</v>
      </c>
      <c r="AM59" s="283" t="str">
        <f>'[1]ARMONIZACIÓN 2019'!AQ73</f>
        <v>4. Articulación de medidas de prevención del riesgo</v>
      </c>
      <c r="AN59" s="283" t="str">
        <f>'[1]ARMONIZACIÓN 2019'!AR73</f>
        <v>Realizar por lo menos una (1) jornada de limpieza y/o reforestación anual de fuentes hídricas que presenten zonas de riesgo por represamiento previamente identificadas por el Comité Municipal de gestión del Riesgo de Desastres.</v>
      </c>
      <c r="AO59" s="286" t="s">
        <v>1484</v>
      </c>
      <c r="AP59" s="286" t="s">
        <v>1485</v>
      </c>
      <c r="AQ59" s="287" t="s">
        <v>1486</v>
      </c>
    </row>
    <row r="60" spans="1:43" ht="306.75" customHeight="1">
      <c r="A60" s="273" t="s">
        <v>63</v>
      </c>
      <c r="B60" s="274" t="s">
        <v>1528</v>
      </c>
      <c r="C60" s="277" t="s">
        <v>1529</v>
      </c>
      <c r="D60" s="276" t="s">
        <v>1463</v>
      </c>
      <c r="E60" s="276" t="s">
        <v>1530</v>
      </c>
      <c r="F60" s="277" t="s">
        <v>1793</v>
      </c>
      <c r="G60" s="277" t="s">
        <v>1531</v>
      </c>
      <c r="H60" s="278" t="s">
        <v>1532</v>
      </c>
      <c r="I60" s="278" t="s">
        <v>1794</v>
      </c>
      <c r="J60" s="279" t="s">
        <v>1795</v>
      </c>
      <c r="K60" s="279" t="s">
        <v>1768</v>
      </c>
      <c r="L60" s="279" t="s">
        <v>1796</v>
      </c>
      <c r="M60" s="280" t="s">
        <v>1511</v>
      </c>
      <c r="N60" s="280" t="s">
        <v>1553</v>
      </c>
      <c r="O60" s="280" t="s">
        <v>1797</v>
      </c>
      <c r="P60" s="281" t="s">
        <v>1474</v>
      </c>
      <c r="Q60" s="281" t="s">
        <v>1540</v>
      </c>
      <c r="R60" s="281" t="s">
        <v>1541</v>
      </c>
      <c r="S60" s="282" t="s">
        <v>1798</v>
      </c>
      <c r="T60" s="283" t="s">
        <v>1517</v>
      </c>
      <c r="U60" s="283" t="s">
        <v>1874</v>
      </c>
      <c r="V60" s="288" t="s">
        <v>1875</v>
      </c>
      <c r="W60" s="298" t="str">
        <f>'[1]ARMONIZACIÓN 2019'!Z72</f>
        <v>CAPITULO II POLITICAS, OBJETIVOS Y ESTRATEGIAS DE LARGO Y MEDIANO PLAZO PARA EL MANEJO DEL TERRITORIO</v>
      </c>
      <c r="X60" s="298" t="str">
        <f>'[1]ARMONIZACIÓN 2019'!AA72</f>
        <v xml:space="preserve">Artículo 18. OBJETIVOS Y ESTRATEGIAS. </v>
      </c>
      <c r="Y60" s="298" t="str">
        <f>'[1]ARMONIZACIÓN 2019'!AB72</f>
        <v xml:space="preserve">Conservar y mejorar los ecosistemas, conservar y restaurar la vegetación natural proteger los hábitats y aumentar la diversidad, realizar practicas agrícolas que no perjudiquen la fauna, aplicar medidas ganaderas que no perjudiquen la fauna, contribuir a la protección de ecosistemas hídricos y conservar los humerales, reconversión forestal de tierras de labor en zonas ecológicamente sensibles.
</v>
      </c>
      <c r="Z60" s="285" t="s">
        <v>1363</v>
      </c>
      <c r="AA60" s="285" t="s">
        <v>1363</v>
      </c>
      <c r="AB60" s="285" t="s">
        <v>1363</v>
      </c>
      <c r="AC60" s="285" t="s">
        <v>1363</v>
      </c>
      <c r="AD60" s="285" t="s">
        <v>1363</v>
      </c>
      <c r="AE60" s="285" t="s">
        <v>1363</v>
      </c>
      <c r="AF60" s="285" t="s">
        <v>1363</v>
      </c>
      <c r="AG60" s="285" t="s">
        <v>1363</v>
      </c>
      <c r="AH60" s="285" t="s">
        <v>1363</v>
      </c>
      <c r="AI60" s="293" t="s">
        <v>1363</v>
      </c>
      <c r="AJ60" s="293" t="s">
        <v>1363</v>
      </c>
      <c r="AK60" s="293" t="s">
        <v>1363</v>
      </c>
      <c r="AL60" s="283" t="str">
        <f>'[1]ARMONIZACIÓN 2019'!AP27</f>
        <v>5. Fusagasugá prepara a su comunidad para la adaptación al cambio climático y prevención del riesgo</v>
      </c>
      <c r="AM60" s="283" t="str">
        <f>'[1]ARMONIZACIÓN 2019'!AQ27</f>
        <v>4. Articulación de medidas de prevención del riesgo</v>
      </c>
      <c r="AN60" s="283" t="str">
        <f>'[1]ARMONIZACIÓN 2019'!AR27</f>
        <v>Realizar por lo menos una (1) jornada de limpieza y/o reforestación anual de fuentes hídricas que presenten zonas de riesgo por represamiento previamente identificadas por el Comité Municipal de gestión del Riesgo de Desastres.</v>
      </c>
      <c r="AO60" s="286" t="s">
        <v>1484</v>
      </c>
      <c r="AP60" s="286" t="s">
        <v>1485</v>
      </c>
      <c r="AQ60" s="287" t="s">
        <v>1486</v>
      </c>
    </row>
    <row r="61" spans="1:43" ht="275.25" customHeight="1">
      <c r="A61" s="273" t="s">
        <v>63</v>
      </c>
      <c r="B61" s="274" t="s">
        <v>1528</v>
      </c>
      <c r="C61" s="277" t="s">
        <v>1529</v>
      </c>
      <c r="D61" s="276" t="s">
        <v>1463</v>
      </c>
      <c r="E61" s="276" t="s">
        <v>1530</v>
      </c>
      <c r="F61" s="277" t="s">
        <v>1379</v>
      </c>
      <c r="G61" s="277" t="s">
        <v>1562</v>
      </c>
      <c r="H61" s="278" t="s">
        <v>1548</v>
      </c>
      <c r="I61" s="278" t="s">
        <v>1598</v>
      </c>
      <c r="J61" s="279" t="s">
        <v>1599</v>
      </c>
      <c r="K61" s="278" t="s">
        <v>1527</v>
      </c>
      <c r="L61" s="279" t="s">
        <v>1600</v>
      </c>
      <c r="M61" s="280" t="s">
        <v>1601</v>
      </c>
      <c r="N61" s="280" t="s">
        <v>1512</v>
      </c>
      <c r="O61" s="280" t="s">
        <v>1602</v>
      </c>
      <c r="P61" s="281" t="s">
        <v>1491</v>
      </c>
      <c r="Q61" s="281" t="s">
        <v>1603</v>
      </c>
      <c r="R61" s="281" t="s">
        <v>1604</v>
      </c>
      <c r="S61" s="282" t="s">
        <v>1605</v>
      </c>
      <c r="T61" s="283" t="s">
        <v>1363</v>
      </c>
      <c r="U61" s="283" t="s">
        <v>1363</v>
      </c>
      <c r="V61" s="283" t="s">
        <v>1363</v>
      </c>
      <c r="W61" s="293" t="s">
        <v>1363</v>
      </c>
      <c r="X61" s="293" t="s">
        <v>1363</v>
      </c>
      <c r="Y61" s="293" t="s">
        <v>1363</v>
      </c>
      <c r="Z61" s="285" t="s">
        <v>1363</v>
      </c>
      <c r="AA61" s="285" t="s">
        <v>1363</v>
      </c>
      <c r="AB61" s="285" t="s">
        <v>1363</v>
      </c>
      <c r="AC61" s="285" t="s">
        <v>1363</v>
      </c>
      <c r="AD61" s="285" t="s">
        <v>1363</v>
      </c>
      <c r="AE61" s="285" t="s">
        <v>1363</v>
      </c>
      <c r="AF61" s="283" t="str">
        <f>'[1]ARMONIZACIÓN 2019'!AF20</f>
        <v>Educar para las buenas prácticas de la población</v>
      </c>
      <c r="AG61" s="283" t="str">
        <f>'[1]ARMONIZACIÓN 2019'!AG20</f>
        <v>Fusagasugá sin puntos críticos</v>
      </c>
      <c r="AH61" s="283" t="str">
        <f>'[1]ARMONIZACIÓN 2019'!AH20</f>
        <v>Sensibilizar a los usuarios ubicados en la zona de influencia de los puntos críticos sobre la presentación de los residuos sólidos domiciliarios y la importancia de mantener limpio el espacio público.</v>
      </c>
      <c r="AI61" s="293" t="s">
        <v>1363</v>
      </c>
      <c r="AJ61" s="293" t="s">
        <v>1363</v>
      </c>
      <c r="AK61" s="293" t="s">
        <v>1363</v>
      </c>
      <c r="AL61" s="283" t="s">
        <v>1495</v>
      </c>
      <c r="AM61" s="283" t="s">
        <v>1876</v>
      </c>
      <c r="AN61" s="283" t="s">
        <v>1877</v>
      </c>
      <c r="AO61" s="286" t="s">
        <v>1498</v>
      </c>
      <c r="AP61" s="286" t="s">
        <v>1544</v>
      </c>
      <c r="AQ61" s="287" t="s">
        <v>1545</v>
      </c>
    </row>
    <row r="62" spans="1:43" ht="321.75" customHeight="1">
      <c r="A62" s="273" t="s">
        <v>63</v>
      </c>
      <c r="B62" s="274" t="s">
        <v>1528</v>
      </c>
      <c r="C62" s="277" t="s">
        <v>1529</v>
      </c>
      <c r="D62" s="276" t="s">
        <v>1463</v>
      </c>
      <c r="E62" s="276" t="s">
        <v>1530</v>
      </c>
      <c r="F62" s="277" t="s">
        <v>1379</v>
      </c>
      <c r="G62" s="277" t="s">
        <v>1579</v>
      </c>
      <c r="H62" s="278" t="s">
        <v>1580</v>
      </c>
      <c r="I62" s="278" t="s">
        <v>1581</v>
      </c>
      <c r="J62" s="279" t="s">
        <v>1582</v>
      </c>
      <c r="K62" s="279" t="s">
        <v>1583</v>
      </c>
      <c r="L62" s="279" t="s">
        <v>1584</v>
      </c>
      <c r="M62" s="280" t="s">
        <v>1585</v>
      </c>
      <c r="N62" s="280" t="s">
        <v>1512</v>
      </c>
      <c r="O62" s="280" t="s">
        <v>1586</v>
      </c>
      <c r="P62" s="281" t="s">
        <v>1474</v>
      </c>
      <c r="Q62" s="281" t="s">
        <v>1540</v>
      </c>
      <c r="R62" s="281" t="s">
        <v>1587</v>
      </c>
      <c r="S62" s="282" t="s">
        <v>1588</v>
      </c>
      <c r="T62" s="283" t="s">
        <v>1363</v>
      </c>
      <c r="U62" s="283" t="s">
        <v>1363</v>
      </c>
      <c r="V62" s="283" t="s">
        <v>1363</v>
      </c>
      <c r="W62" s="293" t="s">
        <v>1363</v>
      </c>
      <c r="X62" s="293" t="s">
        <v>1363</v>
      </c>
      <c r="Y62" s="293" t="s">
        <v>1363</v>
      </c>
      <c r="Z62" s="285" t="s">
        <v>1363</v>
      </c>
      <c r="AA62" s="285" t="s">
        <v>1363</v>
      </c>
      <c r="AB62" s="285" t="s">
        <v>1363</v>
      </c>
      <c r="AC62" s="285" t="s">
        <v>1363</v>
      </c>
      <c r="AD62" s="285" t="s">
        <v>1363</v>
      </c>
      <c r="AE62" s="285" t="s">
        <v>1363</v>
      </c>
      <c r="AF62" s="293" t="s">
        <v>1363</v>
      </c>
      <c r="AG62" s="293" t="s">
        <v>1363</v>
      </c>
      <c r="AH62" s="293" t="s">
        <v>1363</v>
      </c>
      <c r="AI62" s="293" t="s">
        <v>1363</v>
      </c>
      <c r="AJ62" s="293" t="s">
        <v>1363</v>
      </c>
      <c r="AK62" s="293" t="s">
        <v>1363</v>
      </c>
      <c r="AL62" s="283" t="s">
        <v>1878</v>
      </c>
      <c r="AM62" s="283" t="s">
        <v>1879</v>
      </c>
      <c r="AN62" s="283" t="s">
        <v>1880</v>
      </c>
      <c r="AO62" s="286" t="s">
        <v>1498</v>
      </c>
      <c r="AP62" s="286" t="s">
        <v>1544</v>
      </c>
      <c r="AQ62" s="287" t="s">
        <v>1545</v>
      </c>
    </row>
    <row r="63" spans="1:43" ht="311.25" customHeight="1">
      <c r="A63" s="273" t="s">
        <v>63</v>
      </c>
      <c r="B63" s="274" t="s">
        <v>1612</v>
      </c>
      <c r="C63" s="275" t="s">
        <v>1613</v>
      </c>
      <c r="D63" s="292" t="s">
        <v>1463</v>
      </c>
      <c r="E63" s="292" t="s">
        <v>1464</v>
      </c>
      <c r="F63" s="275" t="s">
        <v>1374</v>
      </c>
      <c r="G63" s="275" t="s">
        <v>1614</v>
      </c>
      <c r="H63" s="278" t="s">
        <v>1615</v>
      </c>
      <c r="I63" s="278" t="s">
        <v>1616</v>
      </c>
      <c r="J63" s="279" t="s">
        <v>1617</v>
      </c>
      <c r="K63" s="278" t="s">
        <v>1527</v>
      </c>
      <c r="L63" s="279" t="s">
        <v>1618</v>
      </c>
      <c r="M63" s="280" t="s">
        <v>1619</v>
      </c>
      <c r="N63" s="280" t="s">
        <v>1620</v>
      </c>
      <c r="O63" s="280" t="s">
        <v>1621</v>
      </c>
      <c r="P63" s="281" t="s">
        <v>1527</v>
      </c>
      <c r="Q63" s="281" t="s">
        <v>1527</v>
      </c>
      <c r="R63" s="281" t="s">
        <v>1527</v>
      </c>
      <c r="S63" s="281" t="s">
        <v>1527</v>
      </c>
      <c r="T63" s="283" t="s">
        <v>1363</v>
      </c>
      <c r="U63" s="283" t="s">
        <v>1363</v>
      </c>
      <c r="V63" s="283" t="s">
        <v>1363</v>
      </c>
      <c r="W63" s="293" t="s">
        <v>1363</v>
      </c>
      <c r="X63" s="293" t="s">
        <v>1363</v>
      </c>
      <c r="Y63" s="293" t="s">
        <v>1363</v>
      </c>
      <c r="Z63" s="285" t="s">
        <v>1363</v>
      </c>
      <c r="AA63" s="285" t="s">
        <v>1363</v>
      </c>
      <c r="AB63" s="285" t="s">
        <v>1363</v>
      </c>
      <c r="AC63" s="285" t="s">
        <v>1363</v>
      </c>
      <c r="AD63" s="285" t="s">
        <v>1363</v>
      </c>
      <c r="AE63" s="285" t="s">
        <v>1363</v>
      </c>
      <c r="AF63" s="293" t="s">
        <v>1363</v>
      </c>
      <c r="AG63" s="293" t="s">
        <v>1363</v>
      </c>
      <c r="AH63" s="293" t="s">
        <v>1363</v>
      </c>
      <c r="AI63" s="293" t="s">
        <v>1363</v>
      </c>
      <c r="AJ63" s="293" t="s">
        <v>1363</v>
      </c>
      <c r="AK63" s="293" t="s">
        <v>1363</v>
      </c>
      <c r="AL63" s="293" t="s">
        <v>1363</v>
      </c>
      <c r="AM63" s="293" t="s">
        <v>1363</v>
      </c>
      <c r="AN63" s="293" t="s">
        <v>1363</v>
      </c>
      <c r="AO63" s="286" t="s">
        <v>1498</v>
      </c>
      <c r="AP63" s="286" t="s">
        <v>1544</v>
      </c>
      <c r="AQ63" s="287" t="s">
        <v>1545</v>
      </c>
    </row>
    <row r="64" spans="1:43" s="254" customFormat="1" ht="293.25" customHeight="1">
      <c r="A64" s="273" t="s">
        <v>63</v>
      </c>
      <c r="B64" s="274" t="s">
        <v>1612</v>
      </c>
      <c r="C64" s="275" t="s">
        <v>1462</v>
      </c>
      <c r="D64" s="292" t="s">
        <v>1463</v>
      </c>
      <c r="E64" s="292" t="s">
        <v>1464</v>
      </c>
      <c r="F64" s="275" t="s">
        <v>1331</v>
      </c>
      <c r="G64" s="275" t="s">
        <v>1465</v>
      </c>
      <c r="H64" s="278" t="s">
        <v>1466</v>
      </c>
      <c r="I64" s="278" t="s">
        <v>1626</v>
      </c>
      <c r="J64" s="279" t="s">
        <v>1627</v>
      </c>
      <c r="K64" s="279" t="s">
        <v>1469</v>
      </c>
      <c r="L64" s="279" t="s">
        <v>1628</v>
      </c>
      <c r="M64" s="280" t="s">
        <v>1511</v>
      </c>
      <c r="N64" s="280" t="s">
        <v>1472</v>
      </c>
      <c r="O64" s="280" t="s">
        <v>1629</v>
      </c>
      <c r="P64" s="281" t="s">
        <v>1881</v>
      </c>
      <c r="Q64" s="281" t="s">
        <v>1882</v>
      </c>
      <c r="R64" s="281" t="s">
        <v>1883</v>
      </c>
      <c r="S64" s="282" t="s">
        <v>1884</v>
      </c>
      <c r="T64" s="283" t="s">
        <v>1363</v>
      </c>
      <c r="U64" s="283" t="s">
        <v>1363</v>
      </c>
      <c r="V64" s="283" t="s">
        <v>1363</v>
      </c>
      <c r="W64" s="283" t="str">
        <f>'[1]ARMONIZACIÓN 2019'!Z48</f>
        <v>CAPITULO II POLITICAS, OBJETIVOS Y ESTRATEGIAS DE LARGO Y MEDIANO PLAZO PARA EL MANEJO DEL TERRITORIO</v>
      </c>
      <c r="X64" s="283" t="str">
        <f>'[1]ARMONIZACIÓN 2019'!AA48</f>
        <v xml:space="preserve">Artículo 18. OBJETIVOS Y ESTRATEGIAS. </v>
      </c>
      <c r="Y64" s="283" t="str">
        <f>'[1]ARMONIZACIÓN 2019'!AB48</f>
        <v>Adoptaran sistemas de cultivos ambientalmente integrados.</v>
      </c>
      <c r="Z64" s="285" t="s">
        <v>1363</v>
      </c>
      <c r="AA64" s="285" t="s">
        <v>1363</v>
      </c>
      <c r="AB64" s="285" t="s">
        <v>1363</v>
      </c>
      <c r="AC64" s="285" t="s">
        <v>1363</v>
      </c>
      <c r="AD64" s="285" t="s">
        <v>1363</v>
      </c>
      <c r="AE64" s="285" t="s">
        <v>1363</v>
      </c>
      <c r="AF64" s="293" t="s">
        <v>1363</v>
      </c>
      <c r="AG64" s="293" t="s">
        <v>1363</v>
      </c>
      <c r="AH64" s="293" t="s">
        <v>1363</v>
      </c>
      <c r="AI64" s="293" t="s">
        <v>1363</v>
      </c>
      <c r="AJ64" s="293" t="s">
        <v>1363</v>
      </c>
      <c r="AK64" s="293" t="s">
        <v>1363</v>
      </c>
      <c r="AL64" s="293" t="s">
        <v>1363</v>
      </c>
      <c r="AM64" s="293" t="s">
        <v>1363</v>
      </c>
      <c r="AN64" s="293" t="s">
        <v>1363</v>
      </c>
      <c r="AO64" s="286" t="s">
        <v>1527</v>
      </c>
      <c r="AP64" s="286" t="s">
        <v>1527</v>
      </c>
      <c r="AQ64" s="286" t="s">
        <v>1527</v>
      </c>
    </row>
    <row r="65" spans="1:43" s="254" customFormat="1" ht="303" customHeight="1">
      <c r="A65" s="273" t="s">
        <v>63</v>
      </c>
      <c r="B65" s="274" t="s">
        <v>1612</v>
      </c>
      <c r="C65" s="275" t="s">
        <v>1639</v>
      </c>
      <c r="D65" s="276" t="s">
        <v>1463</v>
      </c>
      <c r="E65" s="276" t="s">
        <v>1464</v>
      </c>
      <c r="F65" s="277" t="s">
        <v>1323</v>
      </c>
      <c r="G65" s="294" t="s">
        <v>1640</v>
      </c>
      <c r="H65" s="278" t="s">
        <v>1506</v>
      </c>
      <c r="I65" s="278" t="s">
        <v>1507</v>
      </c>
      <c r="J65" s="279" t="s">
        <v>1508</v>
      </c>
      <c r="K65" s="279" t="s">
        <v>1641</v>
      </c>
      <c r="L65" s="279" t="s">
        <v>1642</v>
      </c>
      <c r="M65" s="280" t="s">
        <v>1511</v>
      </c>
      <c r="N65" s="280" t="s">
        <v>1643</v>
      </c>
      <c r="O65" s="280" t="s">
        <v>1644</v>
      </c>
      <c r="P65" s="281" t="s">
        <v>1474</v>
      </c>
      <c r="Q65" s="281" t="s">
        <v>1645</v>
      </c>
      <c r="R65" s="281" t="s">
        <v>1646</v>
      </c>
      <c r="S65" s="282" t="s">
        <v>1647</v>
      </c>
      <c r="T65" s="283" t="s">
        <v>1648</v>
      </c>
      <c r="U65" s="283" t="s">
        <v>1885</v>
      </c>
      <c r="V65" s="283" t="s">
        <v>1886</v>
      </c>
      <c r="W65" s="285" t="s">
        <v>1363</v>
      </c>
      <c r="X65" s="285" t="s">
        <v>1363</v>
      </c>
      <c r="Y65" s="285" t="s">
        <v>1363</v>
      </c>
      <c r="Z65" s="285" t="s">
        <v>1363</v>
      </c>
      <c r="AA65" s="285" t="s">
        <v>1363</v>
      </c>
      <c r="AB65" s="285" t="s">
        <v>1363</v>
      </c>
      <c r="AC65" s="285" t="s">
        <v>1363</v>
      </c>
      <c r="AD65" s="285" t="s">
        <v>1363</v>
      </c>
      <c r="AE65" s="285" t="s">
        <v>1363</v>
      </c>
      <c r="AF65" s="293" t="s">
        <v>1363</v>
      </c>
      <c r="AG65" s="293" t="s">
        <v>1363</v>
      </c>
      <c r="AH65" s="293" t="s">
        <v>1363</v>
      </c>
      <c r="AI65" s="293" t="s">
        <v>1363</v>
      </c>
      <c r="AJ65" s="293" t="s">
        <v>1363</v>
      </c>
      <c r="AK65" s="293" t="s">
        <v>1363</v>
      </c>
      <c r="AL65" s="283" t="str">
        <f>'[1]ARMONIZACIÓN 2019'!AP26</f>
        <v>5. Fusagasugá prepara a su comunidad para la adaptación al cambio climático y prevención del riesgo</v>
      </c>
      <c r="AM65" s="283" t="str">
        <f>'[1]ARMONIZACIÓN 2019'!AQ26</f>
        <v>3. Articulación de acciones de mitigación del cambio climático</v>
      </c>
      <c r="AN65" s="283" t="str">
        <f>'[1]ARMONIZACIÓN 2019'!AR26</f>
        <v>Realizar como mínimo dos (2) procesos de formación anuales, en estrategias de adaptación al cambio climático y medidas de prevención del riesgo de desastres, con comunidad del sector urbano y rural del municipio.</v>
      </c>
      <c r="AO65" s="286" t="s">
        <v>1527</v>
      </c>
      <c r="AP65" s="286" t="s">
        <v>1527</v>
      </c>
      <c r="AQ65" s="286" t="s">
        <v>1527</v>
      </c>
    </row>
    <row r="66" spans="1:43" s="254" customFormat="1" ht="319.5" customHeight="1">
      <c r="A66" s="273" t="s">
        <v>63</v>
      </c>
      <c r="B66" s="274" t="s">
        <v>1612</v>
      </c>
      <c r="C66" s="275" t="s">
        <v>1654</v>
      </c>
      <c r="D66" s="292" t="s">
        <v>1463</v>
      </c>
      <c r="E66" s="292" t="s">
        <v>1464</v>
      </c>
      <c r="F66" s="275" t="s">
        <v>1655</v>
      </c>
      <c r="G66" s="275" t="s">
        <v>1656</v>
      </c>
      <c r="H66" s="278" t="s">
        <v>1548</v>
      </c>
      <c r="I66" s="278" t="s">
        <v>1657</v>
      </c>
      <c r="J66" s="279" t="s">
        <v>1658</v>
      </c>
      <c r="K66" s="278" t="s">
        <v>1527</v>
      </c>
      <c r="L66" s="279" t="s">
        <v>1659</v>
      </c>
      <c r="M66" s="280" t="s">
        <v>1669</v>
      </c>
      <c r="N66" s="309" t="s">
        <v>1829</v>
      </c>
      <c r="O66" s="280" t="s">
        <v>1830</v>
      </c>
      <c r="P66" s="281" t="s">
        <v>1660</v>
      </c>
      <c r="Q66" s="281" t="s">
        <v>1571</v>
      </c>
      <c r="R66" s="281" t="s">
        <v>1661</v>
      </c>
      <c r="S66" s="282" t="s">
        <v>1662</v>
      </c>
      <c r="T66" s="283" t="s">
        <v>1363</v>
      </c>
      <c r="U66" s="283" t="s">
        <v>1363</v>
      </c>
      <c r="V66" s="283" t="s">
        <v>1363</v>
      </c>
      <c r="W66" s="285" t="s">
        <v>1363</v>
      </c>
      <c r="X66" s="285" t="s">
        <v>1363</v>
      </c>
      <c r="Y66" s="285" t="s">
        <v>1363</v>
      </c>
      <c r="Z66" s="285" t="s">
        <v>1363</v>
      </c>
      <c r="AA66" s="285" t="s">
        <v>1363</v>
      </c>
      <c r="AB66" s="285" t="s">
        <v>1363</v>
      </c>
      <c r="AC66" s="285" t="s">
        <v>1363</v>
      </c>
      <c r="AD66" s="285" t="s">
        <v>1363</v>
      </c>
      <c r="AE66" s="285" t="s">
        <v>1363</v>
      </c>
      <c r="AF66" s="293" t="s">
        <v>1363</v>
      </c>
      <c r="AG66" s="293" t="s">
        <v>1363</v>
      </c>
      <c r="AH66" s="293" t="s">
        <v>1363</v>
      </c>
      <c r="AI66" s="293" t="s">
        <v>1363</v>
      </c>
      <c r="AJ66" s="293" t="s">
        <v>1363</v>
      </c>
      <c r="AK66" s="293" t="s">
        <v>1363</v>
      </c>
      <c r="AL66" s="285" t="s">
        <v>1363</v>
      </c>
      <c r="AM66" s="285" t="s">
        <v>1363</v>
      </c>
      <c r="AN66" s="285" t="s">
        <v>1363</v>
      </c>
      <c r="AO66" s="286" t="s">
        <v>1527</v>
      </c>
      <c r="AP66" s="286" t="s">
        <v>1527</v>
      </c>
      <c r="AQ66" s="286" t="s">
        <v>1527</v>
      </c>
    </row>
    <row r="67" spans="1:43" s="254" customFormat="1" ht="319.5" customHeight="1">
      <c r="A67" s="273" t="s">
        <v>63</v>
      </c>
      <c r="B67" s="274" t="s">
        <v>1612</v>
      </c>
      <c r="C67" s="275" t="s">
        <v>1613</v>
      </c>
      <c r="D67" s="292" t="s">
        <v>1463</v>
      </c>
      <c r="E67" s="292" t="s">
        <v>1464</v>
      </c>
      <c r="F67" s="277" t="s">
        <v>1663</v>
      </c>
      <c r="G67" s="297" t="s">
        <v>1664</v>
      </c>
      <c r="H67" s="278" t="s">
        <v>1665</v>
      </c>
      <c r="I67" s="278" t="s">
        <v>1666</v>
      </c>
      <c r="J67" s="279" t="s">
        <v>1667</v>
      </c>
      <c r="K67" s="278" t="s">
        <v>1668</v>
      </c>
      <c r="L67" s="279" t="s">
        <v>1489</v>
      </c>
      <c r="M67" s="280" t="s">
        <v>1669</v>
      </c>
      <c r="N67" s="280" t="s">
        <v>1670</v>
      </c>
      <c r="O67" s="280" t="s">
        <v>1671</v>
      </c>
      <c r="P67" s="281" t="s">
        <v>1660</v>
      </c>
      <c r="Q67" s="281" t="s">
        <v>1571</v>
      </c>
      <c r="R67" s="281" t="s">
        <v>1661</v>
      </c>
      <c r="S67" s="282" t="s">
        <v>1662</v>
      </c>
      <c r="T67" s="283" t="s">
        <v>1363</v>
      </c>
      <c r="U67" s="283" t="s">
        <v>1363</v>
      </c>
      <c r="V67" s="283" t="s">
        <v>1363</v>
      </c>
      <c r="W67" s="285" t="s">
        <v>1363</v>
      </c>
      <c r="X67" s="285" t="s">
        <v>1363</v>
      </c>
      <c r="Y67" s="285" t="s">
        <v>1363</v>
      </c>
      <c r="Z67" s="285" t="s">
        <v>1363</v>
      </c>
      <c r="AA67" s="285" t="s">
        <v>1363</v>
      </c>
      <c r="AB67" s="285" t="s">
        <v>1363</v>
      </c>
      <c r="AC67" s="285" t="s">
        <v>1363</v>
      </c>
      <c r="AD67" s="285" t="s">
        <v>1363</v>
      </c>
      <c r="AE67" s="285" t="s">
        <v>1363</v>
      </c>
      <c r="AF67" s="293" t="s">
        <v>1363</v>
      </c>
      <c r="AG67" s="293" t="s">
        <v>1363</v>
      </c>
      <c r="AH67" s="293" t="s">
        <v>1363</v>
      </c>
      <c r="AI67" s="293" t="s">
        <v>1363</v>
      </c>
      <c r="AJ67" s="293" t="s">
        <v>1363</v>
      </c>
      <c r="AK67" s="293" t="s">
        <v>1363</v>
      </c>
      <c r="AL67" s="285" t="s">
        <v>1363</v>
      </c>
      <c r="AM67" s="285" t="s">
        <v>1363</v>
      </c>
      <c r="AN67" s="285" t="s">
        <v>1363</v>
      </c>
      <c r="AO67" s="286" t="s">
        <v>1527</v>
      </c>
      <c r="AP67" s="286" t="s">
        <v>1527</v>
      </c>
      <c r="AQ67" s="286" t="s">
        <v>1527</v>
      </c>
    </row>
    <row r="68" spans="1:43" s="254" customFormat="1" ht="409.5" customHeight="1">
      <c r="A68" s="273" t="s">
        <v>63</v>
      </c>
      <c r="B68" s="274" t="s">
        <v>1839</v>
      </c>
      <c r="C68" s="277" t="s">
        <v>1675</v>
      </c>
      <c r="D68" s="276" t="s">
        <v>1463</v>
      </c>
      <c r="E68" s="276" t="s">
        <v>1676</v>
      </c>
      <c r="F68" s="277" t="s">
        <v>1320</v>
      </c>
      <c r="G68" s="312" t="s">
        <v>1887</v>
      </c>
      <c r="H68" s="278" t="s">
        <v>1632</v>
      </c>
      <c r="I68" s="278" t="s">
        <v>1888</v>
      </c>
      <c r="J68" s="279" t="s">
        <v>1889</v>
      </c>
      <c r="K68" s="278" t="s">
        <v>1668</v>
      </c>
      <c r="L68" s="279" t="s">
        <v>1890</v>
      </c>
      <c r="M68" s="280" t="s">
        <v>1891</v>
      </c>
      <c r="N68" s="280" t="s">
        <v>1892</v>
      </c>
      <c r="O68" s="280" t="s">
        <v>1893</v>
      </c>
      <c r="P68" s="281" t="s">
        <v>1555</v>
      </c>
      <c r="Q68" s="281" t="s">
        <v>1760</v>
      </c>
      <c r="R68" s="281" t="s">
        <v>1622</v>
      </c>
      <c r="S68" s="282" t="s">
        <v>1894</v>
      </c>
      <c r="T68" s="283" t="s">
        <v>1363</v>
      </c>
      <c r="U68" s="283" t="s">
        <v>1363</v>
      </c>
      <c r="V68" s="283" t="s">
        <v>1363</v>
      </c>
      <c r="W68" s="283" t="str">
        <f>'[1]ARMONIZACIÓN 2019'!Z35</f>
        <v>CAPITULO II POLITICAS, OBJETIVOS Y ESTRATEGIAS DE LARGO Y MEDIANO PLAZO PARA EL MANEJO DEL TERRITORIO</v>
      </c>
      <c r="X68" s="283" t="str">
        <f>'[1]ARMONIZACIÓN 2019'!AA35</f>
        <v xml:space="preserve">Artículo 18. OBJETIVOS Y ESTRATEGIAS. </v>
      </c>
      <c r="Y68" s="283" t="str">
        <f>'[1]ARMONIZACIÓN 2019'!AB35</f>
        <v>Impulsar nuevos productos que diversifiquen y complementen la oferta turística, como el ecoturismo.</v>
      </c>
      <c r="Z68" s="285" t="s">
        <v>1363</v>
      </c>
      <c r="AA68" s="285" t="s">
        <v>1363</v>
      </c>
      <c r="AB68" s="285" t="s">
        <v>1363</v>
      </c>
      <c r="AC68" s="285" t="s">
        <v>1363</v>
      </c>
      <c r="AD68" s="285" t="s">
        <v>1363</v>
      </c>
      <c r="AE68" s="285" t="s">
        <v>1363</v>
      </c>
      <c r="AF68" s="293" t="s">
        <v>1363</v>
      </c>
      <c r="AG68" s="293" t="s">
        <v>1363</v>
      </c>
      <c r="AH68" s="293" t="s">
        <v>1363</v>
      </c>
      <c r="AI68" s="293" t="s">
        <v>1363</v>
      </c>
      <c r="AJ68" s="293" t="s">
        <v>1363</v>
      </c>
      <c r="AK68" s="293" t="s">
        <v>1363</v>
      </c>
      <c r="AL68" s="283" t="str">
        <f>'[1]ARMONIZACIÓN 2019'!AP35</f>
        <v>2. Fusagasugá incluyente en temas de Turismo y legalidad  Ambiental</v>
      </c>
      <c r="AM68" s="283" t="str">
        <f>'[1]ARMONIZACIÓN 2019'!AQ35</f>
        <v>1. Fortalecimiento y Visibilizarían del Turismo Ambiental</v>
      </c>
      <c r="AN68" s="283" t="str">
        <f>'[1]ARMONIZACIÓN 2019'!AR35</f>
        <v xml:space="preserve">Realizar como mínimo dos (2) jornadas anuales de capacitación y/o sensibilización en practicas de Turismo sostenible. </v>
      </c>
      <c r="AO68" s="286" t="s">
        <v>1527</v>
      </c>
      <c r="AP68" s="286" t="s">
        <v>1527</v>
      </c>
      <c r="AQ68" s="286" t="s">
        <v>1527</v>
      </c>
    </row>
    <row r="69" spans="1:43" s="254" customFormat="1" ht="409.5" customHeight="1">
      <c r="A69" s="273" t="s">
        <v>63</v>
      </c>
      <c r="B69" s="274" t="s">
        <v>1674</v>
      </c>
      <c r="C69" s="275" t="s">
        <v>1675</v>
      </c>
      <c r="D69" s="292" t="s">
        <v>1463</v>
      </c>
      <c r="E69" s="292" t="s">
        <v>1676</v>
      </c>
      <c r="F69" s="275" t="s">
        <v>1677</v>
      </c>
      <c r="G69" s="275" t="s">
        <v>1678</v>
      </c>
      <c r="H69" s="278" t="s">
        <v>1679</v>
      </c>
      <c r="I69" s="278" t="s">
        <v>1680</v>
      </c>
      <c r="J69" s="279" t="s">
        <v>1681</v>
      </c>
      <c r="K69" s="279" t="s">
        <v>1682</v>
      </c>
      <c r="L69" s="279" t="s">
        <v>1683</v>
      </c>
      <c r="M69" s="280" t="s">
        <v>1567</v>
      </c>
      <c r="N69" s="280" t="s">
        <v>1568</v>
      </c>
      <c r="O69" s="280" t="s">
        <v>1684</v>
      </c>
      <c r="P69" s="281" t="s">
        <v>1474</v>
      </c>
      <c r="Q69" s="281" t="s">
        <v>1540</v>
      </c>
      <c r="R69" s="281" t="s">
        <v>1541</v>
      </c>
      <c r="S69" s="313" t="s">
        <v>1895</v>
      </c>
      <c r="T69" s="303" t="s">
        <v>1799</v>
      </c>
      <c r="U69" s="298" t="s">
        <v>1896</v>
      </c>
      <c r="V69" s="314" t="s">
        <v>1897</v>
      </c>
      <c r="W69" s="283" t="str">
        <f>'[1]ARMONIZACIÓN 2019'!Z15</f>
        <v>CAPITULO II POLITICAS, OBJETIVOS Y ESTRATEGIAS DE LARGO Y MEDIANO PLAZO PARA EL MANEJO DEL TERRITORIO</v>
      </c>
      <c r="X69" s="285" t="str">
        <f>'[1]ARMONIZACIÓN 2019'!AA15</f>
        <v xml:space="preserve">Artículo 18. OBJETIVOS Y ESTRATEGIAS. </v>
      </c>
      <c r="Y69" s="283" t="str">
        <f>'[1]ARMONIZACIÓN 2019'!AB15</f>
        <v>Se adquirirán los predios correspondientes al sector rural dónde se ubican los humedales, generando una zona de protección de estos.</v>
      </c>
      <c r="Z69" s="285" t="s">
        <v>1363</v>
      </c>
      <c r="AA69" s="285" t="s">
        <v>1363</v>
      </c>
      <c r="AB69" s="285" t="s">
        <v>1363</v>
      </c>
      <c r="AC69" s="285" t="s">
        <v>1363</v>
      </c>
      <c r="AD69" s="285" t="s">
        <v>1363</v>
      </c>
      <c r="AE69" s="285" t="s">
        <v>1363</v>
      </c>
      <c r="AF69" s="293" t="s">
        <v>1363</v>
      </c>
      <c r="AG69" s="293" t="s">
        <v>1363</v>
      </c>
      <c r="AH69" s="293" t="s">
        <v>1363</v>
      </c>
      <c r="AI69" s="293" t="s">
        <v>1363</v>
      </c>
      <c r="AJ69" s="293" t="s">
        <v>1363</v>
      </c>
      <c r="AK69" s="293" t="s">
        <v>1363</v>
      </c>
      <c r="AL69" s="285" t="s">
        <v>1363</v>
      </c>
      <c r="AM69" s="285" t="s">
        <v>1363</v>
      </c>
      <c r="AN69" s="285" t="s">
        <v>1363</v>
      </c>
      <c r="AO69" s="286" t="s">
        <v>1527</v>
      </c>
      <c r="AP69" s="286" t="s">
        <v>1527</v>
      </c>
      <c r="AQ69" s="286" t="s">
        <v>1527</v>
      </c>
    </row>
    <row r="70" spans="1:43" ht="312.75" customHeight="1">
      <c r="A70" s="273" t="s">
        <v>63</v>
      </c>
      <c r="B70" s="274" t="s">
        <v>1674</v>
      </c>
      <c r="C70" s="275" t="s">
        <v>1675</v>
      </c>
      <c r="D70" s="292" t="s">
        <v>1463</v>
      </c>
      <c r="E70" s="292" t="s">
        <v>1676</v>
      </c>
      <c r="F70" s="275" t="s">
        <v>1688</v>
      </c>
      <c r="G70" s="275" t="s">
        <v>1689</v>
      </c>
      <c r="H70" s="299" t="s">
        <v>1690</v>
      </c>
      <c r="I70" s="299" t="s">
        <v>1691</v>
      </c>
      <c r="J70" s="300" t="s">
        <v>1692</v>
      </c>
      <c r="K70" s="299" t="s">
        <v>1527</v>
      </c>
      <c r="L70" s="300" t="s">
        <v>1693</v>
      </c>
      <c r="M70" s="301" t="s">
        <v>1601</v>
      </c>
      <c r="N70" s="301" t="s">
        <v>1512</v>
      </c>
      <c r="O70" s="301" t="s">
        <v>1694</v>
      </c>
      <c r="P70" s="281" t="s">
        <v>1660</v>
      </c>
      <c r="Q70" s="281" t="s">
        <v>1571</v>
      </c>
      <c r="R70" s="281" t="s">
        <v>1661</v>
      </c>
      <c r="S70" s="302" t="s">
        <v>1695</v>
      </c>
      <c r="T70" s="283" t="s">
        <v>1648</v>
      </c>
      <c r="U70" s="283" t="s">
        <v>1649</v>
      </c>
      <c r="V70" s="283" t="s">
        <v>1650</v>
      </c>
      <c r="W70" s="293" t="s">
        <v>1363</v>
      </c>
      <c r="X70" s="293" t="s">
        <v>1363</v>
      </c>
      <c r="Y70" s="293" t="s">
        <v>1363</v>
      </c>
      <c r="Z70" s="285" t="s">
        <v>1363</v>
      </c>
      <c r="AA70" s="285" t="s">
        <v>1363</v>
      </c>
      <c r="AB70" s="285" t="s">
        <v>1363</v>
      </c>
      <c r="AC70" s="285" t="s">
        <v>1363</v>
      </c>
      <c r="AD70" s="285" t="s">
        <v>1363</v>
      </c>
      <c r="AE70" s="285" t="s">
        <v>1363</v>
      </c>
      <c r="AF70" s="293" t="s">
        <v>1363</v>
      </c>
      <c r="AG70" s="293" t="s">
        <v>1363</v>
      </c>
      <c r="AH70" s="293" t="s">
        <v>1363</v>
      </c>
      <c r="AI70" s="293" t="s">
        <v>1363</v>
      </c>
      <c r="AJ70" s="293" t="s">
        <v>1363</v>
      </c>
      <c r="AK70" s="293" t="s">
        <v>1363</v>
      </c>
      <c r="AL70" s="283" t="str">
        <f>'[1]ARMONIZACIÓN 2019'!AP37</f>
        <v>1. Fusagasugá promueve la Dimensión Ambiental Municipal</v>
      </c>
      <c r="AM70" s="283" t="str">
        <f>'[1]ARMONIZACIÓN 2019'!AQ37</f>
        <v>3. Conmemoración de días de Calendario Ambiental</v>
      </c>
      <c r="AN70" s="283" t="str">
        <f>'[1]ARMONIZACIÓN 2019'!AR37</f>
        <v>Realizar por lo menos tres (3) actos de celebración anuales de días del calendario ambiental.</v>
      </c>
      <c r="AO70" s="286" t="s">
        <v>1498</v>
      </c>
      <c r="AP70" s="286" t="s">
        <v>1499</v>
      </c>
      <c r="AQ70" s="287" t="s">
        <v>1500</v>
      </c>
    </row>
    <row r="71" spans="1:43" ht="302.25" customHeight="1">
      <c r="A71" s="273" t="s">
        <v>63</v>
      </c>
      <c r="B71" s="274" t="s">
        <v>1674</v>
      </c>
      <c r="C71" s="277" t="s">
        <v>1675</v>
      </c>
      <c r="D71" s="276" t="s">
        <v>1463</v>
      </c>
      <c r="E71" s="276" t="s">
        <v>1676</v>
      </c>
      <c r="F71" s="277" t="s">
        <v>1688</v>
      </c>
      <c r="G71" s="277" t="s">
        <v>1689</v>
      </c>
      <c r="H71" s="278" t="s">
        <v>1690</v>
      </c>
      <c r="I71" s="278" t="s">
        <v>1833</v>
      </c>
      <c r="J71" s="279" t="s">
        <v>1834</v>
      </c>
      <c r="K71" s="279" t="s">
        <v>1835</v>
      </c>
      <c r="L71" s="279" t="s">
        <v>1836</v>
      </c>
      <c r="M71" s="280" t="s">
        <v>1567</v>
      </c>
      <c r="N71" s="280" t="s">
        <v>1837</v>
      </c>
      <c r="O71" s="280" t="s">
        <v>1838</v>
      </c>
      <c r="P71" s="281" t="s">
        <v>1474</v>
      </c>
      <c r="Q71" s="281" t="s">
        <v>1540</v>
      </c>
      <c r="R71" s="281" t="s">
        <v>1541</v>
      </c>
      <c r="S71" s="282" t="s">
        <v>1685</v>
      </c>
      <c r="T71" s="283" t="s">
        <v>1363</v>
      </c>
      <c r="U71" s="283" t="s">
        <v>1363</v>
      </c>
      <c r="V71" s="283" t="s">
        <v>1363</v>
      </c>
      <c r="W71" s="293" t="s">
        <v>1363</v>
      </c>
      <c r="X71" s="293" t="s">
        <v>1363</v>
      </c>
      <c r="Y71" s="293" t="s">
        <v>1363</v>
      </c>
      <c r="Z71" s="285" t="s">
        <v>1363</v>
      </c>
      <c r="AA71" s="285" t="s">
        <v>1363</v>
      </c>
      <c r="AB71" s="285" t="s">
        <v>1363</v>
      </c>
      <c r="AC71" s="285" t="s">
        <v>1363</v>
      </c>
      <c r="AD71" s="285" t="s">
        <v>1363</v>
      </c>
      <c r="AE71" s="285" t="s">
        <v>1363</v>
      </c>
      <c r="AF71" s="293" t="s">
        <v>1363</v>
      </c>
      <c r="AG71" s="293" t="s">
        <v>1363</v>
      </c>
      <c r="AH71" s="293" t="s">
        <v>1363</v>
      </c>
      <c r="AI71" s="293" t="s">
        <v>1363</v>
      </c>
      <c r="AJ71" s="293" t="s">
        <v>1363</v>
      </c>
      <c r="AK71" s="293" t="s">
        <v>1363</v>
      </c>
      <c r="AL71" s="293" t="s">
        <v>1363</v>
      </c>
      <c r="AM71" s="293" t="s">
        <v>1363</v>
      </c>
      <c r="AN71" s="293" t="s">
        <v>1363</v>
      </c>
      <c r="AO71" s="286" t="s">
        <v>1484</v>
      </c>
      <c r="AP71" s="286" t="s">
        <v>1485</v>
      </c>
      <c r="AQ71" s="287" t="s">
        <v>1486</v>
      </c>
    </row>
    <row r="72" spans="1:43" ht="312" customHeight="1">
      <c r="A72" s="315" t="s">
        <v>64</v>
      </c>
      <c r="B72" s="274" t="s">
        <v>1612</v>
      </c>
      <c r="C72" s="275" t="s">
        <v>1462</v>
      </c>
      <c r="D72" s="292" t="s">
        <v>1463</v>
      </c>
      <c r="E72" s="292" t="s">
        <v>1464</v>
      </c>
      <c r="F72" s="275" t="s">
        <v>1331</v>
      </c>
      <c r="G72" s="275" t="s">
        <v>1465</v>
      </c>
      <c r="H72" s="278" t="s">
        <v>1466</v>
      </c>
      <c r="I72" s="278" t="s">
        <v>1626</v>
      </c>
      <c r="J72" s="279" t="s">
        <v>1627</v>
      </c>
      <c r="K72" s="279" t="s">
        <v>1469</v>
      </c>
      <c r="L72" s="279" t="s">
        <v>1628</v>
      </c>
      <c r="M72" s="280" t="s">
        <v>1511</v>
      </c>
      <c r="N72" s="280" t="s">
        <v>1472</v>
      </c>
      <c r="O72" s="280" t="s">
        <v>1629</v>
      </c>
      <c r="P72" s="281" t="s">
        <v>1881</v>
      </c>
      <c r="Q72" s="281" t="s">
        <v>1882</v>
      </c>
      <c r="R72" s="281" t="s">
        <v>1883</v>
      </c>
      <c r="S72" s="282" t="s">
        <v>1884</v>
      </c>
      <c r="T72" s="283" t="s">
        <v>1363</v>
      </c>
      <c r="U72" s="283" t="s">
        <v>1363</v>
      </c>
      <c r="V72" s="283" t="s">
        <v>1363</v>
      </c>
      <c r="W72" s="293" t="s">
        <v>1363</v>
      </c>
      <c r="X72" s="293" t="s">
        <v>1363</v>
      </c>
      <c r="Y72" s="293" t="s">
        <v>1363</v>
      </c>
      <c r="Z72" s="285" t="s">
        <v>1363</v>
      </c>
      <c r="AA72" s="285" t="s">
        <v>1363</v>
      </c>
      <c r="AB72" s="285" t="s">
        <v>1363</v>
      </c>
      <c r="AC72" s="285" t="s">
        <v>1363</v>
      </c>
      <c r="AD72" s="285" t="s">
        <v>1363</v>
      </c>
      <c r="AE72" s="285" t="s">
        <v>1363</v>
      </c>
      <c r="AF72" s="293" t="s">
        <v>1363</v>
      </c>
      <c r="AG72" s="293" t="s">
        <v>1363</v>
      </c>
      <c r="AH72" s="293" t="s">
        <v>1363</v>
      </c>
      <c r="AI72" s="293" t="s">
        <v>1363</v>
      </c>
      <c r="AJ72" s="293" t="s">
        <v>1363</v>
      </c>
      <c r="AK72" s="293" t="s">
        <v>1363</v>
      </c>
      <c r="AL72" s="293" t="s">
        <v>1363</v>
      </c>
      <c r="AM72" s="293" t="s">
        <v>1363</v>
      </c>
      <c r="AN72" s="293" t="s">
        <v>1363</v>
      </c>
      <c r="AO72" s="286" t="s">
        <v>1484</v>
      </c>
      <c r="AP72" s="286" t="s">
        <v>1485</v>
      </c>
      <c r="AQ72" s="287" t="s">
        <v>1486</v>
      </c>
    </row>
    <row r="73" spans="1:43" ht="302.25" customHeight="1">
      <c r="A73" s="315" t="s">
        <v>64</v>
      </c>
      <c r="B73" s="274" t="s">
        <v>1612</v>
      </c>
      <c r="C73" s="275" t="s">
        <v>1613</v>
      </c>
      <c r="D73" s="276" t="s">
        <v>1463</v>
      </c>
      <c r="E73" s="276" t="s">
        <v>1464</v>
      </c>
      <c r="F73" s="277" t="s">
        <v>1663</v>
      </c>
      <c r="G73" s="297" t="s">
        <v>1664</v>
      </c>
      <c r="H73" s="316" t="s">
        <v>1898</v>
      </c>
      <c r="I73" s="278" t="s">
        <v>1657</v>
      </c>
      <c r="J73" s="279" t="s">
        <v>1658</v>
      </c>
      <c r="K73" s="278" t="s">
        <v>1527</v>
      </c>
      <c r="L73" s="279" t="s">
        <v>1659</v>
      </c>
      <c r="M73" s="280" t="s">
        <v>1511</v>
      </c>
      <c r="N73" s="280" t="s">
        <v>1472</v>
      </c>
      <c r="O73" s="280" t="s">
        <v>1629</v>
      </c>
      <c r="P73" s="281" t="s">
        <v>1660</v>
      </c>
      <c r="Q73" s="281" t="s">
        <v>1571</v>
      </c>
      <c r="R73" s="281" t="s">
        <v>1661</v>
      </c>
      <c r="S73" s="302" t="s">
        <v>1695</v>
      </c>
      <c r="T73" s="283" t="s">
        <v>1363</v>
      </c>
      <c r="U73" s="283" t="s">
        <v>1363</v>
      </c>
      <c r="V73" s="283" t="s">
        <v>1363</v>
      </c>
      <c r="W73" s="293" t="s">
        <v>1363</v>
      </c>
      <c r="X73" s="293" t="s">
        <v>1363</v>
      </c>
      <c r="Y73" s="293" t="s">
        <v>1363</v>
      </c>
      <c r="Z73" s="285" t="s">
        <v>1363</v>
      </c>
      <c r="AA73" s="285" t="s">
        <v>1363</v>
      </c>
      <c r="AB73" s="285" t="s">
        <v>1363</v>
      </c>
      <c r="AC73" s="285" t="s">
        <v>1363</v>
      </c>
      <c r="AD73" s="285" t="s">
        <v>1363</v>
      </c>
      <c r="AE73" s="285" t="s">
        <v>1363</v>
      </c>
      <c r="AF73" s="293" t="s">
        <v>1363</v>
      </c>
      <c r="AG73" s="293" t="s">
        <v>1363</v>
      </c>
      <c r="AH73" s="293" t="s">
        <v>1363</v>
      </c>
      <c r="AI73" s="293" t="s">
        <v>1363</v>
      </c>
      <c r="AJ73" s="293" t="s">
        <v>1363</v>
      </c>
      <c r="AK73" s="293" t="s">
        <v>1363</v>
      </c>
      <c r="AL73" s="293" t="s">
        <v>1363</v>
      </c>
      <c r="AM73" s="293" t="s">
        <v>1363</v>
      </c>
      <c r="AN73" s="293" t="s">
        <v>1363</v>
      </c>
      <c r="AO73" s="286" t="s">
        <v>1498</v>
      </c>
      <c r="AP73" s="286" t="s">
        <v>1544</v>
      </c>
      <c r="AQ73" s="287" t="s">
        <v>1545</v>
      </c>
    </row>
    <row r="74" spans="1:43" ht="243" customHeight="1">
      <c r="A74" s="315" t="s">
        <v>64</v>
      </c>
      <c r="B74" s="274" t="s">
        <v>1839</v>
      </c>
      <c r="C74" s="277" t="s">
        <v>1675</v>
      </c>
      <c r="D74" s="276" t="s">
        <v>1463</v>
      </c>
      <c r="E74" s="276" t="s">
        <v>1676</v>
      </c>
      <c r="F74" s="277" t="s">
        <v>1320</v>
      </c>
      <c r="G74" s="312" t="s">
        <v>1887</v>
      </c>
      <c r="H74" s="316" t="s">
        <v>1898</v>
      </c>
      <c r="I74" s="278" t="s">
        <v>1657</v>
      </c>
      <c r="J74" s="279" t="s">
        <v>1658</v>
      </c>
      <c r="K74" s="278" t="s">
        <v>1527</v>
      </c>
      <c r="L74" s="279" t="s">
        <v>1659</v>
      </c>
      <c r="M74" s="280" t="s">
        <v>1511</v>
      </c>
      <c r="N74" s="280" t="s">
        <v>1472</v>
      </c>
      <c r="O74" s="280" t="s">
        <v>1629</v>
      </c>
      <c r="P74" s="281" t="s">
        <v>1660</v>
      </c>
      <c r="Q74" s="281" t="s">
        <v>1571</v>
      </c>
      <c r="R74" s="281" t="s">
        <v>1661</v>
      </c>
      <c r="S74" s="302" t="s">
        <v>1695</v>
      </c>
      <c r="T74" s="283" t="s">
        <v>1363</v>
      </c>
      <c r="U74" s="283" t="s">
        <v>1363</v>
      </c>
      <c r="V74" s="283" t="s">
        <v>1363</v>
      </c>
      <c r="W74" s="293" t="s">
        <v>1363</v>
      </c>
      <c r="X74" s="293" t="s">
        <v>1363</v>
      </c>
      <c r="Y74" s="293" t="s">
        <v>1363</v>
      </c>
      <c r="Z74" s="285" t="s">
        <v>1363</v>
      </c>
      <c r="AA74" s="285" t="s">
        <v>1363</v>
      </c>
      <c r="AB74" s="285" t="s">
        <v>1363</v>
      </c>
      <c r="AC74" s="285" t="s">
        <v>1363</v>
      </c>
      <c r="AD74" s="285" t="s">
        <v>1363</v>
      </c>
      <c r="AE74" s="285" t="s">
        <v>1363</v>
      </c>
      <c r="AF74" s="293" t="s">
        <v>1363</v>
      </c>
      <c r="AG74" s="293" t="s">
        <v>1363</v>
      </c>
      <c r="AH74" s="293" t="s">
        <v>1363</v>
      </c>
      <c r="AI74" s="293" t="s">
        <v>1363</v>
      </c>
      <c r="AJ74" s="293" t="s">
        <v>1363</v>
      </c>
      <c r="AK74" s="293" t="s">
        <v>1363</v>
      </c>
      <c r="AL74" s="293" t="s">
        <v>1363</v>
      </c>
      <c r="AM74" s="293" t="s">
        <v>1363</v>
      </c>
      <c r="AN74" s="293" t="s">
        <v>1363</v>
      </c>
      <c r="AO74" s="290" t="s">
        <v>1609</v>
      </c>
      <c r="AP74" s="290" t="s">
        <v>1610</v>
      </c>
      <c r="AQ74" s="291" t="s">
        <v>1611</v>
      </c>
    </row>
    <row r="75" spans="1:43" ht="166.5" customHeight="1">
      <c r="A75" s="273" t="s">
        <v>65</v>
      </c>
      <c r="B75" s="274" t="s">
        <v>1461</v>
      </c>
      <c r="C75" s="275" t="s">
        <v>1899</v>
      </c>
      <c r="D75" s="276" t="s">
        <v>1463</v>
      </c>
      <c r="E75" s="276" t="s">
        <v>1464</v>
      </c>
      <c r="F75" s="277" t="s">
        <v>1331</v>
      </c>
      <c r="G75" s="277" t="s">
        <v>1465</v>
      </c>
      <c r="H75" s="278" t="s">
        <v>1466</v>
      </c>
      <c r="I75" s="278" t="s">
        <v>1467</v>
      </c>
      <c r="J75" s="279" t="s">
        <v>1900</v>
      </c>
      <c r="K75" s="279" t="s">
        <v>1469</v>
      </c>
      <c r="L75" s="279" t="s">
        <v>1470</v>
      </c>
      <c r="M75" s="280" t="s">
        <v>1471</v>
      </c>
      <c r="N75" s="280" t="s">
        <v>1472</v>
      </c>
      <c r="O75" s="280" t="s">
        <v>1901</v>
      </c>
      <c r="P75" s="281" t="s">
        <v>1474</v>
      </c>
      <c r="Q75" s="281" t="s">
        <v>1475</v>
      </c>
      <c r="R75" s="281" t="s">
        <v>1476</v>
      </c>
      <c r="S75" s="282" t="s">
        <v>1494</v>
      </c>
      <c r="T75" s="283" t="s">
        <v>1363</v>
      </c>
      <c r="U75" s="283" t="s">
        <v>1363</v>
      </c>
      <c r="V75" s="283" t="s">
        <v>1363</v>
      </c>
      <c r="W75" s="293" t="s">
        <v>1363</v>
      </c>
      <c r="X75" s="293" t="s">
        <v>1363</v>
      </c>
      <c r="Y75" s="293" t="s">
        <v>1363</v>
      </c>
      <c r="Z75" s="285" t="s">
        <v>1363</v>
      </c>
      <c r="AA75" s="285" t="s">
        <v>1363</v>
      </c>
      <c r="AB75" s="285" t="s">
        <v>1363</v>
      </c>
      <c r="AC75" s="285" t="s">
        <v>1363</v>
      </c>
      <c r="AD75" s="285" t="s">
        <v>1363</v>
      </c>
      <c r="AE75" s="285" t="s">
        <v>1363</v>
      </c>
      <c r="AF75" s="293" t="s">
        <v>1363</v>
      </c>
      <c r="AG75" s="293" t="s">
        <v>1363</v>
      </c>
      <c r="AH75" s="293" t="s">
        <v>1363</v>
      </c>
      <c r="AI75" s="293" t="s">
        <v>1363</v>
      </c>
      <c r="AJ75" s="293" t="s">
        <v>1363</v>
      </c>
      <c r="AK75" s="293" t="s">
        <v>1363</v>
      </c>
      <c r="AL75" s="283" t="str">
        <f>'[1]ARMONIZACIÓN 2019'!AP29</f>
        <v>5. Fusagasugá prepara a su comunidad para la adaptación al cambio climático y prevención del riesgo</v>
      </c>
      <c r="AM75" s="283" t="str">
        <f>'[1]ARMONIZACIÓN 2019'!AQ29</f>
        <v>3. Articulación de acciones de mitigación del cambio climático</v>
      </c>
      <c r="AN75" s="283" t="str">
        <f>'[1]ARMONIZACIÓN 2019'!AR29</f>
        <v>Gestionar y acompañar la implementación de por lo menos un (1) programa de la Gobernación de Cundinamarca, o de la autoridad ambiental - CAR Cundinamarca u otras entidades que promuevan la utilización de estrategias de energía y/o movilidad limpia.</v>
      </c>
      <c r="AO75" s="286" t="s">
        <v>1498</v>
      </c>
      <c r="AP75" s="286" t="s">
        <v>1544</v>
      </c>
      <c r="AQ75" s="287" t="s">
        <v>1545</v>
      </c>
    </row>
    <row r="76" spans="1:43" ht="258" customHeight="1">
      <c r="A76" s="273" t="s">
        <v>65</v>
      </c>
      <c r="B76" s="310" t="s">
        <v>1863</v>
      </c>
      <c r="C76" s="277" t="s">
        <v>1864</v>
      </c>
      <c r="D76" s="276" t="s">
        <v>1463</v>
      </c>
      <c r="E76" s="276" t="s">
        <v>1865</v>
      </c>
      <c r="F76" s="277" t="s">
        <v>1902</v>
      </c>
      <c r="G76" s="317" t="s">
        <v>1903</v>
      </c>
      <c r="H76" s="278" t="s">
        <v>1904</v>
      </c>
      <c r="I76" s="278" t="s">
        <v>1905</v>
      </c>
      <c r="J76" s="279" t="s">
        <v>1906</v>
      </c>
      <c r="K76" s="278" t="s">
        <v>1527</v>
      </c>
      <c r="L76" s="279" t="s">
        <v>1907</v>
      </c>
      <c r="M76" s="280" t="s">
        <v>1669</v>
      </c>
      <c r="N76" s="280" t="s">
        <v>1829</v>
      </c>
      <c r="O76" s="280" t="s">
        <v>1908</v>
      </c>
      <c r="P76" s="281" t="s">
        <v>1491</v>
      </c>
      <c r="Q76" s="281" t="s">
        <v>1492</v>
      </c>
      <c r="R76" s="281" t="s">
        <v>1493</v>
      </c>
      <c r="S76" s="282" t="s">
        <v>1494</v>
      </c>
      <c r="T76" s="283" t="s">
        <v>1363</v>
      </c>
      <c r="U76" s="283" t="s">
        <v>1363</v>
      </c>
      <c r="V76" s="283" t="s">
        <v>1363</v>
      </c>
      <c r="W76" s="293" t="s">
        <v>1363</v>
      </c>
      <c r="X76" s="293" t="s">
        <v>1363</v>
      </c>
      <c r="Y76" s="293" t="s">
        <v>1363</v>
      </c>
      <c r="Z76" s="285" t="s">
        <v>1363</v>
      </c>
      <c r="AA76" s="285" t="s">
        <v>1363</v>
      </c>
      <c r="AB76" s="285" t="s">
        <v>1363</v>
      </c>
      <c r="AC76" s="285" t="s">
        <v>1363</v>
      </c>
      <c r="AD76" s="285" t="s">
        <v>1363</v>
      </c>
      <c r="AE76" s="285" t="s">
        <v>1363</v>
      </c>
      <c r="AF76" s="293" t="s">
        <v>1363</v>
      </c>
      <c r="AG76" s="293" t="s">
        <v>1363</v>
      </c>
      <c r="AH76" s="293" t="s">
        <v>1363</v>
      </c>
      <c r="AI76" s="293" t="s">
        <v>1363</v>
      </c>
      <c r="AJ76" s="293" t="s">
        <v>1363</v>
      </c>
      <c r="AK76" s="293" t="s">
        <v>1363</v>
      </c>
      <c r="AL76" s="293" t="s">
        <v>1363</v>
      </c>
      <c r="AM76" s="293" t="s">
        <v>1363</v>
      </c>
      <c r="AN76" s="293" t="s">
        <v>1363</v>
      </c>
      <c r="AO76" s="286" t="s">
        <v>1484</v>
      </c>
      <c r="AP76" s="286" t="s">
        <v>1485</v>
      </c>
      <c r="AQ76" s="287" t="s">
        <v>1486</v>
      </c>
    </row>
    <row r="77" spans="1:43" ht="318" customHeight="1">
      <c r="A77" s="273" t="s">
        <v>65</v>
      </c>
      <c r="B77" s="310" t="s">
        <v>1863</v>
      </c>
      <c r="C77" s="277" t="s">
        <v>1864</v>
      </c>
      <c r="D77" s="276" t="s">
        <v>1463</v>
      </c>
      <c r="E77" s="276" t="s">
        <v>1865</v>
      </c>
      <c r="F77" s="277" t="s">
        <v>1909</v>
      </c>
      <c r="G77" s="311" t="s">
        <v>1910</v>
      </c>
      <c r="H77" s="278" t="s">
        <v>1466</v>
      </c>
      <c r="I77" s="278" t="s">
        <v>1911</v>
      </c>
      <c r="J77" s="279" t="s">
        <v>1912</v>
      </c>
      <c r="K77" s="278" t="s">
        <v>1527</v>
      </c>
      <c r="L77" s="279" t="s">
        <v>1913</v>
      </c>
      <c r="M77" s="280" t="s">
        <v>1914</v>
      </c>
      <c r="N77" s="280" t="s">
        <v>1915</v>
      </c>
      <c r="O77" s="280" t="s">
        <v>1916</v>
      </c>
      <c r="P77" s="281" t="s">
        <v>1491</v>
      </c>
      <c r="Q77" s="281" t="s">
        <v>1492</v>
      </c>
      <c r="R77" s="281" t="s">
        <v>1493</v>
      </c>
      <c r="S77" s="282" t="s">
        <v>1494</v>
      </c>
      <c r="T77" s="283" t="s">
        <v>1363</v>
      </c>
      <c r="U77" s="283" t="s">
        <v>1363</v>
      </c>
      <c r="V77" s="283" t="s">
        <v>1363</v>
      </c>
      <c r="W77" s="293" t="s">
        <v>1363</v>
      </c>
      <c r="X77" s="293" t="s">
        <v>1363</v>
      </c>
      <c r="Y77" s="293" t="s">
        <v>1363</v>
      </c>
      <c r="Z77" s="285" t="s">
        <v>1363</v>
      </c>
      <c r="AA77" s="285" t="s">
        <v>1363</v>
      </c>
      <c r="AB77" s="285" t="s">
        <v>1363</v>
      </c>
      <c r="AC77" s="285" t="s">
        <v>1363</v>
      </c>
      <c r="AD77" s="293" t="s">
        <v>1363</v>
      </c>
      <c r="AE77" s="293" t="s">
        <v>1363</v>
      </c>
      <c r="AF77" s="293" t="s">
        <v>1363</v>
      </c>
      <c r="AG77" s="293" t="s">
        <v>1363</v>
      </c>
      <c r="AH77" s="293" t="s">
        <v>1363</v>
      </c>
      <c r="AI77" s="293" t="s">
        <v>1363</v>
      </c>
      <c r="AJ77" s="293" t="s">
        <v>1363</v>
      </c>
      <c r="AK77" s="293" t="s">
        <v>1363</v>
      </c>
      <c r="AL77" s="293" t="s">
        <v>1363</v>
      </c>
      <c r="AM77" s="293" t="s">
        <v>1363</v>
      </c>
      <c r="AN77" s="293" t="s">
        <v>1363</v>
      </c>
      <c r="AO77" s="286" t="s">
        <v>1498</v>
      </c>
      <c r="AP77" s="286" t="s">
        <v>1544</v>
      </c>
      <c r="AQ77" s="287" t="s">
        <v>1545</v>
      </c>
    </row>
    <row r="78" spans="1:43" ht="322.5" customHeight="1">
      <c r="A78" s="273" t="s">
        <v>65</v>
      </c>
      <c r="B78" s="310" t="s">
        <v>1863</v>
      </c>
      <c r="C78" s="277" t="s">
        <v>1864</v>
      </c>
      <c r="D78" s="276" t="s">
        <v>1463</v>
      </c>
      <c r="E78" s="276" t="s">
        <v>1865</v>
      </c>
      <c r="F78" s="277" t="s">
        <v>1317</v>
      </c>
      <c r="G78" s="311" t="s">
        <v>1866</v>
      </c>
      <c r="H78" s="278" t="s">
        <v>1466</v>
      </c>
      <c r="I78" s="278" t="s">
        <v>1867</v>
      </c>
      <c r="J78" s="279" t="s">
        <v>1868</v>
      </c>
      <c r="K78" s="278" t="s">
        <v>1527</v>
      </c>
      <c r="L78" s="279" t="s">
        <v>1869</v>
      </c>
      <c r="M78" s="280" t="s">
        <v>1511</v>
      </c>
      <c r="N78" s="280" t="s">
        <v>1472</v>
      </c>
      <c r="O78" s="280" t="s">
        <v>1870</v>
      </c>
      <c r="P78" s="281" t="s">
        <v>1491</v>
      </c>
      <c r="Q78" s="281" t="s">
        <v>1492</v>
      </c>
      <c r="R78" s="281" t="s">
        <v>1493</v>
      </c>
      <c r="S78" s="282" t="s">
        <v>1494</v>
      </c>
      <c r="T78" s="283" t="s">
        <v>1363</v>
      </c>
      <c r="U78" s="283" t="s">
        <v>1363</v>
      </c>
      <c r="V78" s="283" t="s">
        <v>1363</v>
      </c>
      <c r="W78" s="293" t="s">
        <v>1363</v>
      </c>
      <c r="X78" s="293" t="s">
        <v>1363</v>
      </c>
      <c r="Y78" s="293" t="s">
        <v>1363</v>
      </c>
      <c r="Z78" s="285" t="s">
        <v>1363</v>
      </c>
      <c r="AA78" s="285" t="s">
        <v>1363</v>
      </c>
      <c r="AB78" s="285" t="s">
        <v>1363</v>
      </c>
      <c r="AC78" s="285" t="s">
        <v>1363</v>
      </c>
      <c r="AD78" s="293" t="s">
        <v>1363</v>
      </c>
      <c r="AE78" s="293" t="s">
        <v>1363</v>
      </c>
      <c r="AF78" s="293" t="s">
        <v>1363</v>
      </c>
      <c r="AG78" s="293" t="s">
        <v>1363</v>
      </c>
      <c r="AH78" s="293" t="s">
        <v>1363</v>
      </c>
      <c r="AI78" s="293" t="s">
        <v>1363</v>
      </c>
      <c r="AJ78" s="293" t="s">
        <v>1363</v>
      </c>
      <c r="AK78" s="293" t="s">
        <v>1363</v>
      </c>
      <c r="AL78" s="293" t="s">
        <v>1363</v>
      </c>
      <c r="AM78" s="293" t="s">
        <v>1363</v>
      </c>
      <c r="AN78" s="293" t="s">
        <v>1363</v>
      </c>
      <c r="AO78" s="286" t="s">
        <v>1527</v>
      </c>
      <c r="AP78" s="286" t="s">
        <v>1527</v>
      </c>
      <c r="AQ78" s="286" t="s">
        <v>1527</v>
      </c>
    </row>
    <row r="79" spans="1:43" ht="312" customHeight="1">
      <c r="A79" s="273" t="s">
        <v>65</v>
      </c>
      <c r="B79" s="310" t="s">
        <v>1863</v>
      </c>
      <c r="C79" s="277" t="s">
        <v>1864</v>
      </c>
      <c r="D79" s="276" t="s">
        <v>1463</v>
      </c>
      <c r="E79" s="276" t="s">
        <v>1865</v>
      </c>
      <c r="F79" s="277" t="s">
        <v>1917</v>
      </c>
      <c r="G79" s="311" t="s">
        <v>1918</v>
      </c>
      <c r="H79" s="278" t="s">
        <v>1919</v>
      </c>
      <c r="I79" s="278" t="s">
        <v>1920</v>
      </c>
      <c r="J79" s="279" t="s">
        <v>1921</v>
      </c>
      <c r="K79" s="278" t="s">
        <v>1527</v>
      </c>
      <c r="L79" s="279" t="s">
        <v>1922</v>
      </c>
      <c r="M79" s="280" t="s">
        <v>1744</v>
      </c>
      <c r="N79" s="280" t="s">
        <v>1472</v>
      </c>
      <c r="O79" s="280" t="s">
        <v>1923</v>
      </c>
      <c r="P79" s="307" t="s">
        <v>1363</v>
      </c>
      <c r="Q79" s="307" t="s">
        <v>1363</v>
      </c>
      <c r="R79" s="307" t="s">
        <v>1363</v>
      </c>
      <c r="S79" s="307" t="s">
        <v>1363</v>
      </c>
      <c r="T79" s="283" t="s">
        <v>1363</v>
      </c>
      <c r="U79" s="283" t="s">
        <v>1363</v>
      </c>
      <c r="V79" s="283" t="s">
        <v>1363</v>
      </c>
      <c r="W79" s="293" t="s">
        <v>1363</v>
      </c>
      <c r="X79" s="293" t="s">
        <v>1363</v>
      </c>
      <c r="Y79" s="293" t="s">
        <v>1363</v>
      </c>
      <c r="Z79" s="285" t="s">
        <v>1363</v>
      </c>
      <c r="AA79" s="285" t="s">
        <v>1363</v>
      </c>
      <c r="AB79" s="285" t="s">
        <v>1363</v>
      </c>
      <c r="AC79" s="285" t="s">
        <v>1363</v>
      </c>
      <c r="AD79" s="293" t="s">
        <v>1363</v>
      </c>
      <c r="AE79" s="293" t="s">
        <v>1363</v>
      </c>
      <c r="AF79" s="293" t="s">
        <v>1363</v>
      </c>
      <c r="AG79" s="293" t="s">
        <v>1363</v>
      </c>
      <c r="AH79" s="293" t="s">
        <v>1363</v>
      </c>
      <c r="AI79" s="293" t="s">
        <v>1363</v>
      </c>
      <c r="AJ79" s="293" t="s">
        <v>1363</v>
      </c>
      <c r="AK79" s="293" t="s">
        <v>1363</v>
      </c>
      <c r="AL79" s="293" t="s">
        <v>1363</v>
      </c>
      <c r="AM79" s="293" t="s">
        <v>1363</v>
      </c>
      <c r="AN79" s="293" t="s">
        <v>1363</v>
      </c>
      <c r="AO79" s="286" t="s">
        <v>1527</v>
      </c>
      <c r="AP79" s="286" t="s">
        <v>1527</v>
      </c>
      <c r="AQ79" s="286" t="s">
        <v>1527</v>
      </c>
    </row>
    <row r="80" spans="1:43" ht="356.25" customHeight="1">
      <c r="A80" s="273" t="s">
        <v>65</v>
      </c>
      <c r="B80" s="310" t="s">
        <v>1863</v>
      </c>
      <c r="C80" s="277" t="s">
        <v>1864</v>
      </c>
      <c r="D80" s="276" t="s">
        <v>1463</v>
      </c>
      <c r="E80" s="276" t="s">
        <v>1865</v>
      </c>
      <c r="F80" s="277" t="s">
        <v>1371</v>
      </c>
      <c r="G80" s="311" t="s">
        <v>1871</v>
      </c>
      <c r="H80" s="278" t="s">
        <v>1690</v>
      </c>
      <c r="I80" s="278" t="s">
        <v>1833</v>
      </c>
      <c r="J80" s="279" t="s">
        <v>1834</v>
      </c>
      <c r="K80" s="278" t="s">
        <v>1527</v>
      </c>
      <c r="L80" s="279" t="s">
        <v>1836</v>
      </c>
      <c r="M80" s="280" t="s">
        <v>1744</v>
      </c>
      <c r="N80" s="280" t="s">
        <v>1472</v>
      </c>
      <c r="O80" s="280" t="s">
        <v>1923</v>
      </c>
      <c r="P80" s="281" t="s">
        <v>1491</v>
      </c>
      <c r="Q80" s="281" t="s">
        <v>1514</v>
      </c>
      <c r="R80" s="281" t="s">
        <v>1861</v>
      </c>
      <c r="S80" s="282" t="s">
        <v>1862</v>
      </c>
      <c r="T80" s="283" t="s">
        <v>1363</v>
      </c>
      <c r="U80" s="283" t="s">
        <v>1363</v>
      </c>
      <c r="V80" s="283" t="s">
        <v>1363</v>
      </c>
      <c r="W80" s="293" t="s">
        <v>1363</v>
      </c>
      <c r="X80" s="293" t="s">
        <v>1363</v>
      </c>
      <c r="Y80" s="293" t="s">
        <v>1363</v>
      </c>
      <c r="Z80" s="285" t="s">
        <v>1363</v>
      </c>
      <c r="AA80" s="285" t="s">
        <v>1363</v>
      </c>
      <c r="AB80" s="285" t="s">
        <v>1363</v>
      </c>
      <c r="AC80" s="285" t="s">
        <v>1363</v>
      </c>
      <c r="AD80" s="293" t="s">
        <v>1363</v>
      </c>
      <c r="AE80" s="293" t="s">
        <v>1363</v>
      </c>
      <c r="AF80" s="293" t="s">
        <v>1363</v>
      </c>
      <c r="AG80" s="293" t="s">
        <v>1363</v>
      </c>
      <c r="AH80" s="293" t="s">
        <v>1363</v>
      </c>
      <c r="AI80" s="293" t="s">
        <v>1363</v>
      </c>
      <c r="AJ80" s="293" t="s">
        <v>1363</v>
      </c>
      <c r="AK80" s="293" t="s">
        <v>1363</v>
      </c>
      <c r="AL80" s="293" t="s">
        <v>1363</v>
      </c>
      <c r="AM80" s="293" t="s">
        <v>1363</v>
      </c>
      <c r="AN80" s="293" t="s">
        <v>1363</v>
      </c>
      <c r="AO80" s="286" t="s">
        <v>1498</v>
      </c>
      <c r="AP80" s="286" t="s">
        <v>1499</v>
      </c>
      <c r="AQ80" s="287" t="s">
        <v>1500</v>
      </c>
    </row>
    <row r="81" spans="1:43" ht="322.5" customHeight="1">
      <c r="A81" s="273" t="s">
        <v>65</v>
      </c>
      <c r="B81" s="274" t="s">
        <v>1612</v>
      </c>
      <c r="C81" s="275" t="s">
        <v>1924</v>
      </c>
      <c r="D81" s="276" t="s">
        <v>1925</v>
      </c>
      <c r="E81" s="276" t="s">
        <v>1926</v>
      </c>
      <c r="F81" s="277" t="s">
        <v>1927</v>
      </c>
      <c r="G81" s="297" t="s">
        <v>1928</v>
      </c>
      <c r="H81" s="278" t="s">
        <v>1466</v>
      </c>
      <c r="I81" s="278" t="s">
        <v>1911</v>
      </c>
      <c r="J81" s="279" t="s">
        <v>1912</v>
      </c>
      <c r="K81" s="278" t="s">
        <v>1527</v>
      </c>
      <c r="L81" s="279" t="s">
        <v>1913</v>
      </c>
      <c r="M81" s="280" t="s">
        <v>1511</v>
      </c>
      <c r="N81" s="280" t="s">
        <v>1472</v>
      </c>
      <c r="O81" s="280" t="s">
        <v>1929</v>
      </c>
      <c r="P81" s="281" t="s">
        <v>1491</v>
      </c>
      <c r="Q81" s="281" t="s">
        <v>1492</v>
      </c>
      <c r="R81" s="281" t="s">
        <v>1493</v>
      </c>
      <c r="S81" s="282" t="s">
        <v>1494</v>
      </c>
      <c r="T81" s="283" t="s">
        <v>1363</v>
      </c>
      <c r="U81" s="283" t="s">
        <v>1363</v>
      </c>
      <c r="V81" s="283" t="s">
        <v>1363</v>
      </c>
      <c r="W81" s="293" t="s">
        <v>1363</v>
      </c>
      <c r="X81" s="293" t="s">
        <v>1363</v>
      </c>
      <c r="Y81" s="293" t="s">
        <v>1363</v>
      </c>
      <c r="Z81" s="285" t="s">
        <v>1363</v>
      </c>
      <c r="AA81" s="285" t="s">
        <v>1363</v>
      </c>
      <c r="AB81" s="285" t="s">
        <v>1363</v>
      </c>
      <c r="AC81" s="285" t="s">
        <v>1363</v>
      </c>
      <c r="AD81" s="293" t="s">
        <v>1363</v>
      </c>
      <c r="AE81" s="293" t="s">
        <v>1363</v>
      </c>
      <c r="AF81" s="293" t="s">
        <v>1363</v>
      </c>
      <c r="AG81" s="293" t="s">
        <v>1363</v>
      </c>
      <c r="AH81" s="293" t="s">
        <v>1363</v>
      </c>
      <c r="AI81" s="293" t="s">
        <v>1363</v>
      </c>
      <c r="AJ81" s="293" t="s">
        <v>1363</v>
      </c>
      <c r="AK81" s="293" t="s">
        <v>1363</v>
      </c>
      <c r="AL81" s="293" t="s">
        <v>1363</v>
      </c>
      <c r="AM81" s="293" t="s">
        <v>1363</v>
      </c>
      <c r="AN81" s="293" t="s">
        <v>1363</v>
      </c>
      <c r="AO81" s="286" t="s">
        <v>1484</v>
      </c>
      <c r="AP81" s="286" t="s">
        <v>1485</v>
      </c>
      <c r="AQ81" s="287" t="s">
        <v>1486</v>
      </c>
    </row>
    <row r="82" spans="1:43" ht="330.75" customHeight="1">
      <c r="A82" s="273" t="s">
        <v>66</v>
      </c>
      <c r="B82" s="274" t="s">
        <v>1461</v>
      </c>
      <c r="C82" s="275" t="s">
        <v>1899</v>
      </c>
      <c r="D82" s="276" t="s">
        <v>1463</v>
      </c>
      <c r="E82" s="276" t="s">
        <v>1464</v>
      </c>
      <c r="F82" s="277" t="s">
        <v>1331</v>
      </c>
      <c r="G82" s="277" t="s">
        <v>1465</v>
      </c>
      <c r="H82" s="278" t="s">
        <v>1466</v>
      </c>
      <c r="I82" s="278" t="s">
        <v>1467</v>
      </c>
      <c r="J82" s="279" t="s">
        <v>1900</v>
      </c>
      <c r="K82" s="279" t="s">
        <v>1469</v>
      </c>
      <c r="L82" s="279" t="s">
        <v>1470</v>
      </c>
      <c r="M82" s="280" t="s">
        <v>1471</v>
      </c>
      <c r="N82" s="280" t="s">
        <v>1472</v>
      </c>
      <c r="O82" s="280" t="s">
        <v>1901</v>
      </c>
      <c r="P82" s="281" t="s">
        <v>1474</v>
      </c>
      <c r="Q82" s="281" t="s">
        <v>1475</v>
      </c>
      <c r="R82" s="281" t="s">
        <v>1476</v>
      </c>
      <c r="S82" s="282" t="s">
        <v>1494</v>
      </c>
      <c r="T82" s="283" t="s">
        <v>1363</v>
      </c>
      <c r="U82" s="283" t="s">
        <v>1363</v>
      </c>
      <c r="V82" s="283" t="s">
        <v>1363</v>
      </c>
      <c r="W82" s="293" t="s">
        <v>1363</v>
      </c>
      <c r="X82" s="293" t="s">
        <v>1363</v>
      </c>
      <c r="Y82" s="293" t="s">
        <v>1363</v>
      </c>
      <c r="Z82" s="285" t="s">
        <v>1363</v>
      </c>
      <c r="AA82" s="285" t="s">
        <v>1363</v>
      </c>
      <c r="AB82" s="285" t="s">
        <v>1363</v>
      </c>
      <c r="AC82" s="285" t="s">
        <v>1363</v>
      </c>
      <c r="AD82" s="293" t="s">
        <v>1363</v>
      </c>
      <c r="AE82" s="293" t="s">
        <v>1363</v>
      </c>
      <c r="AF82" s="293" t="s">
        <v>1363</v>
      </c>
      <c r="AG82" s="293" t="s">
        <v>1363</v>
      </c>
      <c r="AH82" s="293" t="s">
        <v>1363</v>
      </c>
      <c r="AI82" s="293" t="s">
        <v>1363</v>
      </c>
      <c r="AJ82" s="293" t="s">
        <v>1363</v>
      </c>
      <c r="AK82" s="293" t="s">
        <v>1363</v>
      </c>
      <c r="AL82" s="293" t="s">
        <v>1363</v>
      </c>
      <c r="AM82" s="293" t="s">
        <v>1363</v>
      </c>
      <c r="AN82" s="293" t="s">
        <v>1363</v>
      </c>
      <c r="AO82" s="286" t="s">
        <v>1484</v>
      </c>
      <c r="AP82" s="286" t="s">
        <v>1485</v>
      </c>
      <c r="AQ82" s="287" t="s">
        <v>1486</v>
      </c>
    </row>
    <row r="83" spans="1:43" ht="313.5" customHeight="1">
      <c r="A83" s="273" t="s">
        <v>66</v>
      </c>
      <c r="B83" s="274" t="s">
        <v>1612</v>
      </c>
      <c r="C83" s="275" t="s">
        <v>1613</v>
      </c>
      <c r="D83" s="276" t="s">
        <v>1463</v>
      </c>
      <c r="E83" s="276" t="s">
        <v>1464</v>
      </c>
      <c r="F83" s="277" t="s">
        <v>1930</v>
      </c>
      <c r="G83" s="294" t="s">
        <v>1931</v>
      </c>
      <c r="H83" s="278" t="s">
        <v>1932</v>
      </c>
      <c r="I83" s="278" t="s">
        <v>1933</v>
      </c>
      <c r="J83" s="279" t="s">
        <v>1934</v>
      </c>
      <c r="K83" s="278" t="s">
        <v>1527</v>
      </c>
      <c r="L83" s="279" t="s">
        <v>1935</v>
      </c>
      <c r="M83" s="280" t="s">
        <v>1511</v>
      </c>
      <c r="N83" s="280" t="s">
        <v>1472</v>
      </c>
      <c r="O83" s="280" t="s">
        <v>1936</v>
      </c>
      <c r="P83" s="281" t="s">
        <v>1570</v>
      </c>
      <c r="Q83" s="281" t="s">
        <v>1937</v>
      </c>
      <c r="R83" s="281" t="s">
        <v>1938</v>
      </c>
      <c r="S83" s="282" t="s">
        <v>1939</v>
      </c>
      <c r="T83" s="283" t="s">
        <v>1363</v>
      </c>
      <c r="U83" s="283" t="s">
        <v>1363</v>
      </c>
      <c r="V83" s="283" t="s">
        <v>1363</v>
      </c>
      <c r="W83" s="293" t="s">
        <v>1363</v>
      </c>
      <c r="X83" s="293" t="s">
        <v>1363</v>
      </c>
      <c r="Y83" s="293" t="s">
        <v>1363</v>
      </c>
      <c r="Z83" s="285" t="s">
        <v>1363</v>
      </c>
      <c r="AA83" s="285" t="s">
        <v>1363</v>
      </c>
      <c r="AB83" s="285" t="s">
        <v>1363</v>
      </c>
      <c r="AC83" s="285" t="s">
        <v>1363</v>
      </c>
      <c r="AD83" s="293" t="s">
        <v>1363</v>
      </c>
      <c r="AE83" s="293" t="s">
        <v>1363</v>
      </c>
      <c r="AF83" s="293" t="s">
        <v>1363</v>
      </c>
      <c r="AG83" s="293" t="s">
        <v>1363</v>
      </c>
      <c r="AH83" s="293" t="s">
        <v>1363</v>
      </c>
      <c r="AI83" s="293" t="s">
        <v>1363</v>
      </c>
      <c r="AJ83" s="293" t="s">
        <v>1363</v>
      </c>
      <c r="AK83" s="293" t="s">
        <v>1363</v>
      </c>
      <c r="AL83" s="293" t="s">
        <v>1363</v>
      </c>
      <c r="AM83" s="293" t="s">
        <v>1363</v>
      </c>
      <c r="AN83" s="293" t="s">
        <v>1363</v>
      </c>
      <c r="AO83" s="286" t="s">
        <v>1484</v>
      </c>
      <c r="AP83" s="286" t="s">
        <v>1485</v>
      </c>
      <c r="AQ83" s="287" t="s">
        <v>1486</v>
      </c>
    </row>
    <row r="84" spans="1:43" ht="294" customHeight="1">
      <c r="A84" s="273" t="s">
        <v>66</v>
      </c>
      <c r="B84" s="274" t="s">
        <v>1612</v>
      </c>
      <c r="C84" s="275" t="s">
        <v>1613</v>
      </c>
      <c r="D84" s="276" t="s">
        <v>1463</v>
      </c>
      <c r="E84" s="276" t="s">
        <v>1464</v>
      </c>
      <c r="F84" s="277" t="s">
        <v>1930</v>
      </c>
      <c r="G84" s="294" t="s">
        <v>1931</v>
      </c>
      <c r="H84" s="278" t="s">
        <v>1632</v>
      </c>
      <c r="I84" s="278" t="s">
        <v>1888</v>
      </c>
      <c r="J84" s="279" t="s">
        <v>1889</v>
      </c>
      <c r="K84" s="278" t="s">
        <v>1668</v>
      </c>
      <c r="L84" s="279" t="s">
        <v>1890</v>
      </c>
      <c r="M84" s="280" t="s">
        <v>1891</v>
      </c>
      <c r="N84" s="280" t="s">
        <v>1892</v>
      </c>
      <c r="O84" s="280" t="s">
        <v>1940</v>
      </c>
      <c r="P84" s="281" t="s">
        <v>1570</v>
      </c>
      <c r="Q84" s="281" t="s">
        <v>1937</v>
      </c>
      <c r="R84" s="281" t="s">
        <v>1938</v>
      </c>
      <c r="S84" s="282" t="s">
        <v>1939</v>
      </c>
      <c r="T84" s="283" t="s">
        <v>1363</v>
      </c>
      <c r="U84" s="283" t="s">
        <v>1363</v>
      </c>
      <c r="V84" s="283" t="s">
        <v>1363</v>
      </c>
      <c r="W84" s="293" t="s">
        <v>1363</v>
      </c>
      <c r="X84" s="293" t="s">
        <v>1363</v>
      </c>
      <c r="Y84" s="293" t="s">
        <v>1363</v>
      </c>
      <c r="Z84" s="285" t="s">
        <v>1363</v>
      </c>
      <c r="AA84" s="285" t="s">
        <v>1363</v>
      </c>
      <c r="AB84" s="285" t="s">
        <v>1363</v>
      </c>
      <c r="AC84" s="285" t="s">
        <v>1363</v>
      </c>
      <c r="AD84" s="293" t="s">
        <v>1363</v>
      </c>
      <c r="AE84" s="293" t="s">
        <v>1363</v>
      </c>
      <c r="AF84" s="293" t="s">
        <v>1363</v>
      </c>
      <c r="AG84" s="293" t="s">
        <v>1363</v>
      </c>
      <c r="AH84" s="293" t="s">
        <v>1363</v>
      </c>
      <c r="AI84" s="293" t="s">
        <v>1363</v>
      </c>
      <c r="AJ84" s="293" t="s">
        <v>1363</v>
      </c>
      <c r="AK84" s="293" t="s">
        <v>1363</v>
      </c>
      <c r="AL84" s="293" t="s">
        <v>1363</v>
      </c>
      <c r="AM84" s="293" t="s">
        <v>1363</v>
      </c>
      <c r="AN84" s="293" t="s">
        <v>1363</v>
      </c>
      <c r="AO84" s="286" t="s">
        <v>1826</v>
      </c>
      <c r="AP84" s="286" t="s">
        <v>1544</v>
      </c>
      <c r="AQ84" s="287" t="s">
        <v>1827</v>
      </c>
    </row>
    <row r="85" spans="1:43" ht="312" customHeight="1">
      <c r="A85" s="273" t="s">
        <v>66</v>
      </c>
      <c r="B85" s="274" t="s">
        <v>1839</v>
      </c>
      <c r="C85" s="275" t="s">
        <v>1941</v>
      </c>
      <c r="D85" s="292" t="s">
        <v>1463</v>
      </c>
      <c r="E85" s="292" t="s">
        <v>1464</v>
      </c>
      <c r="F85" s="275" t="s">
        <v>1930</v>
      </c>
      <c r="G85" s="318" t="s">
        <v>1931</v>
      </c>
      <c r="H85" s="278" t="s">
        <v>1632</v>
      </c>
      <c r="I85" s="278" t="s">
        <v>1888</v>
      </c>
      <c r="J85" s="279" t="s">
        <v>1889</v>
      </c>
      <c r="K85" s="278" t="s">
        <v>1668</v>
      </c>
      <c r="L85" s="279" t="s">
        <v>1890</v>
      </c>
      <c r="M85" s="319" t="s">
        <v>1527</v>
      </c>
      <c r="N85" s="319" t="s">
        <v>1527</v>
      </c>
      <c r="O85" s="319" t="s">
        <v>1527</v>
      </c>
      <c r="P85" s="281" t="s">
        <v>1660</v>
      </c>
      <c r="Q85" s="281" t="s">
        <v>1937</v>
      </c>
      <c r="R85" s="281" t="s">
        <v>1938</v>
      </c>
      <c r="S85" s="302" t="s">
        <v>1942</v>
      </c>
      <c r="T85" s="283" t="s">
        <v>1363</v>
      </c>
      <c r="U85" s="283" t="s">
        <v>1363</v>
      </c>
      <c r="V85" s="283" t="s">
        <v>1363</v>
      </c>
      <c r="W85" s="293" t="s">
        <v>1363</v>
      </c>
      <c r="X85" s="293" t="s">
        <v>1363</v>
      </c>
      <c r="Y85" s="293" t="s">
        <v>1363</v>
      </c>
      <c r="Z85" s="285" t="s">
        <v>1363</v>
      </c>
      <c r="AA85" s="285" t="s">
        <v>1363</v>
      </c>
      <c r="AB85" s="285" t="s">
        <v>1363</v>
      </c>
      <c r="AC85" s="285" t="s">
        <v>1363</v>
      </c>
      <c r="AD85" s="293" t="s">
        <v>1363</v>
      </c>
      <c r="AE85" s="293" t="s">
        <v>1363</v>
      </c>
      <c r="AF85" s="293" t="s">
        <v>1363</v>
      </c>
      <c r="AG85" s="293" t="s">
        <v>1363</v>
      </c>
      <c r="AH85" s="293" t="s">
        <v>1363</v>
      </c>
      <c r="AI85" s="293" t="s">
        <v>1363</v>
      </c>
      <c r="AJ85" s="293" t="s">
        <v>1363</v>
      </c>
      <c r="AK85" s="293" t="s">
        <v>1363</v>
      </c>
      <c r="AL85" s="293" t="s">
        <v>1363</v>
      </c>
      <c r="AM85" s="293" t="s">
        <v>1363</v>
      </c>
      <c r="AN85" s="293" t="s">
        <v>1363</v>
      </c>
      <c r="AO85" s="286" t="s">
        <v>1826</v>
      </c>
      <c r="AP85" s="286" t="s">
        <v>1544</v>
      </c>
      <c r="AQ85" s="287" t="s">
        <v>1827</v>
      </c>
    </row>
    <row r="86" spans="1:43" ht="302.25" customHeight="1">
      <c r="A86" s="273" t="s">
        <v>66</v>
      </c>
      <c r="B86" s="274" t="s">
        <v>1839</v>
      </c>
      <c r="C86" s="277" t="s">
        <v>1675</v>
      </c>
      <c r="D86" s="276" t="s">
        <v>1463</v>
      </c>
      <c r="E86" s="276" t="s">
        <v>1676</v>
      </c>
      <c r="F86" s="277" t="s">
        <v>1320</v>
      </c>
      <c r="G86" s="277" t="s">
        <v>1887</v>
      </c>
      <c r="H86" s="278" t="s">
        <v>1632</v>
      </c>
      <c r="I86" s="278" t="s">
        <v>1888</v>
      </c>
      <c r="J86" s="279" t="s">
        <v>1889</v>
      </c>
      <c r="K86" s="278" t="s">
        <v>1668</v>
      </c>
      <c r="L86" s="279" t="s">
        <v>1890</v>
      </c>
      <c r="M86" s="280" t="s">
        <v>1943</v>
      </c>
      <c r="N86" s="280" t="s">
        <v>1944</v>
      </c>
      <c r="O86" s="280" t="s">
        <v>1945</v>
      </c>
      <c r="P86" s="281" t="s">
        <v>1570</v>
      </c>
      <c r="Q86" s="281" t="s">
        <v>1937</v>
      </c>
      <c r="R86" s="281" t="s">
        <v>1938</v>
      </c>
      <c r="S86" s="282" t="s">
        <v>1939</v>
      </c>
      <c r="T86" s="283" t="s">
        <v>1363</v>
      </c>
      <c r="U86" s="283" t="s">
        <v>1363</v>
      </c>
      <c r="V86" s="283" t="s">
        <v>1363</v>
      </c>
      <c r="W86" s="293" t="s">
        <v>1363</v>
      </c>
      <c r="X86" s="293" t="s">
        <v>1363</v>
      </c>
      <c r="Y86" s="293" t="s">
        <v>1363</v>
      </c>
      <c r="Z86" s="285" t="s">
        <v>1363</v>
      </c>
      <c r="AA86" s="285" t="s">
        <v>1363</v>
      </c>
      <c r="AB86" s="285" t="s">
        <v>1363</v>
      </c>
      <c r="AC86" s="285" t="s">
        <v>1363</v>
      </c>
      <c r="AD86" s="293" t="s">
        <v>1363</v>
      </c>
      <c r="AE86" s="293" t="s">
        <v>1363</v>
      </c>
      <c r="AF86" s="293" t="s">
        <v>1363</v>
      </c>
      <c r="AG86" s="293" t="s">
        <v>1363</v>
      </c>
      <c r="AH86" s="293" t="s">
        <v>1363</v>
      </c>
      <c r="AI86" s="293" t="s">
        <v>1363</v>
      </c>
      <c r="AJ86" s="293" t="s">
        <v>1363</v>
      </c>
      <c r="AK86" s="293" t="s">
        <v>1363</v>
      </c>
      <c r="AL86" s="293" t="s">
        <v>1363</v>
      </c>
      <c r="AM86" s="293" t="s">
        <v>1363</v>
      </c>
      <c r="AN86" s="293" t="s">
        <v>1363</v>
      </c>
      <c r="AO86" s="286" t="s">
        <v>1826</v>
      </c>
      <c r="AP86" s="286" t="s">
        <v>1544</v>
      </c>
      <c r="AQ86" s="287" t="s">
        <v>1827</v>
      </c>
    </row>
    <row r="87" spans="1:43" ht="312.75" customHeight="1">
      <c r="A87" s="273" t="s">
        <v>66</v>
      </c>
      <c r="B87" s="274" t="s">
        <v>1839</v>
      </c>
      <c r="C87" s="277" t="s">
        <v>1675</v>
      </c>
      <c r="D87" s="276" t="s">
        <v>1463</v>
      </c>
      <c r="E87" s="276" t="s">
        <v>1676</v>
      </c>
      <c r="F87" s="277" t="s">
        <v>1320</v>
      </c>
      <c r="G87" s="312" t="s">
        <v>1946</v>
      </c>
      <c r="H87" s="278" t="s">
        <v>1632</v>
      </c>
      <c r="I87" s="278" t="s">
        <v>1888</v>
      </c>
      <c r="J87" s="279" t="s">
        <v>1889</v>
      </c>
      <c r="K87" s="278" t="s">
        <v>1668</v>
      </c>
      <c r="L87" s="279" t="s">
        <v>1890</v>
      </c>
      <c r="M87" s="280" t="s">
        <v>1943</v>
      </c>
      <c r="N87" s="280" t="s">
        <v>1892</v>
      </c>
      <c r="O87" s="280" t="s">
        <v>1947</v>
      </c>
      <c r="P87" s="281" t="s">
        <v>1491</v>
      </c>
      <c r="Q87" s="281" t="s">
        <v>1729</v>
      </c>
      <c r="R87" s="281" t="s">
        <v>1948</v>
      </c>
      <c r="S87" s="282" t="s">
        <v>1949</v>
      </c>
      <c r="T87" s="283" t="s">
        <v>1363</v>
      </c>
      <c r="U87" s="283" t="s">
        <v>1363</v>
      </c>
      <c r="V87" s="283" t="s">
        <v>1363</v>
      </c>
      <c r="W87" s="293" t="s">
        <v>1363</v>
      </c>
      <c r="X87" s="293" t="s">
        <v>1363</v>
      </c>
      <c r="Y87" s="293" t="s">
        <v>1363</v>
      </c>
      <c r="Z87" s="285" t="s">
        <v>1363</v>
      </c>
      <c r="AA87" s="285" t="s">
        <v>1363</v>
      </c>
      <c r="AB87" s="285" t="s">
        <v>1363</v>
      </c>
      <c r="AC87" s="285" t="s">
        <v>1363</v>
      </c>
      <c r="AD87" s="293" t="s">
        <v>1363</v>
      </c>
      <c r="AE87" s="293" t="s">
        <v>1363</v>
      </c>
      <c r="AF87" s="293" t="s">
        <v>1363</v>
      </c>
      <c r="AG87" s="293" t="s">
        <v>1363</v>
      </c>
      <c r="AH87" s="293" t="s">
        <v>1363</v>
      </c>
      <c r="AI87" s="293" t="s">
        <v>1363</v>
      </c>
      <c r="AJ87" s="293" t="s">
        <v>1363</v>
      </c>
      <c r="AK87" s="293" t="s">
        <v>1363</v>
      </c>
      <c r="AL87" s="283" t="str">
        <f>'[1]ARMONIZACIÓN 2019'!AP31</f>
        <v>2. Fusagasugá incluyente en temas de Turismo y legalidad  Ambiental</v>
      </c>
      <c r="AM87" s="283" t="str">
        <f>'[1]ARMONIZACIÓN 2019'!AQ31</f>
        <v>1. Fortalecimiento y Visibilización del Turismo Ambiental</v>
      </c>
      <c r="AN87" s="283" t="str">
        <f>'[1]ARMONIZACIÓN 2019'!AR31</f>
        <v>Realizar por lo menos un (1) recorrido educativo anual, por vías rurales y caminos reales del municipio</v>
      </c>
      <c r="AO87" s="286" t="s">
        <v>1498</v>
      </c>
      <c r="AP87" s="286" t="s">
        <v>1544</v>
      </c>
      <c r="AQ87" s="287" t="s">
        <v>1545</v>
      </c>
    </row>
    <row r="88" spans="1:43" ht="258" customHeight="1">
      <c r="A88" s="273" t="s">
        <v>66</v>
      </c>
      <c r="B88" s="274" t="s">
        <v>1839</v>
      </c>
      <c r="C88" s="277" t="s">
        <v>1675</v>
      </c>
      <c r="D88" s="276" t="s">
        <v>1463</v>
      </c>
      <c r="E88" s="276" t="s">
        <v>1676</v>
      </c>
      <c r="F88" s="277" t="s">
        <v>1320</v>
      </c>
      <c r="G88" s="312" t="s">
        <v>1887</v>
      </c>
      <c r="H88" s="278" t="s">
        <v>1632</v>
      </c>
      <c r="I88" s="278" t="s">
        <v>1888</v>
      </c>
      <c r="J88" s="279" t="s">
        <v>1889</v>
      </c>
      <c r="K88" s="278" t="s">
        <v>1668</v>
      </c>
      <c r="L88" s="279" t="s">
        <v>1890</v>
      </c>
      <c r="M88" s="280" t="s">
        <v>1891</v>
      </c>
      <c r="N88" s="280" t="s">
        <v>1892</v>
      </c>
      <c r="O88" s="280" t="s">
        <v>1893</v>
      </c>
      <c r="P88" s="281" t="s">
        <v>1555</v>
      </c>
      <c r="Q88" s="281" t="s">
        <v>1760</v>
      </c>
      <c r="R88" s="281" t="s">
        <v>1622</v>
      </c>
      <c r="S88" s="282" t="s">
        <v>1894</v>
      </c>
      <c r="T88" s="283" t="s">
        <v>1363</v>
      </c>
      <c r="U88" s="283" t="s">
        <v>1363</v>
      </c>
      <c r="V88" s="283" t="s">
        <v>1363</v>
      </c>
      <c r="W88" s="293" t="s">
        <v>1363</v>
      </c>
      <c r="X88" s="293" t="s">
        <v>1363</v>
      </c>
      <c r="Y88" s="293" t="s">
        <v>1363</v>
      </c>
      <c r="Z88" s="285" t="s">
        <v>1363</v>
      </c>
      <c r="AA88" s="285" t="s">
        <v>1363</v>
      </c>
      <c r="AB88" s="285" t="s">
        <v>1363</v>
      </c>
      <c r="AC88" s="285" t="s">
        <v>1363</v>
      </c>
      <c r="AD88" s="293" t="s">
        <v>1363</v>
      </c>
      <c r="AE88" s="293" t="s">
        <v>1363</v>
      </c>
      <c r="AF88" s="293" t="s">
        <v>1363</v>
      </c>
      <c r="AG88" s="293" t="s">
        <v>1363</v>
      </c>
      <c r="AH88" s="293" t="s">
        <v>1363</v>
      </c>
      <c r="AI88" s="293" t="s">
        <v>1363</v>
      </c>
      <c r="AJ88" s="293" t="s">
        <v>1363</v>
      </c>
      <c r="AK88" s="293" t="s">
        <v>1363</v>
      </c>
      <c r="AL88" s="293" t="s">
        <v>1363</v>
      </c>
      <c r="AM88" s="293" t="s">
        <v>1363</v>
      </c>
      <c r="AN88" s="293" t="s">
        <v>1363</v>
      </c>
      <c r="AO88" s="286" t="s">
        <v>1498</v>
      </c>
      <c r="AP88" s="286" t="s">
        <v>1544</v>
      </c>
      <c r="AQ88" s="287" t="s">
        <v>1545</v>
      </c>
    </row>
    <row r="89" spans="1:43" ht="250.5" customHeight="1">
      <c r="A89" s="273" t="s">
        <v>67</v>
      </c>
      <c r="B89" s="274" t="s">
        <v>1461</v>
      </c>
      <c r="C89" s="275" t="s">
        <v>1899</v>
      </c>
      <c r="D89" s="276" t="s">
        <v>1463</v>
      </c>
      <c r="E89" s="276" t="s">
        <v>1464</v>
      </c>
      <c r="F89" s="277" t="s">
        <v>1331</v>
      </c>
      <c r="G89" s="277" t="s">
        <v>1465</v>
      </c>
      <c r="H89" s="278" t="s">
        <v>1466</v>
      </c>
      <c r="I89" s="278" t="s">
        <v>1467</v>
      </c>
      <c r="J89" s="279" t="s">
        <v>1900</v>
      </c>
      <c r="K89" s="279" t="s">
        <v>1469</v>
      </c>
      <c r="L89" s="279" t="s">
        <v>1470</v>
      </c>
      <c r="M89" s="280" t="s">
        <v>1471</v>
      </c>
      <c r="N89" s="280" t="s">
        <v>1472</v>
      </c>
      <c r="O89" s="280" t="s">
        <v>1901</v>
      </c>
      <c r="P89" s="281" t="s">
        <v>1474</v>
      </c>
      <c r="Q89" s="281" t="s">
        <v>1475</v>
      </c>
      <c r="R89" s="281" t="s">
        <v>1476</v>
      </c>
      <c r="S89" s="282" t="s">
        <v>1494</v>
      </c>
      <c r="T89" s="283" t="s">
        <v>1363</v>
      </c>
      <c r="U89" s="283" t="s">
        <v>1363</v>
      </c>
      <c r="V89" s="283" t="s">
        <v>1363</v>
      </c>
      <c r="W89" s="293" t="s">
        <v>1363</v>
      </c>
      <c r="X89" s="293" t="s">
        <v>1363</v>
      </c>
      <c r="Y89" s="293" t="s">
        <v>1363</v>
      </c>
      <c r="Z89" s="285" t="s">
        <v>1363</v>
      </c>
      <c r="AA89" s="285" t="s">
        <v>1363</v>
      </c>
      <c r="AB89" s="285" t="s">
        <v>1363</v>
      </c>
      <c r="AC89" s="285" t="s">
        <v>1363</v>
      </c>
      <c r="AD89" s="293" t="s">
        <v>1363</v>
      </c>
      <c r="AE89" s="293" t="s">
        <v>1363</v>
      </c>
      <c r="AF89" s="293" t="s">
        <v>1363</v>
      </c>
      <c r="AG89" s="293" t="s">
        <v>1363</v>
      </c>
      <c r="AH89" s="293" t="s">
        <v>1363</v>
      </c>
      <c r="AI89" s="293" t="s">
        <v>1363</v>
      </c>
      <c r="AJ89" s="293" t="s">
        <v>1363</v>
      </c>
      <c r="AK89" s="293" t="s">
        <v>1363</v>
      </c>
      <c r="AL89" s="293" t="s">
        <v>1363</v>
      </c>
      <c r="AM89" s="293" t="s">
        <v>1363</v>
      </c>
      <c r="AN89" s="293" t="s">
        <v>1363</v>
      </c>
      <c r="AO89" s="286" t="s">
        <v>1527</v>
      </c>
      <c r="AP89" s="286" t="s">
        <v>1527</v>
      </c>
      <c r="AQ89" s="286" t="s">
        <v>1527</v>
      </c>
    </row>
    <row r="90" spans="1:43" ht="253.5" customHeight="1">
      <c r="A90" s="273" t="s">
        <v>67</v>
      </c>
      <c r="B90" s="274" t="s">
        <v>1839</v>
      </c>
      <c r="C90" s="277" t="s">
        <v>1675</v>
      </c>
      <c r="D90" s="276" t="s">
        <v>1463</v>
      </c>
      <c r="E90" s="276" t="s">
        <v>1676</v>
      </c>
      <c r="F90" s="277" t="s">
        <v>1950</v>
      </c>
      <c r="G90" s="277" t="s">
        <v>1951</v>
      </c>
      <c r="H90" s="278" t="s">
        <v>1632</v>
      </c>
      <c r="I90" s="278" t="s">
        <v>1888</v>
      </c>
      <c r="J90" s="279" t="s">
        <v>1889</v>
      </c>
      <c r="K90" s="278" t="s">
        <v>1668</v>
      </c>
      <c r="L90" s="279" t="s">
        <v>1890</v>
      </c>
      <c r="M90" s="280" t="s">
        <v>1846</v>
      </c>
      <c r="N90" s="280" t="s">
        <v>1847</v>
      </c>
      <c r="O90" s="280" t="s">
        <v>1848</v>
      </c>
      <c r="P90" s="281" t="s">
        <v>1660</v>
      </c>
      <c r="Q90" s="281" t="s">
        <v>1849</v>
      </c>
      <c r="R90" s="281" t="s">
        <v>1850</v>
      </c>
      <c r="S90" s="282" t="s">
        <v>1851</v>
      </c>
      <c r="T90" s="283" t="s">
        <v>1363</v>
      </c>
      <c r="U90" s="283" t="s">
        <v>1363</v>
      </c>
      <c r="V90" s="283" t="s">
        <v>1363</v>
      </c>
      <c r="W90" s="293" t="s">
        <v>1363</v>
      </c>
      <c r="X90" s="293" t="s">
        <v>1363</v>
      </c>
      <c r="Y90" s="293" t="s">
        <v>1363</v>
      </c>
      <c r="Z90" s="285" t="s">
        <v>1363</v>
      </c>
      <c r="AA90" s="285" t="s">
        <v>1363</v>
      </c>
      <c r="AB90" s="285" t="s">
        <v>1363</v>
      </c>
      <c r="AC90" s="285" t="s">
        <v>1363</v>
      </c>
      <c r="AD90" s="293" t="s">
        <v>1363</v>
      </c>
      <c r="AE90" s="293" t="s">
        <v>1363</v>
      </c>
      <c r="AF90" s="293" t="s">
        <v>1363</v>
      </c>
      <c r="AG90" s="293" t="s">
        <v>1363</v>
      </c>
      <c r="AH90" s="293" t="s">
        <v>1363</v>
      </c>
      <c r="AI90" s="293" t="s">
        <v>1363</v>
      </c>
      <c r="AJ90" s="293" t="s">
        <v>1363</v>
      </c>
      <c r="AK90" s="293" t="s">
        <v>1363</v>
      </c>
      <c r="AL90" s="293" t="s">
        <v>1363</v>
      </c>
      <c r="AM90" s="293" t="s">
        <v>1363</v>
      </c>
      <c r="AN90" s="293" t="s">
        <v>1363</v>
      </c>
      <c r="AO90" s="286" t="s">
        <v>1527</v>
      </c>
      <c r="AP90" s="286" t="s">
        <v>1527</v>
      </c>
      <c r="AQ90" s="286" t="s">
        <v>1527</v>
      </c>
    </row>
    <row r="91" spans="1:43" ht="267.75" customHeight="1">
      <c r="A91" s="273" t="s">
        <v>67</v>
      </c>
      <c r="B91" s="274" t="s">
        <v>1839</v>
      </c>
      <c r="C91" s="277" t="s">
        <v>1675</v>
      </c>
      <c r="D91" s="276" t="s">
        <v>1463</v>
      </c>
      <c r="E91" s="276" t="s">
        <v>1676</v>
      </c>
      <c r="F91" s="277" t="s">
        <v>1840</v>
      </c>
      <c r="G91" s="277" t="s">
        <v>1841</v>
      </c>
      <c r="H91" s="278" t="s">
        <v>1842</v>
      </c>
      <c r="I91" s="278" t="s">
        <v>1843</v>
      </c>
      <c r="J91" s="279" t="s">
        <v>1844</v>
      </c>
      <c r="K91" s="278" t="s">
        <v>1527</v>
      </c>
      <c r="L91" s="279" t="s">
        <v>1845</v>
      </c>
      <c r="M91" s="280" t="s">
        <v>1846</v>
      </c>
      <c r="N91" s="280" t="s">
        <v>1847</v>
      </c>
      <c r="O91" s="280" t="s">
        <v>1848</v>
      </c>
      <c r="P91" s="281" t="s">
        <v>1660</v>
      </c>
      <c r="Q91" s="281" t="s">
        <v>1849</v>
      </c>
      <c r="R91" s="281" t="s">
        <v>1850</v>
      </c>
      <c r="S91" s="282" t="s">
        <v>1851</v>
      </c>
      <c r="T91" s="283" t="s">
        <v>1363</v>
      </c>
      <c r="U91" s="283" t="s">
        <v>1363</v>
      </c>
      <c r="V91" s="283" t="s">
        <v>1363</v>
      </c>
      <c r="W91" s="293" t="s">
        <v>1363</v>
      </c>
      <c r="X91" s="293" t="s">
        <v>1363</v>
      </c>
      <c r="Y91" s="293" t="s">
        <v>1363</v>
      </c>
      <c r="Z91" s="285" t="s">
        <v>1363</v>
      </c>
      <c r="AA91" s="285" t="s">
        <v>1363</v>
      </c>
      <c r="AB91" s="285" t="s">
        <v>1363</v>
      </c>
      <c r="AC91" s="285" t="s">
        <v>1363</v>
      </c>
      <c r="AD91" s="293" t="s">
        <v>1363</v>
      </c>
      <c r="AE91" s="293" t="s">
        <v>1363</v>
      </c>
      <c r="AF91" s="293" t="s">
        <v>1363</v>
      </c>
      <c r="AG91" s="293" t="s">
        <v>1363</v>
      </c>
      <c r="AH91" s="293" t="s">
        <v>1363</v>
      </c>
      <c r="AI91" s="293" t="s">
        <v>1363</v>
      </c>
      <c r="AJ91" s="293" t="s">
        <v>1363</v>
      </c>
      <c r="AK91" s="293" t="s">
        <v>1363</v>
      </c>
      <c r="AL91" s="293" t="s">
        <v>1363</v>
      </c>
      <c r="AM91" s="293" t="s">
        <v>1363</v>
      </c>
      <c r="AN91" s="293" t="s">
        <v>1363</v>
      </c>
      <c r="AO91" s="286" t="s">
        <v>1527</v>
      </c>
      <c r="AP91" s="286" t="s">
        <v>1527</v>
      </c>
      <c r="AQ91" s="286" t="s">
        <v>1527</v>
      </c>
    </row>
    <row r="92" spans="1:43" ht="261" customHeight="1">
      <c r="A92" s="273" t="s">
        <v>67</v>
      </c>
      <c r="B92" s="274" t="s">
        <v>1839</v>
      </c>
      <c r="C92" s="277" t="s">
        <v>1675</v>
      </c>
      <c r="D92" s="276" t="s">
        <v>1463</v>
      </c>
      <c r="E92" s="276" t="s">
        <v>1676</v>
      </c>
      <c r="F92" s="277" t="s">
        <v>1840</v>
      </c>
      <c r="G92" s="277" t="s">
        <v>1841</v>
      </c>
      <c r="H92" s="278" t="s">
        <v>1842</v>
      </c>
      <c r="I92" s="278" t="s">
        <v>1843</v>
      </c>
      <c r="J92" s="279" t="s">
        <v>1844</v>
      </c>
      <c r="K92" s="278" t="s">
        <v>1527</v>
      </c>
      <c r="L92" s="279" t="s">
        <v>1845</v>
      </c>
      <c r="M92" s="280" t="s">
        <v>1846</v>
      </c>
      <c r="N92" s="280" t="s">
        <v>1852</v>
      </c>
      <c r="O92" s="280" t="s">
        <v>1853</v>
      </c>
      <c r="P92" s="281" t="s">
        <v>1555</v>
      </c>
      <c r="Q92" s="281" t="s">
        <v>1760</v>
      </c>
      <c r="R92" s="281" t="s">
        <v>1761</v>
      </c>
      <c r="S92" s="302" t="s">
        <v>1854</v>
      </c>
      <c r="T92" s="283" t="s">
        <v>1363</v>
      </c>
      <c r="U92" s="283" t="s">
        <v>1363</v>
      </c>
      <c r="V92" s="283" t="s">
        <v>1363</v>
      </c>
      <c r="W92" s="293" t="s">
        <v>1363</v>
      </c>
      <c r="X92" s="293" t="s">
        <v>1363</v>
      </c>
      <c r="Y92" s="293" t="s">
        <v>1363</v>
      </c>
      <c r="Z92" s="285" t="s">
        <v>1363</v>
      </c>
      <c r="AA92" s="285" t="s">
        <v>1363</v>
      </c>
      <c r="AB92" s="285" t="s">
        <v>1363</v>
      </c>
      <c r="AC92" s="285" t="s">
        <v>1363</v>
      </c>
      <c r="AD92" s="293" t="s">
        <v>1363</v>
      </c>
      <c r="AE92" s="293" t="s">
        <v>1363</v>
      </c>
      <c r="AF92" s="293" t="s">
        <v>1363</v>
      </c>
      <c r="AG92" s="293" t="s">
        <v>1363</v>
      </c>
      <c r="AH92" s="293" t="s">
        <v>1363</v>
      </c>
      <c r="AI92" s="293" t="s">
        <v>1363</v>
      </c>
      <c r="AJ92" s="293" t="s">
        <v>1363</v>
      </c>
      <c r="AK92" s="293" t="s">
        <v>1363</v>
      </c>
      <c r="AL92" s="293" t="s">
        <v>1363</v>
      </c>
      <c r="AM92" s="293" t="s">
        <v>1363</v>
      </c>
      <c r="AN92" s="293" t="s">
        <v>1363</v>
      </c>
      <c r="AO92" s="286" t="s">
        <v>1484</v>
      </c>
      <c r="AP92" s="286" t="s">
        <v>1485</v>
      </c>
      <c r="AQ92" s="287" t="s">
        <v>1486</v>
      </c>
    </row>
    <row r="93" spans="1:43" ht="322.5" customHeight="1">
      <c r="A93" s="273" t="s">
        <v>67</v>
      </c>
      <c r="B93" s="274" t="s">
        <v>1839</v>
      </c>
      <c r="C93" s="277" t="s">
        <v>1675</v>
      </c>
      <c r="D93" s="276" t="s">
        <v>1463</v>
      </c>
      <c r="E93" s="276" t="s">
        <v>1676</v>
      </c>
      <c r="F93" s="277" t="s">
        <v>1840</v>
      </c>
      <c r="G93" s="277" t="s">
        <v>1841</v>
      </c>
      <c r="H93" s="278" t="s">
        <v>1857</v>
      </c>
      <c r="I93" s="278" t="s">
        <v>1858</v>
      </c>
      <c r="J93" s="279" t="s">
        <v>1859</v>
      </c>
      <c r="K93" s="278" t="s">
        <v>1527</v>
      </c>
      <c r="L93" s="279" t="s">
        <v>1860</v>
      </c>
      <c r="M93" s="295" t="s">
        <v>1527</v>
      </c>
      <c r="N93" s="295" t="s">
        <v>1527</v>
      </c>
      <c r="O93" s="295" t="s">
        <v>1527</v>
      </c>
      <c r="P93" s="281" t="s">
        <v>1491</v>
      </c>
      <c r="Q93" s="281" t="s">
        <v>1514</v>
      </c>
      <c r="R93" s="281" t="s">
        <v>1861</v>
      </c>
      <c r="S93" s="282" t="s">
        <v>1862</v>
      </c>
      <c r="T93" s="283" t="s">
        <v>1363</v>
      </c>
      <c r="U93" s="283" t="s">
        <v>1363</v>
      </c>
      <c r="V93" s="283" t="s">
        <v>1363</v>
      </c>
      <c r="W93" s="293" t="s">
        <v>1363</v>
      </c>
      <c r="X93" s="293" t="s">
        <v>1363</v>
      </c>
      <c r="Y93" s="293" t="s">
        <v>1363</v>
      </c>
      <c r="Z93" s="285" t="s">
        <v>1363</v>
      </c>
      <c r="AA93" s="285" t="s">
        <v>1363</v>
      </c>
      <c r="AB93" s="285" t="s">
        <v>1363</v>
      </c>
      <c r="AC93" s="285" t="s">
        <v>1363</v>
      </c>
      <c r="AD93" s="293" t="s">
        <v>1363</v>
      </c>
      <c r="AE93" s="293" t="s">
        <v>1363</v>
      </c>
      <c r="AF93" s="293" t="s">
        <v>1363</v>
      </c>
      <c r="AG93" s="293" t="s">
        <v>1363</v>
      </c>
      <c r="AH93" s="293" t="s">
        <v>1363</v>
      </c>
      <c r="AI93" s="293" t="s">
        <v>1363</v>
      </c>
      <c r="AJ93" s="293" t="s">
        <v>1363</v>
      </c>
      <c r="AK93" s="293" t="s">
        <v>1363</v>
      </c>
      <c r="AL93" s="293" t="s">
        <v>1363</v>
      </c>
      <c r="AM93" s="293" t="s">
        <v>1363</v>
      </c>
      <c r="AN93" s="293" t="s">
        <v>1363</v>
      </c>
      <c r="AO93" s="286" t="s">
        <v>1484</v>
      </c>
      <c r="AP93" s="286" t="s">
        <v>1485</v>
      </c>
      <c r="AQ93" s="287" t="s">
        <v>1486</v>
      </c>
    </row>
    <row r="94" spans="1:43" ht="258" customHeight="1">
      <c r="A94" s="273" t="s">
        <v>67</v>
      </c>
      <c r="B94" s="310" t="s">
        <v>1863</v>
      </c>
      <c r="C94" s="277" t="s">
        <v>1864</v>
      </c>
      <c r="D94" s="276" t="s">
        <v>1463</v>
      </c>
      <c r="E94" s="276" t="s">
        <v>1865</v>
      </c>
      <c r="F94" s="277" t="s">
        <v>1371</v>
      </c>
      <c r="G94" s="311" t="s">
        <v>1871</v>
      </c>
      <c r="H94" s="278" t="s">
        <v>1690</v>
      </c>
      <c r="I94" s="278" t="s">
        <v>1833</v>
      </c>
      <c r="J94" s="279" t="s">
        <v>1834</v>
      </c>
      <c r="K94" s="278" t="s">
        <v>1527</v>
      </c>
      <c r="L94" s="279" t="s">
        <v>1836</v>
      </c>
      <c r="M94" s="295" t="s">
        <v>1527</v>
      </c>
      <c r="N94" s="295" t="s">
        <v>1527</v>
      </c>
      <c r="O94" s="295" t="s">
        <v>1527</v>
      </c>
      <c r="P94" s="281" t="s">
        <v>1491</v>
      </c>
      <c r="Q94" s="281" t="s">
        <v>1514</v>
      </c>
      <c r="R94" s="281" t="s">
        <v>1861</v>
      </c>
      <c r="S94" s="282" t="s">
        <v>1862</v>
      </c>
      <c r="T94" s="283" t="s">
        <v>1363</v>
      </c>
      <c r="U94" s="283" t="s">
        <v>1363</v>
      </c>
      <c r="V94" s="283" t="s">
        <v>1363</v>
      </c>
      <c r="W94" s="293" t="s">
        <v>1363</v>
      </c>
      <c r="X94" s="293" t="s">
        <v>1363</v>
      </c>
      <c r="Y94" s="293" t="s">
        <v>1363</v>
      </c>
      <c r="Z94" s="285" t="s">
        <v>1363</v>
      </c>
      <c r="AA94" s="285" t="s">
        <v>1363</v>
      </c>
      <c r="AB94" s="285" t="s">
        <v>1363</v>
      </c>
      <c r="AC94" s="285" t="s">
        <v>1363</v>
      </c>
      <c r="AD94" s="293" t="s">
        <v>1363</v>
      </c>
      <c r="AE94" s="293" t="s">
        <v>1363</v>
      </c>
      <c r="AF94" s="293" t="s">
        <v>1363</v>
      </c>
      <c r="AG94" s="293" t="s">
        <v>1363</v>
      </c>
      <c r="AH94" s="293" t="s">
        <v>1363</v>
      </c>
      <c r="AI94" s="293" t="s">
        <v>1363</v>
      </c>
      <c r="AJ94" s="293" t="s">
        <v>1363</v>
      </c>
      <c r="AK94" s="293" t="s">
        <v>1363</v>
      </c>
      <c r="AL94" s="293" t="s">
        <v>1363</v>
      </c>
      <c r="AM94" s="293" t="s">
        <v>1363</v>
      </c>
      <c r="AN94" s="293" t="s">
        <v>1363</v>
      </c>
      <c r="AO94" s="286" t="s">
        <v>1484</v>
      </c>
      <c r="AP94" s="286" t="s">
        <v>1485</v>
      </c>
      <c r="AQ94" s="287" t="s">
        <v>1486</v>
      </c>
    </row>
    <row r="95" spans="1:43" ht="307.5" customHeight="1">
      <c r="A95" s="315" t="s">
        <v>68</v>
      </c>
      <c r="B95" s="274" t="s">
        <v>1461</v>
      </c>
      <c r="C95" s="275" t="s">
        <v>1462</v>
      </c>
      <c r="D95" s="276" t="s">
        <v>1463</v>
      </c>
      <c r="E95" s="276" t="s">
        <v>1464</v>
      </c>
      <c r="F95" s="277" t="s">
        <v>1331</v>
      </c>
      <c r="G95" s="277" t="s">
        <v>1465</v>
      </c>
      <c r="H95" s="278" t="s">
        <v>1466</v>
      </c>
      <c r="I95" s="278" t="s">
        <v>1487</v>
      </c>
      <c r="J95" s="279" t="s">
        <v>1488</v>
      </c>
      <c r="K95" s="279" t="s">
        <v>1469</v>
      </c>
      <c r="L95" s="279" t="s">
        <v>1489</v>
      </c>
      <c r="M95" s="280" t="s">
        <v>1471</v>
      </c>
      <c r="N95" s="280" t="s">
        <v>1472</v>
      </c>
      <c r="O95" s="280" t="s">
        <v>1490</v>
      </c>
      <c r="P95" s="281" t="s">
        <v>1491</v>
      </c>
      <c r="Q95" s="281" t="s">
        <v>1492</v>
      </c>
      <c r="R95" s="281" t="s">
        <v>1493</v>
      </c>
      <c r="S95" s="282" t="s">
        <v>1494</v>
      </c>
      <c r="T95" s="283" t="s">
        <v>1363</v>
      </c>
      <c r="U95" s="283" t="s">
        <v>1363</v>
      </c>
      <c r="V95" s="283" t="s">
        <v>1363</v>
      </c>
      <c r="W95" s="293" t="s">
        <v>1363</v>
      </c>
      <c r="X95" s="293" t="s">
        <v>1363</v>
      </c>
      <c r="Y95" s="293" t="s">
        <v>1363</v>
      </c>
      <c r="Z95" s="285" t="s">
        <v>1363</v>
      </c>
      <c r="AA95" s="285" t="s">
        <v>1363</v>
      </c>
      <c r="AB95" s="285" t="s">
        <v>1363</v>
      </c>
      <c r="AC95" s="285" t="s">
        <v>1363</v>
      </c>
      <c r="AD95" s="293" t="s">
        <v>1363</v>
      </c>
      <c r="AE95" s="293" t="s">
        <v>1363</v>
      </c>
      <c r="AF95" s="293" t="s">
        <v>1363</v>
      </c>
      <c r="AG95" s="293" t="s">
        <v>1363</v>
      </c>
      <c r="AH95" s="293" t="s">
        <v>1363</v>
      </c>
      <c r="AI95" s="293" t="s">
        <v>1363</v>
      </c>
      <c r="AJ95" s="293" t="s">
        <v>1363</v>
      </c>
      <c r="AK95" s="293" t="s">
        <v>1363</v>
      </c>
      <c r="AL95" s="283" t="s">
        <v>1495</v>
      </c>
      <c r="AM95" s="283" t="s">
        <v>1952</v>
      </c>
      <c r="AN95" s="283" t="s">
        <v>1953</v>
      </c>
      <c r="AO95" s="286" t="s">
        <v>1484</v>
      </c>
      <c r="AP95" s="286" t="s">
        <v>1485</v>
      </c>
      <c r="AQ95" s="287" t="s">
        <v>1486</v>
      </c>
    </row>
    <row r="96" spans="1:43" s="254" customFormat="1" ht="245.25" customHeight="1">
      <c r="A96" s="315" t="s">
        <v>68</v>
      </c>
      <c r="B96" s="274" t="s">
        <v>1839</v>
      </c>
      <c r="C96" s="277" t="s">
        <v>1675</v>
      </c>
      <c r="D96" s="276" t="s">
        <v>1463</v>
      </c>
      <c r="E96" s="276" t="s">
        <v>1676</v>
      </c>
      <c r="F96" s="277" t="s">
        <v>1688</v>
      </c>
      <c r="G96" s="277" t="s">
        <v>1954</v>
      </c>
      <c r="H96" s="320" t="s">
        <v>1955</v>
      </c>
      <c r="I96" s="320" t="s">
        <v>1527</v>
      </c>
      <c r="J96" s="279" t="s">
        <v>1956</v>
      </c>
      <c r="K96" s="320" t="s">
        <v>1527</v>
      </c>
      <c r="L96" s="320" t="s">
        <v>1527</v>
      </c>
      <c r="M96" s="280" t="s">
        <v>1511</v>
      </c>
      <c r="N96" s="280" t="s">
        <v>1957</v>
      </c>
      <c r="O96" s="280" t="s">
        <v>1958</v>
      </c>
      <c r="P96" s="307" t="s">
        <v>1363</v>
      </c>
      <c r="Q96" s="307" t="s">
        <v>1363</v>
      </c>
      <c r="R96" s="307" t="s">
        <v>1363</v>
      </c>
      <c r="S96" s="307" t="s">
        <v>1363</v>
      </c>
      <c r="T96" s="283" t="s">
        <v>1363</v>
      </c>
      <c r="U96" s="283" t="s">
        <v>1363</v>
      </c>
      <c r="V96" s="283" t="s">
        <v>1363</v>
      </c>
      <c r="W96" s="293" t="s">
        <v>1363</v>
      </c>
      <c r="X96" s="293" t="s">
        <v>1363</v>
      </c>
      <c r="Y96" s="293" t="s">
        <v>1363</v>
      </c>
      <c r="Z96" s="285" t="s">
        <v>1363</v>
      </c>
      <c r="AA96" s="285" t="s">
        <v>1363</v>
      </c>
      <c r="AB96" s="285" t="s">
        <v>1363</v>
      </c>
      <c r="AC96" s="285" t="s">
        <v>1363</v>
      </c>
      <c r="AD96" s="293" t="s">
        <v>1363</v>
      </c>
      <c r="AE96" s="293" t="s">
        <v>1363</v>
      </c>
      <c r="AF96" s="293" t="s">
        <v>1363</v>
      </c>
      <c r="AG96" s="293" t="s">
        <v>1363</v>
      </c>
      <c r="AH96" s="293" t="s">
        <v>1363</v>
      </c>
      <c r="AI96" s="293" t="s">
        <v>1363</v>
      </c>
      <c r="AJ96" s="293" t="s">
        <v>1363</v>
      </c>
      <c r="AK96" s="293" t="s">
        <v>1363</v>
      </c>
      <c r="AL96" s="285" t="s">
        <v>1363</v>
      </c>
      <c r="AM96" s="285" t="s">
        <v>1363</v>
      </c>
      <c r="AN96" s="285" t="s">
        <v>1363</v>
      </c>
      <c r="AO96" s="286" t="s">
        <v>1826</v>
      </c>
      <c r="AP96" s="286" t="s">
        <v>1544</v>
      </c>
      <c r="AQ96" s="287" t="s">
        <v>1827</v>
      </c>
    </row>
    <row r="97" spans="1:43" ht="312" customHeight="1">
      <c r="A97" s="315" t="s">
        <v>68</v>
      </c>
      <c r="B97" s="310" t="s">
        <v>1863</v>
      </c>
      <c r="C97" s="277" t="s">
        <v>1864</v>
      </c>
      <c r="D97" s="276" t="s">
        <v>1463</v>
      </c>
      <c r="E97" s="276" t="s">
        <v>1865</v>
      </c>
      <c r="F97" s="277" t="s">
        <v>1317</v>
      </c>
      <c r="G97" s="311" t="s">
        <v>1866</v>
      </c>
      <c r="H97" s="278" t="s">
        <v>1466</v>
      </c>
      <c r="I97" s="278" t="s">
        <v>1867</v>
      </c>
      <c r="J97" s="279" t="s">
        <v>1868</v>
      </c>
      <c r="K97" s="278" t="s">
        <v>1527</v>
      </c>
      <c r="L97" s="279" t="s">
        <v>1869</v>
      </c>
      <c r="M97" s="280" t="s">
        <v>1511</v>
      </c>
      <c r="N97" s="280" t="s">
        <v>1472</v>
      </c>
      <c r="O97" s="280" t="s">
        <v>1870</v>
      </c>
      <c r="P97" s="281" t="s">
        <v>1491</v>
      </c>
      <c r="Q97" s="281" t="s">
        <v>1492</v>
      </c>
      <c r="R97" s="281" t="s">
        <v>1493</v>
      </c>
      <c r="S97" s="282" t="s">
        <v>1494</v>
      </c>
      <c r="T97" s="283" t="s">
        <v>1363</v>
      </c>
      <c r="U97" s="283" t="s">
        <v>1363</v>
      </c>
      <c r="V97" s="283" t="s">
        <v>1363</v>
      </c>
      <c r="W97" s="293" t="s">
        <v>1363</v>
      </c>
      <c r="X97" s="293" t="s">
        <v>1363</v>
      </c>
      <c r="Y97" s="293" t="s">
        <v>1363</v>
      </c>
      <c r="Z97" s="285" t="s">
        <v>1363</v>
      </c>
      <c r="AA97" s="285" t="s">
        <v>1363</v>
      </c>
      <c r="AB97" s="285" t="s">
        <v>1363</v>
      </c>
      <c r="AC97" s="285" t="s">
        <v>1363</v>
      </c>
      <c r="AD97" s="293" t="s">
        <v>1363</v>
      </c>
      <c r="AE97" s="293" t="s">
        <v>1363</v>
      </c>
      <c r="AF97" s="293" t="s">
        <v>1363</v>
      </c>
      <c r="AG97" s="293" t="s">
        <v>1363</v>
      </c>
      <c r="AH97" s="293" t="s">
        <v>1363</v>
      </c>
      <c r="AI97" s="293" t="s">
        <v>1363</v>
      </c>
      <c r="AJ97" s="293" t="s">
        <v>1363</v>
      </c>
      <c r="AK97" s="293" t="s">
        <v>1363</v>
      </c>
      <c r="AL97" s="285" t="s">
        <v>1363</v>
      </c>
      <c r="AM97" s="285" t="s">
        <v>1363</v>
      </c>
      <c r="AN97" s="285" t="s">
        <v>1363</v>
      </c>
      <c r="AO97" s="286" t="s">
        <v>1826</v>
      </c>
      <c r="AP97" s="286" t="s">
        <v>1544</v>
      </c>
      <c r="AQ97" s="287" t="s">
        <v>1827</v>
      </c>
    </row>
    <row r="98" spans="1:43" ht="313.5" customHeight="1">
      <c r="A98" s="321" t="s">
        <v>69</v>
      </c>
      <c r="B98" s="274" t="s">
        <v>1461</v>
      </c>
      <c r="C98" s="277" t="s">
        <v>1501</v>
      </c>
      <c r="D98" s="276" t="s">
        <v>1502</v>
      </c>
      <c r="E98" s="276" t="s">
        <v>1503</v>
      </c>
      <c r="F98" s="277" t="s">
        <v>1399</v>
      </c>
      <c r="G98" s="277" t="s">
        <v>1520</v>
      </c>
      <c r="H98" s="278" t="s">
        <v>1506</v>
      </c>
      <c r="I98" s="278" t="s">
        <v>1521</v>
      </c>
      <c r="J98" s="279" t="s">
        <v>1522</v>
      </c>
      <c r="K98" s="279" t="s">
        <v>1523</v>
      </c>
      <c r="L98" s="279" t="s">
        <v>1524</v>
      </c>
      <c r="M98" s="280" t="s">
        <v>1511</v>
      </c>
      <c r="N98" s="280" t="s">
        <v>1512</v>
      </c>
      <c r="O98" s="280" t="s">
        <v>1525</v>
      </c>
      <c r="P98" s="281" t="s">
        <v>1491</v>
      </c>
      <c r="Q98" s="281" t="s">
        <v>1514</v>
      </c>
      <c r="R98" s="281" t="s">
        <v>1515</v>
      </c>
      <c r="S98" s="282" t="s">
        <v>1516</v>
      </c>
      <c r="T98" s="283" t="s">
        <v>1648</v>
      </c>
      <c r="U98" s="283" t="s">
        <v>1959</v>
      </c>
      <c r="V98" s="288" t="s">
        <v>1960</v>
      </c>
      <c r="W98" s="293" t="s">
        <v>1363</v>
      </c>
      <c r="X98" s="293" t="s">
        <v>1363</v>
      </c>
      <c r="Y98" s="293" t="s">
        <v>1363</v>
      </c>
      <c r="Z98" s="285" t="s">
        <v>1363</v>
      </c>
      <c r="AA98" s="285" t="s">
        <v>1363</v>
      </c>
      <c r="AB98" s="285" t="s">
        <v>1363</v>
      </c>
      <c r="AC98" s="285" t="s">
        <v>1363</v>
      </c>
      <c r="AD98" s="293" t="s">
        <v>1363</v>
      </c>
      <c r="AE98" s="293" t="s">
        <v>1363</v>
      </c>
      <c r="AF98" s="293" t="s">
        <v>1363</v>
      </c>
      <c r="AG98" s="293" t="s">
        <v>1363</v>
      </c>
      <c r="AH98" s="293" t="s">
        <v>1363</v>
      </c>
      <c r="AI98" s="293" t="s">
        <v>1363</v>
      </c>
      <c r="AJ98" s="293" t="s">
        <v>1363</v>
      </c>
      <c r="AK98" s="293" t="s">
        <v>1363</v>
      </c>
      <c r="AL98" s="285" t="s">
        <v>1363</v>
      </c>
      <c r="AM98" s="285" t="s">
        <v>1363</v>
      </c>
      <c r="AN98" s="285" t="s">
        <v>1363</v>
      </c>
      <c r="AO98" s="286" t="s">
        <v>1826</v>
      </c>
      <c r="AP98" s="286" t="s">
        <v>1544</v>
      </c>
      <c r="AQ98" s="287" t="s">
        <v>1827</v>
      </c>
    </row>
    <row r="99" spans="1:43" ht="312.75" customHeight="1">
      <c r="A99" s="321" t="s">
        <v>69</v>
      </c>
      <c r="B99" s="274" t="s">
        <v>1461</v>
      </c>
      <c r="C99" s="275" t="s">
        <v>1462</v>
      </c>
      <c r="D99" s="276" t="s">
        <v>1463</v>
      </c>
      <c r="E99" s="276" t="s">
        <v>1464</v>
      </c>
      <c r="F99" s="277" t="s">
        <v>1331</v>
      </c>
      <c r="G99" s="277" t="s">
        <v>1465</v>
      </c>
      <c r="H99" s="278" t="s">
        <v>1466</v>
      </c>
      <c r="I99" s="278" t="s">
        <v>1487</v>
      </c>
      <c r="J99" s="279" t="s">
        <v>1488</v>
      </c>
      <c r="K99" s="279" t="s">
        <v>1469</v>
      </c>
      <c r="L99" s="279" t="s">
        <v>1489</v>
      </c>
      <c r="M99" s="280" t="s">
        <v>1471</v>
      </c>
      <c r="N99" s="280" t="s">
        <v>1472</v>
      </c>
      <c r="O99" s="280" t="s">
        <v>1490</v>
      </c>
      <c r="P99" s="281" t="s">
        <v>1491</v>
      </c>
      <c r="Q99" s="281" t="s">
        <v>1492</v>
      </c>
      <c r="R99" s="281" t="s">
        <v>1493</v>
      </c>
      <c r="S99" s="282" t="s">
        <v>1494</v>
      </c>
      <c r="T99" s="283" t="s">
        <v>1363</v>
      </c>
      <c r="U99" s="283" t="s">
        <v>1363</v>
      </c>
      <c r="V99" s="283" t="s">
        <v>1363</v>
      </c>
      <c r="W99" s="293" t="s">
        <v>1363</v>
      </c>
      <c r="X99" s="293" t="s">
        <v>1363</v>
      </c>
      <c r="Y99" s="293" t="s">
        <v>1363</v>
      </c>
      <c r="Z99" s="285" t="s">
        <v>1363</v>
      </c>
      <c r="AA99" s="285" t="s">
        <v>1363</v>
      </c>
      <c r="AB99" s="285" t="s">
        <v>1363</v>
      </c>
      <c r="AC99" s="285" t="s">
        <v>1363</v>
      </c>
      <c r="AD99" s="293" t="s">
        <v>1363</v>
      </c>
      <c r="AE99" s="293" t="s">
        <v>1363</v>
      </c>
      <c r="AF99" s="293" t="s">
        <v>1363</v>
      </c>
      <c r="AG99" s="293" t="s">
        <v>1363</v>
      </c>
      <c r="AH99" s="293" t="s">
        <v>1363</v>
      </c>
      <c r="AI99" s="293" t="s">
        <v>1363</v>
      </c>
      <c r="AJ99" s="293" t="s">
        <v>1363</v>
      </c>
      <c r="AK99" s="293" t="s">
        <v>1363</v>
      </c>
      <c r="AL99" s="285" t="s">
        <v>1363</v>
      </c>
      <c r="AM99" s="285" t="s">
        <v>1363</v>
      </c>
      <c r="AN99" s="285" t="s">
        <v>1363</v>
      </c>
      <c r="AO99" s="286" t="s">
        <v>1498</v>
      </c>
      <c r="AP99" s="286" t="s">
        <v>1544</v>
      </c>
      <c r="AQ99" s="287" t="s">
        <v>1545</v>
      </c>
    </row>
    <row r="100" spans="1:43" s="254" customFormat="1" ht="293.25" customHeight="1">
      <c r="A100" s="321" t="s">
        <v>69</v>
      </c>
      <c r="B100" s="274" t="s">
        <v>1612</v>
      </c>
      <c r="C100" s="275" t="s">
        <v>1639</v>
      </c>
      <c r="D100" s="276" t="s">
        <v>1463</v>
      </c>
      <c r="E100" s="276" t="s">
        <v>1464</v>
      </c>
      <c r="F100" s="277" t="s">
        <v>1323</v>
      </c>
      <c r="G100" s="294" t="s">
        <v>1961</v>
      </c>
      <c r="H100" s="278" t="s">
        <v>1665</v>
      </c>
      <c r="I100" s="278" t="s">
        <v>1962</v>
      </c>
      <c r="J100" s="279" t="s">
        <v>1963</v>
      </c>
      <c r="K100" s="278" t="s">
        <v>1527</v>
      </c>
      <c r="L100" s="279" t="s">
        <v>1964</v>
      </c>
      <c r="M100" s="280" t="s">
        <v>1511</v>
      </c>
      <c r="N100" s="280" t="s">
        <v>1736</v>
      </c>
      <c r="O100" s="280" t="s">
        <v>1965</v>
      </c>
      <c r="P100" s="281" t="s">
        <v>1474</v>
      </c>
      <c r="Q100" s="281" t="s">
        <v>1645</v>
      </c>
      <c r="R100" s="281" t="s">
        <v>1646</v>
      </c>
      <c r="S100" s="282" t="s">
        <v>1966</v>
      </c>
      <c r="T100" s="285" t="s">
        <v>1648</v>
      </c>
      <c r="U100" s="283" t="s">
        <v>1967</v>
      </c>
      <c r="V100" s="283" t="s">
        <v>1968</v>
      </c>
      <c r="W100" s="293" t="s">
        <v>1363</v>
      </c>
      <c r="X100" s="293" t="s">
        <v>1363</v>
      </c>
      <c r="Y100" s="293" t="s">
        <v>1363</v>
      </c>
      <c r="Z100" s="285" t="s">
        <v>1363</v>
      </c>
      <c r="AA100" s="285" t="s">
        <v>1363</v>
      </c>
      <c r="AB100" s="285" t="s">
        <v>1363</v>
      </c>
      <c r="AC100" s="285" t="s">
        <v>1363</v>
      </c>
      <c r="AD100" s="293" t="s">
        <v>1363</v>
      </c>
      <c r="AE100" s="293" t="s">
        <v>1363</v>
      </c>
      <c r="AF100" s="293" t="s">
        <v>1363</v>
      </c>
      <c r="AG100" s="293" t="s">
        <v>1363</v>
      </c>
      <c r="AH100" s="293" t="s">
        <v>1363</v>
      </c>
      <c r="AI100" s="283" t="str">
        <f>'[1]ARMONIZACIÓN 2019'!AI27</f>
        <v xml:space="preserve"> Fortalecimiento institucional y comunitario sobre Gestión del Riesgo de Desastres </v>
      </c>
      <c r="AJ100" s="283" t="str">
        <f>'[1]ARMONIZACIÓN 2019'!AJ27</f>
        <v>Realizar visita a las comunidades vulnerables, en puntos críticos identificados para evaluar y hacer seguimiento a las condiciones actuales.</v>
      </c>
      <c r="AK100" s="283" t="str">
        <f>'[1]ARMONIZACIÓN 2019'!AK27</f>
        <v>Fenómenos amenazantes identificados y caracterizados.</v>
      </c>
      <c r="AL100" s="283" t="str">
        <f>'[1]ARMONIZACIÓN 2019'!AP73</f>
        <v>5. Fusagasugá prepara a su comunidad para la adaptación al cambio climático y prevención del riesgo</v>
      </c>
      <c r="AM100" s="283" t="str">
        <f>'[1]ARMONIZACIÓN 2019'!AQ73</f>
        <v>4. Articulación de medidas de prevención del riesgo</v>
      </c>
      <c r="AN100" s="283" t="str">
        <f>'[1]ARMONIZACIÓN 2019'!AR73</f>
        <v>Realizar por lo menos una (1) jornada de limpieza y/o reforestación anual de fuentes hídricas que presenten zonas de riesgo por represamiento previamente identificadas por el Comité Municipal de gestión del Riesgo de Desastres.</v>
      </c>
      <c r="AO100" s="286" t="s">
        <v>1498</v>
      </c>
      <c r="AP100" s="286" t="s">
        <v>1544</v>
      </c>
      <c r="AQ100" s="287" t="s">
        <v>1545</v>
      </c>
    </row>
    <row r="101" spans="1:43" s="254" customFormat="1" ht="245.25" customHeight="1">
      <c r="A101" s="321" t="s">
        <v>69</v>
      </c>
      <c r="B101" s="274" t="s">
        <v>1612</v>
      </c>
      <c r="C101" s="275" t="s">
        <v>1639</v>
      </c>
      <c r="D101" s="276" t="s">
        <v>1463</v>
      </c>
      <c r="E101" s="276" t="s">
        <v>1464</v>
      </c>
      <c r="F101" s="277" t="s">
        <v>1323</v>
      </c>
      <c r="G101" s="294" t="s">
        <v>1640</v>
      </c>
      <c r="H101" s="278" t="s">
        <v>1506</v>
      </c>
      <c r="I101" s="278" t="s">
        <v>1507</v>
      </c>
      <c r="J101" s="279" t="s">
        <v>1508</v>
      </c>
      <c r="K101" s="279" t="s">
        <v>1641</v>
      </c>
      <c r="L101" s="279" t="s">
        <v>1642</v>
      </c>
      <c r="M101" s="280" t="s">
        <v>1511</v>
      </c>
      <c r="N101" s="280" t="s">
        <v>1643</v>
      </c>
      <c r="O101" s="280" t="s">
        <v>1644</v>
      </c>
      <c r="P101" s="281" t="s">
        <v>1474</v>
      </c>
      <c r="Q101" s="281" t="s">
        <v>1645</v>
      </c>
      <c r="R101" s="281" t="s">
        <v>1646</v>
      </c>
      <c r="S101" s="282" t="s">
        <v>1647</v>
      </c>
      <c r="T101" s="283" t="s">
        <v>1648</v>
      </c>
      <c r="U101" s="283" t="s">
        <v>1969</v>
      </c>
      <c r="V101" s="283" t="s">
        <v>1970</v>
      </c>
      <c r="W101" s="293" t="s">
        <v>1363</v>
      </c>
      <c r="X101" s="293" t="s">
        <v>1363</v>
      </c>
      <c r="Y101" s="293" t="s">
        <v>1363</v>
      </c>
      <c r="Z101" s="285" t="s">
        <v>1363</v>
      </c>
      <c r="AA101" s="285" t="s">
        <v>1363</v>
      </c>
      <c r="AB101" s="285" t="s">
        <v>1363</v>
      </c>
      <c r="AC101" s="285" t="s">
        <v>1363</v>
      </c>
      <c r="AD101" s="293" t="s">
        <v>1363</v>
      </c>
      <c r="AE101" s="293" t="s">
        <v>1363</v>
      </c>
      <c r="AF101" s="285" t="s">
        <v>1363</v>
      </c>
      <c r="AG101" s="285" t="s">
        <v>1363</v>
      </c>
      <c r="AH101" s="285" t="s">
        <v>1363</v>
      </c>
      <c r="AI101" s="284" t="s">
        <v>1574</v>
      </c>
      <c r="AJ101" s="284" t="s">
        <v>1971</v>
      </c>
      <c r="AK101" s="284" t="s">
        <v>1972</v>
      </c>
      <c r="AL101" s="283" t="str">
        <f>'[1]ARMONIZACIÓN 2019'!AP28</f>
        <v>5. Fusagasugá prepara a su comunidad para la adaptación al cambio climático y prevención del riesgo</v>
      </c>
      <c r="AM101" s="283" t="str">
        <f>'[1]ARMONIZACIÓN 2019'!AQ28</f>
        <v>1. Mitigación de afectaciones antrópicas</v>
      </c>
      <c r="AN101" s="283" t="str">
        <f>'[1]ARMONIZACIÓN 2019'!AR28</f>
        <v>Realizar como mínimo dos (2) jornadas de sensibilización anuales a productores agropecuarios, frente a las afectaciones al ecosistema y el aumento del riesgo de incendios forestales que conlleva realizar quemas, como practica cultural de renovación de cultivos.</v>
      </c>
      <c r="AO101" s="290" t="s">
        <v>1498</v>
      </c>
      <c r="AP101" s="290" t="s">
        <v>1499</v>
      </c>
      <c r="AQ101" s="291" t="s">
        <v>1500</v>
      </c>
    </row>
    <row r="102" spans="1:43" ht="15.75">
      <c r="AC102" s="289" t="s">
        <v>1363</v>
      </c>
      <c r="AO102" s="324"/>
      <c r="AP102" s="324"/>
      <c r="AQ102" s="324"/>
    </row>
    <row r="103" spans="1:43" ht="15.75">
      <c r="AO103" s="324"/>
      <c r="AP103" s="324"/>
      <c r="AQ103" s="324"/>
    </row>
    <row r="104" spans="1:43" ht="15.75">
      <c r="AO104" s="324"/>
      <c r="AP104" s="324"/>
      <c r="AQ104" s="324"/>
    </row>
    <row r="105" spans="1:43" ht="15.75">
      <c r="AO105" s="324"/>
      <c r="AP105" s="324"/>
      <c r="AQ105" s="324"/>
    </row>
    <row r="106" spans="1:43" ht="15.75">
      <c r="AO106" s="324"/>
      <c r="AP106" s="324"/>
      <c r="AQ106" s="324"/>
    </row>
    <row r="107" spans="1:43" ht="15.75">
      <c r="AO107" s="324"/>
      <c r="AP107" s="324"/>
      <c r="AQ107" s="324"/>
    </row>
    <row r="108" spans="1:43" ht="15.75">
      <c r="C108" s="325"/>
      <c r="AO108" s="324"/>
      <c r="AP108" s="324"/>
      <c r="AQ108" s="324"/>
    </row>
    <row r="109" spans="1:43" ht="15.75">
      <c r="AO109" s="324"/>
      <c r="AP109" s="324"/>
      <c r="AQ109" s="324"/>
    </row>
    <row r="110" spans="1:43" ht="15.75">
      <c r="AO110" s="324"/>
      <c r="AP110" s="324"/>
      <c r="AQ110" s="324"/>
    </row>
    <row r="111" spans="1:43" ht="15.75">
      <c r="AO111" s="324"/>
      <c r="AP111" s="324"/>
      <c r="AQ111" s="324"/>
    </row>
    <row r="112" spans="1:43" ht="15.75">
      <c r="H112" s="326"/>
      <c r="I112" s="326"/>
      <c r="J112" s="326"/>
      <c r="K112" s="326"/>
      <c r="L112" s="326"/>
      <c r="M112" s="326"/>
      <c r="N112" s="326"/>
      <c r="O112" s="326"/>
      <c r="P112" s="327"/>
      <c r="Q112" s="327"/>
      <c r="R112" s="327"/>
      <c r="S112" s="326"/>
      <c r="AO112" s="324"/>
      <c r="AP112" s="324"/>
      <c r="AQ112" s="324"/>
    </row>
    <row r="113" spans="1:43" ht="15.75" customHeight="1">
      <c r="D113" s="328"/>
      <c r="E113" s="327"/>
      <c r="F113" s="326"/>
      <c r="G113" s="329"/>
      <c r="AO113" s="324"/>
      <c r="AP113" s="324"/>
      <c r="AQ113" s="324"/>
    </row>
    <row r="114" spans="1:43" ht="15.75">
      <c r="D114" s="328"/>
      <c r="E114" s="327"/>
      <c r="F114" s="326"/>
      <c r="G114" s="330"/>
      <c r="H114" s="330"/>
      <c r="I114" s="330"/>
      <c r="J114" s="330"/>
      <c r="K114" s="330"/>
      <c r="L114" s="330"/>
      <c r="M114" s="330"/>
      <c r="N114" s="330"/>
      <c r="O114" s="330"/>
      <c r="P114" s="330"/>
      <c r="Q114" s="330"/>
      <c r="R114" s="330"/>
      <c r="S114" s="330"/>
      <c r="AO114" s="324"/>
      <c r="AP114" s="324"/>
      <c r="AQ114" s="324"/>
    </row>
    <row r="115" spans="1:43" s="332" customFormat="1" ht="15.75" customHeight="1">
      <c r="A115" s="322"/>
      <c r="B115" s="323"/>
      <c r="C115" s="245"/>
      <c r="D115" s="328"/>
      <c r="E115" s="327"/>
      <c r="F115" s="326"/>
      <c r="G115" s="330"/>
      <c r="H115" s="331"/>
      <c r="I115" s="331"/>
      <c r="J115" s="331"/>
      <c r="K115" s="331"/>
      <c r="L115" s="331"/>
      <c r="M115" s="331"/>
      <c r="N115" s="331"/>
      <c r="O115" s="331"/>
      <c r="P115" s="331"/>
      <c r="Q115" s="331"/>
      <c r="R115" s="331"/>
      <c r="S115" s="331"/>
      <c r="AO115" s="324"/>
      <c r="AP115" s="324"/>
      <c r="AQ115" s="324"/>
    </row>
    <row r="116" spans="1:43" s="332" customFormat="1" ht="15.75">
      <c r="A116" s="322"/>
      <c r="B116" s="323"/>
      <c r="C116" s="245"/>
      <c r="D116" s="328"/>
      <c r="E116" s="327"/>
      <c r="F116" s="330"/>
      <c r="G116" s="330"/>
      <c r="H116" s="331"/>
      <c r="I116" s="331"/>
      <c r="J116" s="331"/>
      <c r="K116" s="331"/>
      <c r="L116" s="331"/>
      <c r="M116" s="331"/>
      <c r="N116" s="331"/>
      <c r="O116" s="331"/>
      <c r="P116" s="331"/>
      <c r="Q116" s="331"/>
      <c r="R116" s="331"/>
      <c r="S116" s="331"/>
      <c r="AO116" s="324"/>
      <c r="AP116" s="324"/>
      <c r="AQ116" s="324"/>
    </row>
    <row r="117" spans="1:43" s="332" customFormat="1" ht="15.75" customHeight="1">
      <c r="A117" s="322"/>
      <c r="B117" s="323"/>
      <c r="C117" s="245"/>
      <c r="D117" s="328"/>
      <c r="E117" s="327"/>
      <c r="F117" s="326"/>
      <c r="G117" s="330"/>
      <c r="H117" s="331"/>
      <c r="I117" s="331"/>
      <c r="J117" s="331"/>
      <c r="K117" s="331"/>
      <c r="L117" s="331"/>
      <c r="M117" s="331"/>
      <c r="N117" s="331"/>
      <c r="O117" s="331"/>
      <c r="P117" s="331"/>
      <c r="Q117" s="331"/>
      <c r="R117" s="331"/>
      <c r="S117" s="331"/>
      <c r="AO117" s="324"/>
      <c r="AP117" s="324"/>
      <c r="AQ117" s="324"/>
    </row>
    <row r="118" spans="1:43" ht="15.75">
      <c r="D118" s="328"/>
      <c r="E118" s="327"/>
      <c r="F118" s="326"/>
      <c r="G118" s="330"/>
      <c r="H118" s="326"/>
      <c r="I118" s="326"/>
      <c r="J118" s="326"/>
      <c r="K118" s="326"/>
      <c r="L118" s="326"/>
      <c r="M118" s="326"/>
      <c r="N118" s="326"/>
      <c r="O118" s="326"/>
      <c r="P118" s="330"/>
      <c r="Q118" s="333"/>
      <c r="R118" s="326"/>
      <c r="S118" s="326"/>
      <c r="AO118" s="324"/>
      <c r="AP118" s="324"/>
      <c r="AQ118" s="324"/>
    </row>
    <row r="119" spans="1:43" ht="15.75" customHeight="1">
      <c r="B119" s="334"/>
      <c r="C119" s="332"/>
      <c r="D119" s="328"/>
      <c r="E119" s="327"/>
      <c r="F119" s="331"/>
      <c r="G119" s="331"/>
      <c r="H119" s="326"/>
      <c r="I119" s="326"/>
      <c r="J119" s="326"/>
      <c r="K119" s="326"/>
      <c r="L119" s="326"/>
      <c r="M119" s="326"/>
      <c r="N119" s="326"/>
      <c r="O119" s="326"/>
      <c r="P119" s="330"/>
      <c r="Q119" s="333"/>
      <c r="R119" s="326"/>
      <c r="S119" s="326"/>
      <c r="AO119" s="324"/>
      <c r="AP119" s="324"/>
      <c r="AQ119" s="324"/>
    </row>
    <row r="120" spans="1:43" ht="15.75">
      <c r="B120" s="334"/>
      <c r="C120" s="332"/>
      <c r="D120" s="328"/>
      <c r="E120" s="327"/>
      <c r="F120" s="326"/>
      <c r="G120" s="331"/>
      <c r="H120" s="330"/>
      <c r="I120" s="330"/>
      <c r="J120" s="330"/>
      <c r="K120" s="330"/>
      <c r="L120" s="330"/>
      <c r="M120" s="330"/>
      <c r="N120" s="330"/>
      <c r="O120" s="330"/>
      <c r="P120" s="330"/>
      <c r="Q120" s="330"/>
      <c r="R120" s="330"/>
      <c r="S120" s="330"/>
      <c r="AO120" s="324"/>
      <c r="AP120" s="324"/>
      <c r="AQ120" s="324"/>
    </row>
    <row r="121" spans="1:43" ht="15.75" customHeight="1">
      <c r="B121" s="334"/>
      <c r="C121" s="332"/>
      <c r="D121" s="328"/>
      <c r="E121" s="327"/>
      <c r="F121" s="326"/>
      <c r="G121" s="331"/>
      <c r="H121" s="330"/>
      <c r="I121" s="330"/>
      <c r="J121" s="330"/>
      <c r="K121" s="330"/>
      <c r="L121" s="330"/>
      <c r="M121" s="330"/>
      <c r="N121" s="330"/>
      <c r="O121" s="330"/>
      <c r="P121" s="330"/>
      <c r="Q121" s="330"/>
      <c r="R121" s="330"/>
      <c r="S121" s="330"/>
      <c r="AO121" s="324"/>
      <c r="AP121" s="324"/>
      <c r="AQ121" s="324"/>
    </row>
    <row r="122" spans="1:43" ht="15.75">
      <c r="D122" s="328"/>
      <c r="E122" s="327"/>
      <c r="F122" s="330"/>
      <c r="G122" s="330"/>
      <c r="H122" s="330"/>
      <c r="I122" s="330"/>
      <c r="J122" s="330"/>
      <c r="K122" s="330"/>
      <c r="L122" s="330"/>
      <c r="M122" s="330"/>
      <c r="N122" s="330"/>
      <c r="O122" s="330"/>
      <c r="P122" s="330"/>
      <c r="Q122" s="330"/>
      <c r="R122" s="330"/>
      <c r="S122" s="330"/>
      <c r="AO122" s="324"/>
      <c r="AP122" s="324"/>
      <c r="AQ122" s="324"/>
    </row>
    <row r="123" spans="1:43" ht="15.75" customHeight="1">
      <c r="D123" s="328"/>
      <c r="E123" s="327"/>
      <c r="F123" s="326"/>
      <c r="G123" s="330"/>
      <c r="H123" s="330"/>
      <c r="I123" s="330"/>
      <c r="J123" s="330"/>
      <c r="K123" s="330"/>
      <c r="L123" s="330"/>
      <c r="M123" s="330"/>
      <c r="N123" s="330"/>
      <c r="O123" s="330"/>
      <c r="P123" s="330"/>
      <c r="Q123" s="330"/>
      <c r="R123" s="330"/>
      <c r="S123" s="330"/>
      <c r="AO123" s="324"/>
      <c r="AP123" s="324"/>
      <c r="AQ123" s="324"/>
    </row>
    <row r="124" spans="1:43" ht="15.75">
      <c r="D124" s="328"/>
      <c r="E124" s="327"/>
      <c r="F124" s="326"/>
      <c r="G124" s="330"/>
      <c r="H124" s="330"/>
      <c r="I124" s="330"/>
      <c r="J124" s="330"/>
      <c r="K124" s="330"/>
      <c r="L124" s="330"/>
      <c r="M124" s="330"/>
      <c r="N124" s="330"/>
      <c r="O124" s="330"/>
      <c r="P124" s="330"/>
      <c r="Q124" s="330"/>
      <c r="R124" s="330"/>
      <c r="S124" s="330"/>
      <c r="AO124" s="324"/>
      <c r="AP124" s="324"/>
      <c r="AQ124" s="324"/>
    </row>
    <row r="125" spans="1:43" ht="15.75" customHeight="1">
      <c r="D125" s="328"/>
      <c r="E125" s="327"/>
      <c r="F125" s="330"/>
      <c r="G125" s="330"/>
      <c r="H125" s="330"/>
      <c r="I125" s="330"/>
      <c r="J125" s="330"/>
      <c r="K125" s="330"/>
      <c r="L125" s="330"/>
      <c r="M125" s="330"/>
      <c r="N125" s="330"/>
      <c r="O125" s="330"/>
      <c r="P125" s="330"/>
      <c r="Q125" s="330"/>
      <c r="R125" s="330"/>
      <c r="S125" s="330"/>
      <c r="AO125" s="324"/>
      <c r="AP125" s="324"/>
      <c r="AQ125" s="324"/>
    </row>
    <row r="126" spans="1:43" ht="15.75">
      <c r="D126" s="328"/>
      <c r="E126" s="327"/>
      <c r="F126" s="326"/>
      <c r="G126" s="330"/>
      <c r="H126" s="330"/>
      <c r="I126" s="330"/>
      <c r="J126" s="330"/>
      <c r="K126" s="330"/>
      <c r="L126" s="330"/>
      <c r="M126" s="330"/>
      <c r="N126" s="330"/>
      <c r="O126" s="330"/>
      <c r="P126" s="330"/>
      <c r="Q126" s="330"/>
      <c r="R126" s="330"/>
      <c r="S126" s="330"/>
      <c r="AO126" s="324"/>
      <c r="AP126" s="324"/>
      <c r="AQ126" s="324"/>
    </row>
    <row r="127" spans="1:43" ht="15.75" customHeight="1">
      <c r="D127" s="328"/>
      <c r="E127" s="327"/>
      <c r="F127" s="326"/>
      <c r="G127" s="330"/>
      <c r="H127" s="330"/>
      <c r="I127" s="330"/>
      <c r="J127" s="330"/>
      <c r="K127" s="330"/>
      <c r="L127" s="330"/>
      <c r="M127" s="330"/>
      <c r="N127" s="330"/>
      <c r="O127" s="330"/>
      <c r="P127" s="330"/>
      <c r="Q127" s="330"/>
      <c r="R127" s="330"/>
      <c r="S127" s="330"/>
      <c r="AO127" s="324"/>
      <c r="AP127" s="324"/>
      <c r="AQ127" s="324"/>
    </row>
    <row r="128" spans="1:43" ht="15.75">
      <c r="D128" s="328"/>
      <c r="E128" s="327"/>
      <c r="F128" s="326"/>
      <c r="G128" s="330"/>
      <c r="H128" s="330"/>
      <c r="I128" s="330"/>
      <c r="J128" s="330"/>
      <c r="K128" s="330"/>
      <c r="L128" s="330"/>
      <c r="M128" s="330"/>
      <c r="N128" s="330"/>
      <c r="O128" s="330"/>
      <c r="P128" s="330"/>
      <c r="Q128" s="330"/>
      <c r="R128" s="330"/>
      <c r="S128" s="330"/>
      <c r="AO128" s="324"/>
      <c r="AP128" s="324"/>
      <c r="AQ128" s="324"/>
    </row>
    <row r="129" spans="4:43" ht="15.75" customHeight="1">
      <c r="D129" s="328"/>
      <c r="E129" s="327"/>
      <c r="F129" s="326"/>
      <c r="G129" s="330"/>
      <c r="H129" s="330"/>
      <c r="I129" s="330"/>
      <c r="J129" s="330"/>
      <c r="K129" s="330"/>
      <c r="L129" s="330"/>
      <c r="M129" s="330"/>
      <c r="N129" s="330"/>
      <c r="O129" s="330"/>
      <c r="P129" s="330"/>
      <c r="Q129" s="330"/>
      <c r="R129" s="330"/>
      <c r="S129" s="330"/>
      <c r="AO129" s="324"/>
      <c r="AP129" s="324"/>
      <c r="AQ129" s="324"/>
    </row>
    <row r="130" spans="4:43" ht="15.75">
      <c r="D130" s="328"/>
      <c r="E130" s="327"/>
      <c r="F130" s="330"/>
      <c r="G130" s="330"/>
      <c r="H130" s="330"/>
      <c r="I130" s="330"/>
      <c r="J130" s="330"/>
      <c r="K130" s="330"/>
      <c r="L130" s="330"/>
      <c r="M130" s="330"/>
      <c r="N130" s="330"/>
      <c r="O130" s="330"/>
      <c r="P130" s="330"/>
      <c r="Q130" s="330"/>
      <c r="R130" s="330"/>
      <c r="S130" s="330"/>
      <c r="AO130" s="324"/>
      <c r="AP130" s="324"/>
      <c r="AQ130" s="324"/>
    </row>
    <row r="131" spans="4:43" ht="15.75" customHeight="1">
      <c r="D131" s="328"/>
      <c r="E131" s="327"/>
      <c r="F131" s="330"/>
      <c r="G131" s="330"/>
      <c r="H131" s="330"/>
      <c r="I131" s="330"/>
      <c r="J131" s="330"/>
      <c r="K131" s="330"/>
      <c r="L131" s="330"/>
      <c r="M131" s="330"/>
      <c r="N131" s="330"/>
      <c r="O131" s="330"/>
      <c r="P131" s="330"/>
      <c r="Q131" s="330"/>
      <c r="R131" s="330"/>
      <c r="S131" s="330"/>
      <c r="AO131" s="324"/>
      <c r="AP131" s="324"/>
      <c r="AQ131" s="324"/>
    </row>
    <row r="132" spans="4:43" ht="15.75">
      <c r="D132" s="328"/>
      <c r="E132" s="327"/>
      <c r="F132" s="330"/>
      <c r="G132" s="330"/>
      <c r="H132" s="330"/>
      <c r="I132" s="330"/>
      <c r="J132" s="330"/>
      <c r="K132" s="330"/>
      <c r="L132" s="330"/>
      <c r="M132" s="330"/>
      <c r="N132" s="330"/>
      <c r="O132" s="330"/>
      <c r="P132" s="330"/>
      <c r="Q132" s="330"/>
      <c r="R132" s="330"/>
      <c r="S132" s="330"/>
      <c r="AO132" s="324"/>
      <c r="AP132" s="324"/>
      <c r="AQ132" s="324"/>
    </row>
    <row r="133" spans="4:43" ht="15.75" customHeight="1">
      <c r="D133" s="328"/>
      <c r="E133" s="327"/>
      <c r="F133" s="330"/>
      <c r="G133" s="330"/>
      <c r="H133" s="330"/>
      <c r="I133" s="330"/>
      <c r="J133" s="330"/>
      <c r="K133" s="330"/>
      <c r="L133" s="330"/>
      <c r="M133" s="330"/>
      <c r="N133" s="330"/>
      <c r="O133" s="330"/>
      <c r="P133" s="330"/>
      <c r="Q133" s="330"/>
      <c r="R133" s="330"/>
      <c r="S133" s="330"/>
      <c r="AO133" s="324"/>
      <c r="AP133" s="324"/>
      <c r="AQ133" s="324"/>
    </row>
    <row r="134" spans="4:43" ht="15.75">
      <c r="D134" s="328"/>
      <c r="F134" s="330"/>
      <c r="G134" s="330"/>
      <c r="H134" s="330"/>
      <c r="I134" s="330"/>
      <c r="J134" s="330"/>
      <c r="K134" s="330"/>
      <c r="L134" s="330"/>
      <c r="M134" s="330"/>
      <c r="N134" s="330"/>
      <c r="O134" s="330"/>
      <c r="P134" s="330"/>
      <c r="Q134" s="330"/>
      <c r="R134" s="330"/>
      <c r="S134" s="330"/>
      <c r="AO134" s="324"/>
      <c r="AP134" s="324"/>
      <c r="AQ134" s="324"/>
    </row>
    <row r="135" spans="4:43" ht="15.75" customHeight="1">
      <c r="D135" s="328"/>
      <c r="E135" s="327"/>
      <c r="F135" s="330"/>
      <c r="G135" s="330"/>
      <c r="H135" s="330"/>
      <c r="I135" s="330"/>
      <c r="J135" s="330"/>
      <c r="K135" s="330"/>
      <c r="L135" s="330"/>
      <c r="M135" s="330"/>
      <c r="N135" s="330"/>
      <c r="O135" s="330"/>
      <c r="P135" s="330"/>
      <c r="Q135" s="330"/>
      <c r="R135" s="330"/>
      <c r="S135" s="330"/>
      <c r="AO135" s="324"/>
      <c r="AP135" s="324"/>
      <c r="AQ135" s="324"/>
    </row>
    <row r="136" spans="4:43" ht="15.75">
      <c r="D136" s="328"/>
      <c r="E136" s="327"/>
      <c r="F136" s="330"/>
      <c r="G136" s="330"/>
      <c r="H136" s="330"/>
      <c r="I136" s="330"/>
      <c r="J136" s="330"/>
      <c r="K136" s="330"/>
      <c r="L136" s="330"/>
      <c r="M136" s="330"/>
      <c r="N136" s="330"/>
      <c r="O136" s="330"/>
      <c r="P136" s="330"/>
      <c r="Q136" s="330"/>
      <c r="R136" s="330"/>
      <c r="S136" s="330"/>
      <c r="AO136" s="324"/>
      <c r="AP136" s="324"/>
      <c r="AQ136" s="324"/>
    </row>
    <row r="137" spans="4:43" ht="15.75" customHeight="1">
      <c r="D137" s="328"/>
      <c r="E137" s="327"/>
      <c r="F137" s="330"/>
      <c r="G137" s="330"/>
      <c r="H137" s="330"/>
      <c r="I137" s="330"/>
      <c r="J137" s="330"/>
      <c r="K137" s="330"/>
      <c r="L137" s="330"/>
      <c r="M137" s="330"/>
      <c r="N137" s="330"/>
      <c r="O137" s="330"/>
      <c r="P137" s="330"/>
      <c r="Q137" s="330"/>
      <c r="R137" s="330"/>
      <c r="S137" s="330"/>
      <c r="AO137" s="324"/>
      <c r="AP137" s="324"/>
      <c r="AQ137" s="324"/>
    </row>
    <row r="138" spans="4:43" ht="15.75">
      <c r="D138" s="328"/>
      <c r="E138" s="327"/>
      <c r="F138" s="330"/>
      <c r="G138" s="330"/>
      <c r="H138" s="330"/>
      <c r="I138" s="330"/>
      <c r="J138" s="330"/>
      <c r="K138" s="330"/>
      <c r="L138" s="330"/>
      <c r="M138" s="330"/>
      <c r="N138" s="330"/>
      <c r="O138" s="330"/>
      <c r="P138" s="330"/>
      <c r="Q138" s="330"/>
      <c r="R138" s="330"/>
      <c r="S138" s="330"/>
      <c r="AO138" s="324"/>
      <c r="AP138" s="324"/>
      <c r="AQ138" s="324"/>
    </row>
    <row r="139" spans="4:43" ht="15.75" customHeight="1">
      <c r="D139" s="328"/>
      <c r="E139" s="327"/>
      <c r="F139" s="330"/>
      <c r="G139" s="330"/>
      <c r="H139" s="330"/>
      <c r="I139" s="330"/>
      <c r="J139" s="330"/>
      <c r="K139" s="330"/>
      <c r="L139" s="330"/>
      <c r="M139" s="330"/>
      <c r="N139" s="330"/>
      <c r="O139" s="330"/>
      <c r="P139" s="330"/>
      <c r="Q139" s="330"/>
      <c r="R139" s="330"/>
      <c r="S139" s="330"/>
      <c r="AO139" s="324"/>
      <c r="AP139" s="324"/>
      <c r="AQ139" s="324"/>
    </row>
    <row r="140" spans="4:43" ht="15.75">
      <c r="D140" s="328"/>
      <c r="E140" s="327"/>
      <c r="F140" s="330"/>
      <c r="G140" s="330"/>
      <c r="H140" s="330"/>
      <c r="I140" s="330"/>
      <c r="J140" s="330"/>
      <c r="K140" s="330"/>
      <c r="L140" s="330"/>
      <c r="M140" s="330"/>
      <c r="N140" s="330"/>
      <c r="O140" s="330"/>
      <c r="P140" s="330"/>
      <c r="Q140" s="330"/>
      <c r="R140" s="330"/>
      <c r="S140" s="330"/>
      <c r="AO140" s="324"/>
      <c r="AP140" s="324"/>
      <c r="AQ140" s="324"/>
    </row>
    <row r="141" spans="4:43" ht="15.75" customHeight="1">
      <c r="D141" s="328"/>
      <c r="E141" s="327"/>
      <c r="F141" s="330"/>
      <c r="G141" s="330"/>
      <c r="H141" s="330"/>
      <c r="I141" s="330"/>
      <c r="J141" s="330"/>
      <c r="K141" s="330"/>
      <c r="L141" s="330"/>
      <c r="M141" s="330"/>
      <c r="N141" s="330"/>
      <c r="O141" s="330"/>
      <c r="P141" s="330"/>
      <c r="Q141" s="330"/>
      <c r="R141" s="330"/>
      <c r="S141" s="330"/>
      <c r="AO141" s="324"/>
      <c r="AP141" s="324"/>
      <c r="AQ141" s="324"/>
    </row>
    <row r="142" spans="4:43" ht="15.75">
      <c r="D142" s="328"/>
      <c r="E142" s="327"/>
      <c r="F142" s="330"/>
      <c r="G142" s="330"/>
      <c r="H142" s="330"/>
      <c r="I142" s="330"/>
      <c r="J142" s="330"/>
      <c r="K142" s="330"/>
      <c r="L142" s="330"/>
      <c r="M142" s="330"/>
      <c r="N142" s="330"/>
      <c r="O142" s="330"/>
      <c r="P142" s="330"/>
      <c r="Q142" s="330"/>
      <c r="R142" s="330"/>
      <c r="S142" s="330"/>
      <c r="AO142" s="324"/>
      <c r="AP142" s="324"/>
      <c r="AQ142" s="324"/>
    </row>
    <row r="143" spans="4:43" ht="15.75" customHeight="1">
      <c r="D143" s="328"/>
      <c r="E143" s="327"/>
      <c r="F143" s="330"/>
      <c r="G143" s="330"/>
      <c r="H143" s="330"/>
      <c r="I143" s="330"/>
      <c r="J143" s="330"/>
      <c r="K143" s="330"/>
      <c r="L143" s="330"/>
      <c r="M143" s="330"/>
      <c r="N143" s="330"/>
      <c r="O143" s="330"/>
      <c r="P143" s="330"/>
      <c r="Q143" s="330"/>
      <c r="R143" s="330"/>
      <c r="S143" s="330"/>
      <c r="AO143" s="324"/>
      <c r="AP143" s="324"/>
      <c r="AQ143" s="324"/>
    </row>
    <row r="144" spans="4:43" ht="15.75">
      <c r="D144" s="328"/>
      <c r="E144" s="327"/>
      <c r="F144" s="330"/>
      <c r="G144" s="330"/>
      <c r="H144" s="330"/>
      <c r="I144" s="330"/>
      <c r="J144" s="330"/>
      <c r="K144" s="330"/>
      <c r="L144" s="330"/>
      <c r="M144" s="330"/>
      <c r="N144" s="330"/>
      <c r="O144" s="330"/>
      <c r="P144" s="330"/>
      <c r="Q144" s="330"/>
      <c r="R144" s="330"/>
      <c r="S144" s="330"/>
      <c r="AO144" s="324"/>
      <c r="AP144" s="324"/>
      <c r="AQ144" s="324"/>
    </row>
    <row r="145" spans="2:43" ht="15.75" customHeight="1">
      <c r="D145" s="328"/>
      <c r="E145" s="327"/>
      <c r="F145" s="330"/>
      <c r="G145" s="330"/>
      <c r="H145" s="330"/>
      <c r="I145" s="330"/>
      <c r="J145" s="330"/>
      <c r="K145" s="330"/>
      <c r="L145" s="330"/>
      <c r="M145" s="330"/>
      <c r="N145" s="330"/>
      <c r="O145" s="330"/>
      <c r="P145" s="330"/>
      <c r="Q145" s="330"/>
      <c r="R145" s="330"/>
      <c r="S145" s="330"/>
      <c r="AO145" s="324"/>
      <c r="AP145" s="324"/>
      <c r="AQ145" s="324"/>
    </row>
    <row r="146" spans="2:43" ht="15.75">
      <c r="D146" s="328"/>
      <c r="E146" s="327"/>
      <c r="F146" s="330"/>
      <c r="G146" s="330"/>
      <c r="H146" s="333"/>
      <c r="I146" s="333"/>
      <c r="J146" s="333"/>
      <c r="K146" s="333"/>
      <c r="L146" s="333"/>
      <c r="M146" s="333"/>
      <c r="N146" s="333"/>
      <c r="O146" s="333"/>
      <c r="P146" s="330"/>
      <c r="Q146" s="333"/>
      <c r="R146" s="333"/>
      <c r="S146" s="333"/>
      <c r="AO146" s="324"/>
      <c r="AP146" s="324"/>
      <c r="AQ146" s="324"/>
    </row>
    <row r="147" spans="2:43" ht="15.75" customHeight="1">
      <c r="D147" s="328"/>
      <c r="E147" s="327"/>
      <c r="F147" s="330"/>
      <c r="G147" s="330"/>
      <c r="H147" s="333"/>
      <c r="I147" s="333"/>
      <c r="J147" s="333"/>
      <c r="K147" s="333"/>
      <c r="L147" s="333"/>
      <c r="M147" s="333"/>
      <c r="N147" s="333"/>
      <c r="O147" s="333"/>
      <c r="P147" s="330"/>
      <c r="Q147" s="333"/>
      <c r="R147" s="333"/>
      <c r="S147" s="333"/>
      <c r="AO147" s="324"/>
      <c r="AP147" s="324"/>
      <c r="AQ147" s="324"/>
    </row>
    <row r="148" spans="2:43" ht="15.75">
      <c r="D148" s="328"/>
      <c r="E148" s="327"/>
      <c r="F148" s="330"/>
      <c r="G148" s="330"/>
      <c r="H148" s="333"/>
      <c r="I148" s="333"/>
      <c r="J148" s="333"/>
      <c r="K148" s="333"/>
      <c r="L148" s="333"/>
      <c r="M148" s="333"/>
      <c r="N148" s="333"/>
      <c r="O148" s="333"/>
      <c r="P148" s="330"/>
      <c r="Q148" s="333"/>
      <c r="R148" s="333"/>
      <c r="S148" s="333"/>
      <c r="AO148" s="324"/>
      <c r="AP148" s="324"/>
      <c r="AQ148" s="324"/>
    </row>
    <row r="149" spans="2:43" ht="15.75" customHeight="1">
      <c r="D149" s="328"/>
      <c r="E149" s="327"/>
      <c r="F149" s="330"/>
      <c r="G149" s="330"/>
      <c r="H149" s="330"/>
      <c r="I149" s="330"/>
      <c r="J149" s="330"/>
      <c r="K149" s="330"/>
      <c r="L149" s="330"/>
      <c r="M149" s="330"/>
      <c r="N149" s="330"/>
      <c r="O149" s="330"/>
      <c r="P149" s="330"/>
      <c r="Q149" s="330"/>
      <c r="R149" s="330"/>
      <c r="S149" s="330"/>
      <c r="AO149" s="324"/>
      <c r="AP149" s="324"/>
      <c r="AQ149" s="324"/>
    </row>
    <row r="150" spans="2:43" ht="15.75">
      <c r="D150" s="328"/>
      <c r="E150" s="327"/>
      <c r="F150" s="330"/>
      <c r="G150" s="330"/>
      <c r="H150" s="330"/>
      <c r="I150" s="330"/>
      <c r="J150" s="330"/>
      <c r="K150" s="330"/>
      <c r="L150" s="330"/>
      <c r="M150" s="330"/>
      <c r="N150" s="330"/>
      <c r="O150" s="330"/>
      <c r="P150" s="330"/>
      <c r="Q150" s="330"/>
      <c r="R150" s="330"/>
      <c r="S150" s="330"/>
      <c r="AO150" s="324"/>
      <c r="AP150" s="324"/>
      <c r="AQ150" s="324"/>
    </row>
    <row r="151" spans="2:43" ht="15.75" customHeight="1">
      <c r="D151" s="328"/>
      <c r="E151" s="327"/>
      <c r="F151" s="335"/>
      <c r="G151" s="336"/>
      <c r="H151" s="330"/>
      <c r="I151" s="330"/>
      <c r="J151" s="330"/>
      <c r="K151" s="330"/>
      <c r="L151" s="330"/>
      <c r="M151" s="330"/>
      <c r="N151" s="330"/>
      <c r="O151" s="330"/>
      <c r="P151" s="330"/>
      <c r="Q151" s="330"/>
      <c r="R151" s="330"/>
      <c r="S151" s="330"/>
      <c r="AO151" s="324"/>
      <c r="AP151" s="324"/>
      <c r="AQ151" s="324"/>
    </row>
    <row r="152" spans="2:43" ht="15.75">
      <c r="D152" s="328"/>
      <c r="E152" s="327"/>
      <c r="F152" s="335"/>
      <c r="G152" s="336"/>
      <c r="H152" s="330"/>
      <c r="I152" s="330"/>
      <c r="J152" s="330"/>
      <c r="K152" s="330"/>
      <c r="L152" s="330"/>
      <c r="M152" s="330"/>
      <c r="N152" s="330"/>
      <c r="O152" s="330"/>
      <c r="P152" s="330"/>
      <c r="Q152" s="330"/>
      <c r="R152" s="330"/>
      <c r="S152" s="330"/>
      <c r="AO152" s="324"/>
      <c r="AP152" s="324"/>
      <c r="AQ152" s="324"/>
    </row>
    <row r="153" spans="2:43" ht="15.75" customHeight="1">
      <c r="D153" s="328"/>
      <c r="E153" s="327"/>
      <c r="F153" s="330"/>
      <c r="G153" s="330"/>
      <c r="H153" s="330"/>
      <c r="I153" s="330"/>
      <c r="J153" s="330"/>
      <c r="K153" s="330"/>
      <c r="L153" s="330"/>
      <c r="M153" s="330"/>
      <c r="N153" s="330"/>
      <c r="O153" s="330"/>
      <c r="P153" s="330"/>
      <c r="Q153" s="330"/>
      <c r="R153" s="330"/>
      <c r="S153" s="330"/>
      <c r="AO153" s="324"/>
      <c r="AP153" s="324"/>
      <c r="AQ153" s="324"/>
    </row>
    <row r="154" spans="2:43" ht="15.75">
      <c r="D154" s="328"/>
      <c r="E154" s="327"/>
      <c r="F154" s="330"/>
      <c r="G154" s="330"/>
      <c r="H154" s="330"/>
      <c r="I154" s="330"/>
      <c r="J154" s="330"/>
      <c r="K154" s="330"/>
      <c r="L154" s="330"/>
      <c r="M154" s="330"/>
      <c r="N154" s="330"/>
      <c r="O154" s="330"/>
      <c r="P154" s="330"/>
      <c r="Q154" s="330"/>
      <c r="R154" s="330"/>
      <c r="S154" s="330"/>
      <c r="AO154" s="324"/>
      <c r="AP154" s="324"/>
      <c r="AQ154" s="324"/>
    </row>
    <row r="155" spans="2:43" ht="15.75" customHeight="1">
      <c r="B155" s="337"/>
      <c r="C155" s="327"/>
      <c r="D155" s="328"/>
      <c r="F155" s="330"/>
      <c r="G155" s="330"/>
      <c r="H155" s="330"/>
      <c r="I155" s="330"/>
      <c r="J155" s="330"/>
      <c r="K155" s="330"/>
      <c r="L155" s="330"/>
      <c r="M155" s="330"/>
      <c r="N155" s="330"/>
      <c r="O155" s="330"/>
      <c r="P155" s="330"/>
      <c r="Q155" s="330"/>
      <c r="R155" s="330"/>
      <c r="S155" s="330"/>
      <c r="AO155" s="324"/>
      <c r="AP155" s="324"/>
      <c r="AQ155" s="324"/>
    </row>
    <row r="156" spans="2:43" ht="15.75">
      <c r="B156" s="337"/>
      <c r="C156" s="327"/>
      <c r="D156" s="328"/>
      <c r="E156" s="327"/>
      <c r="F156" s="330"/>
      <c r="G156" s="330"/>
      <c r="H156" s="330"/>
      <c r="I156" s="330"/>
      <c r="J156" s="330"/>
      <c r="K156" s="330"/>
      <c r="L156" s="330"/>
      <c r="M156" s="330"/>
      <c r="N156" s="330"/>
      <c r="O156" s="330"/>
      <c r="P156" s="330"/>
      <c r="Q156" s="330"/>
      <c r="R156" s="330"/>
      <c r="S156" s="330"/>
      <c r="AO156" s="324"/>
      <c r="AP156" s="324"/>
      <c r="AQ156" s="324"/>
    </row>
    <row r="157" spans="2:43" ht="15.75" customHeight="1">
      <c r="B157" s="337"/>
      <c r="C157" s="327"/>
      <c r="D157" s="328"/>
      <c r="E157" s="327"/>
      <c r="F157" s="330"/>
      <c r="G157" s="330"/>
      <c r="H157" s="330"/>
      <c r="I157" s="330"/>
      <c r="J157" s="330"/>
      <c r="K157" s="330"/>
      <c r="L157" s="330"/>
      <c r="M157" s="330"/>
      <c r="N157" s="330"/>
      <c r="O157" s="330"/>
      <c r="P157" s="330"/>
      <c r="Q157" s="330"/>
      <c r="R157" s="330"/>
      <c r="S157" s="330"/>
      <c r="AO157" s="324"/>
      <c r="AP157" s="324"/>
      <c r="AQ157" s="324"/>
    </row>
    <row r="158" spans="2:43" ht="15.75">
      <c r="B158" s="337"/>
      <c r="C158" s="327"/>
      <c r="D158" s="328"/>
      <c r="E158" s="327"/>
      <c r="F158" s="330"/>
      <c r="G158" s="330"/>
      <c r="H158" s="330"/>
      <c r="I158" s="330"/>
      <c r="J158" s="330"/>
      <c r="K158" s="330"/>
      <c r="L158" s="330"/>
      <c r="M158" s="330"/>
      <c r="N158" s="330"/>
      <c r="O158" s="330"/>
      <c r="P158" s="330"/>
      <c r="Q158" s="330"/>
      <c r="R158" s="330"/>
      <c r="S158" s="330"/>
      <c r="AO158" s="324"/>
      <c r="AP158" s="324"/>
      <c r="AQ158" s="324"/>
    </row>
    <row r="159" spans="2:43" ht="15.75" customHeight="1">
      <c r="B159" s="337"/>
      <c r="C159" s="327"/>
      <c r="D159" s="328"/>
      <c r="E159" s="327"/>
      <c r="F159" s="330"/>
      <c r="G159" s="330"/>
      <c r="H159" s="330"/>
      <c r="I159" s="330"/>
      <c r="J159" s="330"/>
      <c r="K159" s="330"/>
      <c r="L159" s="330"/>
      <c r="M159" s="330"/>
      <c r="N159" s="330"/>
      <c r="O159" s="330"/>
      <c r="P159" s="330"/>
      <c r="Q159" s="330"/>
      <c r="R159" s="330"/>
      <c r="S159" s="330"/>
      <c r="AO159" s="324"/>
      <c r="AP159" s="324"/>
      <c r="AQ159" s="324"/>
    </row>
    <row r="160" spans="2:43" ht="15.75">
      <c r="B160" s="337"/>
      <c r="C160" s="327"/>
      <c r="D160" s="328"/>
      <c r="E160" s="327"/>
      <c r="F160" s="330"/>
      <c r="G160" s="330"/>
      <c r="H160" s="330"/>
      <c r="I160" s="330"/>
      <c r="J160" s="330"/>
      <c r="K160" s="330"/>
      <c r="L160" s="330"/>
      <c r="M160" s="330"/>
      <c r="N160" s="330"/>
      <c r="O160" s="330"/>
      <c r="P160" s="330"/>
      <c r="Q160" s="330"/>
      <c r="R160" s="330"/>
      <c r="S160" s="330"/>
      <c r="AO160" s="324"/>
      <c r="AP160" s="324"/>
      <c r="AQ160" s="324"/>
    </row>
    <row r="161" spans="2:43" ht="15.75" customHeight="1">
      <c r="B161" s="337"/>
      <c r="C161" s="327"/>
      <c r="D161" s="328"/>
      <c r="E161" s="327"/>
      <c r="F161" s="330"/>
      <c r="G161" s="330"/>
      <c r="H161" s="330"/>
      <c r="I161" s="330"/>
      <c r="J161" s="330"/>
      <c r="K161" s="330"/>
      <c r="L161" s="330"/>
      <c r="M161" s="330"/>
      <c r="N161" s="330"/>
      <c r="O161" s="330"/>
      <c r="P161" s="330"/>
      <c r="Q161" s="330"/>
      <c r="R161" s="330"/>
      <c r="S161" s="330"/>
      <c r="AO161" s="324"/>
      <c r="AP161" s="324"/>
      <c r="AQ161" s="324"/>
    </row>
    <row r="162" spans="2:43" ht="15.75">
      <c r="B162" s="337"/>
      <c r="C162" s="327"/>
      <c r="D162" s="328"/>
      <c r="E162" s="327"/>
      <c r="F162" s="330"/>
      <c r="G162" s="330"/>
      <c r="H162" s="330"/>
      <c r="I162" s="330"/>
      <c r="J162" s="330"/>
      <c r="K162" s="330"/>
      <c r="L162" s="330"/>
      <c r="M162" s="330"/>
      <c r="N162" s="330"/>
      <c r="O162" s="330"/>
      <c r="P162" s="330"/>
      <c r="Q162" s="330"/>
      <c r="R162" s="330"/>
      <c r="S162" s="330"/>
      <c r="AO162" s="324"/>
      <c r="AP162" s="324"/>
      <c r="AQ162" s="324"/>
    </row>
    <row r="163" spans="2:43" ht="15.75" customHeight="1">
      <c r="B163" s="337"/>
      <c r="C163" s="327"/>
      <c r="D163" s="328"/>
      <c r="E163" s="327"/>
      <c r="F163" s="330"/>
      <c r="G163" s="330"/>
      <c r="H163" s="330"/>
      <c r="I163" s="330"/>
      <c r="J163" s="330"/>
      <c r="K163" s="330"/>
      <c r="L163" s="330"/>
      <c r="M163" s="330"/>
      <c r="N163" s="330"/>
      <c r="O163" s="330"/>
      <c r="P163" s="330"/>
      <c r="Q163" s="330"/>
      <c r="R163" s="330"/>
      <c r="S163" s="330"/>
      <c r="AO163" s="324"/>
      <c r="AP163" s="324"/>
      <c r="AQ163" s="324"/>
    </row>
    <row r="164" spans="2:43" ht="15.75">
      <c r="B164" s="337"/>
      <c r="C164" s="327"/>
      <c r="D164" s="328"/>
      <c r="E164" s="327"/>
      <c r="F164" s="330"/>
      <c r="G164" s="330"/>
      <c r="H164" s="330"/>
      <c r="I164" s="330"/>
      <c r="J164" s="330"/>
      <c r="K164" s="330"/>
      <c r="L164" s="330"/>
      <c r="M164" s="330"/>
      <c r="N164" s="330"/>
      <c r="O164" s="330"/>
      <c r="P164" s="330"/>
      <c r="Q164" s="330"/>
      <c r="R164" s="330"/>
      <c r="S164" s="330"/>
      <c r="AO164" s="324"/>
      <c r="AP164" s="324"/>
      <c r="AQ164" s="324"/>
    </row>
    <row r="165" spans="2:43" ht="15.75" customHeight="1">
      <c r="B165" s="337"/>
      <c r="C165" s="327"/>
      <c r="D165" s="328"/>
      <c r="E165" s="327"/>
      <c r="F165" s="330"/>
      <c r="G165" s="330"/>
      <c r="H165" s="330"/>
      <c r="I165" s="330"/>
      <c r="J165" s="330"/>
      <c r="K165" s="330"/>
      <c r="L165" s="330"/>
      <c r="M165" s="330"/>
      <c r="N165" s="330"/>
      <c r="O165" s="330"/>
      <c r="P165" s="330"/>
      <c r="Q165" s="330"/>
      <c r="R165" s="330"/>
      <c r="S165" s="330"/>
      <c r="AO165" s="324"/>
      <c r="AP165" s="324"/>
      <c r="AQ165" s="324"/>
    </row>
    <row r="166" spans="2:43" ht="15.75">
      <c r="B166" s="337"/>
      <c r="C166" s="327"/>
      <c r="D166" s="328"/>
      <c r="E166" s="327"/>
      <c r="F166" s="330"/>
      <c r="G166" s="330"/>
      <c r="H166" s="330"/>
      <c r="I166" s="330"/>
      <c r="J166" s="330"/>
      <c r="K166" s="330"/>
      <c r="L166" s="330"/>
      <c r="M166" s="330"/>
      <c r="N166" s="330"/>
      <c r="O166" s="330"/>
      <c r="P166" s="330"/>
      <c r="Q166" s="330"/>
      <c r="R166" s="330"/>
      <c r="S166" s="330"/>
      <c r="AO166" s="324"/>
      <c r="AP166" s="324"/>
      <c r="AQ166" s="324"/>
    </row>
    <row r="167" spans="2:43" ht="15.75" customHeight="1">
      <c r="B167" s="337"/>
      <c r="C167" s="327"/>
      <c r="D167" s="328"/>
      <c r="E167" s="327"/>
      <c r="F167" s="330"/>
      <c r="G167" s="330"/>
      <c r="H167" s="330"/>
      <c r="I167" s="330"/>
      <c r="J167" s="330"/>
      <c r="K167" s="330"/>
      <c r="L167" s="330"/>
      <c r="M167" s="330"/>
      <c r="N167" s="330"/>
      <c r="O167" s="330"/>
      <c r="P167" s="330"/>
      <c r="Q167" s="330"/>
      <c r="R167" s="330"/>
      <c r="S167" s="330"/>
      <c r="AO167" s="324"/>
      <c r="AP167" s="324"/>
      <c r="AQ167" s="324"/>
    </row>
    <row r="168" spans="2:43" ht="15.75">
      <c r="F168" s="330"/>
      <c r="G168" s="330"/>
      <c r="H168" s="330"/>
      <c r="I168" s="330"/>
      <c r="J168" s="330"/>
      <c r="K168" s="330"/>
      <c r="L168" s="330"/>
      <c r="M168" s="330"/>
      <c r="N168" s="330"/>
      <c r="O168" s="330"/>
      <c r="P168" s="330"/>
      <c r="Q168" s="330"/>
      <c r="R168" s="330"/>
      <c r="S168" s="330"/>
      <c r="AO168" s="324"/>
      <c r="AP168" s="324"/>
      <c r="AQ168" s="324"/>
    </row>
    <row r="169" spans="2:43" ht="15.75">
      <c r="AO169" s="324"/>
      <c r="AP169" s="324"/>
      <c r="AQ169" s="324"/>
    </row>
    <row r="170" spans="2:43" ht="15.75">
      <c r="AO170" s="324"/>
      <c r="AP170" s="324"/>
      <c r="AQ170" s="324"/>
    </row>
    <row r="171" spans="2:43" ht="15.75">
      <c r="AO171" s="324"/>
      <c r="AP171" s="324"/>
      <c r="AQ171" s="324"/>
    </row>
    <row r="172" spans="2:43" ht="15.75">
      <c r="AO172" s="324"/>
      <c r="AP172" s="324"/>
      <c r="AQ172" s="324"/>
    </row>
    <row r="173" spans="2:43" ht="15.75">
      <c r="AO173" s="324"/>
      <c r="AP173" s="324"/>
      <c r="AQ173" s="324"/>
    </row>
    <row r="174" spans="2:43" ht="15.75">
      <c r="AO174" s="324"/>
      <c r="AP174" s="324"/>
      <c r="AQ174" s="324"/>
    </row>
    <row r="175" spans="2:43" ht="15.75">
      <c r="AO175" s="324"/>
      <c r="AP175" s="324"/>
      <c r="AQ175" s="324"/>
    </row>
    <row r="176" spans="2:43" ht="15.75">
      <c r="AO176" s="324"/>
      <c r="AP176" s="324"/>
      <c r="AQ176" s="324"/>
    </row>
    <row r="177" spans="41:43" ht="15.75">
      <c r="AO177" s="324"/>
      <c r="AP177" s="324"/>
      <c r="AQ177" s="324"/>
    </row>
    <row r="178" spans="41:43" ht="15.75">
      <c r="AO178" s="324"/>
      <c r="AP178" s="324"/>
      <c r="AQ178" s="324"/>
    </row>
    <row r="179" spans="41:43" ht="15.75">
      <c r="AO179" s="324"/>
      <c r="AP179" s="324"/>
      <c r="AQ179" s="324"/>
    </row>
    <row r="180" spans="41:43" ht="15.75">
      <c r="AO180" s="324"/>
      <c r="AP180" s="324"/>
      <c r="AQ180" s="324"/>
    </row>
    <row r="181" spans="41:43" ht="15.75">
      <c r="AO181" s="324"/>
      <c r="AP181" s="324"/>
      <c r="AQ181" s="324"/>
    </row>
    <row r="182" spans="41:43" ht="15.75">
      <c r="AO182" s="324"/>
      <c r="AP182" s="324"/>
      <c r="AQ182" s="324"/>
    </row>
    <row r="183" spans="41:43" ht="15.75">
      <c r="AO183" s="324"/>
      <c r="AP183" s="324"/>
      <c r="AQ183" s="324"/>
    </row>
    <row r="184" spans="41:43" ht="15.75">
      <c r="AO184" s="324"/>
      <c r="AP184" s="324"/>
      <c r="AQ184" s="324"/>
    </row>
    <row r="185" spans="41:43" ht="15.75">
      <c r="AO185" s="324"/>
      <c r="AP185" s="324"/>
      <c r="AQ185" s="324"/>
    </row>
    <row r="186" spans="41:43">
      <c r="AO186" s="338"/>
      <c r="AP186" s="338"/>
      <c r="AQ186" s="338"/>
    </row>
    <row r="187" spans="41:43" ht="15.75">
      <c r="AO187" s="324"/>
      <c r="AP187" s="324"/>
      <c r="AQ187" s="324"/>
    </row>
    <row r="188" spans="41:43" ht="15.75">
      <c r="AO188" s="324"/>
      <c r="AP188" s="324"/>
      <c r="AQ188" s="324"/>
    </row>
    <row r="189" spans="41:43" ht="15.75">
      <c r="AO189" s="324"/>
      <c r="AP189" s="324"/>
      <c r="AQ189" s="324"/>
    </row>
    <row r="190" spans="41:43" ht="15.75">
      <c r="AO190" s="324"/>
      <c r="AP190" s="324"/>
      <c r="AQ190" s="324"/>
    </row>
    <row r="191" spans="41:43" ht="15.75">
      <c r="AO191" s="324"/>
      <c r="AP191" s="324"/>
      <c r="AQ191" s="324"/>
    </row>
    <row r="192" spans="41:43" ht="15.75">
      <c r="AO192" s="324"/>
      <c r="AP192" s="324"/>
      <c r="AQ192" s="324"/>
    </row>
    <row r="193" spans="41:43" ht="15.75">
      <c r="AO193" s="324"/>
      <c r="AP193" s="324"/>
      <c r="AQ193" s="324"/>
    </row>
    <row r="194" spans="41:43" ht="15.75">
      <c r="AO194" s="324"/>
      <c r="AP194" s="324"/>
      <c r="AQ194" s="324"/>
    </row>
    <row r="195" spans="41:43" ht="15.75">
      <c r="AO195" s="324"/>
      <c r="AP195" s="324"/>
      <c r="AQ195" s="324"/>
    </row>
    <row r="196" spans="41:43" ht="15.75">
      <c r="AO196" s="324"/>
      <c r="AP196" s="324"/>
      <c r="AQ196" s="324"/>
    </row>
    <row r="197" spans="41:43" ht="15.75">
      <c r="AO197" s="324"/>
      <c r="AP197" s="324"/>
      <c r="AQ197" s="324"/>
    </row>
    <row r="198" spans="41:43" ht="15.75">
      <c r="AO198" s="324"/>
      <c r="AP198" s="324"/>
      <c r="AQ198" s="324"/>
    </row>
    <row r="199" spans="41:43" ht="15.75">
      <c r="AO199" s="324"/>
      <c r="AP199" s="324"/>
      <c r="AQ199" s="324"/>
    </row>
  </sheetData>
  <mergeCells count="13">
    <mergeCell ref="AO1:AQ1"/>
    <mergeCell ref="W1:Y1"/>
    <mergeCell ref="Z1:AB1"/>
    <mergeCell ref="AC1:AE1"/>
    <mergeCell ref="AF1:AH1"/>
    <mergeCell ref="AI1:AK1"/>
    <mergeCell ref="AL1:AN1"/>
    <mergeCell ref="T1:V1"/>
    <mergeCell ref="B1:C1"/>
    <mergeCell ref="D1:G1"/>
    <mergeCell ref="H1:L1"/>
    <mergeCell ref="M1:O1"/>
    <mergeCell ref="P1:S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Instructivo Diligenciamiento</vt:lpstr>
      <vt:lpstr>Nivel Articulación PTEA-PNEA</vt:lpstr>
      <vt:lpstr>PTEA Fusagasugá</vt:lpstr>
      <vt:lpstr>Analisis Implem PTEA-PNEA</vt:lpstr>
      <vt:lpstr>PNG 2023-2026</vt:lpstr>
      <vt:lpstr> Armonizacion Fusagasuga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Astrid Cortés</dc:creator>
  <cp:lastModifiedBy>Ing. Astrid Cortés</cp:lastModifiedBy>
  <dcterms:created xsi:type="dcterms:W3CDTF">2023-07-11T00:45:28Z</dcterms:created>
  <dcterms:modified xsi:type="dcterms:W3CDTF">2023-11-14T18:49:14Z</dcterms:modified>
</cp:coreProperties>
</file>