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<sst xmlns="http://schemas.openxmlformats.org/spreadsheetml/2006/main" count="132" uniqueCount="87">
  <si>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</si>
  <si>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</si>
  <si>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</si>
  <si>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</si>
  <si>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</si>
  <si>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</si>
  <si>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</si>
  <si>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</si>
  <si>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</si>
  <si>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</si>
  <si>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</si>
  <si>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</si>
  <si>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</si>
  <si>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</si>
  <si>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</si>
  <si>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</si>
  <si>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</si>
  <si>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</si>
  <si>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</si>
  <si>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</si>
  <si>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</si>
  <si>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</si>
  <si>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</si>
  <si>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</si>
  <si>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</si>
  <si>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</si>
  <si>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</si>
  <si>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</si>
  <si>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</si>
  <si>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</si>
  <si>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</si>
  <si>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</si>
  <si>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</si>
  <si>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</si>
  <si>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</si>
  <si>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</si>
  <si>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</si>
  <si>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</si>
  <si>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</si>
  <si>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</si>
  <si>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</si>
  <si>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</si>
  <si>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</si>
  <si>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</si>
  <si>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</si>
  <si>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</si>
  <si>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</si>
  <si>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</si>
  <si>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</si>
  <si>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</si>
  <si>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</si>
  <si>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</si>
  <si>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</si>
  <si>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</si>
  <si>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</si>
  <si>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</si>
  <si>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</si>
  <si>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</si>
  <si>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</si>
  <si>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</si>
  <si>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</si>
  <si>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</si>
  <si>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</si>
  <si>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</si>
  <si>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</si>
  <si>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</si>
  <si>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</si>
  <si>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</si>
  <si>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</si>
  <si>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</si>
  <si>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</si>
  <si>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</si>
  <si>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</si>
  <si>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</si>
  <si>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</si>
  <si>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</si>
  <si>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</si>
  <si>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</si>
  <si>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</si>
  <si>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JHON ALEJANDRO OTÁLORA BOGOTÁ</t>
  </si>
  <si>
    <t>POT/EOT/ PBOT</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</si>
  <si>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</si>
  <si>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SUMAPAZ</t>
  </si>
  <si>
    <t>BYRON ARTURO ROSERO CANAMEJOY</t>
  </si>
  <si>
    <t>GRANADA</t>
  </si>
  <si>
    <t>El CIDEA se encuentra constituido mediante Decreto No. 048 del 07 de mayo de 2008.</t>
  </si>
  <si>
    <t xml:space="preserve">Matriz de Armonización 2020 y Estructura Programática del PTEA 2020-2023 aprobado mediante acta de reunión del 04/12/2020, ID: 7928.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</si>
</sst>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7">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9" fontId="9" fillId="2" borderId="7" xfId="12" applyFont="1" applyFill="1" applyBorder="1" applyAlignment="1">
      <alignment horizontal="center" vertical="center"/>
    </xf>
    <xf numFmtId="0" fontId="0" fillId="0" borderId="1"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8" fillId="2"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0" fillId="0" borderId="1" xfId="0" applyFill="1" applyBorder="1" applyAlignment="1">
      <alignment horizont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9" fontId="9" fillId="2" borderId="1" xfId="12"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2" borderId="1" xfId="0" applyFill="1" applyBorder="1" applyAlignment="1">
      <alignment horizontal="center"/>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66262656"/>
        <c:axId val="166264192"/>
        <c:axId val="0"/>
      </c:bar3DChart>
      <c:catAx>
        <c:axId val="1662626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6264192"/>
        <c:crosses val="autoZero"/>
        <c:auto val="1"/>
        <c:lblAlgn val="ctr"/>
        <c:lblOffset val="100"/>
        <c:noMultiLvlLbl val="0"/>
      </c:catAx>
      <c:valAx>
        <c:axId val="166264192"/>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6626265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2</c:v>
                </c:pt>
                <c:pt idx="1">
                  <c:v>3</c:v>
                </c:pt>
                <c:pt idx="2">
                  <c:v>1</c:v>
                </c:pt>
                <c:pt idx="4">
                  <c:v>2</c:v>
                </c:pt>
                <c:pt idx="5">
                  <c:v>6</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34896384"/>
        <c:axId val="234906368"/>
      </c:barChart>
      <c:catAx>
        <c:axId val="2348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906368"/>
        <c:crosses val="autoZero"/>
        <c:auto val="1"/>
        <c:lblAlgn val="ctr"/>
        <c:lblOffset val="100"/>
        <c:noMultiLvlLbl val="0"/>
      </c:catAx>
      <c:valAx>
        <c:axId val="234906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8963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34944000"/>
        <c:axId val="234945536"/>
        <c:axId val="0"/>
      </c:bar3DChart>
      <c:catAx>
        <c:axId val="234944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4945536"/>
        <c:crosses val="autoZero"/>
        <c:auto val="1"/>
        <c:lblAlgn val="ctr"/>
        <c:lblOffset val="100"/>
        <c:noMultiLvlLbl val="0"/>
      </c:catAx>
      <c:valAx>
        <c:axId val="23494553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494400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1</c:v>
                </c:pt>
                <c:pt idx="1">
                  <c:v>2</c:v>
                </c:pt>
                <c:pt idx="2">
                  <c:v>0</c:v>
                </c:pt>
                <c:pt idx="4">
                  <c:v>0</c:v>
                </c:pt>
                <c:pt idx="5">
                  <c:v>4</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34981632"/>
        <c:axId val="23498752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3498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987520"/>
        <c:crosses val="autoZero"/>
        <c:auto val="1"/>
        <c:lblAlgn val="ctr"/>
        <c:lblOffset val="100"/>
        <c:noMultiLvlLbl val="0"/>
      </c:catAx>
      <c:valAx>
        <c:axId val="234987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981632"/>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35148032"/>
        <c:axId val="235149568"/>
        <c:axId val="0"/>
      </c:bar3DChart>
      <c:catAx>
        <c:axId val="2351480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5149568"/>
        <c:crosses val="autoZero"/>
        <c:auto val="1"/>
        <c:lblAlgn val="ctr"/>
        <c:lblOffset val="100"/>
        <c:noMultiLvlLbl val="0"/>
      </c:catAx>
      <c:valAx>
        <c:axId val="23514956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51480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35174912"/>
        <c:axId val="235180800"/>
      </c:barChart>
      <c:catAx>
        <c:axId val="23517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180800"/>
        <c:crosses val="autoZero"/>
        <c:auto val="1"/>
        <c:lblAlgn val="ctr"/>
        <c:lblOffset val="100"/>
        <c:noMultiLvlLbl val="0"/>
      </c:catAx>
      <c:valAx>
        <c:axId val="235180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1749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0</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35218432"/>
        <c:axId val="235219968"/>
        <c:axId val="0"/>
      </c:bar3DChart>
      <c:catAx>
        <c:axId val="2352184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5219968"/>
        <c:crosses val="autoZero"/>
        <c:auto val="1"/>
        <c:lblAlgn val="ctr"/>
        <c:lblOffset val="100"/>
        <c:noMultiLvlLbl val="0"/>
      </c:catAx>
      <c:valAx>
        <c:axId val="23521996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52184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2</c:v>
                </c:pt>
                <c:pt idx="1">
                  <c:v>19</c:v>
                </c:pt>
                <c:pt idx="2">
                  <c:v>5</c:v>
                </c:pt>
                <c:pt idx="4">
                  <c:v>7</c:v>
                </c:pt>
                <c:pt idx="5">
                  <c:v>27</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35261952"/>
        <c:axId val="235263488"/>
      </c:barChart>
      <c:catAx>
        <c:axId val="23526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263488"/>
        <c:crosses val="autoZero"/>
        <c:auto val="1"/>
        <c:lblAlgn val="ctr"/>
        <c:lblOffset val="100"/>
        <c:noMultiLvlLbl val="0"/>
      </c:catAx>
      <c:valAx>
        <c:axId val="235263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2619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35354752"/>
        <c:axId val="235364736"/>
        <c:axId val="0"/>
      </c:bar3DChart>
      <c:catAx>
        <c:axId val="2353547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5364736"/>
        <c:crosses val="autoZero"/>
        <c:auto val="1"/>
        <c:lblAlgn val="ctr"/>
        <c:lblOffset val="100"/>
        <c:noMultiLvlLbl val="0"/>
      </c:catAx>
      <c:valAx>
        <c:axId val="23536473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535475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1</c:v>
                </c:pt>
                <c:pt idx="1">
                  <c:v>2</c:v>
                </c:pt>
                <c:pt idx="2">
                  <c:v>1</c:v>
                </c:pt>
                <c:pt idx="4">
                  <c:v>3</c:v>
                </c:pt>
                <c:pt idx="5">
                  <c:v>3</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35394176"/>
        <c:axId val="235395712"/>
      </c:barChart>
      <c:catAx>
        <c:axId val="23539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395712"/>
        <c:crosses val="autoZero"/>
        <c:auto val="1"/>
        <c:lblAlgn val="ctr"/>
        <c:lblOffset val="100"/>
        <c:noMultiLvlLbl val="0"/>
      </c:catAx>
      <c:valAx>
        <c:axId val="23539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3941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1</c:v>
                </c:pt>
                <c:pt idx="1">
                  <c:v>0</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35478400"/>
        <c:axId val="235500672"/>
        <c:axId val="0"/>
      </c:bar3DChart>
      <c:catAx>
        <c:axId val="2354784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5500672"/>
        <c:crosses val="autoZero"/>
        <c:auto val="1"/>
        <c:lblAlgn val="ctr"/>
        <c:lblOffset val="100"/>
        <c:noMultiLvlLbl val="0"/>
      </c:catAx>
      <c:valAx>
        <c:axId val="23550067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547840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1</c:v>
                </c:pt>
                <c:pt idx="1">
                  <c:v>2</c:v>
                </c:pt>
                <c:pt idx="2">
                  <c:v>0</c:v>
                </c:pt>
                <c:pt idx="4">
                  <c:v>1</c:v>
                </c:pt>
                <c:pt idx="5">
                  <c:v>1</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43958400"/>
        <c:axId val="143959936"/>
      </c:barChart>
      <c:catAx>
        <c:axId val="14395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959936"/>
        <c:crosses val="autoZero"/>
        <c:auto val="1"/>
        <c:lblAlgn val="ctr"/>
        <c:lblOffset val="100"/>
        <c:noMultiLvlLbl val="0"/>
      </c:catAx>
      <c:valAx>
        <c:axId val="143959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9584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1</c:v>
                </c:pt>
                <c:pt idx="1">
                  <c:v>6</c:v>
                </c:pt>
                <c:pt idx="2">
                  <c:v>0</c:v>
                </c:pt>
                <c:pt idx="4">
                  <c:v>2</c:v>
                </c:pt>
                <c:pt idx="5">
                  <c:v>13</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35534592"/>
        <c:axId val="235536384"/>
      </c:barChart>
      <c:catAx>
        <c:axId val="23553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536384"/>
        <c:crosses val="autoZero"/>
        <c:auto val="1"/>
        <c:lblAlgn val="ctr"/>
        <c:lblOffset val="100"/>
        <c:noMultiLvlLbl val="0"/>
      </c:catAx>
      <c:valAx>
        <c:axId val="235536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5345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143977088"/>
        <c:axId val="143978880"/>
        <c:axId val="0"/>
      </c:bar3DChart>
      <c:catAx>
        <c:axId val="1439770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143978880"/>
        <c:crosses val="autoZero"/>
        <c:auto val="1"/>
        <c:lblAlgn val="ctr"/>
        <c:lblOffset val="100"/>
        <c:noMultiLvlLbl val="0"/>
      </c:catAx>
      <c:valAx>
        <c:axId val="143978880"/>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4397708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9628160"/>
        <c:axId val="211444480"/>
        <c:axId val="0"/>
      </c:bar3DChart>
      <c:catAx>
        <c:axId val="2096281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11444480"/>
        <c:crosses val="autoZero"/>
        <c:auto val="1"/>
        <c:lblAlgn val="ctr"/>
        <c:lblOffset val="100"/>
        <c:noMultiLvlLbl val="0"/>
      </c:catAx>
      <c:valAx>
        <c:axId val="21144448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962816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1</c:v>
                </c:pt>
                <c:pt idx="1">
                  <c:v>10</c:v>
                </c:pt>
                <c:pt idx="2">
                  <c:v>3</c:v>
                </c:pt>
                <c:pt idx="4">
                  <c:v>4</c:v>
                </c:pt>
                <c:pt idx="5">
                  <c:v>10</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11474304"/>
        <c:axId val="211475840"/>
      </c:barChart>
      <c:catAx>
        <c:axId val="21147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475840"/>
        <c:crosses val="autoZero"/>
        <c:auto val="1"/>
        <c:lblAlgn val="ctr"/>
        <c:lblOffset val="100"/>
        <c:noMultiLvlLbl val="0"/>
      </c:catAx>
      <c:valAx>
        <c:axId val="211475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4743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2</c:v>
                </c:pt>
                <c:pt idx="1">
                  <c:v>21</c:v>
                </c:pt>
                <c:pt idx="2">
                  <c:v>5</c:v>
                </c:pt>
                <c:pt idx="4">
                  <c:v>5</c:v>
                </c:pt>
                <c:pt idx="5">
                  <c:v>39</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34708992"/>
        <c:axId val="234710528"/>
      </c:barChart>
      <c:catAx>
        <c:axId val="23470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710528"/>
        <c:crosses val="autoZero"/>
        <c:auto val="1"/>
        <c:lblAlgn val="ctr"/>
        <c:lblOffset val="100"/>
        <c:noMultiLvlLbl val="0"/>
      </c:catAx>
      <c:valAx>
        <c:axId val="23471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708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0</c:v>
                </c:pt>
                <c:pt idx="1">
                  <c:v>1</c:v>
                </c:pt>
                <c:pt idx="2">
                  <c:v>1</c:v>
                </c:pt>
                <c:pt idx="3">
                  <c:v>0</c:v>
                </c:pt>
              </c:numCache>
            </c:numRef>
          </c:cat>
          <c:val>
            <c:numRef>
              <c:f>'Matriz Seguimiento'!$E$18:$E$21</c:f>
              <c:numCache>
                <c:formatCode>General</c:formatCode>
                <c:ptCount val="4"/>
                <c:pt idx="0">
                  <c:v>0</c:v>
                </c:pt>
                <c:pt idx="1">
                  <c:v>1</c:v>
                </c:pt>
                <c:pt idx="2">
                  <c:v>1</c:v>
                </c:pt>
                <c:pt idx="3">
                  <c:v>0</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34738048"/>
        <c:axId val="234739584"/>
        <c:axId val="0"/>
      </c:bar3DChart>
      <c:catAx>
        <c:axId val="2347380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4739584"/>
        <c:crosses val="autoZero"/>
        <c:auto val="1"/>
        <c:lblAlgn val="ctr"/>
        <c:lblOffset val="100"/>
        <c:noMultiLvlLbl val="0"/>
      </c:catAx>
      <c:valAx>
        <c:axId val="2347395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47380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1</c:v>
                </c:pt>
                <c:pt idx="1">
                  <c:v>14</c:v>
                </c:pt>
                <c:pt idx="2">
                  <c:v>4</c:v>
                </c:pt>
                <c:pt idx="4">
                  <c:v>6</c:v>
                </c:pt>
                <c:pt idx="5">
                  <c:v>18</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34842752"/>
        <c:axId val="234844544"/>
      </c:barChart>
      <c:catAx>
        <c:axId val="23484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844544"/>
        <c:crosses val="autoZero"/>
        <c:auto val="1"/>
        <c:lblAlgn val="ctr"/>
        <c:lblOffset val="100"/>
        <c:noMultiLvlLbl val="0"/>
      </c:catAx>
      <c:valAx>
        <c:axId val="234844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48427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0</c:v>
                </c:pt>
                <c:pt idx="1">
                  <c:v>0</c:v>
                </c:pt>
                <c:pt idx="2">
                  <c:v>1</c:v>
                </c:pt>
                <c:pt idx="3">
                  <c:v>1</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34881792"/>
        <c:axId val="234883328"/>
        <c:axId val="0"/>
      </c:bar3DChart>
      <c:catAx>
        <c:axId val="234881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34883328"/>
        <c:crosses val="autoZero"/>
        <c:auto val="1"/>
        <c:lblAlgn val="ctr"/>
        <c:lblOffset val="100"/>
        <c:noMultiLvlLbl val="0"/>
      </c:catAx>
      <c:valAx>
        <c:axId val="23488332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3488179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a16="http://schemas.microsoft.com/office/drawing/2014/main" xmlns=""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a16="http://schemas.microsoft.com/office/drawing/2014/main" xmlns=""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a16="http://schemas.microsoft.com/office/drawing/2014/main" xmlns=""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a16="http://schemas.microsoft.com/office/drawing/2014/main" xmlns=""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a16="http://schemas.microsoft.com/office/drawing/2014/main" xmlns=""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a16="http://schemas.microsoft.com/office/drawing/2014/main" xmlns=""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a16="http://schemas.microsoft.com/office/drawing/2014/main" xmlns=""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a16="http://schemas.microsoft.com/office/drawing/2014/main" xmlns=""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a16="http://schemas.microsoft.com/office/drawing/2014/main" xmlns=""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a16="http://schemas.microsoft.com/office/drawing/2014/main" xmlns=""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a16="http://schemas.microsoft.com/office/drawing/2014/main" xmlns=""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a16="http://schemas.microsoft.com/office/drawing/2014/main" xmlns=""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a16="http://schemas.microsoft.com/office/drawing/2014/main" xmlns=""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a16="http://schemas.microsoft.com/office/drawing/2014/main" xmlns=""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a16="http://schemas.microsoft.com/office/drawing/2014/main" xmlns=""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a16="http://schemas.microsoft.com/office/drawing/2014/main" xmlns=""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a16="http://schemas.microsoft.com/office/drawing/2014/main" xmlns=""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a16="http://schemas.microsoft.com/office/drawing/2014/main" xmlns=""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a16="http://schemas.microsoft.com/office/drawing/2014/main" xmlns=""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a16="http://schemas.microsoft.com/office/drawing/2014/main" xmlns=""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C3" sqref="C3:V3"/>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55" t="s">
        <v>76</v>
      </c>
      <c r="B1" s="55"/>
      <c r="C1" s="55"/>
      <c r="D1" s="55"/>
      <c r="E1" s="55"/>
      <c r="F1" s="55"/>
      <c r="G1" s="55"/>
      <c r="H1" s="55"/>
      <c r="I1" s="55"/>
      <c r="J1" s="55"/>
      <c r="K1" s="55"/>
      <c r="L1" s="55"/>
      <c r="M1" s="55"/>
      <c r="N1" s="55"/>
      <c r="O1" s="55"/>
      <c r="P1" s="55"/>
      <c r="Q1" s="55"/>
      <c r="R1" s="55"/>
      <c r="S1" s="55"/>
      <c r="T1" s="55"/>
      <c r="U1" s="55"/>
      <c r="V1" s="55"/>
    </row>
    <row r="2" spans="1:22" ht="367.5" customHeight="1" x14ac:dyDescent="0.25">
      <c r="A2" s="59" t="s">
        <v>71</v>
      </c>
      <c r="B2" s="60"/>
      <c r="C2" s="56" t="s">
        <v>82</v>
      </c>
      <c r="D2" s="57"/>
      <c r="E2" s="57"/>
      <c r="F2" s="57"/>
      <c r="G2" s="57"/>
      <c r="H2" s="57"/>
      <c r="I2" s="57"/>
      <c r="J2" s="57"/>
      <c r="K2" s="57"/>
      <c r="L2" s="57"/>
      <c r="M2" s="57"/>
      <c r="N2" s="57"/>
      <c r="O2" s="57"/>
      <c r="P2" s="57"/>
      <c r="Q2" s="57"/>
      <c r="R2" s="57"/>
      <c r="S2" s="57"/>
      <c r="T2" s="57"/>
      <c r="U2" s="57"/>
      <c r="V2" s="58"/>
    </row>
    <row r="3" spans="1:22" ht="367.5" customHeight="1" x14ac:dyDescent="0.25">
      <c r="A3" s="59" t="s">
        <v>72</v>
      </c>
      <c r="B3" s="60"/>
      <c r="C3" s="56" t="s">
        <v>84</v>
      </c>
      <c r="D3" s="57"/>
      <c r="E3" s="57"/>
      <c r="F3" s="57"/>
      <c r="G3" s="57"/>
      <c r="H3" s="57"/>
      <c r="I3" s="57"/>
      <c r="J3" s="57"/>
      <c r="K3" s="57"/>
      <c r="L3" s="57"/>
      <c r="M3" s="57"/>
      <c r="N3" s="57"/>
      <c r="O3" s="57"/>
      <c r="P3" s="57"/>
      <c r="Q3" s="57"/>
      <c r="R3" s="57"/>
      <c r="S3" s="57"/>
      <c r="T3" s="57"/>
      <c r="U3" s="57"/>
      <c r="V3" s="58"/>
    </row>
    <row r="4" spans="1:22" ht="345" customHeight="1" x14ac:dyDescent="0.25">
      <c r="A4" s="59" t="s">
        <v>73</v>
      </c>
      <c r="B4" s="60"/>
      <c r="C4" s="59" t="s">
        <v>79</v>
      </c>
      <c r="D4" s="61"/>
      <c r="E4" s="60"/>
      <c r="F4" s="59" t="s">
        <v>74</v>
      </c>
      <c r="G4" s="60"/>
      <c r="H4" s="59" t="s">
        <v>83</v>
      </c>
      <c r="I4" s="61"/>
      <c r="J4" s="61"/>
      <c r="K4" s="60"/>
      <c r="L4" s="62" t="s">
        <v>75</v>
      </c>
      <c r="M4" s="63"/>
      <c r="N4" s="64"/>
      <c r="O4" s="65">
        <v>2020</v>
      </c>
      <c r="P4" s="65"/>
      <c r="Q4" s="65"/>
      <c r="R4" s="65"/>
      <c r="S4" s="65"/>
      <c r="T4" s="65"/>
      <c r="U4" s="65"/>
      <c r="V4" s="65"/>
    </row>
    <row r="5" spans="1:22" ht="243" customHeight="1" x14ac:dyDescent="0.25">
      <c r="A5" s="67" t="s">
        <v>1</v>
      </c>
      <c r="B5" s="67"/>
      <c r="C5" s="67"/>
      <c r="D5" s="67"/>
      <c r="E5" s="67"/>
      <c r="F5" s="67"/>
      <c r="G5" s="67"/>
      <c r="H5" s="67"/>
      <c r="I5" s="67"/>
      <c r="J5" s="67"/>
      <c r="K5" s="67"/>
      <c r="L5" s="67"/>
      <c r="M5" s="67"/>
      <c r="N5" s="67"/>
      <c r="O5" s="67"/>
      <c r="P5" s="67"/>
      <c r="Q5" s="67"/>
      <c r="R5" s="67"/>
      <c r="S5" s="67"/>
      <c r="T5" s="67"/>
      <c r="U5" s="67"/>
      <c r="V5" s="67"/>
    </row>
    <row r="6" spans="1:22" ht="409.6" customHeight="1" x14ac:dyDescent="0.25">
      <c r="A6" s="74" t="s">
        <v>0</v>
      </c>
      <c r="B6" s="74" t="s">
        <v>46</v>
      </c>
      <c r="C6" s="74" t="s">
        <v>12</v>
      </c>
      <c r="D6" s="76"/>
      <c r="E6" s="74" t="s">
        <v>47</v>
      </c>
      <c r="F6" s="74" t="s">
        <v>48</v>
      </c>
      <c r="G6" s="74" t="s">
        <v>78</v>
      </c>
      <c r="H6" s="74"/>
      <c r="I6" s="74"/>
      <c r="J6" s="74"/>
      <c r="K6" s="74"/>
      <c r="L6" s="74"/>
      <c r="M6" s="74"/>
      <c r="N6" s="74" t="s">
        <v>17</v>
      </c>
      <c r="O6" s="78" t="s">
        <v>43</v>
      </c>
      <c r="P6" s="79"/>
      <c r="Q6" s="79"/>
      <c r="R6" s="79"/>
      <c r="S6" s="79"/>
      <c r="T6" s="79"/>
      <c r="U6" s="79"/>
      <c r="V6" s="80"/>
    </row>
    <row r="7" spans="1:22" ht="366.75" customHeight="1" x14ac:dyDescent="0.25">
      <c r="A7" s="74"/>
      <c r="B7" s="74"/>
      <c r="C7" s="74"/>
      <c r="D7" s="77"/>
      <c r="E7" s="74"/>
      <c r="F7" s="74"/>
      <c r="G7" s="24" t="s">
        <v>80</v>
      </c>
      <c r="H7" s="24" t="s">
        <v>77</v>
      </c>
      <c r="I7" s="24" t="s">
        <v>13</v>
      </c>
      <c r="J7" s="24" t="s">
        <v>14</v>
      </c>
      <c r="K7" s="24" t="s">
        <v>15</v>
      </c>
      <c r="L7" s="24" t="s">
        <v>18</v>
      </c>
      <c r="M7" s="24" t="s">
        <v>16</v>
      </c>
      <c r="N7" s="74"/>
      <c r="O7" s="81"/>
      <c r="P7" s="82"/>
      <c r="Q7" s="82"/>
      <c r="R7" s="82"/>
      <c r="S7" s="82"/>
      <c r="T7" s="82"/>
      <c r="U7" s="82"/>
      <c r="V7" s="83"/>
    </row>
    <row r="8" spans="1:22" ht="409.5" customHeight="1" x14ac:dyDescent="0.25">
      <c r="A8" s="13" t="s">
        <v>2</v>
      </c>
      <c r="B8" s="75" t="s">
        <v>49</v>
      </c>
      <c r="C8" s="14" t="s">
        <v>50</v>
      </c>
      <c r="D8" s="7" t="s">
        <v>41</v>
      </c>
      <c r="E8" s="10">
        <v>1</v>
      </c>
      <c r="F8" s="39" t="s">
        <v>85</v>
      </c>
      <c r="G8" s="68">
        <v>1</v>
      </c>
      <c r="H8" s="68">
        <v>2</v>
      </c>
      <c r="I8" s="68">
        <v>0</v>
      </c>
      <c r="J8" s="68"/>
      <c r="K8" s="68">
        <v>1</v>
      </c>
      <c r="L8" s="68">
        <v>1</v>
      </c>
      <c r="M8" s="68"/>
      <c r="N8" s="71">
        <f>+ (E8+E9+E10)/ (3) * 100 %</f>
        <v>1</v>
      </c>
      <c r="O8" s="73"/>
      <c r="P8" s="73"/>
      <c r="Q8" s="73"/>
      <c r="R8" s="73"/>
      <c r="S8" s="73"/>
      <c r="T8" s="54"/>
      <c r="U8" s="54"/>
      <c r="V8" s="54"/>
    </row>
    <row r="9" spans="1:22" ht="409.6" customHeight="1" x14ac:dyDescent="0.25">
      <c r="A9" s="13" t="s">
        <v>2</v>
      </c>
      <c r="B9" s="75"/>
      <c r="C9" s="14" t="s">
        <v>69</v>
      </c>
      <c r="D9" s="7" t="s">
        <v>42</v>
      </c>
      <c r="E9" s="10">
        <v>1</v>
      </c>
      <c r="F9" s="39" t="s">
        <v>86</v>
      </c>
      <c r="G9" s="69"/>
      <c r="H9" s="69"/>
      <c r="I9" s="69"/>
      <c r="J9" s="69"/>
      <c r="K9" s="69"/>
      <c r="L9" s="69"/>
      <c r="M9" s="69"/>
      <c r="N9" s="72"/>
      <c r="O9" s="73"/>
      <c r="P9" s="73"/>
      <c r="Q9" s="73"/>
      <c r="R9" s="73"/>
      <c r="S9" s="73"/>
      <c r="T9" s="54"/>
      <c r="U9" s="54"/>
      <c r="V9" s="54"/>
    </row>
    <row r="10" spans="1:22" ht="409.6" customHeight="1" x14ac:dyDescent="0.25">
      <c r="A10" s="13" t="s">
        <v>2</v>
      </c>
      <c r="B10" s="75"/>
      <c r="C10" s="14" t="s">
        <v>70</v>
      </c>
      <c r="D10" s="7">
        <v>1.2</v>
      </c>
      <c r="E10" s="10">
        <v>1</v>
      </c>
      <c r="F10" s="39" t="s">
        <v>86</v>
      </c>
      <c r="G10" s="70"/>
      <c r="H10" s="70"/>
      <c r="I10" s="70"/>
      <c r="J10" s="70"/>
      <c r="K10" s="70"/>
      <c r="L10" s="70"/>
      <c r="M10" s="70"/>
      <c r="N10" s="72"/>
      <c r="O10" s="73"/>
      <c r="P10" s="73"/>
      <c r="Q10" s="73"/>
      <c r="R10" s="73"/>
      <c r="S10" s="73"/>
      <c r="T10" s="54"/>
      <c r="U10" s="54"/>
      <c r="V10" s="54"/>
    </row>
    <row r="11" spans="1:22" s="1" customFormat="1" ht="409.5" customHeight="1" x14ac:dyDescent="0.25">
      <c r="A11" s="27" t="s">
        <v>3</v>
      </c>
      <c r="B11" s="100" t="s">
        <v>51</v>
      </c>
      <c r="C11" s="28" t="s">
        <v>52</v>
      </c>
      <c r="D11" s="6">
        <v>1</v>
      </c>
      <c r="E11" s="10">
        <v>1</v>
      </c>
      <c r="F11" s="39" t="s">
        <v>86</v>
      </c>
      <c r="G11" s="68">
        <v>1</v>
      </c>
      <c r="H11" s="68">
        <v>10</v>
      </c>
      <c r="I11" s="68">
        <v>3</v>
      </c>
      <c r="J11" s="68"/>
      <c r="K11" s="68">
        <v>4</v>
      </c>
      <c r="L11" s="68">
        <v>10</v>
      </c>
      <c r="M11" s="68"/>
      <c r="N11" s="51">
        <f>+ (E11+E12+E13)/ (3) * 100 %</f>
        <v>0.66666666666666663</v>
      </c>
      <c r="O11" s="110"/>
      <c r="P11" s="110"/>
      <c r="Q11" s="110"/>
      <c r="R11" s="110"/>
      <c r="S11" s="110"/>
      <c r="T11" s="87"/>
      <c r="U11" s="88"/>
      <c r="V11" s="89"/>
    </row>
    <row r="12" spans="1:22" s="1" customFormat="1" ht="409.5" customHeight="1" x14ac:dyDescent="0.25">
      <c r="A12" s="27" t="s">
        <v>3</v>
      </c>
      <c r="B12" s="101"/>
      <c r="C12" s="28" t="s">
        <v>53</v>
      </c>
      <c r="D12" s="6">
        <v>2.2000000000000002</v>
      </c>
      <c r="E12" s="10">
        <v>0</v>
      </c>
      <c r="F12" s="39"/>
      <c r="G12" s="69"/>
      <c r="H12" s="69"/>
      <c r="I12" s="69"/>
      <c r="J12" s="69"/>
      <c r="K12" s="69"/>
      <c r="L12" s="69"/>
      <c r="M12" s="69"/>
      <c r="N12" s="52"/>
      <c r="O12" s="110"/>
      <c r="P12" s="110"/>
      <c r="Q12" s="110"/>
      <c r="R12" s="110"/>
      <c r="S12" s="110"/>
      <c r="T12" s="90"/>
      <c r="U12" s="91"/>
      <c r="V12" s="92"/>
    </row>
    <row r="13" spans="1:22" s="1" customFormat="1" ht="409.5" customHeight="1" x14ac:dyDescent="0.25">
      <c r="A13" s="27" t="s">
        <v>3</v>
      </c>
      <c r="B13" s="102"/>
      <c r="C13" s="28" t="s">
        <v>54</v>
      </c>
      <c r="D13" s="6">
        <v>2.2999999999999998</v>
      </c>
      <c r="E13" s="10">
        <v>1</v>
      </c>
      <c r="F13" s="39" t="s">
        <v>86</v>
      </c>
      <c r="G13" s="70"/>
      <c r="H13" s="70"/>
      <c r="I13" s="70"/>
      <c r="J13" s="70"/>
      <c r="K13" s="70"/>
      <c r="L13" s="70"/>
      <c r="M13" s="70"/>
      <c r="N13" s="52"/>
      <c r="O13" s="110"/>
      <c r="P13" s="110"/>
      <c r="Q13" s="110"/>
      <c r="R13" s="110"/>
      <c r="S13" s="110"/>
      <c r="T13" s="93"/>
      <c r="U13" s="94"/>
      <c r="V13" s="95"/>
    </row>
    <row r="14" spans="1:22" s="1" customFormat="1" ht="407.25" customHeight="1" x14ac:dyDescent="0.25">
      <c r="A14" s="12" t="s">
        <v>4</v>
      </c>
      <c r="B14" s="111" t="s">
        <v>55</v>
      </c>
      <c r="C14" s="29" t="s">
        <v>56</v>
      </c>
      <c r="D14" s="8">
        <v>3.1</v>
      </c>
      <c r="E14" s="10">
        <v>1</v>
      </c>
      <c r="F14" s="39" t="s">
        <v>86</v>
      </c>
      <c r="G14" s="96">
        <v>2</v>
      </c>
      <c r="H14" s="96">
        <v>21</v>
      </c>
      <c r="I14" s="96">
        <v>5</v>
      </c>
      <c r="J14" s="96"/>
      <c r="K14" s="96">
        <v>5</v>
      </c>
      <c r="L14" s="96">
        <v>39</v>
      </c>
      <c r="M14" s="96"/>
      <c r="N14" s="99">
        <f>+ (E14+E15+E16+E17)/ (4) *100 %</f>
        <v>0.75</v>
      </c>
      <c r="O14" s="73"/>
      <c r="P14" s="73"/>
      <c r="Q14" s="73"/>
      <c r="R14" s="73"/>
      <c r="S14" s="73"/>
      <c r="T14" s="54"/>
      <c r="U14" s="54"/>
      <c r="V14" s="54"/>
    </row>
    <row r="15" spans="1:22" s="1" customFormat="1" ht="404.25" customHeight="1" x14ac:dyDescent="0.25">
      <c r="A15" s="12" t="s">
        <v>4</v>
      </c>
      <c r="B15" s="112"/>
      <c r="C15" s="29" t="s">
        <v>57</v>
      </c>
      <c r="D15" s="8">
        <v>3.2</v>
      </c>
      <c r="E15" s="10">
        <v>0</v>
      </c>
      <c r="F15" s="39"/>
      <c r="G15" s="97"/>
      <c r="H15" s="97"/>
      <c r="I15" s="97"/>
      <c r="J15" s="97"/>
      <c r="K15" s="97"/>
      <c r="L15" s="97"/>
      <c r="M15" s="97"/>
      <c r="N15" s="99"/>
      <c r="O15" s="73"/>
      <c r="P15" s="73"/>
      <c r="Q15" s="73"/>
      <c r="R15" s="73"/>
      <c r="S15" s="73"/>
      <c r="T15" s="54"/>
      <c r="U15" s="54"/>
      <c r="V15" s="54"/>
    </row>
    <row r="16" spans="1:22" s="1" customFormat="1" ht="404.25" customHeight="1" x14ac:dyDescent="0.25">
      <c r="A16" s="12" t="s">
        <v>4</v>
      </c>
      <c r="B16" s="112"/>
      <c r="C16" s="29" t="s">
        <v>19</v>
      </c>
      <c r="D16" s="8" t="s">
        <v>44</v>
      </c>
      <c r="E16" s="10">
        <v>1</v>
      </c>
      <c r="F16" s="39" t="s">
        <v>86</v>
      </c>
      <c r="G16" s="97"/>
      <c r="H16" s="97"/>
      <c r="I16" s="97"/>
      <c r="J16" s="97"/>
      <c r="K16" s="97"/>
      <c r="L16" s="97"/>
      <c r="M16" s="97"/>
      <c r="N16" s="99"/>
      <c r="O16" s="73"/>
      <c r="P16" s="73"/>
      <c r="Q16" s="73"/>
      <c r="R16" s="73"/>
      <c r="S16" s="73"/>
      <c r="T16" s="54"/>
      <c r="U16" s="54"/>
      <c r="V16" s="54"/>
    </row>
    <row r="17" spans="1:22" s="1" customFormat="1" ht="404.25" customHeight="1" x14ac:dyDescent="0.25">
      <c r="A17" s="12" t="s">
        <v>4</v>
      </c>
      <c r="B17" s="113"/>
      <c r="C17" s="29" t="s">
        <v>20</v>
      </c>
      <c r="D17" s="8" t="s">
        <v>45</v>
      </c>
      <c r="E17" s="10">
        <v>1</v>
      </c>
      <c r="F17" s="39" t="s">
        <v>86</v>
      </c>
      <c r="G17" s="98"/>
      <c r="H17" s="98"/>
      <c r="I17" s="98"/>
      <c r="J17" s="98"/>
      <c r="K17" s="98"/>
      <c r="L17" s="98"/>
      <c r="M17" s="98"/>
      <c r="N17" s="99"/>
      <c r="O17" s="73"/>
      <c r="P17" s="73"/>
      <c r="Q17" s="73"/>
      <c r="R17" s="73"/>
      <c r="S17" s="73"/>
      <c r="T17" s="54"/>
      <c r="U17" s="54"/>
      <c r="V17" s="54"/>
    </row>
    <row r="18" spans="1:22" ht="409.5" customHeight="1" x14ac:dyDescent="0.25">
      <c r="A18" s="15" t="s">
        <v>5</v>
      </c>
      <c r="B18" s="104" t="s">
        <v>21</v>
      </c>
      <c r="C18" s="30" t="s">
        <v>58</v>
      </c>
      <c r="D18" s="3"/>
      <c r="E18" s="11">
        <v>0</v>
      </c>
      <c r="F18" s="39"/>
      <c r="G18" s="96">
        <v>1</v>
      </c>
      <c r="H18" s="96">
        <v>14</v>
      </c>
      <c r="I18" s="96">
        <v>4</v>
      </c>
      <c r="J18" s="96"/>
      <c r="K18" s="96">
        <v>6</v>
      </c>
      <c r="L18" s="96">
        <v>18</v>
      </c>
      <c r="M18" s="96"/>
      <c r="N18" s="99">
        <f>+ (E18+E19+E20+E21)/ (4) *100 %</f>
        <v>0.5</v>
      </c>
      <c r="O18" s="116"/>
      <c r="P18" s="116"/>
      <c r="Q18" s="116"/>
      <c r="R18" s="116"/>
      <c r="S18" s="116"/>
      <c r="T18" s="116"/>
      <c r="U18" s="116"/>
      <c r="V18" s="116"/>
    </row>
    <row r="19" spans="1:22" ht="409.6" customHeight="1" x14ac:dyDescent="0.25">
      <c r="A19" s="15" t="s">
        <v>5</v>
      </c>
      <c r="B19" s="104"/>
      <c r="C19" s="30" t="s">
        <v>59</v>
      </c>
      <c r="D19" s="3"/>
      <c r="E19" s="11">
        <v>1</v>
      </c>
      <c r="F19" s="39" t="s">
        <v>86</v>
      </c>
      <c r="G19" s="97"/>
      <c r="H19" s="97"/>
      <c r="I19" s="97"/>
      <c r="J19" s="97"/>
      <c r="K19" s="97"/>
      <c r="L19" s="97"/>
      <c r="M19" s="97"/>
      <c r="N19" s="99"/>
      <c r="O19" s="116"/>
      <c r="P19" s="116"/>
      <c r="Q19" s="116"/>
      <c r="R19" s="116"/>
      <c r="S19" s="116"/>
      <c r="T19" s="116"/>
      <c r="U19" s="116"/>
      <c r="V19" s="116"/>
    </row>
    <row r="20" spans="1:22" ht="409.5" customHeight="1" x14ac:dyDescent="0.25">
      <c r="A20" s="15" t="s">
        <v>5</v>
      </c>
      <c r="B20" s="104"/>
      <c r="C20" s="30" t="s">
        <v>60</v>
      </c>
      <c r="D20" s="3"/>
      <c r="E20" s="11">
        <v>1</v>
      </c>
      <c r="F20" s="39" t="s">
        <v>86</v>
      </c>
      <c r="G20" s="97"/>
      <c r="H20" s="97"/>
      <c r="I20" s="97"/>
      <c r="J20" s="97"/>
      <c r="K20" s="97"/>
      <c r="L20" s="97"/>
      <c r="M20" s="97"/>
      <c r="N20" s="99"/>
      <c r="O20" s="116"/>
      <c r="P20" s="116"/>
      <c r="Q20" s="116"/>
      <c r="R20" s="116"/>
      <c r="S20" s="116"/>
      <c r="T20" s="116"/>
      <c r="U20" s="116"/>
      <c r="V20" s="116"/>
    </row>
    <row r="21" spans="1:22" ht="409.6" customHeight="1" x14ac:dyDescent="0.25">
      <c r="A21" s="15" t="s">
        <v>5</v>
      </c>
      <c r="B21" s="104"/>
      <c r="C21" s="30" t="s">
        <v>22</v>
      </c>
      <c r="D21" s="3"/>
      <c r="E21" s="11">
        <v>0</v>
      </c>
      <c r="F21" s="39"/>
      <c r="G21" s="98"/>
      <c r="H21" s="98"/>
      <c r="I21" s="98"/>
      <c r="J21" s="98"/>
      <c r="K21" s="98"/>
      <c r="L21" s="98"/>
      <c r="M21" s="98"/>
      <c r="N21" s="99"/>
      <c r="O21" s="116"/>
      <c r="P21" s="116"/>
      <c r="Q21" s="116"/>
      <c r="R21" s="116"/>
      <c r="S21" s="116"/>
      <c r="T21" s="116"/>
      <c r="U21" s="116"/>
      <c r="V21" s="116"/>
    </row>
    <row r="22" spans="1:22" ht="342" customHeight="1" x14ac:dyDescent="0.25">
      <c r="A22" s="16" t="s">
        <v>6</v>
      </c>
      <c r="B22" s="105" t="s">
        <v>23</v>
      </c>
      <c r="C22" s="31" t="s">
        <v>24</v>
      </c>
      <c r="D22" s="4"/>
      <c r="E22" s="11">
        <v>0</v>
      </c>
      <c r="F22" s="39"/>
      <c r="G22" s="66">
        <v>2</v>
      </c>
      <c r="H22" s="66">
        <v>3</v>
      </c>
      <c r="I22" s="66">
        <v>1</v>
      </c>
      <c r="J22" s="66"/>
      <c r="K22" s="66">
        <v>2</v>
      </c>
      <c r="L22" s="66">
        <v>6</v>
      </c>
      <c r="M22" s="66"/>
      <c r="N22" s="51">
        <f xml:space="preserve"> ( E22+E23+E25+E24+E26)/ 5* 100%</f>
        <v>0.6</v>
      </c>
      <c r="O22" s="87"/>
      <c r="P22" s="88"/>
      <c r="Q22" s="88"/>
      <c r="R22" s="88"/>
      <c r="S22" s="89"/>
      <c r="T22" s="87"/>
      <c r="U22" s="88"/>
      <c r="V22" s="89"/>
    </row>
    <row r="23" spans="1:22" ht="342" customHeight="1" x14ac:dyDescent="0.25">
      <c r="A23" s="17" t="s">
        <v>6</v>
      </c>
      <c r="B23" s="105"/>
      <c r="C23" s="32" t="s">
        <v>25</v>
      </c>
      <c r="D23" s="5"/>
      <c r="E23" s="11">
        <v>0</v>
      </c>
      <c r="F23" s="39"/>
      <c r="G23" s="40"/>
      <c r="H23" s="40"/>
      <c r="I23" s="40"/>
      <c r="J23" s="40"/>
      <c r="K23" s="40"/>
      <c r="L23" s="40"/>
      <c r="M23" s="40"/>
      <c r="N23" s="52"/>
      <c r="O23" s="90"/>
      <c r="P23" s="91"/>
      <c r="Q23" s="91"/>
      <c r="R23" s="91"/>
      <c r="S23" s="92"/>
      <c r="T23" s="90"/>
      <c r="U23" s="91"/>
      <c r="V23" s="92"/>
    </row>
    <row r="24" spans="1:22" ht="342" customHeight="1" x14ac:dyDescent="0.25">
      <c r="A24" s="17" t="s">
        <v>6</v>
      </c>
      <c r="B24" s="105"/>
      <c r="C24" s="32" t="s">
        <v>26</v>
      </c>
      <c r="D24" s="5"/>
      <c r="E24" s="11">
        <v>1</v>
      </c>
      <c r="F24" s="39" t="s">
        <v>86</v>
      </c>
      <c r="G24" s="40"/>
      <c r="H24" s="40"/>
      <c r="I24" s="40"/>
      <c r="J24" s="40"/>
      <c r="K24" s="40"/>
      <c r="L24" s="40"/>
      <c r="M24" s="40"/>
      <c r="N24" s="52"/>
      <c r="O24" s="90"/>
      <c r="P24" s="91"/>
      <c r="Q24" s="91"/>
      <c r="R24" s="91"/>
      <c r="S24" s="92"/>
      <c r="T24" s="90"/>
      <c r="U24" s="91"/>
      <c r="V24" s="92"/>
    </row>
    <row r="25" spans="1:22" ht="342" customHeight="1" x14ac:dyDescent="0.25">
      <c r="A25" s="17" t="s">
        <v>6</v>
      </c>
      <c r="B25" s="105"/>
      <c r="C25" s="32" t="s">
        <v>27</v>
      </c>
      <c r="D25" s="5"/>
      <c r="E25" s="11">
        <v>1</v>
      </c>
      <c r="F25" s="39" t="s">
        <v>86</v>
      </c>
      <c r="G25" s="40"/>
      <c r="H25" s="40"/>
      <c r="I25" s="40"/>
      <c r="J25" s="40"/>
      <c r="K25" s="40"/>
      <c r="L25" s="40"/>
      <c r="M25" s="40"/>
      <c r="N25" s="52"/>
      <c r="O25" s="90"/>
      <c r="P25" s="91"/>
      <c r="Q25" s="91"/>
      <c r="R25" s="91"/>
      <c r="S25" s="92"/>
      <c r="T25" s="90"/>
      <c r="U25" s="91"/>
      <c r="V25" s="92"/>
    </row>
    <row r="26" spans="1:22" ht="342" customHeight="1" x14ac:dyDescent="0.25">
      <c r="A26" s="17" t="s">
        <v>6</v>
      </c>
      <c r="B26" s="106"/>
      <c r="C26" s="32" t="s">
        <v>28</v>
      </c>
      <c r="D26" s="5"/>
      <c r="E26" s="11">
        <v>1</v>
      </c>
      <c r="F26" s="39" t="s">
        <v>86</v>
      </c>
      <c r="G26" s="41"/>
      <c r="H26" s="41"/>
      <c r="I26" s="41"/>
      <c r="J26" s="41"/>
      <c r="K26" s="41"/>
      <c r="L26" s="41"/>
      <c r="M26" s="41"/>
      <c r="N26" s="53"/>
      <c r="O26" s="93"/>
      <c r="P26" s="94"/>
      <c r="Q26" s="94"/>
      <c r="R26" s="94"/>
      <c r="S26" s="95"/>
      <c r="T26" s="93"/>
      <c r="U26" s="94"/>
      <c r="V26" s="95"/>
    </row>
    <row r="27" spans="1:22" ht="409.5" customHeight="1" x14ac:dyDescent="0.25">
      <c r="A27" s="19" t="s">
        <v>7</v>
      </c>
      <c r="B27" s="107"/>
      <c r="C27" s="18" t="s">
        <v>81</v>
      </c>
      <c r="D27" s="3"/>
      <c r="E27" s="11">
        <v>1</v>
      </c>
      <c r="F27" s="39" t="s">
        <v>86</v>
      </c>
      <c r="G27" s="40">
        <v>1</v>
      </c>
      <c r="H27" s="40">
        <v>2</v>
      </c>
      <c r="I27" s="40">
        <v>0</v>
      </c>
      <c r="J27" s="40"/>
      <c r="K27" s="40">
        <v>0</v>
      </c>
      <c r="L27" s="40">
        <v>4</v>
      </c>
      <c r="M27" s="40"/>
      <c r="N27" s="52">
        <f>+ (E27+E28+E29)/ (3) *100 %</f>
        <v>0.33333333333333331</v>
      </c>
      <c r="O27" s="54"/>
      <c r="P27" s="54"/>
      <c r="Q27" s="54"/>
      <c r="R27" s="54"/>
      <c r="S27" s="54"/>
      <c r="T27" s="54"/>
      <c r="U27" s="54"/>
      <c r="V27" s="54"/>
    </row>
    <row r="28" spans="1:22" ht="409.5" customHeight="1" x14ac:dyDescent="0.25">
      <c r="A28" s="19" t="s">
        <v>7</v>
      </c>
      <c r="B28" s="107"/>
      <c r="C28" s="18" t="s">
        <v>61</v>
      </c>
      <c r="D28" s="3"/>
      <c r="E28" s="11">
        <v>0</v>
      </c>
      <c r="F28" s="39"/>
      <c r="G28" s="40"/>
      <c r="H28" s="40"/>
      <c r="I28" s="40"/>
      <c r="J28" s="40"/>
      <c r="K28" s="40"/>
      <c r="L28" s="40"/>
      <c r="M28" s="40"/>
      <c r="N28" s="52"/>
      <c r="O28" s="54"/>
      <c r="P28" s="54"/>
      <c r="Q28" s="54"/>
      <c r="R28" s="54"/>
      <c r="S28" s="54"/>
      <c r="T28" s="54"/>
      <c r="U28" s="54"/>
      <c r="V28" s="54"/>
    </row>
    <row r="29" spans="1:22" ht="408.75" customHeight="1" x14ac:dyDescent="0.25">
      <c r="A29" s="19" t="s">
        <v>7</v>
      </c>
      <c r="B29" s="107"/>
      <c r="C29" s="33" t="s">
        <v>62</v>
      </c>
      <c r="D29" s="3"/>
      <c r="E29" s="11">
        <v>0</v>
      </c>
      <c r="F29" s="39"/>
      <c r="G29" s="41"/>
      <c r="H29" s="41"/>
      <c r="I29" s="41"/>
      <c r="J29" s="41"/>
      <c r="K29" s="41"/>
      <c r="L29" s="41"/>
      <c r="M29" s="41"/>
      <c r="N29" s="53"/>
      <c r="O29" s="54"/>
      <c r="P29" s="54"/>
      <c r="Q29" s="54"/>
      <c r="R29" s="54"/>
      <c r="S29" s="54"/>
      <c r="T29" s="54"/>
      <c r="U29" s="54"/>
      <c r="V29" s="54"/>
    </row>
    <row r="30" spans="1:22" ht="409.6" customHeight="1" x14ac:dyDescent="0.25">
      <c r="A30" s="20" t="s">
        <v>8</v>
      </c>
      <c r="B30" s="108" t="s">
        <v>63</v>
      </c>
      <c r="C30" s="34" t="s">
        <v>29</v>
      </c>
      <c r="D30" s="3"/>
      <c r="E30" s="11">
        <v>0</v>
      </c>
      <c r="F30" s="39"/>
      <c r="G30" s="66">
        <v>0</v>
      </c>
      <c r="H30" s="66">
        <v>0</v>
      </c>
      <c r="I30" s="66">
        <v>0</v>
      </c>
      <c r="J30" s="66">
        <v>0</v>
      </c>
      <c r="K30" s="66">
        <v>0</v>
      </c>
      <c r="L30" s="66">
        <v>0</v>
      </c>
      <c r="M30" s="66">
        <v>0</v>
      </c>
      <c r="N30" s="51">
        <f>(E30+E31+E32) / (3)*100%</f>
        <v>0</v>
      </c>
      <c r="O30" s="42"/>
      <c r="P30" s="43"/>
      <c r="Q30" s="43"/>
      <c r="R30" s="43"/>
      <c r="S30" s="44"/>
      <c r="T30" s="42"/>
      <c r="U30" s="43"/>
      <c r="V30" s="44"/>
    </row>
    <row r="31" spans="1:22" ht="409.5" customHeight="1" x14ac:dyDescent="0.25">
      <c r="A31" s="20" t="s">
        <v>8</v>
      </c>
      <c r="B31" s="108"/>
      <c r="C31" s="35" t="s">
        <v>30</v>
      </c>
      <c r="D31" s="5"/>
      <c r="E31" s="11">
        <v>0</v>
      </c>
      <c r="F31" s="39"/>
      <c r="G31" s="40"/>
      <c r="H31" s="40"/>
      <c r="I31" s="40"/>
      <c r="J31" s="40"/>
      <c r="K31" s="40"/>
      <c r="L31" s="40"/>
      <c r="M31" s="40"/>
      <c r="N31" s="52"/>
      <c r="O31" s="45"/>
      <c r="P31" s="46"/>
      <c r="Q31" s="46"/>
      <c r="R31" s="46"/>
      <c r="S31" s="47"/>
      <c r="T31" s="45"/>
      <c r="U31" s="46"/>
      <c r="V31" s="47"/>
    </row>
    <row r="32" spans="1:22" ht="409.5" customHeight="1" x14ac:dyDescent="0.25">
      <c r="A32" s="21" t="s">
        <v>8</v>
      </c>
      <c r="B32" s="109"/>
      <c r="C32" s="34" t="s">
        <v>31</v>
      </c>
      <c r="D32" s="3"/>
      <c r="E32" s="11">
        <v>0</v>
      </c>
      <c r="F32" s="39"/>
      <c r="G32" s="40"/>
      <c r="H32" s="40"/>
      <c r="I32" s="40"/>
      <c r="J32" s="40"/>
      <c r="K32" s="40"/>
      <c r="L32" s="40"/>
      <c r="M32" s="40"/>
      <c r="N32" s="52"/>
      <c r="O32" s="45"/>
      <c r="P32" s="46"/>
      <c r="Q32" s="46"/>
      <c r="R32" s="46"/>
      <c r="S32" s="47"/>
      <c r="T32" s="45"/>
      <c r="U32" s="46"/>
      <c r="V32" s="47"/>
    </row>
    <row r="33" spans="1:22" ht="336" customHeight="1" x14ac:dyDescent="0.25">
      <c r="A33" s="22" t="s">
        <v>9</v>
      </c>
      <c r="B33" s="103" t="s">
        <v>64</v>
      </c>
      <c r="C33" s="36" t="s">
        <v>32</v>
      </c>
      <c r="D33" s="3"/>
      <c r="E33" s="11">
        <v>1</v>
      </c>
      <c r="F33" s="39" t="s">
        <v>86</v>
      </c>
      <c r="G33" s="66">
        <v>2</v>
      </c>
      <c r="H33" s="66">
        <v>19</v>
      </c>
      <c r="I33" s="66">
        <v>5</v>
      </c>
      <c r="J33" s="66"/>
      <c r="K33" s="66">
        <v>7</v>
      </c>
      <c r="L33" s="66">
        <v>27</v>
      </c>
      <c r="M33" s="66"/>
      <c r="N33" s="51">
        <f>(E33+E34+E36+E35) / (4) *100%</f>
        <v>0.5</v>
      </c>
      <c r="O33" s="42"/>
      <c r="P33" s="43"/>
      <c r="Q33" s="43"/>
      <c r="R33" s="43"/>
      <c r="S33" s="44"/>
      <c r="T33" s="42"/>
      <c r="U33" s="43"/>
      <c r="V33" s="44"/>
    </row>
    <row r="34" spans="1:22" ht="352.5" customHeight="1" x14ac:dyDescent="0.25">
      <c r="A34" s="23" t="s">
        <v>9</v>
      </c>
      <c r="B34" s="103"/>
      <c r="C34" s="36" t="s">
        <v>65</v>
      </c>
      <c r="D34" s="3"/>
      <c r="E34" s="11">
        <v>1</v>
      </c>
      <c r="F34" s="39" t="s">
        <v>86</v>
      </c>
      <c r="G34" s="40"/>
      <c r="H34" s="40"/>
      <c r="I34" s="40"/>
      <c r="J34" s="40"/>
      <c r="K34" s="40"/>
      <c r="L34" s="40"/>
      <c r="M34" s="40"/>
      <c r="N34" s="52"/>
      <c r="O34" s="45"/>
      <c r="P34" s="46"/>
      <c r="Q34" s="46"/>
      <c r="R34" s="46"/>
      <c r="S34" s="47"/>
      <c r="T34" s="45"/>
      <c r="U34" s="46"/>
      <c r="V34" s="47"/>
    </row>
    <row r="35" spans="1:22" ht="336" customHeight="1" x14ac:dyDescent="0.25">
      <c r="A35" s="23" t="s">
        <v>9</v>
      </c>
      <c r="B35" s="103"/>
      <c r="C35" s="36" t="s">
        <v>33</v>
      </c>
      <c r="D35" s="3"/>
      <c r="E35" s="11">
        <v>0</v>
      </c>
      <c r="F35" s="39"/>
      <c r="G35" s="40"/>
      <c r="H35" s="40"/>
      <c r="I35" s="40"/>
      <c r="J35" s="40"/>
      <c r="K35" s="40"/>
      <c r="L35" s="40"/>
      <c r="M35" s="40"/>
      <c r="N35" s="52"/>
      <c r="O35" s="45"/>
      <c r="P35" s="46"/>
      <c r="Q35" s="46"/>
      <c r="R35" s="46"/>
      <c r="S35" s="47"/>
      <c r="T35" s="45"/>
      <c r="U35" s="46"/>
      <c r="V35" s="47"/>
    </row>
    <row r="36" spans="1:22" ht="336" customHeight="1" x14ac:dyDescent="0.25">
      <c r="A36" s="23" t="s">
        <v>9</v>
      </c>
      <c r="B36" s="103"/>
      <c r="C36" s="36" t="s">
        <v>34</v>
      </c>
      <c r="D36" s="3"/>
      <c r="E36" s="11">
        <v>0</v>
      </c>
      <c r="F36" s="39"/>
      <c r="G36" s="41"/>
      <c r="H36" s="41"/>
      <c r="I36" s="41"/>
      <c r="J36" s="41"/>
      <c r="K36" s="41"/>
      <c r="L36" s="41"/>
      <c r="M36" s="41"/>
      <c r="N36" s="53"/>
      <c r="O36" s="48"/>
      <c r="P36" s="49"/>
      <c r="Q36" s="49"/>
      <c r="R36" s="49"/>
      <c r="S36" s="50"/>
      <c r="T36" s="48"/>
      <c r="U36" s="49"/>
      <c r="V36" s="50"/>
    </row>
    <row r="37" spans="1:22" ht="307.5" customHeight="1" x14ac:dyDescent="0.25">
      <c r="A37" s="25" t="s">
        <v>10</v>
      </c>
      <c r="B37" s="114" t="s">
        <v>66</v>
      </c>
      <c r="C37" s="37" t="s">
        <v>37</v>
      </c>
      <c r="D37" s="3"/>
      <c r="E37" s="11">
        <v>0</v>
      </c>
      <c r="F37" s="39"/>
      <c r="G37" s="66">
        <v>1</v>
      </c>
      <c r="H37" s="66">
        <v>2</v>
      </c>
      <c r="I37" s="66">
        <v>1</v>
      </c>
      <c r="J37" s="66"/>
      <c r="K37" s="66">
        <v>3</v>
      </c>
      <c r="L37" s="66">
        <v>3</v>
      </c>
      <c r="M37" s="66"/>
      <c r="N37" s="51">
        <f>(E37+E38+E40+E39)/ (5)*100%</f>
        <v>0.6</v>
      </c>
      <c r="O37" s="42"/>
      <c r="P37" s="43"/>
      <c r="Q37" s="43"/>
      <c r="R37" s="43"/>
      <c r="S37" s="44"/>
      <c r="T37" s="42"/>
      <c r="U37" s="43"/>
      <c r="V37" s="44"/>
    </row>
    <row r="38" spans="1:22" ht="241.5" customHeight="1" x14ac:dyDescent="0.25">
      <c r="A38" s="25" t="s">
        <v>10</v>
      </c>
      <c r="B38" s="115"/>
      <c r="C38" s="37" t="s">
        <v>35</v>
      </c>
      <c r="D38" s="3"/>
      <c r="E38" s="11">
        <v>1</v>
      </c>
      <c r="F38" s="39" t="s">
        <v>86</v>
      </c>
      <c r="G38" s="40"/>
      <c r="H38" s="40"/>
      <c r="I38" s="40"/>
      <c r="J38" s="40"/>
      <c r="K38" s="40"/>
      <c r="L38" s="40"/>
      <c r="M38" s="40"/>
      <c r="N38" s="52"/>
      <c r="O38" s="45"/>
      <c r="P38" s="46"/>
      <c r="Q38" s="46"/>
      <c r="R38" s="46"/>
      <c r="S38" s="47"/>
      <c r="T38" s="45"/>
      <c r="U38" s="46"/>
      <c r="V38" s="47"/>
    </row>
    <row r="39" spans="1:22" ht="325.5" customHeight="1" x14ac:dyDescent="0.25">
      <c r="A39" s="25" t="s">
        <v>10</v>
      </c>
      <c r="B39" s="115"/>
      <c r="C39" s="37" t="s">
        <v>36</v>
      </c>
      <c r="D39" s="3"/>
      <c r="E39" s="11">
        <v>1</v>
      </c>
      <c r="F39" s="39" t="s">
        <v>86</v>
      </c>
      <c r="G39" s="40"/>
      <c r="H39" s="40"/>
      <c r="I39" s="40"/>
      <c r="J39" s="40"/>
      <c r="K39" s="40"/>
      <c r="L39" s="40"/>
      <c r="M39" s="40"/>
      <c r="N39" s="52"/>
      <c r="O39" s="45"/>
      <c r="P39" s="46"/>
      <c r="Q39" s="46"/>
      <c r="R39" s="46"/>
      <c r="S39" s="47"/>
      <c r="T39" s="45"/>
      <c r="U39" s="46"/>
      <c r="V39" s="47"/>
    </row>
    <row r="40" spans="1:22" ht="310.5" customHeight="1" x14ac:dyDescent="0.25">
      <c r="A40" s="25" t="s">
        <v>10</v>
      </c>
      <c r="B40" s="115"/>
      <c r="C40" s="37" t="s">
        <v>67</v>
      </c>
      <c r="D40" s="3"/>
      <c r="E40" s="11">
        <v>1</v>
      </c>
      <c r="F40" s="39" t="s">
        <v>86</v>
      </c>
      <c r="G40" s="40"/>
      <c r="H40" s="40"/>
      <c r="I40" s="40"/>
      <c r="J40" s="40"/>
      <c r="K40" s="40"/>
      <c r="L40" s="40"/>
      <c r="M40" s="40"/>
      <c r="N40" s="52"/>
      <c r="O40" s="45"/>
      <c r="P40" s="46"/>
      <c r="Q40" s="46"/>
      <c r="R40" s="46"/>
      <c r="S40" s="47"/>
      <c r="T40" s="45"/>
      <c r="U40" s="46"/>
      <c r="V40" s="47"/>
    </row>
    <row r="41" spans="1:22" ht="405" customHeight="1" x14ac:dyDescent="0.25">
      <c r="A41" s="26" t="s">
        <v>11</v>
      </c>
      <c r="B41" s="84" t="s">
        <v>38</v>
      </c>
      <c r="C41" s="38" t="s">
        <v>39</v>
      </c>
      <c r="D41" s="3"/>
      <c r="E41" s="11">
        <v>1</v>
      </c>
      <c r="F41" s="39" t="s">
        <v>86</v>
      </c>
      <c r="G41" s="66">
        <v>1</v>
      </c>
      <c r="H41" s="66">
        <v>6</v>
      </c>
      <c r="I41" s="66">
        <v>0</v>
      </c>
      <c r="J41" s="66"/>
      <c r="K41" s="66">
        <v>2</v>
      </c>
      <c r="L41" s="66">
        <v>13</v>
      </c>
      <c r="M41" s="66"/>
      <c r="N41" s="51">
        <f>(E41+E42+E43)/ (5) *100%</f>
        <v>0.4</v>
      </c>
      <c r="O41" s="42"/>
      <c r="P41" s="43"/>
      <c r="Q41" s="43"/>
      <c r="R41" s="43"/>
      <c r="S41" s="44"/>
      <c r="T41" s="42"/>
      <c r="U41" s="43"/>
      <c r="V41" s="44"/>
    </row>
    <row r="42" spans="1:22" ht="305.25" customHeight="1" x14ac:dyDescent="0.25">
      <c r="A42" s="26" t="s">
        <v>11</v>
      </c>
      <c r="B42" s="85"/>
      <c r="C42" s="38" t="s">
        <v>40</v>
      </c>
      <c r="D42" s="3"/>
      <c r="E42" s="11">
        <v>0</v>
      </c>
      <c r="F42" s="39"/>
      <c r="G42" s="40"/>
      <c r="H42" s="40"/>
      <c r="I42" s="40"/>
      <c r="J42" s="40"/>
      <c r="K42" s="40"/>
      <c r="L42" s="40"/>
      <c r="M42" s="40"/>
      <c r="N42" s="52"/>
      <c r="O42" s="45"/>
      <c r="P42" s="46"/>
      <c r="Q42" s="46"/>
      <c r="R42" s="46"/>
      <c r="S42" s="47"/>
      <c r="T42" s="45"/>
      <c r="U42" s="46"/>
      <c r="V42" s="47"/>
    </row>
    <row r="43" spans="1:22" ht="372.75" customHeight="1" x14ac:dyDescent="0.25">
      <c r="A43" s="26" t="s">
        <v>11</v>
      </c>
      <c r="B43" s="86"/>
      <c r="C43" s="38" t="s">
        <v>68</v>
      </c>
      <c r="D43" s="3"/>
      <c r="E43" s="11">
        <v>1</v>
      </c>
      <c r="F43" s="39" t="s">
        <v>86</v>
      </c>
      <c r="G43" s="41"/>
      <c r="H43" s="41"/>
      <c r="I43" s="41"/>
      <c r="J43" s="41"/>
      <c r="K43" s="41"/>
      <c r="L43" s="41"/>
      <c r="M43" s="41"/>
      <c r="N43" s="53"/>
      <c r="O43" s="48"/>
      <c r="P43" s="49"/>
      <c r="Q43" s="49"/>
      <c r="R43" s="49"/>
      <c r="S43" s="50"/>
      <c r="T43" s="48"/>
      <c r="U43" s="49"/>
      <c r="V43" s="50"/>
    </row>
    <row r="75" spans="6:6" x14ac:dyDescent="0.25">
      <c r="F75">
        <v>1</v>
      </c>
    </row>
  </sheetData>
  <autoFilter ref="A7:M43"/>
  <mergeCells count="131">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A1:V1"/>
    <mergeCell ref="C2:V2"/>
    <mergeCell ref="A2:B2"/>
    <mergeCell ref="C3:V3"/>
    <mergeCell ref="A3:B3"/>
    <mergeCell ref="A4:B4"/>
    <mergeCell ref="C4:E4"/>
    <mergeCell ref="F4:G4"/>
    <mergeCell ref="L4:N4"/>
    <mergeCell ref="H4:K4"/>
    <mergeCell ref="O4:V4"/>
    <mergeCell ref="M27:M29"/>
    <mergeCell ref="O33:S36"/>
    <mergeCell ref="T33:V36"/>
    <mergeCell ref="N33:N36"/>
    <mergeCell ref="O30:S32"/>
    <mergeCell ref="T30:V32"/>
    <mergeCell ref="N30:N32"/>
    <mergeCell ref="O27:S29"/>
    <mergeCell ref="T27:V29"/>
    <mergeCell ref="N27:N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2021-01-04T15:32:26Z</dcterms:modified>
</cp:coreProperties>
</file>